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esar.Rodriguez\Andree\administrativa\procedimiento gestion infraestr inmobili\"/>
    </mc:Choice>
  </mc:AlternateContent>
  <bookViews>
    <workbookView xWindow="0" yWindow="0" windowWidth="15600" windowHeight="10425" tabRatio="826" firstSheet="1" activeTab="1"/>
  </bookViews>
  <sheets>
    <sheet name="Espacialidad inicial" sheetId="10" state="hidden" r:id="rId1"/>
    <sheet name="300 NIÑ@S" sheetId="31" r:id="rId2"/>
    <sheet name="200 NIÑ@S" sheetId="32" r:id="rId3"/>
    <sheet name="160 NIÑ@S" sheetId="33" r:id="rId4"/>
    <sheet name="95 NIÑ@S" sheetId="34" r:id="rId5"/>
    <sheet name="65 NIÑ@S" sheetId="35" r:id="rId6"/>
    <sheet name="U.B.A MODALIDAD FAMILIAR" sheetId="36" r:id="rId7"/>
    <sheet name="AULA POLIVALENTE" sheetId="37" r:id="rId8"/>
    <sheet name="1. E.A P.I  ANEXO A C. PENITE" sheetId="38" r:id="rId9"/>
    <sheet name="2. E.A P.I  ANEXO A C.PENITE" sheetId="39" r:id="rId10"/>
  </sheets>
  <definedNames>
    <definedName name="_xlnm._FilterDatabase" localSheetId="0" hidden="1">'Espacialidad inicial'!$B$41:$G$124</definedName>
    <definedName name="_xlnm.Print_Area" localSheetId="8">'1. E.A P.I  ANEXO A C. PENITE'!$A$1:$N$101</definedName>
    <definedName name="_xlnm.Print_Area" localSheetId="3">'160 NIÑ@S'!$A$1:$N$142</definedName>
    <definedName name="_xlnm.Print_Area" localSheetId="9">'2. E.A P.I  ANEXO A C.PENITE'!$A$1:$N$72</definedName>
    <definedName name="_xlnm.Print_Area" localSheetId="2">'200 NIÑ@S'!$A$1:$M$139</definedName>
    <definedName name="_xlnm.Print_Area" localSheetId="1">'300 NIÑ@S'!$A$1:$M$141</definedName>
    <definedName name="_xlnm.Print_Area" localSheetId="5">'65 NIÑ@S'!$A$1:$N$132</definedName>
    <definedName name="_xlnm.Print_Area" localSheetId="4">'95 NIÑ@S'!$A$1:$N$136</definedName>
    <definedName name="_xlnm.Print_Area" localSheetId="7">'AULA POLIVALENTE'!$A$1:$N$97</definedName>
    <definedName name="_xlnm.Print_Area" localSheetId="0">'Espacialidad inicial'!$A$1:$E$125</definedName>
    <definedName name="_xlnm.Print_Area" localSheetId="6">'U.B.A MODALIDAD FAMILIAR'!$A$1:$N$99</definedName>
    <definedName name="_xlnm.Print_Titles" localSheetId="0">'Espacialidad inicial'!$1:$10</definedName>
  </definedNames>
  <calcPr calcId="152511"/>
</workbook>
</file>

<file path=xl/calcChain.xml><?xml version="1.0" encoding="utf-8"?>
<calcChain xmlns="http://schemas.openxmlformats.org/spreadsheetml/2006/main">
  <c r="K74" i="32" l="1"/>
  <c r="K45" i="32"/>
  <c r="K44" i="32"/>
  <c r="K42" i="32"/>
  <c r="H45" i="32"/>
  <c r="J45" i="32" s="1"/>
  <c r="J46" i="32" s="1"/>
  <c r="H44" i="32"/>
  <c r="K97" i="31"/>
  <c r="K43" i="31"/>
  <c r="K42" i="31"/>
  <c r="K40" i="31"/>
  <c r="L41" i="39"/>
  <c r="G41" i="39"/>
  <c r="L40" i="39"/>
  <c r="G40" i="39"/>
  <c r="L39" i="39"/>
  <c r="G39" i="39"/>
  <c r="L38" i="39"/>
  <c r="K38" i="39"/>
  <c r="K42" i="39"/>
  <c r="H38" i="39"/>
  <c r="J38" i="39"/>
  <c r="J42" i="39" s="1"/>
  <c r="G38" i="39"/>
  <c r="G33" i="38"/>
  <c r="L33" i="38"/>
  <c r="G34" i="38"/>
  <c r="H34" i="38"/>
  <c r="J34" i="38" s="1"/>
  <c r="K34" i="38"/>
  <c r="L34" i="38"/>
  <c r="G35" i="38"/>
  <c r="L35" i="38"/>
  <c r="K48" i="39"/>
  <c r="L31" i="39"/>
  <c r="G31" i="39"/>
  <c r="L30" i="39"/>
  <c r="G30" i="39"/>
  <c r="L29" i="39"/>
  <c r="K29" i="39"/>
  <c r="H29" i="39"/>
  <c r="J29" i="39"/>
  <c r="G29" i="39"/>
  <c r="K72" i="38"/>
  <c r="L71" i="38"/>
  <c r="K71" i="38"/>
  <c r="H71" i="38"/>
  <c r="J71" i="38"/>
  <c r="G71" i="38"/>
  <c r="L70" i="38"/>
  <c r="K70" i="38"/>
  <c r="H70" i="38"/>
  <c r="J70" i="38" s="1"/>
  <c r="G70" i="38"/>
  <c r="L63" i="38"/>
  <c r="K63" i="38"/>
  <c r="K64" i="38" s="1"/>
  <c r="J63" i="38"/>
  <c r="J64" i="38" s="1"/>
  <c r="H63" i="38"/>
  <c r="G63" i="38"/>
  <c r="L56" i="38"/>
  <c r="G56" i="38"/>
  <c r="L55" i="38"/>
  <c r="G55" i="38"/>
  <c r="L54" i="38"/>
  <c r="G54" i="38"/>
  <c r="L53" i="38"/>
  <c r="G53" i="38"/>
  <c r="L52" i="38"/>
  <c r="K52" i="38"/>
  <c r="K57" i="38"/>
  <c r="H52" i="38"/>
  <c r="J52" i="38"/>
  <c r="J57" i="38" s="1"/>
  <c r="G52" i="38"/>
  <c r="L45" i="38"/>
  <c r="K45" i="38"/>
  <c r="K46" i="38" s="1"/>
  <c r="H45" i="38"/>
  <c r="J45" i="38"/>
  <c r="G45" i="38"/>
  <c r="L44" i="38"/>
  <c r="K44" i="38"/>
  <c r="H44" i="38"/>
  <c r="J44" i="38" s="1"/>
  <c r="J46" i="38" s="1"/>
  <c r="G44" i="38"/>
  <c r="L43" i="38"/>
  <c r="G43" i="38"/>
  <c r="L42" i="38"/>
  <c r="K42" i="38"/>
  <c r="H42" i="38"/>
  <c r="J42" i="38"/>
  <c r="G42" i="38"/>
  <c r="K115" i="33"/>
  <c r="L32" i="38"/>
  <c r="G32" i="38"/>
  <c r="L31" i="38"/>
  <c r="G31" i="38"/>
  <c r="L30" i="38"/>
  <c r="K30" i="38"/>
  <c r="H30" i="38"/>
  <c r="J30" i="38"/>
  <c r="G30" i="38"/>
  <c r="K71" i="37"/>
  <c r="L31" i="37"/>
  <c r="G31" i="37"/>
  <c r="L30" i="37"/>
  <c r="G30" i="37"/>
  <c r="L70" i="37"/>
  <c r="K70" i="37"/>
  <c r="H70" i="37"/>
  <c r="J70" i="37"/>
  <c r="G70" i="37"/>
  <c r="L69" i="37"/>
  <c r="K69" i="37"/>
  <c r="H69" i="37"/>
  <c r="J69" i="37" s="1"/>
  <c r="G69" i="37"/>
  <c r="L62" i="37"/>
  <c r="K62" i="37"/>
  <c r="K63" i="37" s="1"/>
  <c r="L63" i="37" s="1"/>
  <c r="J62" i="37"/>
  <c r="H62" i="37"/>
  <c r="G62" i="37"/>
  <c r="L55" i="37"/>
  <c r="G55" i="37"/>
  <c r="L54" i="37"/>
  <c r="G54" i="37"/>
  <c r="L53" i="37"/>
  <c r="G53" i="37"/>
  <c r="L52" i="37"/>
  <c r="G52" i="37"/>
  <c r="L51" i="37"/>
  <c r="K51" i="37"/>
  <c r="H51" i="37"/>
  <c r="J51" i="37" s="1"/>
  <c r="G51" i="37"/>
  <c r="L44" i="37"/>
  <c r="K44" i="37"/>
  <c r="H44" i="37"/>
  <c r="J44" i="37"/>
  <c r="G44" i="37"/>
  <c r="L43" i="37"/>
  <c r="K43" i="37"/>
  <c r="H43" i="37"/>
  <c r="J43" i="37" s="1"/>
  <c r="G43" i="37"/>
  <c r="L42" i="37"/>
  <c r="G42" i="37"/>
  <c r="L41" i="37"/>
  <c r="K41" i="37"/>
  <c r="K45" i="37" s="1"/>
  <c r="L45" i="37" s="1"/>
  <c r="H41" i="37"/>
  <c r="J41" i="37"/>
  <c r="J45" i="37" s="1"/>
  <c r="G41" i="37"/>
  <c r="L34" i="37"/>
  <c r="G34" i="37"/>
  <c r="L33" i="37"/>
  <c r="K33" i="37"/>
  <c r="H33" i="37"/>
  <c r="J33" i="37" s="1"/>
  <c r="G33" i="37"/>
  <c r="L32" i="37"/>
  <c r="G32" i="37"/>
  <c r="L29" i="37"/>
  <c r="K29" i="37"/>
  <c r="H29" i="37"/>
  <c r="J29" i="37"/>
  <c r="G29" i="37"/>
  <c r="K72" i="36"/>
  <c r="H42" i="36"/>
  <c r="J42" i="36"/>
  <c r="H41" i="36"/>
  <c r="K35" i="37"/>
  <c r="K32" i="39"/>
  <c r="J32" i="39"/>
  <c r="J53" i="39" s="1"/>
  <c r="H48" i="39" s="1"/>
  <c r="J48" i="39" s="1"/>
  <c r="L48" i="39" s="1"/>
  <c r="J36" i="38"/>
  <c r="J56" i="37"/>
  <c r="L56" i="37" s="1"/>
  <c r="K56" i="37"/>
  <c r="J35" i="37"/>
  <c r="J76" i="37" s="1"/>
  <c r="H71" i="37" s="1"/>
  <c r="J71" i="37" s="1"/>
  <c r="L71" i="37" s="1"/>
  <c r="L76" i="37" s="1"/>
  <c r="J63" i="37"/>
  <c r="H31" i="36"/>
  <c r="L32" i="36"/>
  <c r="G32" i="36"/>
  <c r="L71" i="36"/>
  <c r="K71" i="36"/>
  <c r="H71" i="36"/>
  <c r="J71" i="36"/>
  <c r="G71" i="36"/>
  <c r="L70" i="36"/>
  <c r="K70" i="36"/>
  <c r="H70" i="36"/>
  <c r="J70" i="36" s="1"/>
  <c r="G70" i="36"/>
  <c r="L63" i="36"/>
  <c r="K63" i="36"/>
  <c r="K64" i="36" s="1"/>
  <c r="J63" i="36"/>
  <c r="H63" i="36"/>
  <c r="G63" i="36"/>
  <c r="L62" i="36"/>
  <c r="K62" i="36"/>
  <c r="J62" i="36"/>
  <c r="J64" i="36" s="1"/>
  <c r="H62" i="36"/>
  <c r="G62" i="36"/>
  <c r="L55" i="36"/>
  <c r="G55" i="36"/>
  <c r="L54" i="36"/>
  <c r="G54" i="36"/>
  <c r="L53" i="36"/>
  <c r="K53" i="36"/>
  <c r="H53" i="36"/>
  <c r="J53" i="36"/>
  <c r="G53" i="36"/>
  <c r="L52" i="36"/>
  <c r="G52" i="36"/>
  <c r="L51" i="36"/>
  <c r="G51" i="36"/>
  <c r="L50" i="36"/>
  <c r="K50" i="36"/>
  <c r="K56" i="36"/>
  <c r="H50" i="36"/>
  <c r="J50" i="36"/>
  <c r="J56" i="36" s="1"/>
  <c r="G50" i="36"/>
  <c r="L43" i="36"/>
  <c r="K43" i="36"/>
  <c r="K44" i="36" s="1"/>
  <c r="H43" i="36"/>
  <c r="J43" i="36"/>
  <c r="G43" i="36"/>
  <c r="L42" i="36"/>
  <c r="G42" i="36"/>
  <c r="L41" i="36"/>
  <c r="K41" i="36"/>
  <c r="J41" i="36"/>
  <c r="G41" i="36"/>
  <c r="L34" i="36"/>
  <c r="G34" i="36"/>
  <c r="L33" i="36"/>
  <c r="G33" i="36"/>
  <c r="L31" i="36"/>
  <c r="K31" i="36"/>
  <c r="J31" i="36"/>
  <c r="G31" i="36"/>
  <c r="L30" i="36"/>
  <c r="G30" i="36"/>
  <c r="L29" i="36"/>
  <c r="K29" i="36"/>
  <c r="H29" i="36"/>
  <c r="J29" i="36" s="1"/>
  <c r="J35" i="36" s="1"/>
  <c r="J77" i="36" s="1"/>
  <c r="H72" i="36" s="1"/>
  <c r="J72" i="36" s="1"/>
  <c r="L72" i="36" s="1"/>
  <c r="G29" i="36"/>
  <c r="G91" i="35"/>
  <c r="L91" i="35"/>
  <c r="H90" i="35"/>
  <c r="K107" i="35"/>
  <c r="K106" i="35"/>
  <c r="L105" i="35"/>
  <c r="K105" i="35"/>
  <c r="H105" i="35"/>
  <c r="J105" i="35" s="1"/>
  <c r="G105" i="35"/>
  <c r="L104" i="35"/>
  <c r="K104" i="35"/>
  <c r="H104" i="35"/>
  <c r="J104" i="35"/>
  <c r="G104" i="35"/>
  <c r="L97" i="35"/>
  <c r="K97" i="35"/>
  <c r="J97" i="35"/>
  <c r="H97" i="35"/>
  <c r="G97" i="35"/>
  <c r="L96" i="35"/>
  <c r="K96" i="35"/>
  <c r="J96" i="35"/>
  <c r="H96" i="35"/>
  <c r="G96" i="35"/>
  <c r="L95" i="35"/>
  <c r="K95" i="35"/>
  <c r="J95" i="35"/>
  <c r="H95" i="35"/>
  <c r="G95" i="35"/>
  <c r="L94" i="35"/>
  <c r="G94" i="35"/>
  <c r="L93" i="35"/>
  <c r="K93" i="35"/>
  <c r="H93" i="35"/>
  <c r="J93" i="35"/>
  <c r="G93" i="35"/>
  <c r="L92" i="35"/>
  <c r="G92" i="35"/>
  <c r="L90" i="35"/>
  <c r="K90" i="35"/>
  <c r="J90" i="35"/>
  <c r="G90" i="35"/>
  <c r="L89" i="35"/>
  <c r="G89" i="35"/>
  <c r="L88" i="35"/>
  <c r="K88" i="35"/>
  <c r="H88" i="35"/>
  <c r="J88" i="35" s="1"/>
  <c r="G88" i="35"/>
  <c r="L87" i="35"/>
  <c r="K87" i="35"/>
  <c r="H87" i="35"/>
  <c r="J87" i="35"/>
  <c r="G87" i="35"/>
  <c r="L80" i="35"/>
  <c r="G80" i="35"/>
  <c r="L79" i="35"/>
  <c r="G79" i="35"/>
  <c r="L78" i="35"/>
  <c r="G78" i="35"/>
  <c r="L77" i="35"/>
  <c r="G77" i="35"/>
  <c r="L76" i="35"/>
  <c r="K76" i="35"/>
  <c r="H76" i="35"/>
  <c r="J76" i="35" s="1"/>
  <c r="G76" i="35"/>
  <c r="L75" i="35"/>
  <c r="G75" i="35"/>
  <c r="L74" i="35"/>
  <c r="G74" i="35"/>
  <c r="L73" i="35"/>
  <c r="G73" i="35"/>
  <c r="L72" i="35"/>
  <c r="K72" i="35"/>
  <c r="H72" i="35"/>
  <c r="J72" i="35"/>
  <c r="G72" i="35"/>
  <c r="L71" i="35"/>
  <c r="G71" i="35"/>
  <c r="L70" i="35"/>
  <c r="G70" i="35"/>
  <c r="L69" i="35"/>
  <c r="G69" i="35"/>
  <c r="L68" i="35"/>
  <c r="G68" i="35"/>
  <c r="L67" i="35"/>
  <c r="G67" i="35"/>
  <c r="L66" i="35"/>
  <c r="G66" i="35"/>
  <c r="L65" i="35"/>
  <c r="K65" i="35"/>
  <c r="K81" i="35"/>
  <c r="H65" i="35"/>
  <c r="J65" i="35"/>
  <c r="J81" i="35" s="1"/>
  <c r="G65" i="35"/>
  <c r="L58" i="35"/>
  <c r="K58" i="35"/>
  <c r="H58" i="35"/>
  <c r="J58" i="35" s="1"/>
  <c r="G58" i="35"/>
  <c r="L57" i="35"/>
  <c r="K57" i="35"/>
  <c r="H57" i="35"/>
  <c r="J57" i="35"/>
  <c r="G57" i="35"/>
  <c r="L56" i="35"/>
  <c r="K56" i="35"/>
  <c r="J56" i="35"/>
  <c r="H56" i="35"/>
  <c r="G56" i="35"/>
  <c r="L55" i="35"/>
  <c r="G55" i="35"/>
  <c r="L54" i="35"/>
  <c r="G54" i="35"/>
  <c r="L53" i="35"/>
  <c r="G53" i="35"/>
  <c r="L52" i="35"/>
  <c r="K52" i="35"/>
  <c r="K59" i="35" s="1"/>
  <c r="H52" i="35"/>
  <c r="J52" i="35" s="1"/>
  <c r="J59" i="35" s="1"/>
  <c r="L59" i="35" s="1"/>
  <c r="G52" i="35"/>
  <c r="L45" i="35"/>
  <c r="K45" i="35"/>
  <c r="J45" i="35"/>
  <c r="G45" i="35"/>
  <c r="L44" i="35"/>
  <c r="K44" i="35"/>
  <c r="J44" i="35"/>
  <c r="G44" i="35"/>
  <c r="L43" i="35"/>
  <c r="G43" i="35"/>
  <c r="L42" i="35"/>
  <c r="K42" i="35"/>
  <c r="H42" i="35"/>
  <c r="J42" i="35"/>
  <c r="G42" i="35"/>
  <c r="L41" i="35"/>
  <c r="K41" i="35"/>
  <c r="H41" i="35"/>
  <c r="J41" i="35" s="1"/>
  <c r="G41" i="35"/>
  <c r="L40" i="35"/>
  <c r="G40" i="35"/>
  <c r="L39" i="35"/>
  <c r="K39" i="35"/>
  <c r="H39" i="35"/>
  <c r="J39" i="35"/>
  <c r="G39" i="35"/>
  <c r="L38" i="35"/>
  <c r="G38" i="35"/>
  <c r="L37" i="35"/>
  <c r="K37" i="35"/>
  <c r="H37" i="35"/>
  <c r="J37" i="35" s="1"/>
  <c r="J46" i="35" s="1"/>
  <c r="G37" i="35"/>
  <c r="L36" i="35"/>
  <c r="G36" i="35"/>
  <c r="L35" i="35"/>
  <c r="G35" i="35"/>
  <c r="L34" i="35"/>
  <c r="G34" i="35"/>
  <c r="L33" i="35"/>
  <c r="G33" i="35"/>
  <c r="L32" i="35"/>
  <c r="G32" i="35"/>
  <c r="L31" i="35"/>
  <c r="G31" i="35"/>
  <c r="L30" i="35"/>
  <c r="G30" i="35"/>
  <c r="L29" i="35"/>
  <c r="K29" i="35"/>
  <c r="H29" i="35"/>
  <c r="J29" i="35"/>
  <c r="G29" i="35"/>
  <c r="G96" i="34"/>
  <c r="H96" i="34"/>
  <c r="J96" i="34"/>
  <c r="K96" i="34"/>
  <c r="L96" i="34"/>
  <c r="G97" i="34"/>
  <c r="L97" i="34"/>
  <c r="K56" i="34"/>
  <c r="H56" i="34"/>
  <c r="J56" i="34" s="1"/>
  <c r="K111" i="34"/>
  <c r="K110" i="34"/>
  <c r="L109" i="34"/>
  <c r="K109" i="34"/>
  <c r="H109" i="34"/>
  <c r="J109" i="34" s="1"/>
  <c r="G109" i="34"/>
  <c r="L108" i="34"/>
  <c r="K108" i="34"/>
  <c r="H108" i="34"/>
  <c r="J108" i="34"/>
  <c r="G108" i="34"/>
  <c r="L107" i="34"/>
  <c r="K107" i="34"/>
  <c r="H107" i="34"/>
  <c r="J107" i="34" s="1"/>
  <c r="G107" i="34"/>
  <c r="L100" i="34"/>
  <c r="K100" i="34"/>
  <c r="J100" i="34"/>
  <c r="H100" i="34"/>
  <c r="G100" i="34"/>
  <c r="L99" i="34"/>
  <c r="K99" i="34"/>
  <c r="J99" i="34"/>
  <c r="H99" i="34"/>
  <c r="G99" i="34"/>
  <c r="L98" i="34"/>
  <c r="K98" i="34"/>
  <c r="K101" i="34" s="1"/>
  <c r="L101" i="34" s="1"/>
  <c r="J98" i="34"/>
  <c r="H98" i="34"/>
  <c r="G98" i="34"/>
  <c r="L95" i="34"/>
  <c r="G95" i="34"/>
  <c r="L94" i="34"/>
  <c r="G94" i="34"/>
  <c r="L93" i="34"/>
  <c r="K93" i="34"/>
  <c r="H93" i="34"/>
  <c r="J93" i="34" s="1"/>
  <c r="G93" i="34"/>
  <c r="L92" i="34"/>
  <c r="G92" i="34"/>
  <c r="L91" i="34"/>
  <c r="K91" i="34"/>
  <c r="H91" i="34"/>
  <c r="J91" i="34"/>
  <c r="G91" i="34"/>
  <c r="L90" i="34"/>
  <c r="K90" i="34"/>
  <c r="H90" i="34"/>
  <c r="J90" i="34" s="1"/>
  <c r="G90" i="34"/>
  <c r="L83" i="34"/>
  <c r="G83" i="34"/>
  <c r="L82" i="34"/>
  <c r="G82" i="34"/>
  <c r="L81" i="34"/>
  <c r="G81" i="34"/>
  <c r="L80" i="34"/>
  <c r="G80" i="34"/>
  <c r="L79" i="34"/>
  <c r="K79" i="34"/>
  <c r="H79" i="34"/>
  <c r="J79" i="34"/>
  <c r="G79" i="34"/>
  <c r="L78" i="34"/>
  <c r="G78" i="34"/>
  <c r="L77" i="34"/>
  <c r="G77" i="34"/>
  <c r="L76" i="34"/>
  <c r="G76" i="34"/>
  <c r="L75" i="34"/>
  <c r="G75" i="34"/>
  <c r="L74" i="34"/>
  <c r="G74" i="34"/>
  <c r="L73" i="34"/>
  <c r="G73" i="34"/>
  <c r="L72" i="34"/>
  <c r="K72" i="34"/>
  <c r="H72" i="34"/>
  <c r="J72" i="34" s="1"/>
  <c r="G72" i="34"/>
  <c r="L71" i="34"/>
  <c r="G71" i="34"/>
  <c r="L70" i="34"/>
  <c r="G70" i="34"/>
  <c r="L69" i="34"/>
  <c r="G69" i="34"/>
  <c r="L68" i="34"/>
  <c r="G68" i="34"/>
  <c r="L67" i="34"/>
  <c r="G67" i="34"/>
  <c r="L66" i="34"/>
  <c r="G66" i="34"/>
  <c r="L65" i="34"/>
  <c r="K65" i="34"/>
  <c r="H65" i="34"/>
  <c r="J65" i="34"/>
  <c r="G65" i="34"/>
  <c r="L58" i="34"/>
  <c r="K58" i="34"/>
  <c r="H58" i="34"/>
  <c r="J58" i="34" s="1"/>
  <c r="G58" i="34"/>
  <c r="L57" i="34"/>
  <c r="K57" i="34"/>
  <c r="K59" i="34" s="1"/>
  <c r="H57" i="34"/>
  <c r="J57" i="34"/>
  <c r="G57" i="34"/>
  <c r="L56" i="34"/>
  <c r="G56" i="34"/>
  <c r="L55" i="34"/>
  <c r="G55" i="34"/>
  <c r="L54" i="34"/>
  <c r="G54" i="34"/>
  <c r="L53" i="34"/>
  <c r="G53" i="34"/>
  <c r="L52" i="34"/>
  <c r="K52" i="34"/>
  <c r="H52" i="34"/>
  <c r="J52" i="34" s="1"/>
  <c r="G52" i="34"/>
  <c r="L45" i="34"/>
  <c r="K45" i="34"/>
  <c r="J45" i="34"/>
  <c r="G45" i="34"/>
  <c r="L44" i="34"/>
  <c r="K44" i="34"/>
  <c r="J44" i="34"/>
  <c r="G44" i="34"/>
  <c r="L43" i="34"/>
  <c r="G43" i="34"/>
  <c r="L42" i="34"/>
  <c r="K42" i="34"/>
  <c r="H42" i="34"/>
  <c r="J42" i="34"/>
  <c r="G42" i="34"/>
  <c r="L41" i="34"/>
  <c r="K41" i="34"/>
  <c r="H41" i="34"/>
  <c r="J41" i="34" s="1"/>
  <c r="G41" i="34"/>
  <c r="L40" i="34"/>
  <c r="G40" i="34"/>
  <c r="L39" i="34"/>
  <c r="K39" i="34"/>
  <c r="H39" i="34"/>
  <c r="J39" i="34"/>
  <c r="G39" i="34"/>
  <c r="L38" i="34"/>
  <c r="G38" i="34"/>
  <c r="L37" i="34"/>
  <c r="K37" i="34"/>
  <c r="H37" i="34"/>
  <c r="J37" i="34" s="1"/>
  <c r="G37" i="34"/>
  <c r="L36" i="34"/>
  <c r="G36" i="34"/>
  <c r="L35" i="34"/>
  <c r="G35" i="34"/>
  <c r="L34" i="34"/>
  <c r="G34" i="34"/>
  <c r="L33" i="34"/>
  <c r="G33" i="34"/>
  <c r="L32" i="34"/>
  <c r="G32" i="34"/>
  <c r="L31" i="34"/>
  <c r="G31" i="34"/>
  <c r="L30" i="34"/>
  <c r="G30" i="34"/>
  <c r="L29" i="34"/>
  <c r="K29" i="34"/>
  <c r="H29" i="34"/>
  <c r="J29" i="34"/>
  <c r="G29" i="34"/>
  <c r="J101" i="33"/>
  <c r="H101" i="33"/>
  <c r="L93" i="33"/>
  <c r="K93" i="33"/>
  <c r="H93" i="33"/>
  <c r="J93" i="33" s="1"/>
  <c r="G93" i="33"/>
  <c r="K74" i="33"/>
  <c r="H74" i="33"/>
  <c r="J74" i="33" s="1"/>
  <c r="K56" i="33"/>
  <c r="H56" i="33"/>
  <c r="J56" i="33"/>
  <c r="L58" i="33"/>
  <c r="G58" i="33"/>
  <c r="K116" i="33"/>
  <c r="L114" i="33"/>
  <c r="K114" i="33"/>
  <c r="H114" i="33"/>
  <c r="J114" i="33" s="1"/>
  <c r="G114" i="33"/>
  <c r="L113" i="33"/>
  <c r="K113" i="33"/>
  <c r="H113" i="33"/>
  <c r="J113" i="33"/>
  <c r="G113" i="33"/>
  <c r="L112" i="33"/>
  <c r="K112" i="33"/>
  <c r="H112" i="33"/>
  <c r="J112" i="33" s="1"/>
  <c r="G112" i="33"/>
  <c r="L105" i="33"/>
  <c r="K105" i="33"/>
  <c r="J105" i="33"/>
  <c r="H105" i="33"/>
  <c r="G105" i="33"/>
  <c r="L104" i="33"/>
  <c r="K104" i="33"/>
  <c r="J104" i="33"/>
  <c r="H104" i="33"/>
  <c r="G104" i="33"/>
  <c r="L103" i="33"/>
  <c r="K103" i="33"/>
  <c r="J103" i="33"/>
  <c r="H103" i="33"/>
  <c r="G103" i="33"/>
  <c r="L102" i="33"/>
  <c r="G102" i="33"/>
  <c r="L101" i="33"/>
  <c r="K101" i="33"/>
  <c r="G101" i="33"/>
  <c r="L100" i="33"/>
  <c r="G100" i="33"/>
  <c r="L99" i="33"/>
  <c r="K99" i="33"/>
  <c r="H99" i="33"/>
  <c r="J99" i="33"/>
  <c r="G99" i="33"/>
  <c r="L98" i="33"/>
  <c r="G98" i="33"/>
  <c r="L97" i="33"/>
  <c r="G97" i="33"/>
  <c r="L96" i="33"/>
  <c r="K96" i="33"/>
  <c r="H96" i="33"/>
  <c r="J96" i="33" s="1"/>
  <c r="G96" i="33"/>
  <c r="L95" i="33"/>
  <c r="G95" i="33"/>
  <c r="L94" i="33"/>
  <c r="K94" i="33"/>
  <c r="H94" i="33"/>
  <c r="J94" i="33"/>
  <c r="G94" i="33"/>
  <c r="L92" i="33"/>
  <c r="K92" i="33"/>
  <c r="H92" i="33"/>
  <c r="J92" i="33" s="1"/>
  <c r="G92" i="33"/>
  <c r="L85" i="33"/>
  <c r="G85" i="33"/>
  <c r="L84" i="33"/>
  <c r="G84" i="33"/>
  <c r="L83" i="33"/>
  <c r="G83" i="33"/>
  <c r="L82" i="33"/>
  <c r="G82" i="33"/>
  <c r="L81" i="33"/>
  <c r="K81" i="33"/>
  <c r="H81" i="33"/>
  <c r="J81" i="33"/>
  <c r="G81" i="33"/>
  <c r="L80" i="33"/>
  <c r="G80" i="33"/>
  <c r="L79" i="33"/>
  <c r="G79" i="33"/>
  <c r="L78" i="33"/>
  <c r="G78" i="33"/>
  <c r="L77" i="33"/>
  <c r="G77" i="33"/>
  <c r="L76" i="33"/>
  <c r="G76" i="33"/>
  <c r="L75" i="33"/>
  <c r="G75" i="33"/>
  <c r="L74" i="33"/>
  <c r="G74" i="33"/>
  <c r="L73" i="33"/>
  <c r="G73" i="33"/>
  <c r="L72" i="33"/>
  <c r="G72" i="33"/>
  <c r="L71" i="33"/>
  <c r="G71" i="33"/>
  <c r="L70" i="33"/>
  <c r="G70" i="33"/>
  <c r="L69" i="33"/>
  <c r="G69" i="33"/>
  <c r="L68" i="33"/>
  <c r="G68" i="33"/>
  <c r="L67" i="33"/>
  <c r="K67" i="33"/>
  <c r="H67" i="33"/>
  <c r="J67" i="33" s="1"/>
  <c r="G67" i="33"/>
  <c r="L60" i="33"/>
  <c r="K60" i="33"/>
  <c r="K61" i="33" s="1"/>
  <c r="H60" i="33"/>
  <c r="J60" i="33"/>
  <c r="G60" i="33"/>
  <c r="L59" i="33"/>
  <c r="K59" i="33"/>
  <c r="H59" i="33"/>
  <c r="J59" i="33" s="1"/>
  <c r="J61" i="33" s="1"/>
  <c r="G59" i="33"/>
  <c r="L57" i="33"/>
  <c r="G57" i="33"/>
  <c r="L56" i="33"/>
  <c r="G56" i="33"/>
  <c r="L55" i="33"/>
  <c r="G55" i="33"/>
  <c r="L54" i="33"/>
  <c r="G54" i="33"/>
  <c r="L53" i="33"/>
  <c r="G53" i="33"/>
  <c r="L52" i="33"/>
  <c r="K52" i="33"/>
  <c r="H52" i="33"/>
  <c r="J52" i="33"/>
  <c r="G52" i="33"/>
  <c r="L45" i="33"/>
  <c r="K45" i="33"/>
  <c r="J45" i="33"/>
  <c r="G45" i="33"/>
  <c r="L44" i="33"/>
  <c r="K44" i="33"/>
  <c r="J44" i="33"/>
  <c r="G44" i="33"/>
  <c r="L43" i="33"/>
  <c r="G43" i="33"/>
  <c r="L42" i="33"/>
  <c r="K42" i="33"/>
  <c r="H42" i="33"/>
  <c r="J42" i="33" s="1"/>
  <c r="G42" i="33"/>
  <c r="L41" i="33"/>
  <c r="K41" i="33"/>
  <c r="H41" i="33"/>
  <c r="J41" i="33"/>
  <c r="G41" i="33"/>
  <c r="L40" i="33"/>
  <c r="G40" i="33"/>
  <c r="L39" i="33"/>
  <c r="K39" i="33"/>
  <c r="H39" i="33"/>
  <c r="J39" i="33" s="1"/>
  <c r="J46" i="33" s="1"/>
  <c r="J121" i="33" s="1"/>
  <c r="G39" i="33"/>
  <c r="L38" i="33"/>
  <c r="G38" i="33"/>
  <c r="L37" i="33"/>
  <c r="K37" i="33"/>
  <c r="H37" i="33"/>
  <c r="J37" i="33"/>
  <c r="G37" i="33"/>
  <c r="L36" i="33"/>
  <c r="G36" i="33"/>
  <c r="L35" i="33"/>
  <c r="G35" i="33"/>
  <c r="L34" i="33"/>
  <c r="G34" i="33"/>
  <c r="L33" i="33"/>
  <c r="G33" i="33"/>
  <c r="L32" i="33"/>
  <c r="G32" i="33"/>
  <c r="L31" i="33"/>
  <c r="G31" i="33"/>
  <c r="L30" i="33"/>
  <c r="G30" i="33"/>
  <c r="L29" i="33"/>
  <c r="K29" i="33"/>
  <c r="H29" i="33"/>
  <c r="J29" i="33" s="1"/>
  <c r="G29" i="33"/>
  <c r="H74" i="32"/>
  <c r="H73" i="31"/>
  <c r="J73" i="31" s="1"/>
  <c r="L40" i="32"/>
  <c r="G40" i="32"/>
  <c r="L39" i="32"/>
  <c r="K39" i="32"/>
  <c r="H39" i="32"/>
  <c r="J39" i="32"/>
  <c r="G39" i="32"/>
  <c r="K115" i="32"/>
  <c r="K114" i="32"/>
  <c r="L113" i="32"/>
  <c r="K113" i="32"/>
  <c r="H113" i="32"/>
  <c r="J113" i="32" s="1"/>
  <c r="G113" i="32"/>
  <c r="L112" i="32"/>
  <c r="K112" i="32"/>
  <c r="H112" i="32"/>
  <c r="J112" i="32"/>
  <c r="G112" i="32"/>
  <c r="L111" i="32"/>
  <c r="K111" i="32"/>
  <c r="H111" i="32"/>
  <c r="J111" i="32" s="1"/>
  <c r="G111" i="32"/>
  <c r="L104" i="32"/>
  <c r="K104" i="32"/>
  <c r="H104" i="32"/>
  <c r="J104" i="32"/>
  <c r="G104" i="32"/>
  <c r="L103" i="32"/>
  <c r="K103" i="32"/>
  <c r="H103" i="32"/>
  <c r="J103" i="32" s="1"/>
  <c r="G103" i="32"/>
  <c r="L102" i="32"/>
  <c r="K102" i="32"/>
  <c r="H102" i="32"/>
  <c r="J102" i="32"/>
  <c r="G102" i="32"/>
  <c r="L101" i="32"/>
  <c r="G101" i="32"/>
  <c r="L100" i="32"/>
  <c r="G100" i="32"/>
  <c r="L99" i="32"/>
  <c r="K99" i="32"/>
  <c r="H99" i="32"/>
  <c r="J99" i="32" s="1"/>
  <c r="G99" i="32"/>
  <c r="L98" i="32"/>
  <c r="G98" i="32"/>
  <c r="L97" i="32"/>
  <c r="K97" i="32"/>
  <c r="H97" i="32"/>
  <c r="J97" i="32"/>
  <c r="G97" i="32"/>
  <c r="L96" i="32"/>
  <c r="G96" i="32"/>
  <c r="L95" i="32"/>
  <c r="G95" i="32"/>
  <c r="L94" i="32"/>
  <c r="K94" i="32"/>
  <c r="H94" i="32"/>
  <c r="J94" i="32" s="1"/>
  <c r="G94" i="32"/>
  <c r="L93" i="32"/>
  <c r="G93" i="32"/>
  <c r="L92" i="32"/>
  <c r="K92" i="32"/>
  <c r="H92" i="32"/>
  <c r="J92" i="32"/>
  <c r="G92" i="32"/>
  <c r="L91" i="32"/>
  <c r="K91" i="32"/>
  <c r="H91" i="32"/>
  <c r="J91" i="32" s="1"/>
  <c r="G91" i="32"/>
  <c r="L84" i="32"/>
  <c r="G84" i="32"/>
  <c r="L83" i="32"/>
  <c r="G83" i="32"/>
  <c r="L82" i="32"/>
  <c r="G82" i="32"/>
  <c r="L81" i="32"/>
  <c r="G81" i="32"/>
  <c r="L80" i="32"/>
  <c r="K80" i="32"/>
  <c r="H80" i="32"/>
  <c r="J80" i="32"/>
  <c r="G80" i="32"/>
  <c r="L79" i="32"/>
  <c r="G79" i="32"/>
  <c r="L78" i="32"/>
  <c r="G78" i="32"/>
  <c r="L77" i="32"/>
  <c r="G77" i="32"/>
  <c r="L76" i="32"/>
  <c r="G76" i="32"/>
  <c r="L75" i="32"/>
  <c r="J74" i="32"/>
  <c r="G75" i="32"/>
  <c r="L74" i="32"/>
  <c r="G74" i="32"/>
  <c r="L73" i="32"/>
  <c r="K73" i="32"/>
  <c r="K85" i="32" s="1"/>
  <c r="H73" i="32"/>
  <c r="J73" i="32"/>
  <c r="G73" i="32"/>
  <c r="L72" i="32"/>
  <c r="G72" i="32"/>
  <c r="L71" i="32"/>
  <c r="G71" i="32"/>
  <c r="L70" i="32"/>
  <c r="G70" i="32"/>
  <c r="L69" i="32"/>
  <c r="G69" i="32"/>
  <c r="L68" i="32"/>
  <c r="G68" i="32"/>
  <c r="L67" i="32"/>
  <c r="G67" i="32"/>
  <c r="L66" i="32"/>
  <c r="K66" i="32"/>
  <c r="H66" i="32"/>
  <c r="J66" i="32" s="1"/>
  <c r="J85" i="32" s="1"/>
  <c r="G66" i="32"/>
  <c r="L59" i="32"/>
  <c r="K59" i="32"/>
  <c r="H59" i="32"/>
  <c r="J59" i="32"/>
  <c r="G59" i="32"/>
  <c r="L58" i="32"/>
  <c r="K58" i="32"/>
  <c r="H58" i="32"/>
  <c r="J58" i="32" s="1"/>
  <c r="G58" i="32"/>
  <c r="L57" i="32"/>
  <c r="G57" i="32"/>
  <c r="L56" i="32"/>
  <c r="K56" i="32"/>
  <c r="H56" i="32"/>
  <c r="J56" i="32"/>
  <c r="G56" i="32"/>
  <c r="L55" i="32"/>
  <c r="G55" i="32"/>
  <c r="L54" i="32"/>
  <c r="G54" i="32"/>
  <c r="L53" i="32"/>
  <c r="G53" i="32"/>
  <c r="L52" i="32"/>
  <c r="K52" i="32"/>
  <c r="H52" i="32"/>
  <c r="J52" i="32" s="1"/>
  <c r="J60" i="32" s="1"/>
  <c r="G52" i="32"/>
  <c r="L45" i="32"/>
  <c r="G45" i="32"/>
  <c r="L44" i="32"/>
  <c r="J44" i="32"/>
  <c r="G44" i="32"/>
  <c r="L43" i="32"/>
  <c r="G43" i="32"/>
  <c r="L42" i="32"/>
  <c r="H42" i="32"/>
  <c r="J42" i="32" s="1"/>
  <c r="G42" i="32"/>
  <c r="L41" i="32"/>
  <c r="K41" i="32"/>
  <c r="H41" i="32"/>
  <c r="J41" i="32"/>
  <c r="G41" i="32"/>
  <c r="L38" i="32"/>
  <c r="G38" i="32"/>
  <c r="L37" i="32"/>
  <c r="K37" i="32"/>
  <c r="H37" i="32"/>
  <c r="J37" i="32" s="1"/>
  <c r="G37" i="32"/>
  <c r="L36" i="32"/>
  <c r="G36" i="32"/>
  <c r="L35" i="32"/>
  <c r="G35" i="32"/>
  <c r="L34" i="32"/>
  <c r="G34" i="32"/>
  <c r="L33" i="32"/>
  <c r="G33" i="32"/>
  <c r="L32" i="32"/>
  <c r="G32" i="32"/>
  <c r="L31" i="32"/>
  <c r="G31" i="32"/>
  <c r="L30" i="32"/>
  <c r="G30" i="32"/>
  <c r="L29" i="32"/>
  <c r="K29" i="32"/>
  <c r="H29" i="32"/>
  <c r="J29" i="32"/>
  <c r="G29" i="32"/>
  <c r="K113" i="31"/>
  <c r="K112" i="31"/>
  <c r="L64" i="38"/>
  <c r="K60" i="32"/>
  <c r="L60" i="32" s="1"/>
  <c r="K35" i="36"/>
  <c r="J44" i="36"/>
  <c r="L56" i="36"/>
  <c r="L81" i="35"/>
  <c r="J84" i="34"/>
  <c r="J59" i="34"/>
  <c r="J101" i="34"/>
  <c r="K46" i="33"/>
  <c r="K106" i="33"/>
  <c r="K86" i="33"/>
  <c r="J86" i="33"/>
  <c r="L86" i="33" s="1"/>
  <c r="J106" i="33"/>
  <c r="K46" i="32"/>
  <c r="J105" i="32"/>
  <c r="L64" i="36"/>
  <c r="L35" i="36"/>
  <c r="L59" i="34"/>
  <c r="L106" i="33"/>
  <c r="J97" i="31"/>
  <c r="H97" i="31"/>
  <c r="G99" i="31"/>
  <c r="L99" i="31"/>
  <c r="K73" i="31"/>
  <c r="K72" i="31"/>
  <c r="K71" i="31"/>
  <c r="H72" i="31"/>
  <c r="J72" i="31" s="1"/>
  <c r="H71" i="31"/>
  <c r="J71" i="31" s="1"/>
  <c r="J83" i="31" s="1"/>
  <c r="L83" i="31" s="1"/>
  <c r="H64" i="31"/>
  <c r="J64" i="31"/>
  <c r="L75" i="31"/>
  <c r="G75" i="31"/>
  <c r="H54" i="31"/>
  <c r="J54" i="31"/>
  <c r="L111" i="31"/>
  <c r="K111" i="31"/>
  <c r="H111" i="31"/>
  <c r="J111" i="31"/>
  <c r="G111" i="31"/>
  <c r="L110" i="31"/>
  <c r="K110" i="31"/>
  <c r="H110" i="31"/>
  <c r="J110" i="31" s="1"/>
  <c r="G110" i="31"/>
  <c r="L109" i="31"/>
  <c r="K109" i="31"/>
  <c r="H109" i="31"/>
  <c r="J109" i="31"/>
  <c r="G109" i="31"/>
  <c r="L102" i="31"/>
  <c r="K102" i="31"/>
  <c r="J102" i="31"/>
  <c r="H102" i="31"/>
  <c r="G102" i="31"/>
  <c r="L101" i="31"/>
  <c r="K101" i="31"/>
  <c r="J101" i="31"/>
  <c r="H101" i="31"/>
  <c r="G101" i="31"/>
  <c r="L100" i="31"/>
  <c r="K100" i="31"/>
  <c r="J100" i="31"/>
  <c r="H100" i="31"/>
  <c r="G100" i="31"/>
  <c r="L98" i="31"/>
  <c r="G98" i="31"/>
  <c r="L97" i="31"/>
  <c r="G97" i="31"/>
  <c r="L96" i="31"/>
  <c r="G96" i="31"/>
  <c r="L95" i="31"/>
  <c r="K95" i="31"/>
  <c r="H95" i="31"/>
  <c r="J95" i="31"/>
  <c r="G95" i="31"/>
  <c r="L94" i="31"/>
  <c r="G94" i="31"/>
  <c r="L93" i="31"/>
  <c r="G93" i="31"/>
  <c r="L92" i="31"/>
  <c r="K92" i="31"/>
  <c r="H92" i="31"/>
  <c r="J92" i="31" s="1"/>
  <c r="G92" i="31"/>
  <c r="L91" i="31"/>
  <c r="G91" i="31"/>
  <c r="L90" i="31"/>
  <c r="K90" i="31"/>
  <c r="K103" i="31" s="1"/>
  <c r="H90" i="31"/>
  <c r="J90" i="31"/>
  <c r="G90" i="31"/>
  <c r="L89" i="31"/>
  <c r="K89" i="31"/>
  <c r="H89" i="31"/>
  <c r="J89" i="31" s="1"/>
  <c r="J103" i="31" s="1"/>
  <c r="G89" i="31"/>
  <c r="L82" i="31"/>
  <c r="G82" i="31"/>
  <c r="L81" i="31"/>
  <c r="G81" i="31"/>
  <c r="L80" i="31"/>
  <c r="G80" i="31"/>
  <c r="L79" i="31"/>
  <c r="G79" i="31"/>
  <c r="L78" i="31"/>
  <c r="K78" i="31"/>
  <c r="H78" i="31"/>
  <c r="J78" i="31"/>
  <c r="G78" i="31"/>
  <c r="L77" i="31"/>
  <c r="G77" i="31"/>
  <c r="L76" i="31"/>
  <c r="G76" i="31"/>
  <c r="L74" i="31"/>
  <c r="G74" i="31"/>
  <c r="L73" i="31"/>
  <c r="G73" i="31"/>
  <c r="L72" i="31"/>
  <c r="G72" i="31"/>
  <c r="L71" i="31"/>
  <c r="G71" i="31"/>
  <c r="L70" i="31"/>
  <c r="G70" i="31"/>
  <c r="L69" i="31"/>
  <c r="G69" i="31"/>
  <c r="L68" i="31"/>
  <c r="G68" i="31"/>
  <c r="L67" i="31"/>
  <c r="G67" i="31"/>
  <c r="L66" i="31"/>
  <c r="G66" i="31"/>
  <c r="L65" i="31"/>
  <c r="G65" i="31"/>
  <c r="L64" i="31"/>
  <c r="K64" i="31"/>
  <c r="G64" i="31"/>
  <c r="L57" i="31"/>
  <c r="K57" i="31"/>
  <c r="H57" i="31"/>
  <c r="J57" i="31" s="1"/>
  <c r="G57" i="31"/>
  <c r="L56" i="31"/>
  <c r="K56" i="31"/>
  <c r="H56" i="31"/>
  <c r="J56" i="31"/>
  <c r="G56" i="31"/>
  <c r="L55" i="31"/>
  <c r="G55" i="31"/>
  <c r="L54" i="31"/>
  <c r="K54" i="31"/>
  <c r="G54" i="31"/>
  <c r="L53" i="31"/>
  <c r="G53" i="31"/>
  <c r="L52" i="31"/>
  <c r="G52" i="31"/>
  <c r="L51" i="31"/>
  <c r="G51" i="31"/>
  <c r="L50" i="31"/>
  <c r="K50" i="31"/>
  <c r="H50" i="31"/>
  <c r="J50" i="31"/>
  <c r="G50" i="31"/>
  <c r="L43" i="31"/>
  <c r="J43" i="31"/>
  <c r="G43" i="31"/>
  <c r="L42" i="31"/>
  <c r="J42" i="31"/>
  <c r="G42" i="31"/>
  <c r="L41" i="31"/>
  <c r="G41" i="31"/>
  <c r="L40" i="31"/>
  <c r="H40" i="31"/>
  <c r="J40" i="31"/>
  <c r="G40" i="31"/>
  <c r="L39" i="31"/>
  <c r="K39" i="31"/>
  <c r="H39" i="31"/>
  <c r="J39" i="31" s="1"/>
  <c r="G39" i="31"/>
  <c r="L38" i="31"/>
  <c r="G38" i="31"/>
  <c r="L37" i="31"/>
  <c r="K37" i="31"/>
  <c r="K44" i="31" s="1"/>
  <c r="H37" i="31"/>
  <c r="J37" i="31"/>
  <c r="G37" i="31"/>
  <c r="L36" i="31"/>
  <c r="G36" i="31"/>
  <c r="L35" i="31"/>
  <c r="G35" i="31"/>
  <c r="L34" i="31"/>
  <c r="G34" i="31"/>
  <c r="L33" i="31"/>
  <c r="G33" i="31"/>
  <c r="L32" i="31"/>
  <c r="G32" i="31"/>
  <c r="L31" i="31"/>
  <c r="G31" i="31"/>
  <c r="L30" i="31"/>
  <c r="G30" i="31"/>
  <c r="L29" i="31"/>
  <c r="K29" i="31"/>
  <c r="H29" i="31"/>
  <c r="J29" i="31" s="1"/>
  <c r="J44" i="31" s="1"/>
  <c r="G29" i="31"/>
  <c r="K83" i="31"/>
  <c r="K58" i="31"/>
  <c r="H53" i="10"/>
  <c r="H54" i="10" s="1"/>
  <c r="L85" i="32" l="1"/>
  <c r="H115" i="33"/>
  <c r="J115" i="33" s="1"/>
  <c r="L115" i="33" s="1"/>
  <c r="H116" i="33"/>
  <c r="J116" i="33" s="1"/>
  <c r="L116" i="33" s="1"/>
  <c r="L61" i="33"/>
  <c r="K121" i="33"/>
  <c r="K77" i="36"/>
  <c r="L44" i="36"/>
  <c r="L77" i="36"/>
  <c r="L44" i="31"/>
  <c r="K118" i="31"/>
  <c r="L103" i="31"/>
  <c r="J58" i="31"/>
  <c r="L58" i="31" s="1"/>
  <c r="L46" i="33"/>
  <c r="L46" i="38"/>
  <c r="J120" i="32"/>
  <c r="L46" i="32"/>
  <c r="J77" i="38"/>
  <c r="H72" i="38" s="1"/>
  <c r="J72" i="38" s="1"/>
  <c r="L72" i="38" s="1"/>
  <c r="K53" i="39"/>
  <c r="L32" i="39"/>
  <c r="L42" i="39"/>
  <c r="L53" i="39"/>
  <c r="L35" i="37"/>
  <c r="K105" i="32"/>
  <c r="L105" i="32" s="1"/>
  <c r="J46" i="34"/>
  <c r="J116" i="34" s="1"/>
  <c r="K46" i="34"/>
  <c r="K84" i="34"/>
  <c r="L84" i="34" s="1"/>
  <c r="K46" i="35"/>
  <c r="J98" i="35"/>
  <c r="J112" i="35" s="1"/>
  <c r="K98" i="35"/>
  <c r="L98" i="35" s="1"/>
  <c r="K76" i="37"/>
  <c r="K36" i="38"/>
  <c r="L57" i="38"/>
  <c r="L77" i="38"/>
  <c r="H107" i="35" l="1"/>
  <c r="J107" i="35" s="1"/>
  <c r="L107" i="35" s="1"/>
  <c r="H106" i="35"/>
  <c r="J106" i="35" s="1"/>
  <c r="L106" i="35" s="1"/>
  <c r="L36" i="38"/>
  <c r="K77" i="38"/>
  <c r="L46" i="35"/>
  <c r="K112" i="35"/>
  <c r="L46" i="34"/>
  <c r="K116" i="34"/>
  <c r="H110" i="34"/>
  <c r="J110" i="34" s="1"/>
  <c r="L110" i="34" s="1"/>
  <c r="L116" i="34" s="1"/>
  <c r="H111" i="34"/>
  <c r="J111" i="34" s="1"/>
  <c r="L111" i="34" s="1"/>
  <c r="K120" i="32"/>
  <c r="H112" i="31"/>
  <c r="J112" i="31" s="1"/>
  <c r="L112" i="31" s="1"/>
  <c r="H114" i="32"/>
  <c r="J114" i="32" s="1"/>
  <c r="L114" i="32" s="1"/>
  <c r="L120" i="32" s="1"/>
  <c r="H115" i="32"/>
  <c r="J115" i="32" s="1"/>
  <c r="L115" i="32" s="1"/>
  <c r="L121" i="33"/>
  <c r="H113" i="31"/>
  <c r="J113" i="31" s="1"/>
  <c r="L113" i="31" s="1"/>
  <c r="J118" i="31" l="1"/>
  <c r="L118" i="31"/>
  <c r="L112" i="35"/>
</calcChain>
</file>

<file path=xl/sharedStrings.xml><?xml version="1.0" encoding="utf-8"?>
<sst xmlns="http://schemas.openxmlformats.org/spreadsheetml/2006/main" count="2153" uniqueCount="366">
  <si>
    <t>Aulas</t>
  </si>
  <si>
    <t>Baño niños</t>
  </si>
  <si>
    <t>Baño niñas</t>
  </si>
  <si>
    <t>Cunas</t>
  </si>
  <si>
    <t>Gateo</t>
  </si>
  <si>
    <t>Lactario</t>
  </si>
  <si>
    <t>Transición exterior</t>
  </si>
  <si>
    <t>Cambio de pañales</t>
  </si>
  <si>
    <t>Control de esfinter</t>
  </si>
  <si>
    <t>Dirección</t>
  </si>
  <si>
    <t>Enfermería</t>
  </si>
  <si>
    <t>Hombres</t>
  </si>
  <si>
    <t>Mujeres</t>
  </si>
  <si>
    <t>Cocina</t>
  </si>
  <si>
    <t>Lavado de alimentos</t>
  </si>
  <si>
    <t>Despensa diaria</t>
  </si>
  <si>
    <t>Almacén</t>
  </si>
  <si>
    <t>Lavanderia</t>
  </si>
  <si>
    <t>Comedor</t>
  </si>
  <si>
    <t>Aula Múltiple</t>
  </si>
  <si>
    <t>Niños</t>
  </si>
  <si>
    <t>Niñas</t>
  </si>
  <si>
    <t>Discapacitados</t>
  </si>
  <si>
    <t>Cuartos técnicos</t>
  </si>
  <si>
    <t>Depósito de basuras</t>
  </si>
  <si>
    <t>Planta electrica</t>
  </si>
  <si>
    <t>Sistema hidroneumatico</t>
  </si>
  <si>
    <t>Gas</t>
  </si>
  <si>
    <t>Cuarto electrico</t>
  </si>
  <si>
    <t>ZONA EXTERIOR</t>
  </si>
  <si>
    <t>Pedagogicos</t>
  </si>
  <si>
    <t>Parque infantil</t>
  </si>
  <si>
    <t>Huerta</t>
  </si>
  <si>
    <t>Circulación y muros</t>
  </si>
  <si>
    <t>Acceso - Zona de Recibo</t>
  </si>
  <si>
    <t>Ambiente</t>
  </si>
  <si>
    <t>Categoria</t>
  </si>
  <si>
    <t>Espacios</t>
  </si>
  <si>
    <t>Pedagogico</t>
  </si>
  <si>
    <t>Descripción</t>
  </si>
  <si>
    <t>Almacenamiento</t>
  </si>
  <si>
    <t>Cant</t>
  </si>
  <si>
    <r>
      <rPr>
        <b/>
        <sz val="11"/>
        <rFont val="Arial Narrow"/>
        <family val="2"/>
      </rPr>
      <t xml:space="preserve">24 a 36 meses </t>
    </r>
    <r>
      <rPr>
        <sz val="11"/>
        <rFont val="Arial Narrow"/>
        <family val="2"/>
      </rPr>
      <t>(15 niños por aula y por docente)</t>
    </r>
  </si>
  <si>
    <r>
      <rPr>
        <b/>
        <sz val="11"/>
        <rFont val="Arial Narrow"/>
        <family val="2"/>
      </rPr>
      <t xml:space="preserve">37 a 60 meses </t>
    </r>
    <r>
      <rPr>
        <sz val="11"/>
        <rFont val="Arial Narrow"/>
        <family val="2"/>
      </rPr>
      <t>(20 niños por aula y por docente)</t>
    </r>
  </si>
  <si>
    <t>Administración</t>
  </si>
  <si>
    <t>ZONAS EDUCATIVAS</t>
  </si>
  <si>
    <t>Baños adultos</t>
  </si>
  <si>
    <t>Depósito material</t>
  </si>
  <si>
    <t>Oficinas</t>
  </si>
  <si>
    <t>Salon docentes</t>
  </si>
  <si>
    <t>Consultorio</t>
  </si>
  <si>
    <r>
      <rPr>
        <b/>
        <sz val="11"/>
        <rFont val="Arial Narrow"/>
        <family val="2"/>
      </rPr>
      <t xml:space="preserve">3 a 23 meses </t>
    </r>
    <r>
      <rPr>
        <sz val="11"/>
        <rFont val="Arial Narrow"/>
        <family val="2"/>
      </rPr>
      <t>(40 niños por aula - 10 niños por docente)</t>
    </r>
  </si>
  <si>
    <t>Lavado</t>
  </si>
  <si>
    <t>Tendido y Secado</t>
  </si>
  <si>
    <t>Preparación de alimentos</t>
  </si>
  <si>
    <t>Armado de platos</t>
  </si>
  <si>
    <t>Lavado de menaje</t>
  </si>
  <si>
    <t>ZONAS ADMINISTRATIVAS</t>
  </si>
  <si>
    <t>ZONAS SERVICIOS</t>
  </si>
  <si>
    <t>Baños infantiles</t>
  </si>
  <si>
    <r>
      <rPr>
        <b/>
        <sz val="11"/>
        <rFont val="Arial Narrow"/>
        <family val="2"/>
      </rPr>
      <t xml:space="preserve">37 a 60 meses </t>
    </r>
    <r>
      <rPr>
        <sz val="11"/>
        <rFont val="Arial Narrow"/>
        <family val="2"/>
      </rPr>
      <t>(20 niños por bateria)</t>
    </r>
  </si>
  <si>
    <t>Preparacion personal cocina</t>
  </si>
  <si>
    <t>Baño Hombres</t>
  </si>
  <si>
    <t>Baño Mujeres</t>
  </si>
  <si>
    <t>Vestier Hombres</t>
  </si>
  <si>
    <t>Vestier Mujeres</t>
  </si>
  <si>
    <t>Servicios</t>
  </si>
  <si>
    <t>ZONAS SERVICIOS COMPLEMENTARIOS</t>
  </si>
  <si>
    <t>Baños</t>
  </si>
  <si>
    <t>Alimentación</t>
  </si>
  <si>
    <t>Zona de alimentación</t>
  </si>
  <si>
    <t>Desarrollo actividades</t>
  </si>
  <si>
    <t>Zona de actividades</t>
  </si>
  <si>
    <t>Zona verde tratada</t>
  </si>
  <si>
    <t>Otros</t>
  </si>
  <si>
    <t>Exteriores</t>
  </si>
  <si>
    <t>República de Colombia</t>
  </si>
  <si>
    <t>Departamento Administrativo para la Prosperidad Social</t>
  </si>
  <si>
    <t>Instituto Colombiano de Bienestar Familiar</t>
  </si>
  <si>
    <t>Cecilia De la Fuente de Lleras</t>
  </si>
  <si>
    <t>Deposito menaje</t>
  </si>
  <si>
    <t>DESCRIPCION ESPACIAL DE LOS AMBIENTES</t>
  </si>
  <si>
    <t>CENTRO DE DESARROLLO INFANTIL TEMPRANO</t>
  </si>
  <si>
    <t>#</t>
  </si>
  <si>
    <t xml:space="preserve">ESPACIALIDAD: Iluminación natural, altura libre mínimo 2.50m, ventilación natural, en lo posible ventilación cruzada; espacio se debe proyectar en torno a la localización de las cunas cuya ocupación debe permitir la circulación del adulto cuidador y no debe  sobrepasar mas del 50% del áea total. Se debe incluir una zona para estimulación con piso amortiguante. Comunicación visual y física con la zona de gateo. </t>
  </si>
  <si>
    <t>ACABADOS: Pisos cálido, antideslizantes. Paredes con acabado de facil aseo. Vidrio templado.</t>
  </si>
  <si>
    <t>ESPACIALIDAD: Iluminación natural, altura libre mínimo 2.50m, ventilación natural, en lo posible ventilación cruzada; espacio se debe proyectar permitiendo actividades del niño  como explorar, descubrir y el libre desplazamiento . Se debe incluir una zona para estimulación con piso amortiguante y texturas. Comunicación visual y física con la zona de cunas y la zona de transición. El antepecho   de las ventanas o parte de ellas deben estar a la altura  del gateador para tener comunicación visual con el exterior.</t>
  </si>
  <si>
    <t>ACABADOS: Pisos cálido, antideslizantes, amortiguante.  Paredes con acabado de facil aseo. Vidrio templado.</t>
  </si>
  <si>
    <t>ESPACIALIDAD: El espacio incluye una zona para el correcto manejo de la leche materna y una zona para que la madre lactante alimente al niño. Este último debe proyectarse con colores relajantes, iluminación suave, ventilación y acorde al mobiliario específico de esta área.</t>
  </si>
  <si>
    <t xml:space="preserve">ACABADOS: Pisos antideslizantes.  Paredes con acabado de facil aseo. </t>
  </si>
  <si>
    <t>ESPACIALIDAD: Zona con cubierta traslúcida , con tratamiento para la  protección al sol y la lluvia, se puede acceder desde allí a la zona  al aire libre de manera controlada.  Debe ser una zona confinada para permitir el control de los niños. Debe tener ventilación natural.</t>
  </si>
  <si>
    <t xml:space="preserve">ACABADOS: Pisos amortiguante.  </t>
  </si>
  <si>
    <t>ESPACIALIDAD: De fácil acceso desde cualquiera de las zonas de sala cuna, ventilación natural o mecánica e iluminación natual o mecánica. Índice: 1 bañera, 1 mesón, 1 cambia pañales y 1 mueble  por cada 20 niños. Pisos y paredes enchapadas, disponibilidad de agua caliente, tomacorrientes altas (1,50m). Espacio para guardar toallas y pañales.</t>
  </si>
  <si>
    <t xml:space="preserve">ACABADOS: Pisos antideslizantes.  </t>
  </si>
  <si>
    <t>ESPACIALIDAD: De fácil acceso desde la zona de estimulación y gateo y la zona de bañeras, ventilación e iluminación natural. Comunicación con las aulas que permita el control visual del cuidador.</t>
  </si>
  <si>
    <t>ACABADOS:Pisos y paredes enchapadas, el de piso antideslizante y el de pared mínimo a una altura de 1,8 m, tomacorrientes altas (1,50m).</t>
  </si>
  <si>
    <t>ESPACIALIDAD: Espacio para depósito de materiales como colchonetas, juguetes, material educativo y otros. Se debe proyectar con unas dimensiones que permitan  acceso del material a los niños. Buena ventilación.</t>
  </si>
  <si>
    <t>ACABADOS: Pisos durables de fácil aseo, contra impacto, antideslizantes. Paredes con acabado de facil aseo, contra impacto. Entrepaños empotrados.</t>
  </si>
  <si>
    <t xml:space="preserve">ESPACIALIDAD: Iluminación y ventilación natural, altura libre mínimo de 2,50 m, ventilación cruzada idealmente, antepechos de ventana de un costado de fachada a 0.50 cm de altura para permitir relación visual con el exterior.  Espacio se debe proyectar permitiendo actividades del niño  como explorar, descubrir y actividades pedagógicas diversas.  Espacio para depósito de materiales. Fácil acceso al área de control de esfínteres.  </t>
  </si>
  <si>
    <t>ACABADOS: Pisos durables de fácil aseo, contra impacto, antideslizantes, vidrios templados, las partes moviles de las ventanas deben estar ubicadas a una altura tal que, al momento de abrir sus hojas, no permitan la intrusión de personal ajeno al jardín y no permita las caida de los niños. Los  tomacorrientes con altura superior a 1,5 M, puerta de acceso abriendo a exterior que permita fácil evacuación con ancho no inferior a 1 M y con palanca de puerta máximo a 0.90 m de altura con respecto al piso. Se debe permitir la visual de los niños y niñas dentro del salón. Debe cumplir con las condiciones de confort visual, térmica y auditiva especificados por la NTC 4595.</t>
  </si>
  <si>
    <t>Baños de aprendizaje</t>
  </si>
  <si>
    <t xml:space="preserve">ESPACIALIDAD: Las baterías se ubicarán dentro del aula y  deberá contar con una división que asegure la visibilidad del cuidador  sin interferir con la actividad del aula. Ventilación natural o artificial.  Índice por niño:  1 unidad sanitaria por cada 20 niños, 1 lavamanos por cada 20 niños, 1 ducha por cada 45 niños,  1 orinal para una  batería de niños, estos elementos pueden distribuirse en más o menos baterías conforme al diseño arquitectónico del lugar. </t>
  </si>
  <si>
    <t>ACABADOS: Pisos y pared enchapados, el de piso antideslizante y el de pared mínimo a una altura de 1,8 m. ducha tipo teléfono, disponibilidad de agua caliente, puertas o divisiones sin puerta bajas que permitan la visual del educador desde arriba, puertas sin seguridad, elementos duraderos, si se utilizan divisiones metálicas deben tener recubrimiento de protección o en su defecto el uso de acero inoxidable.</t>
  </si>
  <si>
    <t>ESPACIALIDAD: Ídem #7</t>
  </si>
  <si>
    <t>ACABADOS: Ídem #7</t>
  </si>
  <si>
    <t>ESPACIALIDAD: Ídem #8</t>
  </si>
  <si>
    <t>ACABADOS: Ídem #8</t>
  </si>
  <si>
    <t>ESPACIALIDAD: Las baterías deben estar cerca a las aulas a no más de 20 metros del puesto más lejano. Ventilación natural o artificial.  Estos elementos pueden distribuirse en más o menos baterías conforme al diseño arquitectónico del lugar. Índices: 1 sanitario / 20 niños, 1 lavamanos / 20 niños, 1 orinal / 20 niños, 1 ducha / 40 niños.</t>
  </si>
  <si>
    <t xml:space="preserve">ACABADOS: Pisos y pared enchapados, el acabado de pisom es antideslizante y el de pared mínimo a una altura de 1,8 m. Ducha tipo teléfono, disponibilidad de agua caliente, puertas o divisiones  que permitan la visual del educador desde arriba, puertas sin seguridad, elementos duraderos, si se utilizan divisiones metálicas deben tener recubrimiento de protección o en su defecto el uso de acero inoxidable. </t>
  </si>
  <si>
    <t xml:space="preserve">NOTA 1. </t>
  </si>
  <si>
    <t>Un 40% de las aulas debe proyectarse en módulos de dos aulas diferenciadas  por una división temporal que al abrirse,  genere un espacio más amplio que permita actividades pedagógicas diversas. Esta división debe diseñarse de tal forma que sea manipulada unicamente por adultos y evitar accidentes de los niños. Espacio se debe proyectar permitiendo actividades del niño  como explorar, descubrir y actividades pedagógicas diversas.</t>
  </si>
  <si>
    <t xml:space="preserve">NOTA 2. </t>
  </si>
  <si>
    <t>Uno de los sanitarios debe ser accesible para niños y niñas discapacitados, es decir que debe incluir un área mayor para el acompañamiento y apoyo de un adulto.</t>
  </si>
  <si>
    <t xml:space="preserve">NOTA 3. </t>
  </si>
  <si>
    <t>Un 30% de las aulas debe proyectarse con  punto hidráulico  para actividades  plásticas .</t>
  </si>
  <si>
    <t>ESPACIALIDAD: Acceso visual al ingreso del jardín y preferiblemente a la zona educativa, iluminación natural, , ventilación.</t>
  </si>
  <si>
    <t>ACABADOS: Pisos durables de fácil aseo, contra impacto, antideslizantes.</t>
  </si>
  <si>
    <t>ESPACIALIDAD: Iluminación natural, , ventilación.</t>
  </si>
  <si>
    <t>ESPACIALIDAD: Lugar seco y ventilado, con puerta que permita guardar los elementos bajo condiciones de seguridad.</t>
  </si>
  <si>
    <t>ESPACIALIDAD: Ventilado e iluminado. Preferiblemente ventiliación e iluminación natural.</t>
  </si>
  <si>
    <t xml:space="preserve">ACABADOS: Pisos y pared enchapados, el acabado de pisom es antideslizante y el de pared mínimo a una altura de 1,8 m. </t>
  </si>
  <si>
    <t>ESPACIALIDAD:  Ventilación e iluminación natural. Ventanas altas  o con control visual desde el  exterior.</t>
  </si>
  <si>
    <t>ACABADOS: Acabados de fácil aseo, bordes entre pared y piso en media caña. Ventilación e iluminación natural.</t>
  </si>
  <si>
    <t>ESPACIALIDAD: Aisalada de la zona pedagógica, Ambiente fresco, ventilación e iluminación. Cercano a la despensa. condiciones certificadas por la secretaria de salud del municipio, acceso directo a la despensa. Debe tener paso restringido a los niños.  Las características específicas del área  se regirán por lo establecido en el Decreto 3075 de 1.997</t>
  </si>
  <si>
    <t>ACABADOS: Se debe cumplir con los especifcado en el Decreto 3075 de 1.997</t>
  </si>
  <si>
    <t>ESPACIALIDAD: Aislada de la zona educativa, contigua al comedor, condiciones certificadas por la secretaria de salud del municipio, no deben usarse combustibles líquidos, iluminación y ventilación, acceso directo a la despensa. Debe tener paso restringido a los niños.  Las características específicas del área de preparación de alimentos, las condiciones de saneamiento, se regirán por lo establecido en el Decreto 3075 de 1.997. Se deberá incluir una trampa de grasas en el sistema sanitario, punto de lavaplatos, de fácil acceso para limpieza y mantenimiento. El área de este ambiente será establecida de acuerdo a la cantidad de niños a antender.</t>
  </si>
  <si>
    <t>ESPACIALIDAD: Ambiente fresco, ventilación e iluminación. Condiciones certificadas por la secretaria de salud del municipio, acceso directo a la despensa. Debe tener paso restringido a los niños.  Las características específicas del área  se regirán por lo establecido en el Decreto 3075 de 1.997</t>
  </si>
  <si>
    <t>ESPACIALIDAD: Aislada de la zona educativa, condiciones certificadas por la secretaria de salud del municipio, no deben usarse combustibles líquidos, iluminación y ventilación, acceso directo a la despensa. Debe tener paso restringido a los niños.  Las características específicas del área de preparación de alimentos, las condiciones de saneamiento, se regirán por lo establecido en el Decreto 3075 de 1.997. Se deberá incluir una trampa de grasas en el sistema sanitario, punto de lavaplatos, de fácil acceso para limpieza y mantenimiento. El área de este ambiente será establecida de acuerdo a la cantidad de niños a antender.</t>
  </si>
  <si>
    <t>Almacenamiento menaje</t>
  </si>
  <si>
    <t>ESPACIALIDAD: Aisalada de la zona pedagógica, Ambiente fresco, ventilación e iluminación. Cercano a la despensa. condiciones certificadas por la secretaria de salud del municipio, acceso directo a la despensa. Debe tener paso restringido a los niños.  Las características específicas del área  se regirán por lo establecido en el Decreto 3075 de 1.997.</t>
  </si>
  <si>
    <t>ESPACIALIDAD: Aisalada de la zona pedagógica, Ambiente fresco, ventilación e iluminación. Cercano a la despensa. condiciones certificadas por la secretaria de salud del municipio, acceso directo a la despensa. Debe tener paso restringido a los niños.  Las características específicas del área  se regirán por lo establecido en el Decreto 3075 de 1.997. Acceso de servicio independiente del acceso al CDI con dimensiones apropiada para la entrada y salida de insumos.</t>
  </si>
  <si>
    <t>ESPACIALIDAD: Ventilado e iluminado (natural o artificial).</t>
  </si>
  <si>
    <t xml:space="preserve">ACABADOS: Pisos y pared enchapados, el acabado de piso es antideslizante y el de pared mínimo a una altura de 1,8 m. </t>
  </si>
  <si>
    <t>ESPACIALIDAD: Ventilado e iluminado (natural o artificial). Disponibilidad de zona de almacenamiento</t>
  </si>
  <si>
    <t>ACABADOS: Pisos y pared de fácil aseo.</t>
  </si>
  <si>
    <t>ESPACIALIDAD: Iluminación y ventilación natural.</t>
  </si>
  <si>
    <t xml:space="preserve">ESPACIALIDAD: Aún cuando puede tener acceso controlado desde la cocina, se requiere un acceso desde el exterior que permita la evacuación de las basuras sin contaminación, y con dimensiones apropiada para la entrada y salida de canecas.     Ventilación natural. Se debe cumplir con los especifcado en el Decreto 3075 de 1.997 en términos de organigrama  de actividades. </t>
  </si>
  <si>
    <t>ESPACIALIDAD: Ventilación e iluminación, se debe permitir circulación dentro del cuarto para manipulación de equipos. Acceso con puertas con las especificaciones definidas para este tipo de espacio.</t>
  </si>
  <si>
    <t>ACABADOS: Materiales no inflamables según la norma.</t>
  </si>
  <si>
    <t>ESPACIALIDAD: Ventilación e iluminación. Acceso con puertas con las especificaciones definidas para este tipo de espacio.</t>
  </si>
  <si>
    <t>ESPACIALIDAD: De fácil acceso y evacuación, iluminación y ventilación natural.  Se garantiza un puesto por cada niño de 0,80 cm2; en caso que el espacio no sea exclusivo para comedor, se debe garantizar las prácticas adecuadas de aseo e higiene, antes y después de que los niños tomen sus alimentos. Relación viusal con el exterior a la altura de los niños.</t>
  </si>
  <si>
    <t>ACABADOS: Pisos durables de fácil aseo, contra impacto, antideslizantes. Paredes con acabado de facil aseo, contra impacto.Vidrio templado.</t>
  </si>
  <si>
    <t>ESPACIALIDAD: Las baterías deben estar cerca a las aulas a no más de 20 metros del puesto más lejano. Ventilación natural o artificial.  Estos elementos pueden distribuirse en más o menos baterías conforme al diseño arquitectónico del lugar y segpun la implantación puede ser compratido con el Aula Múltiple. Índices: 1 sanitario / 20 niños, 1 lavamanos / 20 niños, 1 orinal / 20 niños. Se puede proyectar, según índice, lavamanos en el área del comedor pára fácil acceso de aseo de manos antes de la alimentación.</t>
  </si>
  <si>
    <t>ESPACIALIDAD: Altura mínimo de 2,5 m. Espacio disponible para  exhibición de trabajos infantiles, proyección de películas, reunión de comunidad, o actividades pedagógics diversas. Se debe proyectar un acceso independiente hacia el exterior para reuniones comunitarias sin ingresar al resto de áreas del CDI. Espacio proyectado con control de luz. Ventilación natural o artificial.</t>
  </si>
  <si>
    <t>ACABADOS: Pisos durables de fácil aseo, contra impacto, antideslizantes. Paredes con acabado de facil aseo, contra impacto. Posibilidad de luz cenital.</t>
  </si>
  <si>
    <t>ESPACIALIDAD: Ventilado e iluminado (natural o artificial). Espacio suficiente para maniobra de una silla de ruedas.</t>
  </si>
  <si>
    <t>ACABADOS: Pisos y pared enchapados, el acabado de piso es antideslizante y el de pared mínimo a una altura de 1,8 m.  Accesorios especiales para acceso de discapacitados.</t>
  </si>
  <si>
    <t xml:space="preserve">NOTA 1 </t>
  </si>
  <si>
    <t>El Aula Múltiple se proyecta para los CDI 500 y CDI 300 de manera obligatoria. Para el caso del CDI 160 se proyecta sólo si el área útil del presio lo permite. Para los CDI 90 y CDI 65 no se proyecta aula múltiple.</t>
  </si>
  <si>
    <t>ESPACIALIDAD: De fácil visibilidad y control por parte de los cuidadores.  El área donde se localicen los juegos infantiles debe tener un piso semi-duro  para minimizar el riesgo de fracturas por caídas.  El módulo de columpios se debe instalar separado del resto del aparato. El área debe ser confinada para el correcto mantenimiento del material semi-duro.</t>
  </si>
  <si>
    <t>ACABADOS: Combinación de zona dura, semi dura, y blanda. Superficies de texturas.</t>
  </si>
  <si>
    <t>ESPACIALIDAD: Zona de actividad pedagófica de intercambio con la naturaleza. Se debe incluir un punto hidráulico y almacenamiento para la dotación.</t>
  </si>
  <si>
    <t xml:space="preserve">ACABADOS: Eras en tierra negra,  confinadas con madera, material reciclado o material de bajo costo, instalado de tal manera que evite accidentes o lesiones a los niños. </t>
  </si>
  <si>
    <t>ESPACIALIDAD: Zona exterior descubierta con cerramiento perimetral o confinamiento con la misma estructura (patio central)  o según diseño. Al momento de utilizar estos espacios deben estar disponibles 2.8 metros cuadrados por niño o niña, como mínimo, lo cual puede implicar la organización de turnos de funcionamiento. E Se debe combinar zonas duras, semi-duras y verdes acordes con las actividades y las circulaciones. Se pueden incluir elementos lúdicos tales como chorros de agua, bebederos, aspersores de agua, etc. Para los casos de zonas húmedas se debe cumplir con las normas de seguridad para evitar accidentes.</t>
  </si>
  <si>
    <t>ACABADOS: Combinación zona dura y zona verde y superficies texturizadas. Se puede incluir mobiliario.</t>
  </si>
  <si>
    <t>ESPACIALIDAD: Se debe prever la correcta accesibilidad para discapacitados. Debe existir un adecuado control de acceso a todas las áreas.  En los casos que sea necesario contar con barandas, pasamanos, antepechos a escala y seguros para niños y niñas.  Cuando sea necesario el uso de escalera deber tener mínimo 1.20 M de ancho y las rampas no deben sobrepasar el 8% de pendiente. En circulaciones de poco flujo las circulaciones deben tener 1.20m de ancho. En circulaciones de alto flujo las circulaciones deben ser de 1.80m de ancho con pendientes máximas del 5%. La altura mínima útil en circulaciones debe ser 2.20m. Las rampas y escaleras deben contar con pasamanos ubicados a lado y lado ubicados a 45 y a 90 cm de altura del piso. Si la circulación colinda con un vacio o un cambio de nivel mayor a 0,60m se debe construir antepecho de 1,10m de alto, no baranda. Los pisos de las escaleras y rampas deben ser antideslizantes o tener recubrimientos que tengan el mismo efecto. LAs ciruclaciones exteriores deben ser cubiertas por pérgolas o similares.</t>
  </si>
  <si>
    <t xml:space="preserve">ACABADOS: Al exterior materiales resistentes a la intemperie y de fácil aseo. </t>
  </si>
  <si>
    <t xml:space="preserve">ESPACIALIDAD: Se debe prever la correcta accesibilidad para discapacitados. Zona  cubierta para la protección del niño y cuidador en caso de lluvia. </t>
  </si>
  <si>
    <t>Pedagógico</t>
  </si>
  <si>
    <t>Pedagógicos</t>
  </si>
  <si>
    <t>REVISION</t>
  </si>
  <si>
    <t>OBSERVACIONES GENERALES</t>
  </si>
  <si>
    <t>Área (m2) LINEAMIENTO</t>
  </si>
  <si>
    <t>Área (m2) PROPUESTA</t>
  </si>
  <si>
    <t>DIFERENCIA</t>
  </si>
  <si>
    <t>CUMPLE - NO CUMPLE</t>
  </si>
  <si>
    <t>Revisión No.</t>
  </si>
  <si>
    <t>Baños Hombres</t>
  </si>
  <si>
    <t>Desarrollo de Actividades</t>
  </si>
  <si>
    <t>Zona de Actividades</t>
  </si>
  <si>
    <t>Categoría</t>
  </si>
  <si>
    <t xml:space="preserve">Observaciones y Recomendaciones:   </t>
  </si>
  <si>
    <t>Planta eléctrica</t>
  </si>
  <si>
    <t>Sistema hidroneumático</t>
  </si>
  <si>
    <t>Cuarto eléctrico</t>
  </si>
  <si>
    <t>NOMBRE DEL PROYECTO:</t>
  </si>
  <si>
    <t>MUNICIPIO:</t>
  </si>
  <si>
    <t>TIPO DE PROYECTO:</t>
  </si>
  <si>
    <t>COBERTURA:</t>
  </si>
  <si>
    <t>PROGRAMA DE AREAS Y RELACIONES ESPACIALES</t>
  </si>
  <si>
    <t>Baño mixto</t>
  </si>
  <si>
    <t>FUENTE DE FINANCIACION:</t>
  </si>
  <si>
    <t>ICBF</t>
  </si>
  <si>
    <t>CONPES</t>
  </si>
  <si>
    <t>REGALIAS</t>
  </si>
  <si>
    <t xml:space="preserve">OBRA NUEVA </t>
  </si>
  <si>
    <t xml:space="preserve">AMPLIACION </t>
  </si>
  <si>
    <t>ADECUACION</t>
  </si>
  <si>
    <r>
      <t xml:space="preserve">OTROS                              </t>
    </r>
    <r>
      <rPr>
        <sz val="10"/>
        <color theme="1"/>
        <rFont val="Arial"/>
        <family val="2"/>
      </rPr>
      <t>CUAL?</t>
    </r>
  </si>
  <si>
    <t>GOBERNACION</t>
  </si>
  <si>
    <t>65 Niñ@s</t>
  </si>
  <si>
    <t>CONSIDERACIONES TECNICAS</t>
  </si>
  <si>
    <t>DPS</t>
  </si>
  <si>
    <t>Área Total requerida Lineamiento (m2)</t>
  </si>
  <si>
    <t>Área requerido Lineamiento</t>
  </si>
  <si>
    <t xml:space="preserve">INFORMACION </t>
  </si>
  <si>
    <t>Elaboro:</t>
  </si>
  <si>
    <t>Reviso:</t>
  </si>
  <si>
    <t>ALCALDIA</t>
  </si>
  <si>
    <t>GESTOR:</t>
  </si>
  <si>
    <t xml:space="preserve">FICHA 1: </t>
  </si>
  <si>
    <t xml:space="preserve">FICHA 2: </t>
  </si>
  <si>
    <t xml:space="preserve">FICHA 3: </t>
  </si>
  <si>
    <t xml:space="preserve">ETAPAS DE REVISIÓN </t>
  </si>
  <si>
    <t>Revisión de áreas programa arquitectónico según requerimientos ICBF para proyectos de Primera Infancia.</t>
  </si>
  <si>
    <t xml:space="preserve">Revisión y certificación de las características generales del  lote, según sus afectaciones, usos y normatividad que afecten o influyan su desarrollo. </t>
  </si>
  <si>
    <t xml:space="preserve">Revisión arquitectónica e implantación para proyectos de infraestructura de Primera Infancia.  </t>
  </si>
  <si>
    <t xml:space="preserve">Ficha gráfica y manual de la revisión final de los proyectos de infraestructura, relacionados con las exigencias de la Guía de Infraestructura de Primera Infancia (GIPI) para el funcionamiento de un Centro de Desarrollo Infantil (DCI).  </t>
  </si>
  <si>
    <t>Área Propuesta (m2)</t>
  </si>
  <si>
    <t>TOTAL AREA CONSTRUIDA</t>
  </si>
  <si>
    <t>AREA CONSTRUIDA DE TODOS LOS AMBIENTES DETERMINADOS EN LA GUÍA DE EJECUCIÓN DE INFRAESTRUCTURA PARA LA ATENCION A LA PRIMERA INFANCIA (GIPI)</t>
  </si>
  <si>
    <t>P</t>
  </si>
  <si>
    <t>E</t>
  </si>
  <si>
    <t>A</t>
  </si>
  <si>
    <t xml:space="preserve">Se expide certificación de focalización, sostenibilidad y de operación de las áreas misionales. </t>
  </si>
  <si>
    <t>Revisión de las características generales del lote para proyectos de infraestructura.</t>
  </si>
  <si>
    <t xml:space="preserve">Revisión preliminar del programa de áreas y condiciones espaciales diligenciadas por el ICBF, relacionadas en la Guía de Infraestructura de Primera Infancia (GIPI) para el funcionamiento de un Centro de Desarrollo Infantil (CDI).  </t>
  </si>
  <si>
    <t xml:space="preserve">FICHA 4: </t>
  </si>
  <si>
    <t>OTROS                              CUAL?</t>
  </si>
  <si>
    <t>Concepto Técnico de Focalización y Operación de la Dirección de Primera Infancia</t>
  </si>
  <si>
    <r>
      <rPr>
        <b/>
        <sz val="12"/>
        <rFont val="Arial"/>
        <family val="2"/>
      </rPr>
      <t>P</t>
    </r>
    <r>
      <rPr>
        <sz val="12"/>
        <rFont val="Arial"/>
        <family val="2"/>
      </rPr>
      <t xml:space="preserve">= Pendiente.          </t>
    </r>
    <r>
      <rPr>
        <b/>
        <sz val="12"/>
        <rFont val="Arial"/>
        <family val="2"/>
      </rPr>
      <t>E</t>
    </r>
    <r>
      <rPr>
        <sz val="12"/>
        <rFont val="Arial"/>
        <family val="2"/>
      </rPr>
      <t xml:space="preserve">= Expedido.          </t>
    </r>
    <r>
      <rPr>
        <b/>
        <sz val="12"/>
        <rFont val="Arial"/>
        <family val="2"/>
      </rPr>
      <t>A</t>
    </r>
    <r>
      <rPr>
        <sz val="12"/>
        <rFont val="Arial"/>
        <family val="2"/>
      </rPr>
      <t>= Actual.</t>
    </r>
  </si>
  <si>
    <r>
      <rPr>
        <b/>
        <sz val="12"/>
        <color theme="1"/>
        <rFont val="Arial"/>
        <family val="2"/>
      </rPr>
      <t>Observaciones y Recomendaciones:</t>
    </r>
    <r>
      <rPr>
        <sz val="12"/>
        <color theme="1"/>
        <rFont val="Arial"/>
        <family val="2"/>
      </rPr>
      <t xml:space="preserve">  </t>
    </r>
  </si>
  <si>
    <t xml:space="preserve">Observaciones y Recomendaciones:  </t>
  </si>
  <si>
    <t>Baños Mujeres</t>
  </si>
  <si>
    <r>
      <rPr>
        <b/>
        <sz val="12"/>
        <rFont val="Arial"/>
        <family val="2"/>
      </rPr>
      <t xml:space="preserve">3 a 23 meses </t>
    </r>
    <r>
      <rPr>
        <sz val="12"/>
        <rFont val="Arial"/>
        <family val="2"/>
      </rPr>
      <t>(10 niños por aula - 10 niños por docente)</t>
    </r>
  </si>
  <si>
    <t xml:space="preserve">DEPARTAMENTO: </t>
  </si>
  <si>
    <t>Fecha de Revisión:</t>
  </si>
  <si>
    <t xml:space="preserve">Contratista Grupo de Infraestructura Inmobiliaria </t>
  </si>
  <si>
    <t xml:space="preserve">Coordinadora Grupo de Infraestructura Inmobiliaria </t>
  </si>
  <si>
    <t xml:space="preserve">• El grupo de infraestructura de la Dirección Administrativa del Instituto Colombianos de Bienestar Familiar, no evalúa y no emite concepto sobre el cumplimiento de las normas de construcción, debido que esto es responsabilidad de los consultores diseñadores. De otra parte la viabilidad del predio con los soportes correspondientes deberán ser certificados por quien gestiona el proyecto. </t>
  </si>
  <si>
    <t>Área de descanso</t>
  </si>
  <si>
    <t>Gateo y gimnasio</t>
  </si>
  <si>
    <t>Sala de lactancia</t>
  </si>
  <si>
    <t>Entrada y recibidor</t>
  </si>
  <si>
    <t>Cambio de pañales y baño de aprendizaje</t>
  </si>
  <si>
    <t xml:space="preserve">Zona de alimentación </t>
  </si>
  <si>
    <t>Otros espacios pedagógicos</t>
  </si>
  <si>
    <r>
      <rPr>
        <b/>
        <sz val="12"/>
        <rFont val="Arial"/>
        <family val="2"/>
      </rPr>
      <t xml:space="preserve">Para niños y niñas de 24 a 60 meses </t>
    </r>
    <r>
      <rPr>
        <sz val="12"/>
        <rFont val="Arial"/>
        <family val="2"/>
      </rPr>
      <t>(20 niños y niñas por batería)</t>
    </r>
  </si>
  <si>
    <t>Baño niños (aparato sanitario+lavamanos)</t>
  </si>
  <si>
    <t>Baño niñas  (aparato sanitario+lavamanos)</t>
  </si>
  <si>
    <t xml:space="preserve">Duchas para niños y niñas </t>
  </si>
  <si>
    <t>Aseo</t>
  </si>
  <si>
    <t>Poceta de aseo</t>
  </si>
  <si>
    <t>Otro</t>
  </si>
  <si>
    <t>Coordinación</t>
  </si>
  <si>
    <t>Oficina de atención personalizada</t>
  </si>
  <si>
    <t>Deposito material y archivo</t>
  </si>
  <si>
    <t>Atencion accidentes</t>
  </si>
  <si>
    <t>Área atencion primer respondiente</t>
  </si>
  <si>
    <t>Área de atención con escritorio y camilla</t>
  </si>
  <si>
    <t>Baño</t>
  </si>
  <si>
    <t>Servicios de alimentos</t>
  </si>
  <si>
    <t>Servicios generales</t>
  </si>
  <si>
    <t>Vestier mixto</t>
  </si>
  <si>
    <t>Servicio de lavanderia</t>
  </si>
  <si>
    <t>Almacenamiento de aseo</t>
  </si>
  <si>
    <t>Cuarto de aseo</t>
  </si>
  <si>
    <t>Espacios técnicos</t>
  </si>
  <si>
    <t>Zona depósito de basuras</t>
  </si>
  <si>
    <t>Cuarto de gas en los casos que se use pipetas</t>
  </si>
  <si>
    <t>Baños niños (aparato sanitario+lavamanos)</t>
  </si>
  <si>
    <t>Baños niñas (aparato sanitario+lavamanos)</t>
  </si>
  <si>
    <t>Acceso</t>
  </si>
  <si>
    <t>Zona de acceso</t>
  </si>
  <si>
    <t xml:space="preserve">Zona de recibo y espera de cubierta </t>
  </si>
  <si>
    <t xml:space="preserve">Puesto vigilante </t>
  </si>
  <si>
    <t>Baño vigilante</t>
  </si>
  <si>
    <t xml:space="preserve">Exteriores no cubiertas </t>
  </si>
  <si>
    <t>Parque tipo B</t>
  </si>
  <si>
    <t>Parque tipo A</t>
  </si>
  <si>
    <t xml:space="preserve">ZONAS EDUCATIVAS  </t>
  </si>
  <si>
    <t>300 NIÑ@S</t>
  </si>
  <si>
    <r>
      <rPr>
        <b/>
        <sz val="12"/>
        <rFont val="Arial"/>
        <family val="2"/>
      </rPr>
      <t xml:space="preserve">24 a 36 meses </t>
    </r>
    <r>
      <rPr>
        <sz val="12"/>
        <rFont val="Arial"/>
        <family val="2"/>
      </rPr>
      <t xml:space="preserve">(15 niños por aula y por docente) y </t>
    </r>
    <r>
      <rPr>
        <b/>
        <sz val="12"/>
        <rFont val="Arial"/>
        <family val="2"/>
      </rPr>
      <t>37 a 60 meses</t>
    </r>
    <r>
      <rPr>
        <sz val="12"/>
        <rFont val="Arial"/>
        <family val="2"/>
      </rPr>
      <t xml:space="preserve"> (20 niños por aula y por docente)</t>
    </r>
  </si>
  <si>
    <t>•                                                                                                                                                                                                                                                                                                                                                                                                                                                                                                                                                                                                                                                                                                                                                                                                                                                                                                                                                                                                                                                                 
•                                                                                                                                                                                                                                                                                                                                                                                     •                                                                                                                                                                                                                                                                                                                                                                                       •</t>
  </si>
  <si>
    <t>Salón de trabajo pedagógico</t>
  </si>
  <si>
    <t>•                                                                                                                                                                                                                                                                                                                                                                                                                                                                                                                                                                                                                                                                                                                                                                                                                                                                                                                                                                                                                                                                 
•                                                                                                                                                                                                                                                                                                                                                                                    •                                                                                                                                                                                                                                                                                                                                                                                       •</t>
  </si>
  <si>
    <t>Tendido y secado</t>
  </si>
  <si>
    <t xml:space="preserve">Taller de actividades </t>
  </si>
  <si>
    <t xml:space="preserve">Mixto discapacitados </t>
  </si>
  <si>
    <t>Lavado y secado de dotación y mobiliario</t>
  </si>
  <si>
    <t xml:space="preserve">Circulacion y Muros </t>
  </si>
  <si>
    <r>
      <t xml:space="preserve">Nota: 
</t>
    </r>
    <r>
      <rPr>
        <sz val="12"/>
        <color theme="1"/>
        <rFont val="Arial"/>
        <family val="2"/>
      </rPr>
      <t xml:space="preserve">* Esta revisión emite un concepto de </t>
    </r>
    <r>
      <rPr>
        <b/>
        <u/>
        <sz val="12"/>
        <color rgb="FFFF0000"/>
        <rFont val="Arial"/>
        <family val="2"/>
      </rPr>
      <t>Xxx Xxxx Xxxx Xxxx</t>
    </r>
    <r>
      <rPr>
        <sz val="12"/>
        <color theme="1"/>
        <rFont val="Arial"/>
        <family val="2"/>
      </rPr>
      <t>, sobre el cumplimiento de los lineamientos establecidos por el ICBF en términos arquitectónicos y espaciales. Es responsabilidad del municipio el coordinar todo lo que albergue técnica y arquitectónicamente el proyecto y sobre la escogencia y viabilidad de los lotes según criterios técnicos definidos por el ICBF. Paralelo a esta revisión técnica, el ICBF a través de la respectiva regional, emitirá el concepto de focalización, que permita la sostenibilidad operativa.   
                                                                                                                                                                                                                                                                                                                                                                                                                                                                                                   *  Los principios que rigen técnicamente los proyectos son de carácter nacional y se encuentran contenidos principalmente en la Norma Colombiana de Construcción Sismo Resistente para la construcción de proyectos de infraestructura a nivel nacional, asegurando así adecuados procedimientos de diseño y ejecución de obras con altos índices de seguridad y calidad. También obedecen a normas técnicas colombianas que se aplique a un sistema de requerimientos técnicos de edificabilidad.</t>
    </r>
  </si>
  <si>
    <t>Sandra Sotelo Cárdenas</t>
  </si>
  <si>
    <r>
      <rPr>
        <b/>
        <sz val="12"/>
        <rFont val="Arial"/>
        <family val="2"/>
      </rPr>
      <t xml:space="preserve">24 a 36 meses </t>
    </r>
    <r>
      <rPr>
        <sz val="12"/>
        <rFont val="Arial"/>
        <family val="2"/>
      </rPr>
      <t xml:space="preserve">(15 niños por aula y por docente) </t>
    </r>
  </si>
  <si>
    <r>
      <rPr>
        <b/>
        <sz val="12"/>
        <rFont val="Arial"/>
        <family val="2"/>
      </rPr>
      <t>37 a 60 meses</t>
    </r>
    <r>
      <rPr>
        <sz val="12"/>
        <rFont val="Arial"/>
        <family val="2"/>
      </rPr>
      <t xml:space="preserve"> (20 niños por aula y por docente)</t>
    </r>
  </si>
  <si>
    <t>200 NIÑ@S</t>
  </si>
  <si>
    <t>160 NIÑ@S</t>
  </si>
  <si>
    <t>Almacenamiento solo cuando funcione como aula múltiple</t>
  </si>
  <si>
    <t>Muebles Infantiles</t>
  </si>
  <si>
    <t>95 NIÑ@S</t>
  </si>
  <si>
    <t>Área de lavamanos</t>
  </si>
  <si>
    <t xml:space="preserve">Espacio de atención familiar </t>
  </si>
  <si>
    <t xml:space="preserve">Atención modalidad familiar </t>
  </si>
  <si>
    <t xml:space="preserve">Pedagógico y Familiar </t>
  </si>
  <si>
    <t>Almacenamiento con seguridad</t>
  </si>
  <si>
    <t xml:space="preserve">Zona exterior cubierta de uso particular al aula </t>
  </si>
  <si>
    <t xml:space="preserve">Baños modalidad familiar </t>
  </si>
  <si>
    <t>Baños niñas y niños</t>
  </si>
  <si>
    <t>Baño mixto adultos</t>
  </si>
  <si>
    <t>Parque tipo C</t>
  </si>
  <si>
    <t>65 NIÑ@S</t>
  </si>
  <si>
    <t>15 NIÑ@S+ACUDIENTE 2 VECES x SEMANA=Aprox. 15 NIÑOS+25 ADULTOS</t>
  </si>
  <si>
    <t xml:space="preserve">Aula Básica </t>
  </si>
  <si>
    <t xml:space="preserve">Aula Múltiple </t>
  </si>
  <si>
    <t>Espacio Pedagógico</t>
  </si>
  <si>
    <t>Zona exterior cubierta como extensión del aula</t>
  </si>
  <si>
    <t>Baño niños  (aparato sanitario+lavamanos)</t>
  </si>
  <si>
    <t>Cambiador de pañales</t>
  </si>
  <si>
    <t xml:space="preserve">Espacio maestro </t>
  </si>
  <si>
    <t xml:space="preserve">Depósito material </t>
  </si>
  <si>
    <t>Área de lockers</t>
  </si>
  <si>
    <t>Cocineta</t>
  </si>
  <si>
    <t xml:space="preserve">Despensa diaria </t>
  </si>
  <si>
    <t xml:space="preserve">Almacén </t>
  </si>
  <si>
    <t xml:space="preserve">Servicios </t>
  </si>
  <si>
    <t xml:space="preserve">Cuarto de aseo </t>
  </si>
  <si>
    <t xml:space="preserve">Parque infantil </t>
  </si>
  <si>
    <t>Parque infantil tipo A</t>
  </si>
  <si>
    <t xml:space="preserve">Otros </t>
  </si>
  <si>
    <t>Espacio pedagógico</t>
  </si>
  <si>
    <r>
      <rPr>
        <b/>
        <sz val="12"/>
        <rFont val="Arial"/>
        <family val="2"/>
      </rPr>
      <t xml:space="preserve">24 a 36 meses </t>
    </r>
    <r>
      <rPr>
        <sz val="12"/>
        <rFont val="Arial"/>
        <family val="2"/>
      </rPr>
      <t xml:space="preserve">(20 niños) </t>
    </r>
  </si>
  <si>
    <t xml:space="preserve">Área pedagógica especializada para niños de 24 a 36 meses </t>
  </si>
  <si>
    <t>Área pedagógica especializada bebés y gateadores de 3 a 24 meses</t>
  </si>
  <si>
    <t xml:space="preserve">Área de alimentación </t>
  </si>
  <si>
    <t>Baño de aprendizaje-lavacolas y cambiapañales mixto</t>
  </si>
  <si>
    <t xml:space="preserve">Área recreativa cubierta que funcione como extensión del aula al exterior </t>
  </si>
  <si>
    <t xml:space="preserve">Oficina de dirección y docentes </t>
  </si>
  <si>
    <t xml:space="preserve">Dirección y docentes </t>
  </si>
  <si>
    <t>Enfermeria con baño</t>
  </si>
  <si>
    <t>Atencion primer respondiente</t>
  </si>
  <si>
    <t xml:space="preserve">Baños adultos </t>
  </si>
  <si>
    <t xml:space="preserve">Batería de baños adultos mixto discapacitados </t>
  </si>
  <si>
    <t xml:space="preserve">Área de preparación </t>
  </si>
  <si>
    <t xml:space="preserve">Cocina y lactario </t>
  </si>
  <si>
    <t xml:space="preserve">Despensa o almacén </t>
  </si>
  <si>
    <t xml:space="preserve">Lavandería y cuarto de aseo </t>
  </si>
  <si>
    <t xml:space="preserve">Baño de servicio mixto </t>
  </si>
  <si>
    <t xml:space="preserve">Zona de acceso cubierta </t>
  </si>
  <si>
    <t>Exterior</t>
  </si>
  <si>
    <t>Patio de recreo y zona de juegos especializados para niñas y niños de 6 meses a 3 años</t>
  </si>
  <si>
    <t>CENTRO DE DESARROLLO INFANTIL-CDI</t>
  </si>
  <si>
    <t xml:space="preserve">UNIDAD BÁSICA DE ATENCIÓN MODALIDAD FAMILIAR </t>
  </si>
  <si>
    <t>CENTRO DE DESARROLLO INFANTIL Y AULA MODALIDAD FAMILIAR-CDI</t>
  </si>
  <si>
    <t>CENTRO DE DESARROLLO INFANTIL AULA MODALIDAD FAMILIAR-CDI</t>
  </si>
  <si>
    <t>AULAS POLIVALENTES</t>
  </si>
  <si>
    <t>20 NIÑ@S</t>
  </si>
  <si>
    <t>ESPACIOS DE ATENCIÓN A PRIMERA INFANCIA ANEXOS A CENTROS PENITENCIARIOS</t>
  </si>
  <si>
    <r>
      <t xml:space="preserve">24 a 36 meses </t>
    </r>
    <r>
      <rPr>
        <sz val="12"/>
        <rFont val="Arial"/>
        <family val="2"/>
      </rPr>
      <t>(20 niños)</t>
    </r>
  </si>
  <si>
    <t>Área pedagógica especializada para niños de 24 a 36 meses</t>
  </si>
  <si>
    <t xml:space="preserve">Almacenamiento </t>
  </si>
  <si>
    <t xml:space="preserve">AULAS POLIVALENTES INDEPENDIENTES A LAS CELDAS </t>
  </si>
  <si>
    <t xml:space="preserve">ESPACIOS ANEXOS A CELDAS </t>
  </si>
  <si>
    <t>0 a 36 meses</t>
  </si>
  <si>
    <t>Área pedagógica especializada para niños de 0 a 36 meses</t>
  </si>
  <si>
    <t xml:space="preserve">ZONAS SERVICIOS </t>
  </si>
  <si>
    <t xml:space="preserve">Cocineta </t>
  </si>
  <si>
    <t xml:space="preserve">Baño de aprendizaje-lavacolas y cambiapañales mixto </t>
  </si>
  <si>
    <t>Lavado-poceta</t>
  </si>
  <si>
    <t xml:space="preserve">Coordinador Grupo de Infraestructura Inmobiliaria </t>
  </si>
  <si>
    <t>REVISIÓN ÁREAS PROGRAMA ARQUITECTÓNICO SEGÚN REQUERIMIENTOS ICBF PARA PROYECTOS DE PRIMERA INFANCIA</t>
  </si>
  <si>
    <t>Página 1 de1</t>
  </si>
  <si>
    <t>Clasificación de la Información:
Pública</t>
  </si>
  <si>
    <r>
      <rPr>
        <b/>
        <sz val="10"/>
        <color theme="1"/>
        <rFont val="Arial"/>
        <family val="2"/>
      </rPr>
      <t xml:space="preserve">Antes de imprimir este documento… piense en el medio ambiente!
</t>
    </r>
    <r>
      <rPr>
        <sz val="11"/>
        <color theme="1"/>
        <rFont val="Arial"/>
        <family val="2"/>
      </rPr>
      <t xml:space="preserve">
</t>
    </r>
    <r>
      <rPr>
        <sz val="9"/>
        <color theme="1"/>
        <rFont val="Arial"/>
        <family val="2"/>
      </rPr>
      <t>Cualquier copia impresa de este documento se considera como COPIA NO CONTROLADA.
LOS DATOS PROPORCIONADOS SERÁN TRATADOS DE ACUERDO A LA POLÍTICA DE TRATAMIENTO DE DATOS PERSONALES DEL ICBF Y A LA LEY 1581 DE 2012</t>
    </r>
  </si>
  <si>
    <t>PROCESO SERVICIOS ADMINISTRATIVOS
REVISIÓN ÁREAS PROGRAMA ARQUITECTÓNICO SEGÚN REQUERIMIENTOS ICBF PARA PROYECTOS DE PRIMERA INFANCIA</t>
  </si>
  <si>
    <t>F1.P47.SA</t>
  </si>
  <si>
    <t>Versión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</si>
</sst>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3">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sz val="11"/>
      <color rgb="FFFF0000"/>
      <name val="Arial Narrow"/>
      <family val="2"/>
    </font>
    <font>
      <sz val="9"/>
      <color theme="1"/>
      <name val="Zurich Cn BT"/>
      <family val="2"/>
    </font>
    <font>
      <sz val="9"/>
      <color theme="1"/>
      <name val="Arial Narrow"/>
      <family val="2"/>
    </font>
    <font>
      <sz val="9"/>
      <color theme="1" tint="0.499984740745262"/>
      <name val="Zurich Cn BT"/>
      <family val="2"/>
    </font>
    <font>
      <b/>
      <sz val="11"/>
      <color theme="1"/>
      <name val="Arial"/>
      <family val="2"/>
    </font>
    <font>
      <sz val="11"/>
      <color rgb="FF808080"/>
      <name val="Arial"/>
      <family val="2"/>
    </font>
    <font>
      <sz val="11"/>
      <name val="Arial"/>
      <family val="2"/>
    </font>
    <font>
      <sz val="11"/>
      <color theme="1"/>
      <name val="Arial"/>
      <family val="2"/>
    </font>
    <font>
      <b/>
      <sz val="11"/>
      <name val="Arial"/>
      <family val="2"/>
    </font>
    <font>
      <b/>
      <sz val="14"/>
      <name val="Arial"/>
      <family val="2"/>
    </font>
    <font>
      <sz val="10"/>
      <color theme="1"/>
      <name val="Arial"/>
      <family val="2"/>
    </font>
    <font>
      <b/>
      <sz val="12"/>
      <color theme="1"/>
      <name val="Arial"/>
      <family val="2"/>
    </font>
    <font>
      <sz val="12"/>
      <name val="Arial"/>
      <family val="2"/>
    </font>
    <font>
      <b/>
      <sz val="12"/>
      <name val="Arial"/>
      <family val="2"/>
    </font>
    <font>
      <sz val="12"/>
      <color theme="1"/>
      <name val="Arial"/>
      <family val="2"/>
    </font>
    <font>
      <sz val="12"/>
      <color theme="1"/>
      <name val="Arial Narrow"/>
      <family val="2"/>
    </font>
    <font>
      <b/>
      <u/>
      <sz val="12"/>
      <name val="Arial"/>
      <family val="2"/>
    </font>
    <font>
      <b/>
      <u/>
      <sz val="12"/>
      <color theme="1"/>
      <name val="Arial"/>
      <family val="2"/>
    </font>
    <font>
      <b/>
      <u/>
      <sz val="12"/>
      <color rgb="FFFF0000"/>
      <name val="Arial"/>
      <family val="2"/>
    </font>
    <font>
      <b/>
      <u/>
      <sz val="14"/>
      <color theme="1"/>
      <name val="Arial"/>
      <family val="2"/>
    </font>
    <font>
      <b/>
      <sz val="13"/>
      <name val="Arial"/>
      <family val="2"/>
    </font>
    <font>
      <sz val="11"/>
      <color theme="0" tint="-0.34998626667073579"/>
      <name val="Arial"/>
      <family val="2"/>
    </font>
    <font>
      <sz val="11"/>
      <color theme="0"/>
      <name val="Arial"/>
      <family val="2"/>
    </font>
    <font>
      <sz val="10"/>
      <color theme="1"/>
      <name val="Zurich BT"/>
      <family val="2"/>
    </font>
    <font>
      <b/>
      <sz val="48"/>
      <color theme="1"/>
      <name val="Arial"/>
      <family val="2"/>
    </font>
    <font>
      <b/>
      <sz val="10"/>
      <color theme="1"/>
      <name val="Arial"/>
      <family val="2"/>
    </font>
    <font>
      <sz val="9"/>
      <color theme="1"/>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9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29" fillId="0" borderId="0"/>
  </cellStyleXfs>
  <cellXfs count="814">
    <xf numFmtId="0" fontId="0" fillId="0" borderId="0" xfId="0"/>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4" fontId="3" fillId="0" borderId="0" xfId="0" applyNumberFormat="1" applyFont="1" applyAlignment="1">
      <alignment vertical="top" wrapText="1"/>
    </xf>
    <xf numFmtId="3" fontId="3" fillId="0" borderId="0" xfId="0" applyNumberFormat="1" applyFont="1" applyAlignment="1">
      <alignment vertical="top" wrapText="1"/>
    </xf>
    <xf numFmtId="0" fontId="2" fillId="0" borderId="0" xfId="0" applyFont="1" applyBorder="1" applyAlignment="1">
      <alignment vertical="top" wrapText="1"/>
    </xf>
    <xf numFmtId="0" fontId="8" fillId="0" borderId="0" xfId="0" applyFont="1" applyAlignment="1">
      <alignment vertical="top" wrapText="1"/>
    </xf>
    <xf numFmtId="0" fontId="5" fillId="0" borderId="1" xfId="0" applyFont="1" applyBorder="1" applyAlignment="1">
      <alignment vertical="top" wrapText="1"/>
    </xf>
    <xf numFmtId="0" fontId="2" fillId="0" borderId="0" xfId="0" applyFont="1" applyBorder="1" applyAlignment="1">
      <alignment horizontal="center" vertical="top" wrapText="1"/>
    </xf>
    <xf numFmtId="0" fontId="9" fillId="0" borderId="0" xfId="0" applyFont="1" applyAlignment="1">
      <alignment horizontal="center"/>
    </xf>
    <xf numFmtId="0" fontId="3" fillId="0" borderId="0" xfId="0" applyFont="1" applyBorder="1" applyAlignment="1">
      <alignment vertical="top" wrapText="1"/>
    </xf>
    <xf numFmtId="4" fontId="5" fillId="0" borderId="0" xfId="0" applyNumberFormat="1" applyFont="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top" wrapText="1"/>
    </xf>
    <xf numFmtId="0" fontId="13" fillId="0" borderId="0" xfId="0" applyFont="1" applyAlignment="1">
      <alignment vertical="top" wrapText="1"/>
    </xf>
    <xf numFmtId="0" fontId="14" fillId="2" borderId="0" xfId="0" applyFont="1" applyFill="1" applyBorder="1" applyAlignment="1">
      <alignment vertical="top" wrapText="1"/>
    </xf>
    <xf numFmtId="0" fontId="13" fillId="0" borderId="0" xfId="0" applyFont="1" applyBorder="1" applyAlignment="1">
      <alignment vertical="top" wrapText="1"/>
    </xf>
    <xf numFmtId="4" fontId="13" fillId="0" borderId="0" xfId="0" applyNumberFormat="1" applyFont="1" applyAlignment="1">
      <alignment vertical="top" wrapText="1"/>
    </xf>
    <xf numFmtId="3" fontId="13" fillId="0" borderId="0" xfId="0" applyNumberFormat="1" applyFont="1" applyBorder="1" applyAlignment="1">
      <alignment vertical="top" wrapText="1"/>
    </xf>
    <xf numFmtId="4" fontId="13" fillId="0" borderId="0" xfId="0" applyNumberFormat="1" applyFont="1" applyBorder="1" applyAlignment="1">
      <alignment vertical="top" wrapText="1"/>
    </xf>
    <xf numFmtId="0" fontId="13" fillId="0" borderId="0" xfId="0" applyFont="1" applyBorder="1" applyAlignment="1">
      <alignment horizontal="center" vertical="top" wrapText="1"/>
    </xf>
    <xf numFmtId="3" fontId="13" fillId="0" borderId="0" xfId="0" applyNumberFormat="1" applyFont="1" applyAlignment="1">
      <alignment vertical="top" wrapText="1"/>
    </xf>
    <xf numFmtId="0" fontId="13" fillId="0" borderId="0" xfId="0" applyFont="1" applyAlignment="1">
      <alignment horizontal="center" vertical="top" wrapText="1"/>
    </xf>
    <xf numFmtId="0" fontId="13" fillId="0" borderId="0" xfId="0" applyFont="1" applyAlignment="1">
      <alignment vertical="center" wrapText="1"/>
    </xf>
    <xf numFmtId="0" fontId="13" fillId="0" borderId="0" xfId="0" applyFont="1" applyBorder="1" applyAlignment="1">
      <alignment horizontal="center" wrapText="1"/>
    </xf>
    <xf numFmtId="0" fontId="13" fillId="0" borderId="0" xfId="0" applyFont="1" applyAlignment="1">
      <alignment horizontal="center" wrapText="1"/>
    </xf>
    <xf numFmtId="0" fontId="13" fillId="4" borderId="0" xfId="0" applyFont="1" applyFill="1" applyBorder="1" applyAlignment="1">
      <alignment vertical="top" wrapText="1"/>
    </xf>
    <xf numFmtId="0" fontId="10" fillId="0" borderId="0" xfId="0" applyFont="1" applyBorder="1" applyAlignment="1">
      <alignment vertical="top" wrapText="1"/>
    </xf>
    <xf numFmtId="0" fontId="13" fillId="4" borderId="0" xfId="0" applyFont="1" applyFill="1" applyBorder="1" applyAlignment="1">
      <alignment vertical="center" wrapText="1"/>
    </xf>
    <xf numFmtId="0" fontId="11" fillId="0" borderId="0" xfId="0" applyFont="1" applyBorder="1" applyAlignment="1">
      <alignment horizontal="center" vertical="center"/>
    </xf>
    <xf numFmtId="0" fontId="13" fillId="0" borderId="0" xfId="0" applyFont="1" applyBorder="1" applyAlignment="1">
      <alignment vertical="center" wrapText="1"/>
    </xf>
    <xf numFmtId="0" fontId="13" fillId="4" borderId="0" xfId="0" applyFont="1" applyFill="1" applyBorder="1" applyAlignment="1">
      <alignment horizontal="center" vertical="center" wrapText="1"/>
    </xf>
    <xf numFmtId="4" fontId="13" fillId="0" borderId="0" xfId="0" applyNumberFormat="1" applyFont="1" applyBorder="1" applyAlignment="1">
      <alignment horizontal="center" vertical="center" wrapText="1"/>
    </xf>
    <xf numFmtId="4" fontId="13" fillId="0" borderId="0" xfId="0" applyNumberFormat="1" applyFont="1" applyAlignment="1">
      <alignment horizontal="center" vertical="center" wrapText="1"/>
    </xf>
    <xf numFmtId="0" fontId="0" fillId="0" borderId="0" xfId="0" applyAlignment="1">
      <alignment vertical="center"/>
    </xf>
    <xf numFmtId="4" fontId="13" fillId="0" borderId="0" xfId="0" applyNumberFormat="1" applyFont="1" applyFill="1" applyBorder="1" applyAlignment="1">
      <alignment horizontal="center" vertical="top" wrapText="1"/>
    </xf>
    <xf numFmtId="0" fontId="15" fillId="0" borderId="12" xfId="0" applyFont="1" applyFill="1" applyBorder="1" applyAlignment="1">
      <alignment horizontal="center" vertical="center" wrapText="1"/>
    </xf>
    <xf numFmtId="0" fontId="15" fillId="0" borderId="56" xfId="0" applyFont="1" applyFill="1" applyBorder="1" applyAlignment="1">
      <alignment horizontal="center" vertical="center" wrapText="1"/>
    </xf>
    <xf numFmtId="44" fontId="12" fillId="0" borderId="10" xfId="2" applyFont="1" applyFill="1" applyBorder="1" applyAlignment="1">
      <alignment vertical="center" wrapText="1"/>
    </xf>
    <xf numFmtId="44" fontId="12" fillId="0" borderId="36" xfId="2" applyFont="1" applyFill="1" applyBorder="1" applyAlignment="1">
      <alignment vertical="center" wrapText="1"/>
    </xf>
    <xf numFmtId="0" fontId="19" fillId="0" borderId="3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3" fontId="19" fillId="2" borderId="36" xfId="0" applyNumberFormat="1" applyFont="1" applyFill="1" applyBorder="1" applyAlignment="1">
      <alignment horizontal="center" vertical="center" wrapText="1"/>
    </xf>
    <xf numFmtId="0" fontId="19" fillId="2" borderId="56" xfId="0" applyFont="1" applyFill="1" applyBorder="1" applyAlignment="1">
      <alignment horizontal="center" vertical="center" wrapText="1"/>
    </xf>
    <xf numFmtId="3" fontId="21" fillId="3" borderId="58" xfId="0" applyNumberFormat="1" applyFont="1" applyFill="1" applyBorder="1" applyAlignment="1">
      <alignment horizontal="center" vertical="center" wrapText="1"/>
    </xf>
    <xf numFmtId="3" fontId="21" fillId="3" borderId="50" xfId="0" applyNumberFormat="1" applyFont="1" applyFill="1" applyBorder="1" applyAlignment="1">
      <alignment horizontal="center" vertical="center" wrapText="1"/>
    </xf>
    <xf numFmtId="0" fontId="14" fillId="0" borderId="0" xfId="0" applyFont="1" applyFill="1" applyBorder="1" applyAlignment="1">
      <alignment vertical="top" wrapText="1"/>
    </xf>
    <xf numFmtId="0" fontId="17" fillId="0" borderId="22" xfId="0" applyFont="1" applyBorder="1" applyAlignment="1">
      <alignment horizontal="left" vertical="top" wrapText="1"/>
    </xf>
    <xf numFmtId="0" fontId="17" fillId="0" borderId="0" xfId="0" applyFont="1" applyBorder="1" applyAlignment="1">
      <alignment horizontal="left" vertical="top" wrapText="1"/>
    </xf>
    <xf numFmtId="0" fontId="17" fillId="0" borderId="21" xfId="0" applyFont="1" applyBorder="1" applyAlignment="1">
      <alignment horizontal="left" vertical="top" wrapText="1"/>
    </xf>
    <xf numFmtId="0" fontId="17" fillId="0" borderId="31" xfId="0" applyFont="1" applyBorder="1" applyAlignment="1">
      <alignment horizontal="left" vertical="top" wrapText="1"/>
    </xf>
    <xf numFmtId="0" fontId="17" fillId="0" borderId="27" xfId="0" applyFont="1" applyBorder="1" applyAlignment="1">
      <alignment horizontal="left" vertical="top" wrapText="1"/>
    </xf>
    <xf numFmtId="0" fontId="17" fillId="0" borderId="32" xfId="0" applyFont="1" applyBorder="1" applyAlignment="1">
      <alignment horizontal="left" vertical="top" wrapText="1"/>
    </xf>
    <xf numFmtId="4" fontId="18" fillId="11" borderId="34" xfId="0" applyNumberFormat="1" applyFont="1" applyFill="1" applyBorder="1" applyAlignment="1">
      <alignment horizontal="right" vertical="center" wrapText="1"/>
    </xf>
    <xf numFmtId="4" fontId="18" fillId="10" borderId="36" xfId="0" applyNumberFormat="1" applyFont="1" applyFill="1" applyBorder="1" applyAlignment="1">
      <alignment horizontal="right" vertical="center" wrapText="1"/>
    </xf>
    <xf numFmtId="4" fontId="18" fillId="9" borderId="36" xfId="0" applyNumberFormat="1" applyFont="1" applyFill="1" applyBorder="1" applyAlignment="1">
      <alignment horizontal="right" vertical="center" wrapText="1"/>
    </xf>
    <xf numFmtId="4" fontId="18" fillId="8" borderId="41" xfId="0" applyNumberFormat="1" applyFont="1" applyFill="1" applyBorder="1" applyAlignment="1">
      <alignment horizontal="right" vertical="center" wrapText="1"/>
    </xf>
    <xf numFmtId="0" fontId="19" fillId="8" borderId="50" xfId="0" applyFont="1" applyFill="1" applyBorder="1" applyAlignment="1">
      <alignment horizontal="center" vertical="center" wrapText="1"/>
    </xf>
    <xf numFmtId="4" fontId="18" fillId="8" borderId="74" xfId="0" applyNumberFormat="1" applyFont="1" applyFill="1" applyBorder="1" applyAlignment="1">
      <alignment horizontal="right" vertical="center" wrapText="1"/>
    </xf>
    <xf numFmtId="0" fontId="18" fillId="8" borderId="75" xfId="0" applyFont="1" applyFill="1" applyBorder="1" applyAlignment="1">
      <alignment horizontal="center" vertical="center" wrapText="1"/>
    </xf>
    <xf numFmtId="2" fontId="18" fillId="8" borderId="75" xfId="0" applyNumberFormat="1" applyFont="1" applyFill="1" applyBorder="1" applyAlignment="1">
      <alignment horizontal="right" vertical="center" wrapText="1"/>
    </xf>
    <xf numFmtId="2" fontId="18" fillId="8" borderId="76" xfId="0" applyNumberFormat="1" applyFont="1" applyFill="1" applyBorder="1" applyAlignment="1">
      <alignment horizontal="right" vertical="center" wrapText="1"/>
    </xf>
    <xf numFmtId="4" fontId="18" fillId="11" borderId="37" xfId="0" applyNumberFormat="1" applyFont="1" applyFill="1" applyBorder="1" applyAlignment="1">
      <alignment horizontal="right" vertical="center" wrapText="1"/>
    </xf>
    <xf numFmtId="4" fontId="18" fillId="11" borderId="19" xfId="0" applyNumberFormat="1" applyFont="1" applyFill="1" applyBorder="1" applyAlignment="1">
      <alignment horizontal="right" vertical="center" wrapText="1"/>
    </xf>
    <xf numFmtId="4" fontId="18" fillId="10" borderId="37" xfId="0" applyNumberFormat="1" applyFont="1" applyFill="1" applyBorder="1" applyAlignment="1">
      <alignment horizontal="right" vertical="center" wrapText="1"/>
    </xf>
    <xf numFmtId="4" fontId="18" fillId="10" borderId="38" xfId="0" applyNumberFormat="1" applyFont="1" applyFill="1" applyBorder="1" applyAlignment="1">
      <alignment horizontal="right" vertical="center" wrapText="1"/>
    </xf>
    <xf numFmtId="4" fontId="18" fillId="9" borderId="37" xfId="0" applyNumberFormat="1" applyFont="1" applyFill="1" applyBorder="1" applyAlignment="1">
      <alignment horizontal="right" vertical="center" wrapText="1"/>
    </xf>
    <xf numFmtId="4" fontId="18" fillId="9" borderId="38" xfId="0" applyNumberFormat="1" applyFont="1" applyFill="1" applyBorder="1" applyAlignment="1">
      <alignment horizontal="right" vertical="center" wrapText="1"/>
    </xf>
    <xf numFmtId="4" fontId="18" fillId="8" borderId="72" xfId="0" applyNumberFormat="1" applyFont="1" applyFill="1" applyBorder="1" applyAlignment="1">
      <alignment horizontal="right" vertical="center" wrapText="1"/>
    </xf>
    <xf numFmtId="4" fontId="18" fillId="12" borderId="34" xfId="0" applyNumberFormat="1" applyFont="1" applyFill="1" applyBorder="1" applyAlignment="1">
      <alignment horizontal="right" vertical="center" wrapText="1"/>
    </xf>
    <xf numFmtId="4" fontId="18" fillId="12" borderId="37" xfId="0" applyNumberFormat="1" applyFont="1" applyFill="1" applyBorder="1" applyAlignment="1">
      <alignment horizontal="right" vertical="center" wrapText="1"/>
    </xf>
    <xf numFmtId="4" fontId="18" fillId="12" borderId="41" xfId="0" applyNumberFormat="1" applyFont="1" applyFill="1" applyBorder="1" applyAlignment="1">
      <alignment horizontal="right" vertical="center" wrapText="1"/>
    </xf>
    <xf numFmtId="4" fontId="18" fillId="12" borderId="72" xfId="0" applyNumberFormat="1" applyFont="1" applyFill="1" applyBorder="1" applyAlignment="1">
      <alignment horizontal="right" vertical="center" wrapText="1"/>
    </xf>
    <xf numFmtId="4" fontId="18" fillId="12" borderId="13" xfId="0" applyNumberFormat="1" applyFont="1" applyFill="1" applyBorder="1" applyAlignment="1">
      <alignment horizontal="right" vertical="center" wrapText="1"/>
    </xf>
    <xf numFmtId="4" fontId="18" fillId="12" borderId="23" xfId="0" applyNumberFormat="1" applyFont="1" applyFill="1" applyBorder="1" applyAlignment="1">
      <alignment horizontal="right" vertical="center" wrapText="1"/>
    </xf>
    <xf numFmtId="4" fontId="18" fillId="12" borderId="18" xfId="0" applyNumberFormat="1" applyFont="1" applyFill="1" applyBorder="1" applyAlignment="1">
      <alignment vertical="center" wrapText="1"/>
    </xf>
    <xf numFmtId="0" fontId="18" fillId="12" borderId="41" xfId="0" applyFont="1" applyFill="1" applyBorder="1" applyAlignment="1">
      <alignment horizontal="center" vertical="center" wrapText="1"/>
    </xf>
    <xf numFmtId="2" fontId="18" fillId="12" borderId="41" xfId="0" applyNumberFormat="1" applyFont="1" applyFill="1" applyBorder="1" applyAlignment="1">
      <alignment vertical="center" wrapText="1"/>
    </xf>
    <xf numFmtId="2" fontId="18" fillId="12" borderId="72" xfId="0" applyNumberFormat="1" applyFont="1" applyFill="1" applyBorder="1" applyAlignment="1">
      <alignment vertical="center" wrapText="1"/>
    </xf>
    <xf numFmtId="0" fontId="19" fillId="13" borderId="74" xfId="0" applyFont="1" applyFill="1" applyBorder="1" applyAlignment="1">
      <alignment horizontal="center" vertical="center" wrapText="1"/>
    </xf>
    <xf numFmtId="4" fontId="18" fillId="13" borderId="75" xfId="0" applyNumberFormat="1" applyFont="1" applyFill="1" applyBorder="1" applyAlignment="1">
      <alignment horizontal="right" vertical="center" wrapText="1"/>
    </xf>
    <xf numFmtId="4" fontId="18" fillId="13" borderId="76" xfId="0" applyNumberFormat="1" applyFont="1" applyFill="1" applyBorder="1" applyAlignment="1">
      <alignment horizontal="right" vertical="center" wrapText="1"/>
    </xf>
    <xf numFmtId="2" fontId="18" fillId="13" borderId="74" xfId="0" applyNumberFormat="1" applyFont="1" applyFill="1" applyBorder="1" applyAlignment="1">
      <alignment vertical="center" wrapText="1"/>
    </xf>
    <xf numFmtId="0" fontId="18" fillId="13" borderId="75" xfId="0" applyFont="1" applyFill="1" applyBorder="1" applyAlignment="1">
      <alignment horizontal="center" vertical="center" wrapText="1"/>
    </xf>
    <xf numFmtId="0" fontId="18" fillId="0" borderId="51" xfId="0" applyFont="1" applyFill="1" applyBorder="1" applyAlignment="1">
      <alignment horizontal="center" vertical="center" wrapText="1"/>
    </xf>
    <xf numFmtId="2" fontId="18" fillId="13" borderId="40" xfId="0" applyNumberFormat="1" applyFont="1" applyFill="1" applyBorder="1" applyAlignment="1">
      <alignment vertical="center" wrapText="1"/>
    </xf>
    <xf numFmtId="2" fontId="18" fillId="13" borderId="17" xfId="0" applyNumberFormat="1" applyFont="1" applyFill="1" applyBorder="1" applyAlignment="1">
      <alignment vertical="center" wrapText="1"/>
    </xf>
    <xf numFmtId="2" fontId="18" fillId="7" borderId="51" xfId="0" applyNumberFormat="1" applyFont="1" applyFill="1" applyBorder="1" applyAlignment="1">
      <alignment vertical="center" wrapText="1"/>
    </xf>
    <xf numFmtId="2" fontId="18" fillId="7" borderId="50" xfId="0" applyNumberFormat="1" applyFont="1" applyFill="1" applyBorder="1" applyAlignment="1">
      <alignment vertical="center" wrapText="1"/>
    </xf>
    <xf numFmtId="0" fontId="20" fillId="10" borderId="34" xfId="0" applyFont="1" applyFill="1" applyBorder="1" applyAlignment="1">
      <alignment vertical="center" wrapText="1"/>
    </xf>
    <xf numFmtId="0" fontId="20" fillId="11" borderId="34" xfId="0" applyFont="1" applyFill="1" applyBorder="1" applyAlignment="1">
      <alignment vertical="center" wrapText="1"/>
    </xf>
    <xf numFmtId="0" fontId="20" fillId="11" borderId="14" xfId="0" applyFont="1" applyFill="1" applyBorder="1" applyAlignment="1">
      <alignment vertical="center" wrapText="1"/>
    </xf>
    <xf numFmtId="0" fontId="20" fillId="11" borderId="36" xfId="0" applyFont="1" applyFill="1" applyBorder="1" applyAlignment="1">
      <alignment vertical="center" wrapText="1"/>
    </xf>
    <xf numFmtId="4" fontId="18" fillId="11" borderId="36" xfId="0" applyNumberFormat="1" applyFont="1" applyFill="1" applyBorder="1" applyAlignment="1">
      <alignment horizontal="right" vertical="center" wrapText="1"/>
    </xf>
    <xf numFmtId="0" fontId="20" fillId="10" borderId="41" xfId="0" applyFont="1" applyFill="1" applyBorder="1" applyAlignment="1">
      <alignment vertical="center" wrapText="1"/>
    </xf>
    <xf numFmtId="2" fontId="20" fillId="9" borderId="34" xfId="0" applyNumberFormat="1" applyFont="1" applyFill="1" applyBorder="1" applyAlignment="1">
      <alignment horizontal="right" vertical="center" wrapText="1"/>
    </xf>
    <xf numFmtId="2" fontId="20" fillId="9" borderId="36" xfId="0" applyNumberFormat="1" applyFont="1" applyFill="1" applyBorder="1" applyAlignment="1">
      <alignment horizontal="right" vertical="center" wrapText="1"/>
    </xf>
    <xf numFmtId="4" fontId="18" fillId="10" borderId="10" xfId="0" applyNumberFormat="1" applyFont="1" applyFill="1" applyBorder="1" applyAlignment="1">
      <alignment horizontal="right" vertical="center" wrapText="1"/>
    </xf>
    <xf numFmtId="0" fontId="18" fillId="10" borderId="13" xfId="0" applyFont="1" applyFill="1" applyBorder="1" applyAlignment="1">
      <alignment vertical="center" wrapText="1"/>
    </xf>
    <xf numFmtId="0" fontId="18" fillId="11" borderId="14" xfId="0" applyFont="1" applyFill="1" applyBorder="1" applyAlignment="1">
      <alignment vertical="center" wrapText="1"/>
    </xf>
    <xf numFmtId="0" fontId="18" fillId="11" borderId="10" xfId="0" applyFont="1" applyFill="1" applyBorder="1" applyAlignment="1">
      <alignment vertical="center" wrapText="1"/>
    </xf>
    <xf numFmtId="4" fontId="18" fillId="11" borderId="10" xfId="0" applyNumberFormat="1" applyFont="1" applyFill="1" applyBorder="1" applyAlignment="1">
      <alignment horizontal="right" vertical="center" wrapText="1"/>
    </xf>
    <xf numFmtId="0" fontId="20" fillId="11" borderId="10" xfId="0" applyFont="1" applyFill="1" applyBorder="1" applyAlignment="1">
      <alignment vertical="center" wrapText="1"/>
    </xf>
    <xf numFmtId="0" fontId="18" fillId="11" borderId="13" xfId="0" applyFont="1" applyFill="1" applyBorder="1" applyAlignment="1">
      <alignment vertical="center" wrapText="1"/>
    </xf>
    <xf numFmtId="4" fontId="18" fillId="8" borderId="34" xfId="0" applyNumberFormat="1" applyFont="1" applyFill="1" applyBorder="1" applyAlignment="1">
      <alignment horizontal="right" vertical="center" wrapText="1"/>
    </xf>
    <xf numFmtId="4" fontId="18" fillId="8" borderId="10" xfId="0" applyNumberFormat="1" applyFont="1" applyFill="1" applyBorder="1" applyAlignment="1">
      <alignment horizontal="right" vertical="center" wrapText="1"/>
    </xf>
    <xf numFmtId="4" fontId="18" fillId="8" borderId="36" xfId="0" applyNumberFormat="1" applyFont="1" applyFill="1" applyBorder="1" applyAlignment="1">
      <alignment horizontal="right" vertical="center" wrapText="1"/>
    </xf>
    <xf numFmtId="0" fontId="18" fillId="10" borderId="42" xfId="0" applyFont="1" applyFill="1" applyBorder="1" applyAlignment="1">
      <alignment vertical="center" wrapText="1"/>
    </xf>
    <xf numFmtId="0" fontId="18" fillId="10" borderId="81" xfId="0" applyFont="1" applyFill="1" applyBorder="1" applyAlignment="1">
      <alignment vertical="center" wrapText="1"/>
    </xf>
    <xf numFmtId="0" fontId="18" fillId="10" borderId="62" xfId="0" applyFont="1" applyFill="1" applyBorder="1" applyAlignment="1">
      <alignment vertical="center" wrapText="1"/>
    </xf>
    <xf numFmtId="0" fontId="18" fillId="10" borderId="82" xfId="0" applyFont="1" applyFill="1" applyBorder="1" applyAlignment="1">
      <alignment vertical="center" wrapText="1"/>
    </xf>
    <xf numFmtId="0" fontId="18" fillId="10" borderId="34" xfId="0" applyFont="1" applyFill="1" applyBorder="1" applyAlignment="1">
      <alignment vertical="center" wrapText="1"/>
    </xf>
    <xf numFmtId="0" fontId="18" fillId="10" borderId="36" xfId="0" applyFont="1" applyFill="1" applyBorder="1" applyAlignment="1">
      <alignment vertical="center" wrapText="1"/>
    </xf>
    <xf numFmtId="0" fontId="18" fillId="8" borderId="10" xfId="0" applyFont="1" applyFill="1" applyBorder="1" applyAlignment="1">
      <alignment vertical="center" wrapText="1"/>
    </xf>
    <xf numFmtId="0" fontId="18" fillId="9" borderId="10" xfId="0" applyFont="1" applyFill="1" applyBorder="1" applyAlignment="1">
      <alignment vertical="center" wrapText="1"/>
    </xf>
    <xf numFmtId="0" fontId="18" fillId="9" borderId="13" xfId="0" applyFont="1" applyFill="1" applyBorder="1" applyAlignment="1">
      <alignment vertical="center" wrapText="1"/>
    </xf>
    <xf numFmtId="0" fontId="18" fillId="9" borderId="34" xfId="0" applyFont="1" applyFill="1" applyBorder="1" applyAlignment="1">
      <alignment vertical="center" wrapText="1"/>
    </xf>
    <xf numFmtId="0" fontId="18" fillId="9" borderId="36" xfId="0" applyFont="1" applyFill="1" applyBorder="1" applyAlignment="1">
      <alignment vertical="center" wrapText="1"/>
    </xf>
    <xf numFmtId="0" fontId="18" fillId="7" borderId="41" xfId="0" applyFont="1" applyFill="1" applyBorder="1" applyAlignment="1">
      <alignment horizontal="right" vertical="center" wrapText="1"/>
    </xf>
    <xf numFmtId="2" fontId="18" fillId="7" borderId="41" xfId="0" applyNumberFormat="1" applyFont="1" applyFill="1" applyBorder="1" applyAlignment="1">
      <alignment horizontal="right" vertical="center" wrapText="1"/>
    </xf>
    <xf numFmtId="0" fontId="18" fillId="11" borderId="34" xfId="0" applyFont="1" applyFill="1" applyBorder="1" applyAlignment="1">
      <alignment vertical="center" wrapText="1"/>
    </xf>
    <xf numFmtId="0" fontId="18" fillId="10" borderId="41" xfId="0" applyFont="1" applyFill="1" applyBorder="1" applyAlignment="1">
      <alignment vertical="center" wrapText="1"/>
    </xf>
    <xf numFmtId="0" fontId="18" fillId="8" borderId="34" xfId="0" applyFont="1" applyFill="1" applyBorder="1" applyAlignment="1">
      <alignment vertical="center" wrapText="1"/>
    </xf>
    <xf numFmtId="0" fontId="18" fillId="8" borderId="34" xfId="0" applyFont="1" applyFill="1" applyBorder="1" applyAlignment="1">
      <alignment horizontal="center" vertical="center" wrapText="1"/>
    </xf>
    <xf numFmtId="2" fontId="18" fillId="8" borderId="34" xfId="0" applyNumberFormat="1" applyFont="1" applyFill="1" applyBorder="1" applyAlignment="1">
      <alignment horizontal="right" vertical="center" wrapText="1"/>
    </xf>
    <xf numFmtId="0" fontId="18" fillId="8" borderId="10" xfId="0" applyFont="1" applyFill="1" applyBorder="1" applyAlignment="1">
      <alignment horizontal="center" vertical="center" wrapText="1"/>
    </xf>
    <xf numFmtId="2" fontId="18" fillId="8" borderId="10" xfId="0" applyNumberFormat="1" applyFont="1" applyFill="1" applyBorder="1" applyAlignment="1">
      <alignment horizontal="right" vertical="center" wrapText="1"/>
    </xf>
    <xf numFmtId="0" fontId="18" fillId="8" borderId="36" xfId="0" applyFont="1" applyFill="1" applyBorder="1" applyAlignment="1">
      <alignment vertical="center" wrapText="1"/>
    </xf>
    <xf numFmtId="0" fontId="18" fillId="8" borderId="36" xfId="0" applyFont="1" applyFill="1" applyBorder="1" applyAlignment="1">
      <alignment horizontal="center" vertical="center" wrapText="1"/>
    </xf>
    <xf numFmtId="2" fontId="18" fillId="8" borderId="36" xfId="0" applyNumberFormat="1" applyFont="1" applyFill="1" applyBorder="1" applyAlignment="1">
      <alignment horizontal="right" vertical="center" wrapText="1"/>
    </xf>
    <xf numFmtId="2" fontId="18" fillId="7" borderId="50" xfId="0" applyNumberFormat="1" applyFont="1" applyFill="1" applyBorder="1" applyAlignment="1">
      <alignment horizontal="right" vertical="center" wrapText="1"/>
    </xf>
    <xf numFmtId="0" fontId="20" fillId="9" borderId="59" xfId="0" applyFont="1" applyFill="1" applyBorder="1" applyAlignment="1">
      <alignment vertical="center" wrapText="1"/>
    </xf>
    <xf numFmtId="0" fontId="20" fillId="9" borderId="83" xfId="0" applyFont="1" applyFill="1" applyBorder="1" applyAlignment="1">
      <alignment vertical="center" wrapText="1"/>
    </xf>
    <xf numFmtId="2" fontId="20" fillId="7" borderId="68" xfId="0" applyNumberFormat="1" applyFont="1" applyFill="1" applyBorder="1" applyAlignment="1">
      <alignment horizontal="right" vertical="center" wrapText="1"/>
    </xf>
    <xf numFmtId="0" fontId="18" fillId="8" borderId="63" xfId="0" applyFont="1" applyFill="1" applyBorder="1" applyAlignment="1">
      <alignment vertical="center" wrapText="1"/>
    </xf>
    <xf numFmtId="0" fontId="18" fillId="12" borderId="34" xfId="0" applyFont="1" applyFill="1" applyBorder="1" applyAlignment="1">
      <alignment vertical="center" wrapText="1"/>
    </xf>
    <xf numFmtId="0" fontId="18" fillId="12" borderId="41" xfId="0" applyFont="1" applyFill="1" applyBorder="1" applyAlignment="1">
      <alignment vertical="center" wrapText="1"/>
    </xf>
    <xf numFmtId="0" fontId="18" fillId="12" borderId="13" xfId="0" applyFont="1" applyFill="1" applyBorder="1" applyAlignment="1">
      <alignment vertical="center" wrapText="1"/>
    </xf>
    <xf numFmtId="0" fontId="18" fillId="13" borderId="75" xfId="0" applyFont="1" applyFill="1" applyBorder="1" applyAlignment="1">
      <alignment vertical="center" wrapText="1"/>
    </xf>
    <xf numFmtId="4" fontId="18" fillId="10" borderId="41" xfId="0" applyNumberFormat="1" applyFont="1" applyFill="1" applyBorder="1" applyAlignment="1">
      <alignment horizontal="right" vertical="center" wrapText="1"/>
    </xf>
    <xf numFmtId="4" fontId="18" fillId="9" borderId="34" xfId="0" applyNumberFormat="1" applyFont="1" applyFill="1" applyBorder="1" applyAlignment="1">
      <alignment horizontal="right" vertical="center" wrapText="1"/>
    </xf>
    <xf numFmtId="4" fontId="18" fillId="9" borderId="10" xfId="0" applyNumberFormat="1" applyFont="1" applyFill="1" applyBorder="1" applyAlignment="1">
      <alignment horizontal="right" vertical="center" wrapText="1"/>
    </xf>
    <xf numFmtId="4" fontId="18" fillId="11" borderId="14" xfId="0" applyNumberFormat="1" applyFont="1" applyFill="1" applyBorder="1" applyAlignment="1">
      <alignment horizontal="right" vertical="center" wrapText="1"/>
    </xf>
    <xf numFmtId="4" fontId="18" fillId="11" borderId="13" xfId="0" applyNumberFormat="1" applyFont="1" applyFill="1" applyBorder="1" applyAlignment="1">
      <alignment horizontal="right" vertical="center" wrapText="1"/>
    </xf>
    <xf numFmtId="4" fontId="18" fillId="9" borderId="13" xfId="0" applyNumberFormat="1" applyFont="1" applyFill="1" applyBorder="1" applyAlignment="1">
      <alignment horizontal="right" vertical="center" wrapText="1"/>
    </xf>
    <xf numFmtId="4" fontId="18" fillId="10" borderId="34" xfId="0" applyNumberFormat="1" applyFont="1" applyFill="1" applyBorder="1" applyAlignment="1">
      <alignment horizontal="right" vertical="center" wrapText="1"/>
    </xf>
    <xf numFmtId="4" fontId="18" fillId="10" borderId="13" xfId="0" applyNumberFormat="1" applyFont="1" applyFill="1" applyBorder="1" applyAlignment="1">
      <alignment horizontal="right" vertical="center" wrapText="1"/>
    </xf>
    <xf numFmtId="0" fontId="19" fillId="2" borderId="36" xfId="0" applyFont="1" applyFill="1" applyBorder="1" applyAlignment="1">
      <alignment horizontal="center" vertical="center" wrapText="1"/>
    </xf>
    <xf numFmtId="0" fontId="18" fillId="0" borderId="51" xfId="0" applyFont="1" applyBorder="1" applyAlignment="1">
      <alignment horizontal="center" vertical="center" wrapText="1"/>
    </xf>
    <xf numFmtId="4" fontId="18" fillId="11" borderId="33" xfId="0" applyNumberFormat="1" applyFont="1" applyFill="1" applyBorder="1" applyAlignment="1">
      <alignment horizontal="right" vertical="center" wrapText="1"/>
    </xf>
    <xf numFmtId="0" fontId="18" fillId="11" borderId="34" xfId="0" applyFont="1" applyFill="1" applyBorder="1" applyAlignment="1">
      <alignment horizontal="center" vertical="center" wrapText="1"/>
    </xf>
    <xf numFmtId="0" fontId="18" fillId="9" borderId="34"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0" fillId="0" borderId="0" xfId="0" applyFont="1" applyBorder="1" applyAlignment="1">
      <alignment horizontal="center" vertical="center"/>
    </xf>
    <xf numFmtId="0" fontId="18" fillId="10" borderId="34" xfId="0" applyFont="1" applyFill="1" applyBorder="1" applyAlignment="1">
      <alignment horizontal="center" vertical="center" wrapText="1"/>
    </xf>
    <xf numFmtId="4" fontId="20" fillId="11" borderId="38" xfId="0" applyNumberFormat="1" applyFont="1" applyFill="1" applyBorder="1" applyAlignment="1">
      <alignment horizontal="right" vertical="center" wrapText="1"/>
    </xf>
    <xf numFmtId="4" fontId="18" fillId="10" borderId="72" xfId="0" applyNumberFormat="1" applyFont="1" applyFill="1" applyBorder="1" applyAlignment="1">
      <alignment horizontal="right" vertical="center" wrapText="1"/>
    </xf>
    <xf numFmtId="4" fontId="20" fillId="9" borderId="37" xfId="0" applyNumberFormat="1" applyFont="1" applyFill="1" applyBorder="1" applyAlignment="1">
      <alignment horizontal="right" vertical="center" wrapText="1"/>
    </xf>
    <xf numFmtId="4" fontId="20" fillId="9" borderId="38" xfId="0" applyNumberFormat="1" applyFont="1" applyFill="1" applyBorder="1" applyAlignment="1">
      <alignment horizontal="right" vertical="center" wrapText="1"/>
    </xf>
    <xf numFmtId="2" fontId="20" fillId="9" borderId="33" xfId="0" applyNumberFormat="1" applyFont="1" applyFill="1" applyBorder="1" applyAlignment="1">
      <alignment horizontal="right" vertical="center" wrapText="1"/>
    </xf>
    <xf numFmtId="2" fontId="20" fillId="9" borderId="37" xfId="0" applyNumberFormat="1" applyFont="1" applyFill="1" applyBorder="1" applyAlignment="1">
      <alignment horizontal="right" vertical="center" wrapText="1"/>
    </xf>
    <xf numFmtId="2" fontId="20" fillId="9" borderId="35" xfId="0" applyNumberFormat="1" applyFont="1" applyFill="1" applyBorder="1" applyAlignment="1">
      <alignment horizontal="right" vertical="center" wrapText="1"/>
    </xf>
    <xf numFmtId="2" fontId="20" fillId="9" borderId="38" xfId="0" applyNumberFormat="1" applyFont="1" applyFill="1" applyBorder="1" applyAlignment="1">
      <alignment horizontal="right" vertical="center" wrapText="1"/>
    </xf>
    <xf numFmtId="0" fontId="19" fillId="11" borderId="33" xfId="0" applyFont="1" applyFill="1" applyBorder="1" applyAlignment="1">
      <alignment horizontal="center" vertical="center" wrapText="1"/>
    </xf>
    <xf numFmtId="4" fontId="18" fillId="11" borderId="24" xfId="0" applyNumberFormat="1" applyFont="1" applyFill="1" applyBorder="1" applyAlignment="1">
      <alignment horizontal="right" vertical="center" wrapText="1"/>
    </xf>
    <xf numFmtId="4" fontId="18" fillId="11" borderId="23" xfId="0" applyNumberFormat="1" applyFont="1" applyFill="1" applyBorder="1" applyAlignment="1">
      <alignment horizontal="right" vertical="center" wrapText="1"/>
    </xf>
    <xf numFmtId="4" fontId="18" fillId="10" borderId="24" xfId="0" applyNumberFormat="1" applyFont="1" applyFill="1" applyBorder="1" applyAlignment="1">
      <alignment horizontal="right" vertical="center" wrapText="1"/>
    </xf>
    <xf numFmtId="4" fontId="18" fillId="10" borderId="23" xfId="0" applyNumberFormat="1" applyFont="1" applyFill="1" applyBorder="1" applyAlignment="1">
      <alignment horizontal="right" vertical="center" wrapText="1"/>
    </xf>
    <xf numFmtId="4" fontId="18" fillId="9" borderId="24" xfId="0" applyNumberFormat="1" applyFont="1" applyFill="1" applyBorder="1" applyAlignment="1">
      <alignment horizontal="right" vertical="center" wrapText="1"/>
    </xf>
    <xf numFmtId="4" fontId="18" fillId="9" borderId="23" xfId="0" applyNumberFormat="1" applyFont="1" applyFill="1" applyBorder="1" applyAlignment="1">
      <alignment horizontal="right" vertical="center" wrapText="1"/>
    </xf>
    <xf numFmtId="4" fontId="18" fillId="8" borderId="37" xfId="0" applyNumberFormat="1" applyFont="1" applyFill="1" applyBorder="1" applyAlignment="1">
      <alignment horizontal="right" vertical="center" wrapText="1"/>
    </xf>
    <xf numFmtId="4" fontId="18" fillId="8" borderId="24" xfId="0" applyNumberFormat="1" applyFont="1" applyFill="1" applyBorder="1" applyAlignment="1">
      <alignment horizontal="right" vertical="center" wrapText="1"/>
    </xf>
    <xf numFmtId="4" fontId="18" fillId="8" borderId="38" xfId="0" applyNumberFormat="1" applyFont="1" applyFill="1" applyBorder="1" applyAlignment="1">
      <alignment horizontal="right" vertical="center" wrapText="1"/>
    </xf>
    <xf numFmtId="2" fontId="18" fillId="11" borderId="37" xfId="0" applyNumberFormat="1" applyFont="1" applyFill="1" applyBorder="1" applyAlignment="1">
      <alignment vertical="center" wrapText="1"/>
    </xf>
    <xf numFmtId="4" fontId="18" fillId="8" borderId="33" xfId="0" applyNumberFormat="1" applyFont="1" applyFill="1" applyBorder="1" applyAlignment="1">
      <alignment horizontal="right" vertical="center" wrapText="1"/>
    </xf>
    <xf numFmtId="2" fontId="18" fillId="8" borderId="37" xfId="0" applyNumberFormat="1" applyFont="1" applyFill="1" applyBorder="1" applyAlignment="1">
      <alignment horizontal="right" vertical="center" wrapText="1"/>
    </xf>
    <xf numFmtId="4" fontId="18" fillId="8" borderId="20" xfId="0" applyNumberFormat="1" applyFont="1" applyFill="1" applyBorder="1" applyAlignment="1">
      <alignment horizontal="right" vertical="center" wrapText="1"/>
    </xf>
    <xf numFmtId="2" fontId="18" fillId="8" borderId="24" xfId="0" applyNumberFormat="1" applyFont="1" applyFill="1" applyBorder="1" applyAlignment="1">
      <alignment horizontal="right" vertical="center" wrapText="1"/>
    </xf>
    <xf numFmtId="4" fontId="18" fillId="8" borderId="35" xfId="0" applyNumberFormat="1" applyFont="1" applyFill="1" applyBorder="1" applyAlignment="1">
      <alignment horizontal="right" vertical="center" wrapText="1"/>
    </xf>
    <xf numFmtId="2" fontId="18" fillId="8" borderId="38" xfId="0" applyNumberFormat="1" applyFont="1" applyFill="1" applyBorder="1" applyAlignment="1">
      <alignment horizontal="right" vertical="center" wrapText="1"/>
    </xf>
    <xf numFmtId="4" fontId="18" fillId="10" borderId="33" xfId="0" applyNumberFormat="1" applyFont="1" applyFill="1" applyBorder="1" applyAlignment="1">
      <alignment vertical="center" wrapText="1"/>
    </xf>
    <xf numFmtId="2" fontId="18" fillId="10" borderId="34" xfId="0" applyNumberFormat="1" applyFont="1" applyFill="1" applyBorder="1" applyAlignment="1">
      <alignment vertical="center" wrapText="1"/>
    </xf>
    <xf numFmtId="2" fontId="18" fillId="10" borderId="37" xfId="0" applyNumberFormat="1" applyFont="1" applyFill="1" applyBorder="1" applyAlignment="1">
      <alignment vertical="center" wrapText="1"/>
    </xf>
    <xf numFmtId="4" fontId="18" fillId="10" borderId="20" xfId="0" applyNumberFormat="1" applyFont="1" applyFill="1" applyBorder="1" applyAlignment="1">
      <alignment vertical="center" wrapText="1"/>
    </xf>
    <xf numFmtId="0" fontId="18" fillId="10" borderId="10" xfId="0" applyFont="1" applyFill="1" applyBorder="1" applyAlignment="1">
      <alignment horizontal="center" vertical="center" wrapText="1"/>
    </xf>
    <xf numFmtId="2" fontId="18" fillId="10" borderId="10" xfId="0" applyNumberFormat="1" applyFont="1" applyFill="1" applyBorder="1" applyAlignment="1">
      <alignment vertical="center" wrapText="1"/>
    </xf>
    <xf numFmtId="2" fontId="18" fillId="10" borderId="24" xfId="0" applyNumberFormat="1" applyFont="1" applyFill="1" applyBorder="1" applyAlignment="1">
      <alignment vertical="center" wrapText="1"/>
    </xf>
    <xf numFmtId="0" fontId="18" fillId="0" borderId="22" xfId="0" applyFont="1" applyBorder="1" applyAlignment="1">
      <alignment horizontal="center" vertical="center" wrapText="1"/>
    </xf>
    <xf numFmtId="0" fontId="19" fillId="9" borderId="18" xfId="0" applyFont="1" applyFill="1" applyBorder="1" applyAlignment="1">
      <alignment horizontal="center" vertical="center" wrapText="1"/>
    </xf>
    <xf numFmtId="4" fontId="20" fillId="11" borderId="10" xfId="0" applyNumberFormat="1" applyFont="1" applyFill="1" applyBorder="1" applyAlignment="1">
      <alignment vertical="center" wrapText="1"/>
    </xf>
    <xf numFmtId="2" fontId="18" fillId="11" borderId="36" xfId="0" applyNumberFormat="1" applyFont="1" applyFill="1" applyBorder="1" applyAlignment="1">
      <alignment horizontal="right" vertical="center" wrapText="1"/>
    </xf>
    <xf numFmtId="4" fontId="20" fillId="11" borderId="36" xfId="0" applyNumberFormat="1" applyFont="1" applyFill="1" applyBorder="1" applyAlignment="1">
      <alignment vertical="center" wrapText="1"/>
    </xf>
    <xf numFmtId="0" fontId="20" fillId="10" borderId="14" xfId="0" applyFont="1" applyFill="1" applyBorder="1" applyAlignment="1">
      <alignment vertical="center" wrapText="1"/>
    </xf>
    <xf numFmtId="9" fontId="20" fillId="10" borderId="14" xfId="1" applyNumberFormat="1" applyFont="1" applyFill="1" applyBorder="1" applyAlignment="1">
      <alignment horizontal="right" vertical="center" wrapText="1"/>
    </xf>
    <xf numFmtId="4" fontId="20" fillId="10" borderId="14" xfId="0" applyNumberFormat="1" applyFont="1" applyFill="1" applyBorder="1" applyAlignment="1">
      <alignment vertical="center" wrapText="1"/>
    </xf>
    <xf numFmtId="0" fontId="20" fillId="10" borderId="36" xfId="0" applyFont="1" applyFill="1" applyBorder="1" applyAlignment="1">
      <alignment vertical="center" wrapText="1"/>
    </xf>
    <xf numFmtId="9" fontId="20" fillId="10" borderId="36" xfId="0" applyNumberFormat="1" applyFont="1" applyFill="1" applyBorder="1" applyAlignment="1">
      <alignment vertical="center" wrapText="1"/>
    </xf>
    <xf numFmtId="0" fontId="18" fillId="10" borderId="4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9" borderId="34" xfId="0" applyFont="1" applyFill="1" applyBorder="1" applyAlignment="1">
      <alignment horizontal="center" vertical="center" wrapText="1"/>
    </xf>
    <xf numFmtId="0" fontId="18" fillId="10" borderId="34" xfId="0" applyFont="1" applyFill="1" applyBorder="1" applyAlignment="1">
      <alignment horizontal="center" vertical="center" wrapText="1"/>
    </xf>
    <xf numFmtId="0" fontId="19" fillId="11" borderId="43" xfId="0" applyFont="1" applyFill="1" applyBorder="1" applyAlignment="1">
      <alignment horizontal="center" vertical="center" wrapText="1"/>
    </xf>
    <xf numFmtId="4" fontId="18" fillId="11" borderId="43" xfId="0" applyNumberFormat="1" applyFont="1" applyFill="1" applyBorder="1" applyAlignment="1">
      <alignment horizontal="right" vertical="center" wrapText="1"/>
    </xf>
    <xf numFmtId="0" fontId="18" fillId="11" borderId="14"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9" fillId="11" borderId="33" xfId="0" applyFont="1" applyFill="1" applyBorder="1" applyAlignment="1">
      <alignment horizontal="center" vertical="center" wrapText="1"/>
    </xf>
    <xf numFmtId="4" fontId="18" fillId="11" borderId="33" xfId="0" applyNumberFormat="1" applyFont="1" applyFill="1" applyBorder="1" applyAlignment="1">
      <alignment horizontal="right" vertical="center" wrapText="1"/>
    </xf>
    <xf numFmtId="0" fontId="18" fillId="11" borderId="34" xfId="0" applyFont="1" applyFill="1" applyBorder="1" applyAlignment="1">
      <alignment horizontal="center" vertical="center" wrapText="1"/>
    </xf>
    <xf numFmtId="0" fontId="18" fillId="11" borderId="10" xfId="0" applyFont="1" applyFill="1" applyBorder="1" applyAlignment="1">
      <alignment horizontal="center" vertical="center" wrapText="1"/>
    </xf>
    <xf numFmtId="2" fontId="18" fillId="11" borderId="34" xfId="0" applyNumberFormat="1" applyFont="1" applyFill="1" applyBorder="1" applyAlignment="1">
      <alignment horizontal="right" vertical="center" wrapText="1"/>
    </xf>
    <xf numFmtId="2" fontId="18" fillId="11" borderId="37" xfId="0" applyNumberFormat="1" applyFont="1" applyFill="1" applyBorder="1" applyAlignment="1">
      <alignment horizontal="right" vertical="center" wrapText="1"/>
    </xf>
    <xf numFmtId="0" fontId="20" fillId="0" borderId="48" xfId="0" applyFont="1" applyBorder="1" applyAlignment="1">
      <alignment horizontal="center" vertical="center" wrapText="1"/>
    </xf>
    <xf numFmtId="0" fontId="18" fillId="11" borderId="36" xfId="0" applyFont="1" applyFill="1" applyBorder="1" applyAlignment="1">
      <alignment horizontal="center" vertical="center" wrapText="1"/>
    </xf>
    <xf numFmtId="0" fontId="10" fillId="0" borderId="0" xfId="0" applyFont="1" applyBorder="1" applyAlignment="1">
      <alignment horizontal="center" vertical="center"/>
    </xf>
    <xf numFmtId="2" fontId="20" fillId="10" borderId="36" xfId="0" applyNumberFormat="1" applyFont="1" applyFill="1" applyBorder="1" applyAlignment="1">
      <alignment vertical="center" wrapText="1"/>
    </xf>
    <xf numFmtId="4" fontId="20" fillId="10" borderId="44" xfId="0" applyNumberFormat="1" applyFont="1" applyFill="1" applyBorder="1" applyAlignment="1">
      <alignment vertical="center" wrapText="1"/>
    </xf>
    <xf numFmtId="2" fontId="20" fillId="10" borderId="14" xfId="1" applyNumberFormat="1" applyFont="1" applyFill="1" applyBorder="1" applyAlignment="1">
      <alignment horizontal="right" vertical="center" wrapText="1"/>
    </xf>
    <xf numFmtId="0" fontId="18" fillId="11" borderId="36" xfId="0" applyFont="1" applyFill="1" applyBorder="1" applyAlignment="1">
      <alignment vertical="center" wrapText="1"/>
    </xf>
    <xf numFmtId="4" fontId="18" fillId="11" borderId="38" xfId="0" applyNumberFormat="1" applyFont="1" applyFill="1" applyBorder="1" applyAlignment="1">
      <alignment horizontal="right" vertical="center" wrapText="1"/>
    </xf>
    <xf numFmtId="2" fontId="18" fillId="11" borderId="19" xfId="0" applyNumberFormat="1" applyFont="1" applyFill="1" applyBorder="1" applyAlignment="1">
      <alignment vertical="center" wrapText="1"/>
    </xf>
    <xf numFmtId="0" fontId="17" fillId="10" borderId="61" xfId="0" applyFont="1" applyFill="1" applyBorder="1" applyAlignment="1">
      <alignment horizontal="center" vertical="center" wrapText="1"/>
    </xf>
    <xf numFmtId="2" fontId="20" fillId="10" borderId="61" xfId="0" applyNumberFormat="1" applyFont="1" applyFill="1" applyBorder="1" applyAlignment="1">
      <alignment horizontal="right" vertical="center" wrapText="1"/>
    </xf>
    <xf numFmtId="2" fontId="20" fillId="10" borderId="44" xfId="0" applyNumberFormat="1" applyFont="1" applyFill="1" applyBorder="1" applyAlignment="1">
      <alignment horizontal="right" vertical="center" wrapText="1"/>
    </xf>
    <xf numFmtId="2" fontId="20" fillId="10" borderId="89" xfId="0" applyNumberFormat="1" applyFont="1" applyFill="1" applyBorder="1" applyAlignment="1">
      <alignment horizontal="right" vertical="center" wrapText="1"/>
    </xf>
    <xf numFmtId="0" fontId="18" fillId="11" borderId="44" xfId="0" applyFont="1" applyFill="1" applyBorder="1" applyAlignment="1">
      <alignment vertical="center" wrapText="1"/>
    </xf>
    <xf numFmtId="4" fontId="18" fillId="11" borderId="44" xfId="0" applyNumberFormat="1" applyFont="1" applyFill="1" applyBorder="1" applyAlignment="1">
      <alignment horizontal="right" vertical="center" wrapText="1"/>
    </xf>
    <xf numFmtId="4" fontId="18" fillId="11" borderId="89" xfId="0" applyNumberFormat="1" applyFont="1" applyFill="1" applyBorder="1" applyAlignment="1">
      <alignment horizontal="right" vertical="center" wrapText="1"/>
    </xf>
    <xf numFmtId="0" fontId="18" fillId="10" borderId="10" xfId="0" applyFont="1" applyFill="1" applyBorder="1" applyAlignment="1">
      <alignment vertical="center" wrapText="1"/>
    </xf>
    <xf numFmtId="0" fontId="20" fillId="10" borderId="44" xfId="0" applyFont="1" applyFill="1" applyBorder="1" applyAlignment="1">
      <alignment vertical="center" wrapText="1"/>
    </xf>
    <xf numFmtId="4" fontId="18" fillId="10" borderId="44" xfId="0" applyNumberFormat="1" applyFont="1" applyFill="1" applyBorder="1" applyAlignment="1">
      <alignment horizontal="right" vertical="center" wrapText="1"/>
    </xf>
    <xf numFmtId="4" fontId="18" fillId="10" borderId="89" xfId="0" applyNumberFormat="1" applyFont="1" applyFill="1" applyBorder="1" applyAlignment="1">
      <alignment horizontal="right" vertical="center" wrapText="1"/>
    </xf>
    <xf numFmtId="0" fontId="20" fillId="11" borderId="44" xfId="0" applyFont="1" applyFill="1" applyBorder="1" applyAlignment="1">
      <alignment vertical="center" wrapText="1"/>
    </xf>
    <xf numFmtId="0" fontId="18" fillId="11" borderId="44" xfId="0" applyFont="1" applyFill="1" applyBorder="1" applyAlignment="1">
      <alignment horizontal="center" vertical="center" wrapText="1"/>
    </xf>
    <xf numFmtId="2" fontId="20" fillId="11" borderId="20" xfId="0" applyNumberFormat="1" applyFont="1" applyFill="1" applyBorder="1" applyAlignment="1">
      <alignment vertical="center" wrapText="1"/>
    </xf>
    <xf numFmtId="2" fontId="20" fillId="11" borderId="61" xfId="0" applyNumberFormat="1" applyFont="1" applyFill="1" applyBorder="1" applyAlignment="1">
      <alignment vertical="center" wrapText="1"/>
    </xf>
    <xf numFmtId="2" fontId="20" fillId="11" borderId="10" xfId="0" applyNumberFormat="1" applyFont="1" applyFill="1" applyBorder="1" applyAlignment="1">
      <alignment vertical="center" wrapText="1"/>
    </xf>
    <xf numFmtId="2" fontId="20" fillId="11" borderId="44" xfId="0" applyNumberFormat="1" applyFont="1" applyFill="1" applyBorder="1" applyAlignment="1">
      <alignment vertical="center" wrapText="1"/>
    </xf>
    <xf numFmtId="4" fontId="18" fillId="11" borderId="35" xfId="0" applyNumberFormat="1" applyFont="1" applyFill="1" applyBorder="1" applyAlignment="1">
      <alignment horizontal="right" vertical="center" wrapText="1"/>
    </xf>
    <xf numFmtId="2" fontId="18" fillId="11" borderId="38" xfId="0" applyNumberFormat="1" applyFont="1" applyFill="1" applyBorder="1" applyAlignment="1">
      <alignment horizontal="right" vertical="center" wrapText="1"/>
    </xf>
    <xf numFmtId="4" fontId="18" fillId="10" borderId="55" xfId="0" applyNumberFormat="1" applyFont="1" applyFill="1" applyBorder="1" applyAlignment="1">
      <alignment horizontal="right" vertical="center" wrapText="1"/>
    </xf>
    <xf numFmtId="9" fontId="20" fillId="10" borderId="19" xfId="1" applyNumberFormat="1" applyFont="1" applyFill="1" applyBorder="1" applyAlignment="1">
      <alignment horizontal="right" vertical="center" wrapText="1"/>
    </xf>
    <xf numFmtId="9" fontId="20" fillId="10" borderId="38" xfId="0" applyNumberFormat="1" applyFont="1" applyFill="1" applyBorder="1" applyAlignment="1">
      <alignment vertical="center" wrapText="1"/>
    </xf>
    <xf numFmtId="4" fontId="20" fillId="11" borderId="37" xfId="0" applyNumberFormat="1" applyFont="1" applyFill="1" applyBorder="1" applyAlignment="1">
      <alignment vertical="center" wrapText="1"/>
    </xf>
    <xf numFmtId="4" fontId="20" fillId="11" borderId="38" xfId="0" applyNumberFormat="1" applyFont="1" applyFill="1" applyBorder="1" applyAlignment="1">
      <alignment vertical="center" wrapText="1"/>
    </xf>
    <xf numFmtId="4" fontId="20" fillId="10" borderId="43" xfId="0" applyNumberFormat="1" applyFont="1" applyFill="1" applyBorder="1" applyAlignment="1">
      <alignment horizontal="right" vertical="center" wrapText="1"/>
    </xf>
    <xf numFmtId="4" fontId="20" fillId="10" borderId="37" xfId="0" applyNumberFormat="1" applyFont="1" applyFill="1" applyBorder="1" applyAlignment="1">
      <alignment vertical="center" wrapText="1"/>
    </xf>
    <xf numFmtId="2" fontId="20" fillId="10" borderId="35" xfId="0" applyNumberFormat="1" applyFont="1" applyFill="1" applyBorder="1" applyAlignment="1">
      <alignment vertical="center" wrapText="1"/>
    </xf>
    <xf numFmtId="4" fontId="20" fillId="10" borderId="89" xfId="0" applyNumberFormat="1" applyFont="1" applyFill="1" applyBorder="1" applyAlignment="1">
      <alignment vertical="center" wrapText="1"/>
    </xf>
    <xf numFmtId="4" fontId="18" fillId="11" borderId="20" xfId="0" applyNumberFormat="1" applyFont="1" applyFill="1" applyBorder="1" applyAlignment="1">
      <alignment horizontal="right" vertical="center" wrapText="1"/>
    </xf>
    <xf numFmtId="4" fontId="20" fillId="11" borderId="24" xfId="0" applyNumberFormat="1" applyFont="1" applyFill="1" applyBorder="1" applyAlignment="1">
      <alignment vertical="center" wrapText="1"/>
    </xf>
    <xf numFmtId="0" fontId="20" fillId="11" borderId="13" xfId="0" applyFont="1" applyFill="1" applyBorder="1" applyAlignment="1">
      <alignment vertical="center" wrapText="1"/>
    </xf>
    <xf numFmtId="0" fontId="17" fillId="9" borderId="74" xfId="0" applyFont="1" applyFill="1" applyBorder="1" applyAlignment="1">
      <alignment horizontal="center" vertical="center" wrapText="1"/>
    </xf>
    <xf numFmtId="4" fontId="18" fillId="9" borderId="75" xfId="0" applyNumberFormat="1" applyFont="1" applyFill="1" applyBorder="1" applyAlignment="1">
      <alignment horizontal="right" vertical="center" wrapText="1"/>
    </xf>
    <xf numFmtId="2" fontId="20" fillId="9" borderId="74" xfId="0" applyNumberFormat="1" applyFont="1" applyFill="1" applyBorder="1" applyAlignment="1">
      <alignment horizontal="right" vertical="center" wrapText="1"/>
    </xf>
    <xf numFmtId="0" fontId="18" fillId="9" borderId="75" xfId="0" applyFont="1" applyFill="1" applyBorder="1" applyAlignment="1">
      <alignment horizontal="center" vertical="center" wrapText="1"/>
    </xf>
    <xf numFmtId="2" fontId="20" fillId="9" borderId="75" xfId="0" applyNumberFormat="1" applyFont="1" applyFill="1" applyBorder="1" applyAlignment="1">
      <alignment horizontal="right" vertical="center" wrapText="1"/>
    </xf>
    <xf numFmtId="2" fontId="20" fillId="9" borderId="76" xfId="0" applyNumberFormat="1" applyFont="1" applyFill="1" applyBorder="1" applyAlignment="1">
      <alignment horizontal="right" vertical="center" wrapText="1"/>
    </xf>
    <xf numFmtId="0" fontId="17" fillId="10" borderId="74" xfId="0" applyFont="1" applyFill="1" applyBorder="1" applyAlignment="1">
      <alignment horizontal="center" vertical="center" wrapText="1"/>
    </xf>
    <xf numFmtId="0" fontId="20" fillId="10" borderId="75" xfId="0" applyFont="1" applyFill="1" applyBorder="1" applyAlignment="1">
      <alignment vertical="center" wrapText="1"/>
    </xf>
    <xf numFmtId="4" fontId="18" fillId="10" borderId="75" xfId="0" applyNumberFormat="1" applyFont="1" applyFill="1" applyBorder="1" applyAlignment="1">
      <alignment horizontal="right" vertical="center" wrapText="1"/>
    </xf>
    <xf numFmtId="4" fontId="18" fillId="10" borderId="76" xfId="0" applyNumberFormat="1" applyFont="1" applyFill="1" applyBorder="1" applyAlignment="1">
      <alignment horizontal="right" vertical="center" wrapText="1"/>
    </xf>
    <xf numFmtId="2" fontId="20" fillId="10" borderId="74" xfId="0" applyNumberFormat="1" applyFont="1" applyFill="1" applyBorder="1" applyAlignment="1">
      <alignment horizontal="right" vertical="center" wrapText="1"/>
    </xf>
    <xf numFmtId="0" fontId="18" fillId="10" borderId="75" xfId="0" applyFont="1" applyFill="1" applyBorder="1" applyAlignment="1">
      <alignment horizontal="center" vertical="center" wrapText="1"/>
    </xf>
    <xf numFmtId="2" fontId="20" fillId="10" borderId="75" xfId="0" applyNumberFormat="1" applyFont="1" applyFill="1" applyBorder="1" applyAlignment="1">
      <alignment horizontal="right" vertical="center" wrapText="1"/>
    </xf>
    <xf numFmtId="2" fontId="20" fillId="10" borderId="76" xfId="0" applyNumberFormat="1" applyFont="1" applyFill="1" applyBorder="1" applyAlignment="1">
      <alignment horizontal="right" vertical="center" wrapText="1"/>
    </xf>
    <xf numFmtId="0" fontId="20" fillId="9" borderId="52" xfId="0" applyFont="1" applyFill="1" applyBorder="1" applyAlignment="1">
      <alignment vertical="center" wrapText="1"/>
    </xf>
    <xf numFmtId="4" fontId="20" fillId="9" borderId="76" xfId="0" applyNumberFormat="1" applyFont="1" applyFill="1" applyBorder="1" applyAlignment="1">
      <alignment horizontal="right" vertical="center" wrapText="1"/>
    </xf>
    <xf numFmtId="4" fontId="18" fillId="11" borderId="55" xfId="0" applyNumberFormat="1" applyFont="1" applyFill="1" applyBorder="1" applyAlignment="1">
      <alignment horizontal="right" vertical="center" wrapText="1"/>
    </xf>
    <xf numFmtId="4" fontId="18" fillId="11" borderId="12" xfId="0" applyNumberFormat="1" applyFont="1" applyFill="1" applyBorder="1" applyAlignment="1">
      <alignment horizontal="right" vertical="center" wrapText="1"/>
    </xf>
    <xf numFmtId="4" fontId="18" fillId="11" borderId="56" xfId="0" applyNumberFormat="1" applyFont="1" applyFill="1" applyBorder="1" applyAlignment="1">
      <alignment horizontal="right" vertical="center" wrapText="1"/>
    </xf>
    <xf numFmtId="4" fontId="18" fillId="10" borderId="11" xfId="0" applyNumberFormat="1" applyFont="1" applyFill="1" applyBorder="1" applyAlignment="1">
      <alignment horizontal="right" vertical="center" wrapText="1"/>
    </xf>
    <xf numFmtId="2" fontId="18" fillId="7" borderId="11" xfId="0" applyNumberFormat="1" applyFont="1" applyFill="1" applyBorder="1" applyAlignment="1">
      <alignment horizontal="right" vertical="center" wrapText="1"/>
    </xf>
    <xf numFmtId="9" fontId="20" fillId="10" borderId="56" xfId="0" applyNumberFormat="1" applyFont="1" applyFill="1" applyBorder="1" applyAlignment="1">
      <alignment vertical="center" wrapText="1"/>
    </xf>
    <xf numFmtId="0" fontId="20" fillId="0" borderId="50" xfId="0" applyFont="1" applyBorder="1" applyAlignment="1">
      <alignment horizontal="center" vertical="center" wrapText="1"/>
    </xf>
    <xf numFmtId="9" fontId="20" fillId="10" borderId="75" xfId="0" applyNumberFormat="1" applyFont="1" applyFill="1" applyBorder="1" applyAlignment="1">
      <alignment vertical="center" wrapText="1"/>
    </xf>
    <xf numFmtId="2" fontId="20" fillId="10" borderId="75" xfId="0" applyNumberFormat="1" applyFont="1" applyFill="1" applyBorder="1" applyAlignment="1">
      <alignment vertical="center" wrapText="1"/>
    </xf>
    <xf numFmtId="9" fontId="20" fillId="10" borderId="58" xfId="0" applyNumberFormat="1" applyFont="1" applyFill="1" applyBorder="1" applyAlignment="1">
      <alignment vertical="center" wrapText="1"/>
    </xf>
    <xf numFmtId="2" fontId="20" fillId="10" borderId="74" xfId="0" applyNumberFormat="1" applyFont="1" applyFill="1" applyBorder="1" applyAlignment="1">
      <alignment vertical="center" wrapText="1"/>
    </xf>
    <xf numFmtId="4" fontId="20" fillId="10" borderId="76" xfId="0" applyNumberFormat="1" applyFont="1" applyFill="1" applyBorder="1" applyAlignment="1">
      <alignment vertical="center" wrapText="1"/>
    </xf>
    <xf numFmtId="0" fontId="27" fillId="4" borderId="0" xfId="0" applyFont="1" applyFill="1" applyBorder="1" applyAlignment="1">
      <alignment vertical="top" wrapText="1"/>
    </xf>
    <xf numFmtId="0" fontId="27" fillId="0" borderId="0" xfId="0" applyFont="1" applyAlignment="1">
      <alignment vertical="top" wrapText="1"/>
    </xf>
    <xf numFmtId="0" fontId="27" fillId="4" borderId="0" xfId="0" applyFont="1" applyFill="1" applyBorder="1" applyAlignment="1">
      <alignment vertical="center" wrapText="1"/>
    </xf>
    <xf numFmtId="0" fontId="28" fillId="4" borderId="0" xfId="0" applyFont="1" applyFill="1" applyBorder="1" applyAlignment="1">
      <alignment vertical="top" wrapText="1"/>
    </xf>
    <xf numFmtId="0" fontId="28" fillId="4" borderId="0" xfId="0" applyFont="1" applyFill="1" applyBorder="1" applyAlignment="1">
      <alignment horizontal="center" vertical="center" wrapText="1"/>
    </xf>
    <xf numFmtId="0" fontId="27" fillId="2" borderId="0" xfId="0" applyFont="1" applyFill="1" applyBorder="1" applyAlignment="1">
      <alignment vertical="top" wrapText="1"/>
    </xf>
    <xf numFmtId="0" fontId="27" fillId="2" borderId="0" xfId="0" applyFont="1" applyFill="1" applyAlignment="1">
      <alignment vertical="top" wrapText="1"/>
    </xf>
    <xf numFmtId="0" fontId="27" fillId="2" borderId="0" xfId="0" applyFont="1" applyFill="1" applyBorder="1" applyAlignment="1">
      <alignment vertical="center" wrapText="1"/>
    </xf>
    <xf numFmtId="0" fontId="16" fillId="0" borderId="51" xfId="3" applyFont="1" applyBorder="1" applyAlignment="1">
      <alignment horizontal="center" vertical="center" wrapText="1"/>
    </xf>
    <xf numFmtId="14" fontId="16" fillId="0" borderId="76" xfId="3" applyNumberFormat="1" applyFont="1" applyBorder="1" applyAlignment="1">
      <alignment horizontal="center" vertical="center" wrapText="1"/>
    </xf>
    <xf numFmtId="0" fontId="16" fillId="0" borderId="49" xfId="3" applyFont="1" applyBorder="1" applyAlignment="1">
      <alignment horizontal="center" vertical="center" wrapText="1"/>
    </xf>
    <xf numFmtId="0" fontId="16" fillId="0" borderId="38" xfId="3" applyFont="1" applyBorder="1" applyAlignment="1">
      <alignment horizontal="center" vertical="center" wrapText="1"/>
    </xf>
    <xf numFmtId="0" fontId="3" fillId="0" borderId="1" xfId="0" applyFont="1" applyBorder="1" applyAlignment="1">
      <alignment vertical="top" wrapText="1"/>
    </xf>
    <xf numFmtId="0" fontId="2" fillId="0" borderId="1"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2" fillId="3" borderId="0" xfId="0" applyFont="1" applyFill="1" applyBorder="1" applyAlignment="1">
      <alignment horizontal="left" vertical="top" wrapText="1"/>
    </xf>
    <xf numFmtId="0" fontId="2" fillId="3" borderId="5" xfId="0" applyFont="1" applyFill="1" applyBorder="1" applyAlignment="1">
      <alignment horizontal="left" vertical="top" wrapText="1"/>
    </xf>
    <xf numFmtId="0" fontId="6" fillId="0" borderId="0" xfId="0" applyFont="1" applyAlignment="1">
      <alignment vertical="top" wrapText="1"/>
    </xf>
    <xf numFmtId="0" fontId="5" fillId="0" borderId="2" xfId="0" applyFont="1" applyBorder="1" applyAlignment="1">
      <alignment vertical="top" wrapText="1"/>
    </xf>
    <xf numFmtId="0" fontId="5" fillId="0" borderId="9"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2" borderId="1"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xf numFmtId="0" fontId="2" fillId="0" borderId="0" xfId="0" applyFont="1" applyBorder="1" applyAlignment="1">
      <alignment horizontal="center" vertical="top" wrapText="1"/>
    </xf>
    <xf numFmtId="0" fontId="6" fillId="0" borderId="1"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7" fillId="0" borderId="67" xfId="0" applyNumberFormat="1" applyFont="1" applyBorder="1" applyAlignment="1">
      <alignment horizontal="center" vertical="center" wrapText="1"/>
    </xf>
    <xf numFmtId="0" fontId="17" fillId="0" borderId="68" xfId="0" applyNumberFormat="1" applyFont="1" applyBorder="1" applyAlignment="1">
      <alignment horizontal="center" vertical="center" wrapText="1"/>
    </xf>
    <xf numFmtId="0" fontId="20" fillId="0" borderId="36" xfId="0" applyFont="1" applyBorder="1" applyAlignment="1">
      <alignment horizontal="center" vertical="center" wrapText="1"/>
    </xf>
    <xf numFmtId="0" fontId="20" fillId="0" borderId="38" xfId="0" applyFont="1" applyBorder="1" applyAlignment="1">
      <alignment horizontal="center" vertical="center" wrapText="1"/>
    </xf>
    <xf numFmtId="0" fontId="12" fillId="0" borderId="2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54" xfId="0" applyFont="1" applyFill="1" applyBorder="1" applyAlignment="1">
      <alignment horizontal="left" vertical="center" wrapText="1"/>
    </xf>
    <xf numFmtId="0" fontId="15" fillId="3" borderId="51"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20" fillId="10" borderId="84" xfId="0" applyFont="1" applyFill="1" applyBorder="1" applyAlignment="1">
      <alignment horizontal="center" vertical="center" wrapText="1"/>
    </xf>
    <xf numFmtId="0" fontId="20" fillId="10" borderId="70" xfId="0" applyFont="1" applyFill="1" applyBorder="1" applyAlignment="1">
      <alignment horizontal="center" vertical="center" wrapText="1"/>
    </xf>
    <xf numFmtId="4" fontId="18" fillId="10" borderId="26" xfId="0" applyNumberFormat="1" applyFont="1" applyFill="1" applyBorder="1" applyAlignment="1">
      <alignment horizontal="right" vertical="center" wrapText="1"/>
    </xf>
    <xf numFmtId="4" fontId="18" fillId="10" borderId="18" xfId="0" applyNumberFormat="1" applyFont="1" applyFill="1" applyBorder="1" applyAlignment="1">
      <alignment horizontal="right" vertical="center" wrapText="1"/>
    </xf>
    <xf numFmtId="4" fontId="18" fillId="10" borderId="61" xfId="0" applyNumberFormat="1" applyFont="1" applyFill="1" applyBorder="1" applyAlignment="1">
      <alignment horizontal="right" vertical="center" wrapText="1"/>
    </xf>
    <xf numFmtId="0" fontId="18" fillId="10" borderId="13" xfId="0" applyFont="1" applyFill="1" applyBorder="1" applyAlignment="1">
      <alignment horizontal="center" vertical="center" wrapText="1"/>
    </xf>
    <xf numFmtId="0" fontId="18" fillId="10" borderId="41" xfId="0" applyFont="1" applyFill="1" applyBorder="1" applyAlignment="1">
      <alignment horizontal="center" vertical="center" wrapText="1"/>
    </xf>
    <xf numFmtId="0" fontId="18" fillId="10" borderId="44" xfId="0" applyFont="1" applyFill="1" applyBorder="1" applyAlignment="1">
      <alignment horizontal="center" vertical="center" wrapText="1"/>
    </xf>
    <xf numFmtId="0" fontId="18" fillId="0" borderId="15" xfId="0" applyFont="1" applyBorder="1" applyAlignment="1">
      <alignment horizontal="left" vertical="center" wrapText="1"/>
    </xf>
    <xf numFmtId="0" fontId="18" fillId="0" borderId="40" xfId="0" applyFont="1" applyBorder="1" applyAlignment="1">
      <alignment horizontal="left" vertical="center" wrapText="1"/>
    </xf>
    <xf numFmtId="0" fontId="18" fillId="0" borderId="17" xfId="0" applyFont="1" applyBorder="1" applyAlignment="1">
      <alignment horizontal="left" vertical="center"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0" borderId="37"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8" xfId="0" applyFont="1" applyBorder="1" applyAlignment="1">
      <alignment horizontal="left" vertical="top" wrapText="1"/>
    </xf>
    <xf numFmtId="0" fontId="17" fillId="0" borderId="15"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65"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22"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21" xfId="0" applyFont="1" applyFill="1" applyBorder="1" applyAlignment="1">
      <alignment horizontal="center" vertical="top" wrapText="1"/>
    </xf>
    <xf numFmtId="0" fontId="17" fillId="3" borderId="51" xfId="0" applyFont="1" applyFill="1" applyBorder="1" applyAlignment="1">
      <alignment horizontal="left" vertical="top" wrapText="1"/>
    </xf>
    <xf numFmtId="0" fontId="17" fillId="3" borderId="52" xfId="0" applyFont="1" applyFill="1" applyBorder="1" applyAlignment="1">
      <alignment horizontal="left" vertical="top" wrapText="1"/>
    </xf>
    <xf numFmtId="0" fontId="17" fillId="3" borderId="53" xfId="0" applyFont="1" applyFill="1" applyBorder="1" applyAlignment="1">
      <alignment horizontal="left" vertical="top" wrapText="1"/>
    </xf>
    <xf numFmtId="0" fontId="18" fillId="0" borderId="29" xfId="0" applyFont="1" applyBorder="1" applyAlignment="1">
      <alignment horizontal="left" vertical="top" wrapText="1"/>
    </xf>
    <xf numFmtId="0" fontId="18" fillId="0" borderId="16" xfId="0" applyFont="1" applyBorder="1" applyAlignment="1">
      <alignment horizontal="left" vertical="top" wrapText="1"/>
    </xf>
    <xf numFmtId="0" fontId="18" fillId="0" borderId="30" xfId="0" applyFont="1" applyBorder="1" applyAlignment="1">
      <alignment horizontal="left" vertical="top" wrapText="1"/>
    </xf>
    <xf numFmtId="0" fontId="19" fillId="3" borderId="29"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30" xfId="0" applyFont="1" applyFill="1" applyBorder="1" applyAlignment="1">
      <alignment horizontal="left"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9" fillId="0" borderId="14" xfId="0" applyFont="1" applyBorder="1" applyAlignment="1">
      <alignment horizontal="left" vertical="center" wrapText="1"/>
    </xf>
    <xf numFmtId="0" fontId="19" fillId="0" borderId="19" xfId="0" applyFont="1" applyBorder="1" applyAlignment="1">
      <alignment horizontal="left" vertical="center" wrapText="1"/>
    </xf>
    <xf numFmtId="0" fontId="19"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8" xfId="0" applyFont="1" applyBorder="1" applyAlignment="1">
      <alignment horizontal="left" vertical="center" wrapText="1"/>
    </xf>
    <xf numFmtId="0" fontId="19" fillId="2" borderId="2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3" fontId="19" fillId="2" borderId="57" xfId="0" applyNumberFormat="1" applyFont="1" applyFill="1" applyBorder="1" applyAlignment="1">
      <alignment horizontal="center" vertical="center" wrapText="1"/>
    </xf>
    <xf numFmtId="3" fontId="19" fillId="2" borderId="32" xfId="0" applyNumberFormat="1" applyFont="1" applyFill="1" applyBorder="1" applyAlignment="1">
      <alignment horizontal="center" vertical="center" wrapText="1"/>
    </xf>
    <xf numFmtId="0" fontId="17" fillId="3" borderId="51" xfId="0" applyFont="1" applyFill="1" applyBorder="1" applyAlignment="1">
      <alignment horizontal="center" vertical="top" wrapText="1"/>
    </xf>
    <xf numFmtId="0" fontId="17" fillId="3" borderId="16" xfId="0" applyFont="1" applyFill="1" applyBorder="1" applyAlignment="1">
      <alignment horizontal="center" vertical="top" wrapText="1"/>
    </xf>
    <xf numFmtId="0" fontId="17" fillId="3" borderId="30" xfId="0" applyFont="1" applyFill="1" applyBorder="1" applyAlignment="1">
      <alignment horizontal="center" vertical="top"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8" xfId="0" applyFont="1" applyBorder="1" applyAlignment="1">
      <alignment horizontal="center" vertical="center" wrapText="1"/>
    </xf>
    <xf numFmtId="0" fontId="17" fillId="11" borderId="33"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35" xfId="0" applyFont="1" applyFill="1" applyBorder="1" applyAlignment="1">
      <alignment horizontal="center" vertical="center" wrapText="1"/>
    </xf>
    <xf numFmtId="0" fontId="20" fillId="11" borderId="42" xfId="0" applyFont="1" applyFill="1" applyBorder="1" applyAlignment="1">
      <alignment horizontal="center" vertical="center" wrapText="1"/>
    </xf>
    <xf numFmtId="0" fontId="20" fillId="11" borderId="37" xfId="0" applyFont="1" applyFill="1" applyBorder="1" applyAlignment="1">
      <alignment horizontal="center" vertical="center" wrapText="1"/>
    </xf>
    <xf numFmtId="0" fontId="20" fillId="11" borderId="81"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20" fillId="11" borderId="82" xfId="0" applyFont="1" applyFill="1" applyBorder="1" applyAlignment="1">
      <alignment horizontal="center" vertical="center" wrapText="1"/>
    </xf>
    <xf numFmtId="0" fontId="20" fillId="11" borderId="38" xfId="0" applyFont="1" applyFill="1" applyBorder="1" applyAlignment="1">
      <alignment horizontal="center" vertical="center" wrapText="1"/>
    </xf>
    <xf numFmtId="0" fontId="17" fillId="10" borderId="43"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20" fillId="10" borderId="64"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20" fillId="10" borderId="82" xfId="0" applyFont="1" applyFill="1" applyBorder="1" applyAlignment="1">
      <alignment horizontal="center" vertical="center" wrapText="1"/>
    </xf>
    <xf numFmtId="0" fontId="20" fillId="10" borderId="36" xfId="0" applyFont="1" applyFill="1" applyBorder="1" applyAlignment="1">
      <alignment horizontal="center" vertical="center" wrapText="1"/>
    </xf>
    <xf numFmtId="0" fontId="18" fillId="10" borderId="40"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22" fillId="0" borderId="51" xfId="0" applyFont="1" applyFill="1" applyBorder="1" applyAlignment="1">
      <alignment horizontal="right" vertical="center" wrapText="1"/>
    </xf>
    <xf numFmtId="0" fontId="19" fillId="0" borderId="52" xfId="0" applyFont="1" applyFill="1" applyBorder="1" applyAlignment="1">
      <alignment horizontal="right" vertical="center" wrapText="1"/>
    </xf>
    <xf numFmtId="0" fontId="19" fillId="0" borderId="53" xfId="0" applyFont="1" applyFill="1" applyBorder="1" applyAlignment="1">
      <alignment horizontal="right" vertical="center" wrapText="1"/>
    </xf>
    <xf numFmtId="0" fontId="20" fillId="0" borderId="51"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33" xfId="0" applyFont="1" applyBorder="1" applyAlignment="1">
      <alignment vertical="center" wrapText="1"/>
    </xf>
    <xf numFmtId="0" fontId="20" fillId="0" borderId="34" xfId="0" applyFont="1" applyBorder="1" applyAlignment="1">
      <alignment vertical="center" wrapText="1"/>
    </xf>
    <xf numFmtId="0" fontId="20" fillId="0" borderId="37" xfId="0" applyFont="1" applyBorder="1" applyAlignment="1">
      <alignment vertical="center" wrapText="1"/>
    </xf>
    <xf numFmtId="0" fontId="18" fillId="0" borderId="35" xfId="0" applyFont="1" applyBorder="1" applyAlignment="1">
      <alignment vertical="center" wrapText="1"/>
    </xf>
    <xf numFmtId="0" fontId="18" fillId="0" borderId="36" xfId="0" applyFont="1" applyBorder="1" applyAlignment="1">
      <alignment vertical="center" wrapText="1"/>
    </xf>
    <xf numFmtId="0" fontId="18" fillId="0" borderId="38" xfId="0" applyFont="1" applyBorder="1" applyAlignment="1">
      <alignment vertical="center" wrapText="1"/>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8" borderId="35" xfId="0" applyFont="1" applyFill="1" applyBorder="1" applyAlignment="1">
      <alignment horizontal="center" vertical="center" wrapText="1"/>
    </xf>
    <xf numFmtId="0" fontId="20" fillId="8" borderId="59" xfId="0" applyFont="1" applyFill="1" applyBorder="1" applyAlignment="1">
      <alignment horizontal="center" vertical="center" wrapText="1"/>
    </xf>
    <xf numFmtId="0" fontId="20" fillId="8" borderId="66" xfId="0" applyFont="1" applyFill="1" applyBorder="1" applyAlignment="1">
      <alignment horizontal="center" vertical="center" wrapText="1"/>
    </xf>
    <xf numFmtId="0" fontId="20" fillId="8" borderId="84" xfId="0" applyFont="1" applyFill="1" applyBorder="1" applyAlignment="1">
      <alignment horizontal="center" vertical="center" wrapText="1"/>
    </xf>
    <xf numFmtId="0" fontId="20" fillId="8" borderId="70" xfId="0" applyFont="1" applyFill="1" applyBorder="1" applyAlignment="1">
      <alignment horizontal="center" vertical="center" wrapText="1"/>
    </xf>
    <xf numFmtId="0" fontId="20" fillId="8" borderId="83" xfId="0" applyFont="1" applyFill="1" applyBorder="1" applyAlignment="1">
      <alignment horizontal="center" vertical="center" wrapText="1"/>
    </xf>
    <xf numFmtId="0" fontId="20" fillId="8" borderId="71" xfId="0" applyFont="1" applyFill="1" applyBorder="1" applyAlignment="1">
      <alignment horizontal="center" vertical="center" wrapText="1"/>
    </xf>
    <xf numFmtId="0" fontId="19" fillId="9" borderId="33"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9" borderId="26" xfId="0" applyFont="1" applyFill="1" applyBorder="1" applyAlignment="1">
      <alignment horizontal="center" vertical="center" wrapText="1"/>
    </xf>
    <xf numFmtId="4" fontId="18" fillId="9" borderId="33" xfId="0" applyNumberFormat="1" applyFont="1" applyFill="1" applyBorder="1" applyAlignment="1">
      <alignment horizontal="right" vertical="center" wrapText="1"/>
    </xf>
    <xf numFmtId="4" fontId="18" fillId="9" borderId="20" xfId="0" applyNumberFormat="1" applyFont="1" applyFill="1" applyBorder="1" applyAlignment="1">
      <alignment horizontal="right" vertical="center" wrapText="1"/>
    </xf>
    <xf numFmtId="0" fontId="18" fillId="9" borderId="34" xfId="0" applyFont="1" applyFill="1" applyBorder="1" applyAlignment="1">
      <alignment horizontal="center" vertical="center" wrapText="1"/>
    </xf>
    <xf numFmtId="0" fontId="18" fillId="9" borderId="10" xfId="0" applyFont="1" applyFill="1" applyBorder="1" applyAlignment="1">
      <alignment horizontal="center" vertical="center" wrapText="1"/>
    </xf>
    <xf numFmtId="2" fontId="18" fillId="9" borderId="34" xfId="0" applyNumberFormat="1" applyFont="1" applyFill="1" applyBorder="1" applyAlignment="1">
      <alignment horizontal="right" vertical="center" wrapText="1"/>
    </xf>
    <xf numFmtId="2" fontId="18" fillId="9" borderId="10" xfId="0" applyNumberFormat="1" applyFont="1" applyFill="1" applyBorder="1" applyAlignment="1">
      <alignment horizontal="right" vertical="center" wrapText="1"/>
    </xf>
    <xf numFmtId="2" fontId="18" fillId="9" borderId="37" xfId="0" applyNumberFormat="1" applyFont="1" applyFill="1" applyBorder="1" applyAlignment="1">
      <alignment horizontal="right" vertical="center" wrapText="1"/>
    </xf>
    <xf numFmtId="2" fontId="18" fillId="9" borderId="24" xfId="0" applyNumberFormat="1" applyFont="1" applyFill="1" applyBorder="1" applyAlignment="1">
      <alignment horizontal="right" vertical="center" wrapText="1"/>
    </xf>
    <xf numFmtId="0" fontId="20" fillId="9" borderId="42"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20" fillId="9" borderId="81"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0" fillId="9" borderId="49" xfId="0" applyFont="1" applyFill="1" applyBorder="1" applyAlignment="1">
      <alignment horizontal="center" vertical="center" wrapText="1"/>
    </xf>
    <xf numFmtId="0" fontId="20" fillId="9" borderId="71" xfId="0"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8" xfId="0" applyFont="1" applyBorder="1" applyAlignment="1">
      <alignment horizontal="center" vertical="center" wrapText="1"/>
    </xf>
    <xf numFmtId="0" fontId="19" fillId="10" borderId="33"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19" fillId="10" borderId="26" xfId="0" applyFont="1" applyFill="1" applyBorder="1" applyAlignment="1">
      <alignment horizontal="center" vertical="center" wrapText="1"/>
    </xf>
    <xf numFmtId="4" fontId="18" fillId="10" borderId="33" xfId="0" applyNumberFormat="1" applyFont="1" applyFill="1" applyBorder="1" applyAlignment="1">
      <alignment horizontal="right" vertical="center" wrapText="1"/>
    </xf>
    <xf numFmtId="0" fontId="18" fillId="10" borderId="34" xfId="0" applyFont="1" applyFill="1" applyBorder="1" applyAlignment="1">
      <alignment horizontal="center" vertical="center" wrapText="1"/>
    </xf>
    <xf numFmtId="2" fontId="18" fillId="10" borderId="34" xfId="0" applyNumberFormat="1" applyFont="1" applyFill="1" applyBorder="1" applyAlignment="1">
      <alignment horizontal="right" vertical="center" wrapText="1"/>
    </xf>
    <xf numFmtId="2" fontId="18" fillId="10" borderId="41" xfId="0" applyNumberFormat="1" applyFont="1" applyFill="1" applyBorder="1" applyAlignment="1">
      <alignment horizontal="right" vertical="center" wrapText="1"/>
    </xf>
    <xf numFmtId="2" fontId="18" fillId="10" borderId="13" xfId="0" applyNumberFormat="1" applyFont="1" applyFill="1" applyBorder="1" applyAlignment="1">
      <alignment horizontal="right" vertical="center" wrapText="1"/>
    </xf>
    <xf numFmtId="2" fontId="18" fillId="10" borderId="37" xfId="0" applyNumberFormat="1" applyFont="1" applyFill="1" applyBorder="1" applyAlignment="1">
      <alignment horizontal="right" vertical="center" wrapText="1"/>
    </xf>
    <xf numFmtId="2" fontId="18" fillId="10" borderId="72" xfId="0" applyNumberFormat="1" applyFont="1" applyFill="1" applyBorder="1" applyAlignment="1">
      <alignment horizontal="right" vertical="center" wrapText="1"/>
    </xf>
    <xf numFmtId="2" fontId="18" fillId="10" borderId="23" xfId="0" applyNumberFormat="1" applyFont="1" applyFill="1" applyBorder="1" applyAlignment="1">
      <alignment horizontal="right" vertical="center" wrapText="1"/>
    </xf>
    <xf numFmtId="0" fontId="18" fillId="10" borderId="42"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84" xfId="0" applyFont="1" applyFill="1" applyBorder="1" applyAlignment="1">
      <alignment horizontal="center" vertical="center" wrapText="1"/>
    </xf>
    <xf numFmtId="0" fontId="18" fillId="10" borderId="70" xfId="0" applyFont="1" applyFill="1" applyBorder="1" applyAlignment="1">
      <alignment horizontal="center" vertical="center" wrapText="1"/>
    </xf>
    <xf numFmtId="0" fontId="18" fillId="10" borderId="62" xfId="0" applyFont="1" applyFill="1" applyBorder="1" applyAlignment="1">
      <alignment horizontal="center" vertical="center" wrapText="1"/>
    </xf>
    <xf numFmtId="0" fontId="18" fillId="10" borderId="23" xfId="0" applyFont="1" applyFill="1" applyBorder="1" applyAlignment="1">
      <alignment horizontal="center" vertical="center" wrapText="1"/>
    </xf>
    <xf numFmtId="4" fontId="18" fillId="9" borderId="26" xfId="0" applyNumberFormat="1" applyFont="1" applyFill="1" applyBorder="1" applyAlignment="1">
      <alignment horizontal="right" vertical="center" wrapText="1"/>
    </xf>
    <xf numFmtId="4" fontId="18" fillId="9" borderId="18" xfId="0" applyNumberFormat="1" applyFont="1" applyFill="1" applyBorder="1" applyAlignment="1">
      <alignment horizontal="right" vertical="center" wrapText="1"/>
    </xf>
    <xf numFmtId="4" fontId="18" fillId="9" borderId="61" xfId="0" applyNumberFormat="1" applyFont="1" applyFill="1" applyBorder="1" applyAlignment="1">
      <alignment horizontal="right" vertical="center" wrapText="1"/>
    </xf>
    <xf numFmtId="2" fontId="18" fillId="9" borderId="13" xfId="0" applyNumberFormat="1" applyFont="1" applyFill="1" applyBorder="1" applyAlignment="1">
      <alignment horizontal="right" vertical="center" wrapText="1"/>
    </xf>
    <xf numFmtId="2" fontId="18" fillId="9" borderId="41" xfId="0" applyNumberFormat="1" applyFont="1" applyFill="1" applyBorder="1" applyAlignment="1">
      <alignment horizontal="right" vertical="center" wrapText="1"/>
    </xf>
    <xf numFmtId="2" fontId="18" fillId="9" borderId="44" xfId="0" applyNumberFormat="1" applyFont="1" applyFill="1" applyBorder="1" applyAlignment="1">
      <alignment horizontal="right" vertical="center" wrapText="1"/>
    </xf>
    <xf numFmtId="2" fontId="18" fillId="9" borderId="23" xfId="0" applyNumberFormat="1" applyFont="1" applyFill="1" applyBorder="1" applyAlignment="1">
      <alignment horizontal="right" vertical="center" wrapText="1"/>
    </xf>
    <xf numFmtId="2" fontId="18" fillId="9" borderId="72" xfId="0" applyNumberFormat="1" applyFont="1" applyFill="1" applyBorder="1" applyAlignment="1">
      <alignment horizontal="right" vertical="center" wrapText="1"/>
    </xf>
    <xf numFmtId="2" fontId="18" fillId="9" borderId="89" xfId="0" applyNumberFormat="1" applyFont="1" applyFill="1" applyBorder="1" applyAlignment="1">
      <alignment horizontal="right" vertical="center" wrapText="1"/>
    </xf>
    <xf numFmtId="0" fontId="18" fillId="9" borderId="13" xfId="0" applyFont="1" applyFill="1" applyBorder="1" applyAlignment="1">
      <alignment horizontal="center" vertical="center" wrapText="1"/>
    </xf>
    <xf numFmtId="0" fontId="18" fillId="9" borderId="41" xfId="0" applyFont="1" applyFill="1" applyBorder="1" applyAlignment="1">
      <alignment horizontal="center" vertical="center" wrapText="1"/>
    </xf>
    <xf numFmtId="0" fontId="18" fillId="9" borderId="44" xfId="0" applyFont="1" applyFill="1" applyBorder="1" applyAlignment="1">
      <alignment horizontal="center" vertical="center" wrapText="1"/>
    </xf>
    <xf numFmtId="0" fontId="20" fillId="9" borderId="62"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9" fillId="11" borderId="43" xfId="0" applyFont="1" applyFill="1" applyBorder="1" applyAlignment="1">
      <alignment horizontal="center" vertical="center" wrapText="1"/>
    </xf>
    <xf numFmtId="0" fontId="19" fillId="11" borderId="26" xfId="0" applyFont="1" applyFill="1" applyBorder="1" applyAlignment="1">
      <alignment horizontal="center" vertical="center" wrapText="1"/>
    </xf>
    <xf numFmtId="4" fontId="18" fillId="11" borderId="43" xfId="0" applyNumberFormat="1" applyFont="1" applyFill="1" applyBorder="1" applyAlignment="1">
      <alignment horizontal="right" vertical="center" wrapText="1"/>
    </xf>
    <xf numFmtId="4" fontId="18" fillId="11" borderId="26" xfId="0" applyNumberFormat="1" applyFont="1" applyFill="1" applyBorder="1" applyAlignment="1">
      <alignment horizontal="right" vertical="center" wrapText="1"/>
    </xf>
    <xf numFmtId="0" fontId="18" fillId="11" borderId="14" xfId="0" applyFont="1" applyFill="1" applyBorder="1" applyAlignment="1">
      <alignment horizontal="center" vertical="center" wrapText="1"/>
    </xf>
    <xf numFmtId="0" fontId="18" fillId="11" borderId="13" xfId="0" applyFont="1" applyFill="1" applyBorder="1" applyAlignment="1">
      <alignment horizontal="center" vertical="center" wrapText="1"/>
    </xf>
    <xf numFmtId="2" fontId="18" fillId="11" borderId="14" xfId="0" applyNumberFormat="1" applyFont="1" applyFill="1" applyBorder="1" applyAlignment="1">
      <alignment horizontal="right" vertical="center" wrapText="1"/>
    </xf>
    <xf numFmtId="2" fontId="18" fillId="11" borderId="13" xfId="0" applyNumberFormat="1" applyFont="1" applyFill="1" applyBorder="1" applyAlignment="1">
      <alignment horizontal="right" vertical="center" wrapText="1"/>
    </xf>
    <xf numFmtId="2" fontId="18" fillId="11" borderId="19" xfId="0" applyNumberFormat="1" applyFont="1" applyFill="1" applyBorder="1" applyAlignment="1">
      <alignment horizontal="right" vertical="center" wrapText="1"/>
    </xf>
    <xf numFmtId="2" fontId="18" fillId="11" borderId="23" xfId="0" applyNumberFormat="1" applyFont="1" applyFill="1" applyBorder="1" applyAlignment="1">
      <alignment horizontal="right" vertical="center" wrapText="1"/>
    </xf>
    <xf numFmtId="0" fontId="20" fillId="11" borderId="84" xfId="0" applyFont="1" applyFill="1" applyBorder="1" applyAlignment="1">
      <alignment horizontal="center" vertical="center" wrapText="1"/>
    </xf>
    <xf numFmtId="0" fontId="20" fillId="11" borderId="70" xfId="0" applyFont="1" applyFill="1" applyBorder="1" applyAlignment="1">
      <alignment horizontal="center" vertical="center" wrapText="1"/>
    </xf>
    <xf numFmtId="0" fontId="20" fillId="11" borderId="62"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20" fillId="9" borderId="82" xfId="0" applyFont="1" applyFill="1" applyBorder="1" applyAlignment="1">
      <alignment horizontal="center" vertical="center" wrapText="1"/>
    </xf>
    <xf numFmtId="0" fontId="20" fillId="9" borderId="38" xfId="0" applyFont="1" applyFill="1" applyBorder="1" applyAlignment="1">
      <alignment horizontal="center" vertical="center" wrapText="1"/>
    </xf>
    <xf numFmtId="0" fontId="19" fillId="0" borderId="65" xfId="0" applyFont="1" applyFill="1" applyBorder="1" applyAlignment="1">
      <alignment horizontal="right" vertical="center" wrapText="1"/>
    </xf>
    <xf numFmtId="0" fontId="20" fillId="0" borderId="58"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8" xfId="0" applyFont="1" applyBorder="1" applyAlignment="1">
      <alignment horizontal="center" vertical="center" wrapText="1"/>
    </xf>
    <xf numFmtId="0" fontId="19" fillId="9" borderId="35" xfId="0" applyFont="1" applyFill="1" applyBorder="1" applyAlignment="1">
      <alignment horizontal="center" vertical="center" wrapText="1"/>
    </xf>
    <xf numFmtId="0" fontId="18" fillId="9" borderId="20" xfId="0" applyFont="1" applyFill="1" applyBorder="1" applyAlignment="1">
      <alignment horizontal="right" vertical="center" wrapText="1"/>
    </xf>
    <xf numFmtId="0" fontId="18" fillId="9" borderId="35" xfId="0" applyFont="1" applyFill="1" applyBorder="1" applyAlignment="1">
      <alignment horizontal="right" vertical="center" wrapText="1"/>
    </xf>
    <xf numFmtId="0" fontId="18" fillId="9" borderId="36" xfId="0" applyFont="1" applyFill="1" applyBorder="1" applyAlignment="1">
      <alignment horizontal="center" vertical="center" wrapText="1"/>
    </xf>
    <xf numFmtId="2" fontId="18" fillId="9" borderId="36" xfId="0" applyNumberFormat="1" applyFont="1" applyFill="1" applyBorder="1" applyAlignment="1">
      <alignment horizontal="right" vertical="center" wrapText="1"/>
    </xf>
    <xf numFmtId="2" fontId="18" fillId="9" borderId="38" xfId="0" applyNumberFormat="1" applyFont="1" applyFill="1" applyBorder="1" applyAlignment="1">
      <alignment horizontal="right" vertical="center" wrapText="1"/>
    </xf>
    <xf numFmtId="0" fontId="19" fillId="10" borderId="15"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20" fillId="10" borderId="42"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17" fillId="3" borderId="52" xfId="0" applyFont="1" applyFill="1" applyBorder="1" applyAlignment="1">
      <alignment horizontal="center" vertical="top" wrapText="1"/>
    </xf>
    <xf numFmtId="0" fontId="17" fillId="3" borderId="53" xfId="0" applyFont="1" applyFill="1" applyBorder="1" applyAlignment="1">
      <alignment horizontal="center" vertical="top" wrapText="1"/>
    </xf>
    <xf numFmtId="0" fontId="19" fillId="11" borderId="33" xfId="0" applyFont="1" applyFill="1" applyBorder="1" applyAlignment="1">
      <alignment horizontal="center" vertical="center" wrapText="1"/>
    </xf>
    <xf numFmtId="0" fontId="19" fillId="11" borderId="20" xfId="0" applyFont="1" applyFill="1" applyBorder="1" applyAlignment="1">
      <alignment horizontal="center" vertical="center" wrapText="1"/>
    </xf>
    <xf numFmtId="4" fontId="18" fillId="11" borderId="33" xfId="0" applyNumberFormat="1" applyFont="1" applyFill="1" applyBorder="1" applyAlignment="1">
      <alignment horizontal="right" vertical="center" wrapText="1"/>
    </xf>
    <xf numFmtId="0" fontId="18" fillId="11" borderId="20" xfId="0" applyFont="1" applyFill="1" applyBorder="1" applyAlignment="1">
      <alignment horizontal="right" vertical="center" wrapText="1"/>
    </xf>
    <xf numFmtId="0" fontId="18" fillId="11" borderId="26" xfId="0" applyFont="1" applyFill="1" applyBorder="1" applyAlignment="1">
      <alignment horizontal="right" vertical="center" wrapText="1"/>
    </xf>
    <xf numFmtId="0" fontId="18" fillId="11" borderId="34" xfId="0" applyFont="1" applyFill="1" applyBorder="1" applyAlignment="1">
      <alignment horizontal="center" vertical="center" wrapText="1"/>
    </xf>
    <xf numFmtId="0" fontId="18" fillId="11" borderId="10" xfId="0" applyFont="1" applyFill="1" applyBorder="1" applyAlignment="1">
      <alignment horizontal="center" vertical="center" wrapText="1"/>
    </xf>
    <xf numFmtId="2" fontId="18" fillId="11" borderId="34" xfId="0" applyNumberFormat="1" applyFont="1" applyFill="1" applyBorder="1" applyAlignment="1">
      <alignment horizontal="right" vertical="center" wrapText="1"/>
    </xf>
    <xf numFmtId="2" fontId="18" fillId="11" borderId="10" xfId="0" applyNumberFormat="1" applyFont="1" applyFill="1" applyBorder="1" applyAlignment="1">
      <alignment horizontal="right" vertical="center" wrapText="1"/>
    </xf>
    <xf numFmtId="2" fontId="18" fillId="11" borderId="37" xfId="0" applyNumberFormat="1" applyFont="1" applyFill="1" applyBorder="1" applyAlignment="1">
      <alignment horizontal="right" vertical="center" wrapText="1"/>
    </xf>
    <xf numFmtId="2" fontId="18" fillId="11" borderId="24" xfId="0" applyNumberFormat="1" applyFont="1" applyFill="1" applyBorder="1" applyAlignment="1">
      <alignment horizontal="right" vertical="center" wrapText="1"/>
    </xf>
    <xf numFmtId="0" fontId="20" fillId="11" borderId="64"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10" borderId="81"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0" fillId="10" borderId="6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38" xfId="0" applyFont="1" applyFill="1" applyBorder="1" applyAlignment="1">
      <alignment horizontal="center" vertical="center" wrapText="1"/>
    </xf>
    <xf numFmtId="2" fontId="18" fillId="10" borderId="44" xfId="0" applyNumberFormat="1" applyFont="1" applyFill="1" applyBorder="1" applyAlignment="1">
      <alignment horizontal="right" vertical="center" wrapText="1"/>
    </xf>
    <xf numFmtId="2" fontId="18" fillId="10" borderId="89" xfId="0" applyNumberFormat="1" applyFont="1" applyFill="1" applyBorder="1" applyAlignment="1">
      <alignment horizontal="right" vertical="center" wrapText="1"/>
    </xf>
    <xf numFmtId="0" fontId="19" fillId="0" borderId="25" xfId="0" applyFont="1" applyBorder="1" applyAlignment="1">
      <alignment horizontal="left" vertical="top" wrapText="1"/>
    </xf>
    <xf numFmtId="0" fontId="19" fillId="0" borderId="79" xfId="0" applyFont="1" applyBorder="1" applyAlignment="1">
      <alignment horizontal="left" vertical="top" wrapText="1"/>
    </xf>
    <xf numFmtId="0" fontId="19" fillId="0" borderId="80" xfId="0" applyFont="1" applyBorder="1" applyAlignment="1">
      <alignment horizontal="left" vertical="top" wrapText="1"/>
    </xf>
    <xf numFmtId="0" fontId="18" fillId="0" borderId="22" xfId="0" applyFont="1" applyBorder="1" applyAlignment="1">
      <alignment horizontal="left" vertical="center" wrapText="1"/>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20" fillId="0" borderId="48" xfId="0" applyFont="1" applyBorder="1" applyAlignment="1">
      <alignment horizontal="center" vertical="center" wrapText="1"/>
    </xf>
    <xf numFmtId="0" fontId="20" fillId="0" borderId="31" xfId="0" applyFont="1" applyBorder="1" applyAlignment="1">
      <alignment horizontal="center" vertical="center" wrapText="1"/>
    </xf>
    <xf numFmtId="0" fontId="17" fillId="9" borderId="33"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20" fillId="9" borderId="59" xfId="0" applyFont="1" applyFill="1" applyBorder="1" applyAlignment="1">
      <alignment horizontal="center" vertical="center" wrapText="1"/>
    </xf>
    <xf numFmtId="0" fontId="20" fillId="9" borderId="66" xfId="0" applyFont="1" applyFill="1" applyBorder="1" applyAlignment="1">
      <alignment horizontal="center" vertical="center" wrapText="1"/>
    </xf>
    <xf numFmtId="0" fontId="23" fillId="0" borderId="51" xfId="0" applyFont="1" applyBorder="1" applyAlignment="1">
      <alignment horizontal="right" vertical="center" wrapText="1"/>
    </xf>
    <xf numFmtId="0" fontId="17" fillId="0" borderId="27" xfId="0" applyFont="1" applyBorder="1" applyAlignment="1">
      <alignment horizontal="right" vertical="center" wrapText="1"/>
    </xf>
    <xf numFmtId="0" fontId="17" fillId="0" borderId="32" xfId="0" applyFont="1" applyBorder="1" applyAlignment="1">
      <alignment horizontal="right"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46" xfId="0" applyFont="1" applyBorder="1" applyAlignment="1">
      <alignment horizontal="center" vertical="center" wrapText="1"/>
    </xf>
    <xf numFmtId="0" fontId="17" fillId="11" borderId="43" xfId="0" applyFont="1" applyFill="1" applyBorder="1" applyAlignment="1">
      <alignment horizontal="center" vertical="center" wrapText="1"/>
    </xf>
    <xf numFmtId="2" fontId="20" fillId="11" borderId="33" xfId="0" applyNumberFormat="1" applyFont="1" applyFill="1" applyBorder="1" applyAlignment="1">
      <alignment horizontal="right" vertical="center" wrapText="1"/>
    </xf>
    <xf numFmtId="2" fontId="20" fillId="11" borderId="43" xfId="0" applyNumberFormat="1" applyFont="1" applyFill="1" applyBorder="1" applyAlignment="1">
      <alignment horizontal="right" vertical="center" wrapText="1"/>
    </xf>
    <xf numFmtId="2" fontId="20" fillId="11" borderId="35" xfId="0" applyNumberFormat="1" applyFont="1" applyFill="1" applyBorder="1" applyAlignment="1">
      <alignment horizontal="right" vertical="center" wrapText="1"/>
    </xf>
    <xf numFmtId="0" fontId="18" fillId="11" borderId="36" xfId="0" applyFont="1" applyFill="1" applyBorder="1" applyAlignment="1">
      <alignment horizontal="center" vertical="center" wrapText="1"/>
    </xf>
    <xf numFmtId="2" fontId="20" fillId="11" borderId="34" xfId="0" applyNumberFormat="1" applyFont="1" applyFill="1" applyBorder="1" applyAlignment="1">
      <alignment horizontal="right" vertical="center" wrapText="1"/>
    </xf>
    <xf numFmtId="2" fontId="20" fillId="11" borderId="14" xfId="0" applyNumberFormat="1" applyFont="1" applyFill="1" applyBorder="1" applyAlignment="1">
      <alignment horizontal="right" vertical="center" wrapText="1"/>
    </xf>
    <xf numFmtId="2" fontId="20" fillId="11" borderId="36" xfId="0" applyNumberFormat="1" applyFont="1" applyFill="1" applyBorder="1" applyAlignment="1">
      <alignment horizontal="right" vertical="center" wrapText="1"/>
    </xf>
    <xf numFmtId="2" fontId="20" fillId="11" borderId="37" xfId="0" applyNumberFormat="1" applyFont="1" applyFill="1" applyBorder="1" applyAlignment="1">
      <alignment horizontal="right" vertical="center" wrapText="1"/>
    </xf>
    <xf numFmtId="2" fontId="20" fillId="11" borderId="19" xfId="0" applyNumberFormat="1" applyFont="1" applyFill="1" applyBorder="1" applyAlignment="1">
      <alignment horizontal="right" vertical="center" wrapText="1"/>
    </xf>
    <xf numFmtId="2" fontId="20" fillId="11" borderId="38" xfId="0" applyNumberFormat="1" applyFont="1" applyFill="1" applyBorder="1" applyAlignment="1">
      <alignment horizontal="right" vertical="center" wrapText="1"/>
    </xf>
    <xf numFmtId="0" fontId="17" fillId="10" borderId="33" xfId="0" applyFont="1" applyFill="1" applyBorder="1" applyAlignment="1">
      <alignment horizontal="center" vertical="center" wrapText="1"/>
    </xf>
    <xf numFmtId="0" fontId="17" fillId="10" borderId="18" xfId="0" applyFont="1" applyFill="1" applyBorder="1" applyAlignment="1">
      <alignment horizontal="center" vertical="center" wrapText="1"/>
    </xf>
    <xf numFmtId="2" fontId="20" fillId="10" borderId="33" xfId="0" applyNumberFormat="1" applyFont="1" applyFill="1" applyBorder="1" applyAlignment="1">
      <alignment horizontal="right" vertical="center" wrapText="1"/>
    </xf>
    <xf numFmtId="2" fontId="20" fillId="10" borderId="18" xfId="0" applyNumberFormat="1" applyFont="1" applyFill="1" applyBorder="1" applyAlignment="1">
      <alignment horizontal="right" vertical="center" wrapText="1"/>
    </xf>
    <xf numFmtId="2" fontId="20" fillId="10" borderId="40" xfId="0" applyNumberFormat="1" applyFont="1" applyFill="1" applyBorder="1" applyAlignment="1">
      <alignment horizontal="right" vertical="center" wrapText="1"/>
    </xf>
    <xf numFmtId="2" fontId="20" fillId="10" borderId="41" xfId="0" applyNumberFormat="1" applyFont="1" applyFill="1" applyBorder="1" applyAlignment="1">
      <alignment horizontal="right" vertical="center" wrapText="1"/>
    </xf>
    <xf numFmtId="2" fontId="20" fillId="10" borderId="17" xfId="0" applyNumberFormat="1" applyFont="1" applyFill="1" applyBorder="1" applyAlignment="1">
      <alignment horizontal="right" vertical="center" wrapText="1"/>
    </xf>
    <xf numFmtId="2" fontId="20" fillId="10" borderId="72" xfId="0" applyNumberFormat="1" applyFont="1" applyFill="1" applyBorder="1" applyAlignment="1">
      <alignment horizontal="right" vertical="center" wrapText="1"/>
    </xf>
    <xf numFmtId="0" fontId="20" fillId="13" borderId="74" xfId="0" applyFont="1" applyFill="1" applyBorder="1" applyAlignment="1">
      <alignment horizontal="center" vertical="center" wrapText="1"/>
    </xf>
    <xf numFmtId="0" fontId="20" fillId="13" borderId="76" xfId="0" applyFont="1" applyFill="1" applyBorder="1" applyAlignment="1">
      <alignment horizontal="center" vertical="center" wrapText="1"/>
    </xf>
    <xf numFmtId="0" fontId="19" fillId="0" borderId="45" xfId="0" applyFont="1" applyBorder="1" applyAlignment="1">
      <alignment horizontal="left" vertical="top" wrapText="1"/>
    </xf>
    <xf numFmtId="0" fontId="19" fillId="0" borderId="59" xfId="0" applyFont="1" applyBorder="1" applyAlignment="1">
      <alignment horizontal="left" vertical="top" wrapText="1"/>
    </xf>
    <xf numFmtId="0" fontId="18" fillId="0" borderId="35" xfId="0" applyFont="1" applyBorder="1" applyAlignment="1">
      <alignment horizontal="left" vertical="center" wrapText="1"/>
    </xf>
    <xf numFmtId="0" fontId="10" fillId="0" borderId="0" xfId="0" applyFont="1" applyBorder="1" applyAlignment="1">
      <alignment horizontal="center" vertical="center"/>
    </xf>
    <xf numFmtId="0" fontId="20" fillId="11" borderId="46" xfId="0" applyFont="1" applyFill="1" applyBorder="1" applyAlignment="1">
      <alignment horizontal="center" vertical="center" wrapText="1"/>
    </xf>
    <xf numFmtId="0" fontId="20" fillId="8" borderId="51" xfId="0" applyFont="1" applyFill="1" applyBorder="1" applyAlignment="1">
      <alignment horizontal="center" vertical="center" wrapText="1"/>
    </xf>
    <xf numFmtId="0" fontId="20" fillId="8" borderId="53" xfId="0" applyFont="1" applyFill="1" applyBorder="1" applyAlignment="1">
      <alignment horizontal="center" vertical="center" wrapText="1"/>
    </xf>
    <xf numFmtId="0" fontId="18" fillId="12" borderId="18" xfId="0" applyFont="1" applyFill="1" applyBorder="1" applyAlignment="1">
      <alignment horizontal="center" vertical="center" wrapText="1"/>
    </xf>
    <xf numFmtId="4" fontId="18" fillId="12" borderId="43" xfId="0" applyNumberFormat="1" applyFont="1" applyFill="1" applyBorder="1" applyAlignment="1">
      <alignment horizontal="right" vertical="center" wrapText="1"/>
    </xf>
    <xf numFmtId="4" fontId="18" fillId="12" borderId="20" xfId="0" applyNumberFormat="1" applyFont="1" applyFill="1" applyBorder="1" applyAlignment="1">
      <alignment horizontal="right"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center" wrapText="1"/>
    </xf>
    <xf numFmtId="2" fontId="18" fillId="12" borderId="14" xfId="0" applyNumberFormat="1" applyFont="1" applyFill="1" applyBorder="1" applyAlignment="1">
      <alignment horizontal="right" vertical="center" wrapText="1"/>
    </xf>
    <xf numFmtId="2" fontId="18" fillId="12" borderId="10" xfId="0" applyNumberFormat="1" applyFont="1" applyFill="1" applyBorder="1" applyAlignment="1">
      <alignment horizontal="right" vertical="center" wrapText="1"/>
    </xf>
    <xf numFmtId="2" fontId="18" fillId="12" borderId="19" xfId="0" applyNumberFormat="1" applyFont="1" applyFill="1" applyBorder="1" applyAlignment="1">
      <alignment horizontal="right" vertical="center" wrapText="1"/>
    </xf>
    <xf numFmtId="2" fontId="18" fillId="12" borderId="24" xfId="0" applyNumberFormat="1" applyFont="1" applyFill="1" applyBorder="1" applyAlignment="1">
      <alignment horizontal="right" vertical="center" wrapText="1"/>
    </xf>
    <xf numFmtId="0" fontId="20" fillId="12" borderId="33" xfId="0" applyFont="1" applyFill="1" applyBorder="1" applyAlignment="1">
      <alignment horizontal="center" vertical="center" wrapText="1"/>
    </xf>
    <xf numFmtId="0" fontId="20" fillId="12" borderId="37" xfId="0" applyFont="1" applyFill="1" applyBorder="1" applyAlignment="1">
      <alignment horizontal="center" vertical="center" wrapText="1"/>
    </xf>
    <xf numFmtId="0" fontId="20" fillId="12" borderId="46" xfId="0" applyFont="1" applyFill="1" applyBorder="1" applyAlignment="1">
      <alignment horizontal="center" vertical="center" wrapText="1"/>
    </xf>
    <xf numFmtId="0" fontId="20" fillId="12" borderId="70" xfId="0" applyFont="1" applyFill="1" applyBorder="1" applyAlignment="1">
      <alignment horizontal="center" vertical="center" wrapText="1"/>
    </xf>
    <xf numFmtId="0" fontId="20" fillId="12" borderId="31" xfId="0" applyFont="1" applyFill="1" applyBorder="1" applyAlignment="1">
      <alignment horizontal="center" vertical="center" wrapText="1"/>
    </xf>
    <xf numFmtId="0" fontId="20" fillId="12" borderId="32" xfId="0" applyFont="1" applyFill="1" applyBorder="1" applyAlignment="1">
      <alignment horizontal="center" vertical="center" wrapText="1"/>
    </xf>
    <xf numFmtId="0" fontId="17" fillId="3" borderId="29" xfId="0" applyFont="1" applyFill="1" applyBorder="1" applyAlignment="1">
      <alignment horizontal="center" vertical="top" wrapText="1"/>
    </xf>
    <xf numFmtId="0" fontId="18" fillId="0" borderId="77"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8" xfId="0" applyFont="1" applyBorder="1" applyAlignment="1">
      <alignment horizontal="center" vertical="center" wrapText="1"/>
    </xf>
    <xf numFmtId="0" fontId="18" fillId="11" borderId="33" xfId="0" applyFont="1" applyFill="1" applyBorder="1" applyAlignment="1">
      <alignment horizontal="center" vertical="center" wrapText="1"/>
    </xf>
    <xf numFmtId="0" fontId="18" fillId="11" borderId="43" xfId="0" applyFont="1" applyFill="1" applyBorder="1" applyAlignment="1">
      <alignment horizontal="center" vertical="center" wrapText="1"/>
    </xf>
    <xf numFmtId="0" fontId="20" fillId="11" borderId="33" xfId="0" applyFont="1" applyFill="1" applyBorder="1" applyAlignment="1">
      <alignment horizontal="center" vertical="center" wrapText="1"/>
    </xf>
    <xf numFmtId="0" fontId="20" fillId="11" borderId="49" xfId="0" applyFont="1" applyFill="1" applyBorder="1" applyAlignment="1">
      <alignment horizontal="center" vertical="center" wrapText="1"/>
    </xf>
    <xf numFmtId="0" fontId="20" fillId="11" borderId="71" xfId="0" applyFont="1" applyFill="1" applyBorder="1" applyAlignment="1">
      <alignment horizontal="center" vertical="center" wrapText="1"/>
    </xf>
    <xf numFmtId="0" fontId="18" fillId="10" borderId="33" xfId="0" applyFont="1" applyFill="1" applyBorder="1" applyAlignment="1">
      <alignment horizontal="center" vertical="center" wrapText="1"/>
    </xf>
    <xf numFmtId="0" fontId="18" fillId="10" borderId="35" xfId="0" applyFont="1" applyFill="1" applyBorder="1" applyAlignment="1">
      <alignment horizontal="center" vertical="center" wrapText="1"/>
    </xf>
    <xf numFmtId="0" fontId="18" fillId="10" borderId="35" xfId="0" applyFont="1" applyFill="1" applyBorder="1" applyAlignment="1">
      <alignment horizontal="right" vertical="center" wrapText="1"/>
    </xf>
    <xf numFmtId="0" fontId="18" fillId="10" borderId="36" xfId="0" applyFont="1" applyFill="1" applyBorder="1" applyAlignment="1">
      <alignment horizontal="center" vertical="center" wrapText="1"/>
    </xf>
    <xf numFmtId="2" fontId="18" fillId="10" borderId="36" xfId="0" applyNumberFormat="1" applyFont="1" applyFill="1" applyBorder="1" applyAlignment="1">
      <alignment horizontal="right" vertical="center" wrapText="1"/>
    </xf>
    <xf numFmtId="2" fontId="18" fillId="10" borderId="38" xfId="0" applyNumberFormat="1" applyFont="1" applyFill="1" applyBorder="1" applyAlignment="1">
      <alignment horizontal="right" vertical="center" wrapText="1"/>
    </xf>
    <xf numFmtId="0" fontId="20" fillId="10" borderId="33" xfId="0" applyFont="1" applyFill="1" applyBorder="1" applyAlignment="1">
      <alignment horizontal="center" vertical="center" wrapText="1"/>
    </xf>
    <xf numFmtId="0" fontId="20" fillId="10" borderId="3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7" fillId="0" borderId="51" xfId="0" applyFont="1" applyFill="1" applyBorder="1" applyAlignment="1">
      <alignment horizontal="center" vertical="top" wrapText="1"/>
    </xf>
    <xf numFmtId="0" fontId="17" fillId="0" borderId="52" xfId="0" applyFont="1" applyFill="1" applyBorder="1" applyAlignment="1">
      <alignment horizontal="center" vertical="top" wrapText="1"/>
    </xf>
    <xf numFmtId="0" fontId="17" fillId="0" borderId="53" xfId="0" applyFont="1" applyFill="1" applyBorder="1" applyAlignment="1">
      <alignment horizontal="center" vertical="top" wrapText="1"/>
    </xf>
    <xf numFmtId="0" fontId="18" fillId="0" borderId="2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5" xfId="0" applyFont="1" applyFill="1" applyBorder="1" applyAlignment="1">
      <alignment horizontal="right" vertical="center" wrapText="1"/>
    </xf>
    <xf numFmtId="0" fontId="18" fillId="0" borderId="36" xfId="0" applyFont="1" applyFill="1" applyBorder="1" applyAlignment="1">
      <alignment horizontal="right" vertical="center" wrapText="1"/>
    </xf>
    <xf numFmtId="0" fontId="18" fillId="0" borderId="38" xfId="0" applyFont="1" applyFill="1" applyBorder="1" applyAlignment="1">
      <alignment horizontal="right" vertical="center" wrapText="1"/>
    </xf>
    <xf numFmtId="0" fontId="17" fillId="0" borderId="22" xfId="0" applyFont="1" applyBorder="1" applyAlignment="1">
      <alignment horizontal="center" vertical="top" wrapText="1"/>
    </xf>
    <xf numFmtId="0" fontId="17" fillId="0" borderId="0" xfId="0" applyFont="1" applyBorder="1" applyAlignment="1">
      <alignment horizontal="center" vertical="top" wrapText="1"/>
    </xf>
    <xf numFmtId="0" fontId="17" fillId="0" borderId="21" xfId="0" applyFont="1" applyBorder="1" applyAlignment="1">
      <alignment horizontal="center" vertical="top"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30" fillId="0" borderId="33" xfId="3" applyFont="1" applyBorder="1" applyAlignment="1">
      <alignment horizontal="center" vertical="center"/>
    </xf>
    <xf numFmtId="0" fontId="30" fillId="0" borderId="37" xfId="3" applyFont="1" applyBorder="1" applyAlignment="1">
      <alignment horizontal="center" vertical="center"/>
    </xf>
    <xf numFmtId="0" fontId="30" fillId="0" borderId="20" xfId="3" applyFont="1" applyBorder="1" applyAlignment="1">
      <alignment horizontal="center" vertical="center"/>
    </xf>
    <xf numFmtId="0" fontId="30" fillId="0" borderId="24" xfId="3" applyFont="1" applyBorder="1" applyAlignment="1">
      <alignment horizontal="center" vertical="center"/>
    </xf>
    <xf numFmtId="0" fontId="30" fillId="0" borderId="35" xfId="3" applyFont="1" applyBorder="1" applyAlignment="1">
      <alignment horizontal="center" vertical="center"/>
    </xf>
    <xf numFmtId="0" fontId="30" fillId="0" borderId="38" xfId="3" applyFont="1" applyBorder="1" applyAlignment="1">
      <alignment horizontal="center" vertical="center"/>
    </xf>
    <xf numFmtId="0" fontId="16" fillId="0" borderId="49" xfId="3" applyFont="1" applyBorder="1" applyAlignment="1">
      <alignment horizontal="center" vertical="center" wrapText="1"/>
    </xf>
    <xf numFmtId="0" fontId="16" fillId="0" borderId="71" xfId="3" applyFont="1" applyBorder="1" applyAlignment="1">
      <alignment horizontal="center" vertical="center"/>
    </xf>
    <xf numFmtId="0" fontId="31" fillId="0" borderId="29" xfId="3" applyFont="1" applyBorder="1" applyAlignment="1">
      <alignment horizontal="center" vertical="center" wrapText="1"/>
    </xf>
    <xf numFmtId="0" fontId="31" fillId="0" borderId="16" xfId="3" applyFont="1" applyBorder="1" applyAlignment="1">
      <alignment horizontal="center" vertical="center" wrapText="1"/>
    </xf>
    <xf numFmtId="0" fontId="31" fillId="0" borderId="30" xfId="3" applyFont="1" applyBorder="1" applyAlignment="1">
      <alignment horizontal="center" vertical="center" wrapText="1"/>
    </xf>
    <xf numFmtId="0" fontId="31" fillId="0" borderId="22" xfId="3" applyFont="1" applyBorder="1" applyAlignment="1">
      <alignment horizontal="center" vertical="center" wrapText="1"/>
    </xf>
    <xf numFmtId="0" fontId="31" fillId="0" borderId="0" xfId="3" applyFont="1" applyBorder="1" applyAlignment="1">
      <alignment horizontal="center" vertical="center" wrapText="1"/>
    </xf>
    <xf numFmtId="0" fontId="31" fillId="0" borderId="21" xfId="3" applyFont="1" applyBorder="1" applyAlignment="1">
      <alignment horizontal="center" vertical="center" wrapText="1"/>
    </xf>
    <xf numFmtId="0" fontId="31" fillId="0" borderId="31" xfId="3" applyFont="1" applyBorder="1" applyAlignment="1">
      <alignment horizontal="center" vertical="center" wrapText="1"/>
    </xf>
    <xf numFmtId="0" fontId="31" fillId="0" borderId="27" xfId="3" applyFont="1" applyBorder="1" applyAlignment="1">
      <alignment horizontal="center" vertical="center" wrapText="1"/>
    </xf>
    <xf numFmtId="0" fontId="31" fillId="0" borderId="32" xfId="3" applyFont="1" applyBorder="1" applyAlignment="1">
      <alignment horizontal="center" vertical="center" wrapText="1"/>
    </xf>
    <xf numFmtId="0" fontId="13" fillId="0" borderId="29" xfId="0" applyFont="1" applyBorder="1" applyAlignment="1">
      <alignment horizontal="center" vertical="top" wrapText="1"/>
    </xf>
    <xf numFmtId="0" fontId="13" fillId="0" borderId="16" xfId="0" applyFont="1" applyBorder="1" applyAlignment="1">
      <alignment horizontal="center" vertical="top" wrapText="1"/>
    </xf>
    <xf numFmtId="0" fontId="13" fillId="0" borderId="30" xfId="0" applyFont="1" applyBorder="1" applyAlignment="1">
      <alignment horizontal="center" vertical="top" wrapText="1"/>
    </xf>
    <xf numFmtId="0" fontId="13" fillId="0" borderId="22" xfId="0" applyFont="1" applyBorder="1" applyAlignment="1">
      <alignment horizontal="center" vertical="top" wrapText="1"/>
    </xf>
    <xf numFmtId="0" fontId="13" fillId="0" borderId="0" xfId="0" applyFont="1" applyBorder="1" applyAlignment="1">
      <alignment horizontal="center" vertical="top" wrapText="1"/>
    </xf>
    <xf numFmtId="0" fontId="13" fillId="0" borderId="21" xfId="0" applyFont="1" applyBorder="1" applyAlignment="1">
      <alignment horizontal="center" vertical="top" wrapText="1"/>
    </xf>
    <xf numFmtId="0" fontId="13" fillId="0" borderId="31" xfId="0" applyFont="1" applyBorder="1" applyAlignment="1">
      <alignment horizontal="center" vertical="top" wrapText="1"/>
    </xf>
    <xf numFmtId="0" fontId="13" fillId="0" borderId="27" xfId="0" applyFont="1" applyBorder="1" applyAlignment="1">
      <alignment horizontal="center" vertical="top" wrapText="1"/>
    </xf>
    <xf numFmtId="0" fontId="13" fillId="0" borderId="32" xfId="0" applyFont="1" applyBorder="1" applyAlignment="1">
      <alignment horizontal="center" vertical="top" wrapText="1"/>
    </xf>
    <xf numFmtId="0" fontId="15"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3" fillId="0" borderId="51" xfId="0" applyFont="1" applyBorder="1" applyAlignment="1">
      <alignment horizontal="center" vertical="top" wrapText="1"/>
    </xf>
    <xf numFmtId="0" fontId="13" fillId="0" borderId="52" xfId="0" applyFont="1" applyBorder="1" applyAlignment="1">
      <alignment horizontal="center" vertical="top" wrapText="1"/>
    </xf>
    <xf numFmtId="0" fontId="13" fillId="0" borderId="53" xfId="0" applyFont="1" applyBorder="1" applyAlignment="1">
      <alignment horizontal="center" vertical="top" wrapText="1"/>
    </xf>
    <xf numFmtId="0" fontId="25" fillId="2" borderId="51"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13" fillId="0" borderId="2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2" fillId="0" borderId="33"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0" fillId="2" borderId="51"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28" xfId="0" applyFont="1" applyFill="1" applyBorder="1" applyAlignment="1">
      <alignment horizontal="left" vertical="center" wrapText="1"/>
    </xf>
    <xf numFmtId="44" fontId="12" fillId="0" borderId="54" xfId="2" applyFont="1" applyFill="1" applyBorder="1" applyAlignment="1">
      <alignment horizontal="left" vertical="center" wrapText="1"/>
    </xf>
    <xf numFmtId="44" fontId="12" fillId="0" borderId="60" xfId="2" applyFont="1" applyFill="1" applyBorder="1" applyAlignment="1">
      <alignment horizontal="left" vertical="center" wrapText="1"/>
    </xf>
    <xf numFmtId="44" fontId="12" fillId="0" borderId="62" xfId="2" applyFont="1" applyFill="1" applyBorder="1" applyAlignment="1">
      <alignment horizontal="left" vertical="center" wrapText="1"/>
    </xf>
    <xf numFmtId="44" fontId="12" fillId="0" borderId="11" xfId="2" applyFont="1" applyFill="1" applyBorder="1" applyAlignment="1">
      <alignment horizontal="left" vertical="center" wrapText="1"/>
    </xf>
    <xf numFmtId="44" fontId="12" fillId="0" borderId="0" xfId="2" applyFont="1" applyFill="1" applyBorder="1" applyAlignment="1">
      <alignment horizontal="left" vertical="center" wrapText="1"/>
    </xf>
    <xf numFmtId="44" fontId="12" fillId="0" borderId="63" xfId="2" applyFont="1" applyFill="1" applyBorder="1" applyAlignment="1">
      <alignment horizontal="left" vertical="center" wrapText="1"/>
    </xf>
    <xf numFmtId="44" fontId="12" fillId="0" borderId="57" xfId="2" applyFont="1" applyFill="1" applyBorder="1" applyAlignment="1">
      <alignment horizontal="left" vertical="center" wrapText="1"/>
    </xf>
    <xf numFmtId="44" fontId="12" fillId="0" borderId="27" xfId="2" applyFont="1" applyFill="1" applyBorder="1" applyAlignment="1">
      <alignment horizontal="left" vertical="center" wrapText="1"/>
    </xf>
    <xf numFmtId="44" fontId="12" fillId="0" borderId="28" xfId="2" applyFont="1" applyFill="1" applyBorder="1" applyAlignment="1">
      <alignment horizontal="left" vertical="center" wrapText="1"/>
    </xf>
    <xf numFmtId="0" fontId="12" fillId="0" borderId="3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8" fillId="9" borderId="35"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61" xfId="0" applyFont="1" applyFill="1" applyBorder="1" applyAlignment="1">
      <alignment horizontal="center" vertical="center" wrapText="1"/>
    </xf>
    <xf numFmtId="2" fontId="20" fillId="10" borderId="15" xfId="0" applyNumberFormat="1" applyFont="1" applyFill="1" applyBorder="1" applyAlignment="1">
      <alignment horizontal="right" vertical="center" wrapText="1"/>
    </xf>
    <xf numFmtId="2" fontId="20" fillId="10" borderId="61" xfId="0" applyNumberFormat="1" applyFont="1" applyFill="1" applyBorder="1" applyAlignment="1">
      <alignment horizontal="right" vertical="center" wrapText="1"/>
    </xf>
    <xf numFmtId="2" fontId="20" fillId="10" borderId="44" xfId="0" applyNumberFormat="1" applyFont="1" applyFill="1" applyBorder="1" applyAlignment="1">
      <alignment horizontal="right" vertical="center" wrapText="1"/>
    </xf>
    <xf numFmtId="2" fontId="20" fillId="10" borderId="89" xfId="0" applyNumberFormat="1" applyFont="1" applyFill="1" applyBorder="1" applyAlignment="1">
      <alignment horizontal="right" vertical="center" wrapText="1"/>
    </xf>
    <xf numFmtId="4" fontId="18" fillId="10" borderId="15" xfId="0" applyNumberFormat="1" applyFont="1" applyFill="1" applyBorder="1" applyAlignment="1">
      <alignment horizontal="right" vertical="center" wrapText="1"/>
    </xf>
    <xf numFmtId="2" fontId="18" fillId="10" borderId="40" xfId="0" applyNumberFormat="1" applyFont="1" applyFill="1" applyBorder="1" applyAlignment="1">
      <alignment horizontal="right" vertical="center" wrapText="1"/>
    </xf>
    <xf numFmtId="2" fontId="18" fillId="10" borderId="17" xfId="0" applyNumberFormat="1" applyFont="1" applyFill="1" applyBorder="1" applyAlignment="1">
      <alignment horizontal="right" vertical="center" wrapText="1"/>
    </xf>
    <xf numFmtId="4" fontId="18" fillId="9" borderId="15" xfId="0" applyNumberFormat="1" applyFont="1" applyFill="1" applyBorder="1" applyAlignment="1">
      <alignment horizontal="right" vertical="center" wrapText="1"/>
    </xf>
    <xf numFmtId="4" fontId="18" fillId="9" borderId="43" xfId="0" applyNumberFormat="1" applyFont="1" applyFill="1" applyBorder="1" applyAlignment="1">
      <alignment horizontal="right" vertical="center" wrapText="1"/>
    </xf>
    <xf numFmtId="0" fontId="18" fillId="9" borderId="40" xfId="0" applyFont="1" applyFill="1" applyBorder="1" applyAlignment="1">
      <alignment horizontal="center" vertical="center" wrapText="1"/>
    </xf>
    <xf numFmtId="0" fontId="18" fillId="9" borderId="14" xfId="0" applyFont="1" applyFill="1" applyBorder="1" applyAlignment="1">
      <alignment horizontal="center" vertical="center" wrapText="1"/>
    </xf>
    <xf numFmtId="2" fontId="18" fillId="9" borderId="40" xfId="0" applyNumberFormat="1" applyFont="1" applyFill="1" applyBorder="1" applyAlignment="1">
      <alignment horizontal="right" vertical="center" wrapText="1"/>
    </xf>
    <xf numFmtId="2" fontId="18" fillId="9" borderId="14" xfId="0" applyNumberFormat="1" applyFont="1" applyFill="1" applyBorder="1" applyAlignment="1">
      <alignment horizontal="right" vertical="center" wrapText="1"/>
    </xf>
    <xf numFmtId="0" fontId="20" fillId="9" borderId="46" xfId="0" applyFont="1" applyFill="1" applyBorder="1" applyAlignment="1">
      <alignment horizontal="center" vertical="center" wrapText="1"/>
    </xf>
    <xf numFmtId="0" fontId="20" fillId="9" borderId="70" xfId="0" applyFont="1" applyFill="1" applyBorder="1" applyAlignment="1">
      <alignment horizontal="center" vertical="center" wrapText="1"/>
    </xf>
    <xf numFmtId="0" fontId="20" fillId="9" borderId="45" xfId="0" applyFont="1" applyFill="1" applyBorder="1" applyAlignment="1">
      <alignment horizontal="center" vertical="center" wrapText="1"/>
    </xf>
    <xf numFmtId="2" fontId="18" fillId="9" borderId="17" xfId="0" applyNumberFormat="1" applyFont="1" applyFill="1" applyBorder="1" applyAlignment="1">
      <alignment horizontal="right" vertical="center" wrapText="1"/>
    </xf>
    <xf numFmtId="2" fontId="18" fillId="9" borderId="19" xfId="0" applyNumberFormat="1" applyFont="1" applyFill="1" applyBorder="1" applyAlignment="1">
      <alignment horizontal="right" vertical="center" wrapText="1"/>
    </xf>
    <xf numFmtId="0" fontId="20" fillId="11" borderId="35" xfId="0" applyFont="1" applyFill="1" applyBorder="1" applyAlignment="1">
      <alignment horizontal="center" vertical="center" wrapText="1"/>
    </xf>
    <xf numFmtId="0" fontId="20" fillId="10" borderId="43" xfId="0" applyFont="1" applyFill="1" applyBorder="1" applyAlignment="1">
      <alignment horizontal="center" vertical="center" wrapText="1"/>
    </xf>
    <xf numFmtId="0" fontId="18" fillId="10" borderId="46" xfId="0" applyFont="1" applyFill="1" applyBorder="1" applyAlignment="1">
      <alignment horizontal="center" vertical="center" wrapText="1"/>
    </xf>
    <xf numFmtId="0" fontId="20" fillId="10" borderId="46"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20" fillId="11" borderId="36" xfId="0" applyFont="1" applyFill="1" applyBorder="1" applyAlignment="1">
      <alignment horizontal="center" vertical="center" wrapText="1"/>
    </xf>
    <xf numFmtId="0" fontId="20" fillId="10" borderId="56" xfId="0" applyFont="1" applyFill="1" applyBorder="1" applyAlignment="1">
      <alignment horizontal="center" vertical="center" wrapText="1"/>
    </xf>
    <xf numFmtId="0" fontId="19" fillId="11" borderId="35" xfId="0" applyFont="1" applyFill="1" applyBorder="1" applyAlignment="1">
      <alignment horizontal="center" vertical="center" wrapText="1"/>
    </xf>
    <xf numFmtId="0" fontId="20" fillId="11" borderId="59" xfId="0" applyFont="1" applyFill="1" applyBorder="1" applyAlignment="1">
      <alignment horizontal="center" vertical="center" wrapText="1"/>
    </xf>
    <xf numFmtId="0" fontId="20" fillId="11" borderId="66" xfId="0" applyFont="1" applyFill="1" applyBorder="1" applyAlignment="1">
      <alignment horizontal="center" vertical="center" wrapText="1"/>
    </xf>
    <xf numFmtId="0" fontId="20" fillId="11" borderId="83"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18" fillId="10" borderId="20" xfId="0" applyFont="1" applyFill="1" applyBorder="1" applyAlignment="1">
      <alignment horizontal="right" vertical="center" wrapText="1"/>
    </xf>
    <xf numFmtId="0" fontId="18" fillId="10" borderId="10" xfId="0" applyFont="1" applyFill="1" applyBorder="1" applyAlignment="1">
      <alignment horizontal="center" vertical="center" wrapText="1"/>
    </xf>
    <xf numFmtId="2" fontId="18" fillId="10" borderId="10" xfId="0" applyNumberFormat="1" applyFont="1" applyFill="1" applyBorder="1" applyAlignment="1">
      <alignment horizontal="right" vertical="center" wrapText="1"/>
    </xf>
    <xf numFmtId="2" fontId="18" fillId="10" borderId="24" xfId="0" applyNumberFormat="1" applyFont="1" applyFill="1" applyBorder="1" applyAlignment="1">
      <alignment horizontal="right" vertical="center" wrapText="1"/>
    </xf>
    <xf numFmtId="0" fontId="20" fillId="10" borderId="79" xfId="0" applyFont="1" applyFill="1" applyBorder="1" applyAlignment="1">
      <alignment horizontal="center" vertical="center" wrapText="1"/>
    </xf>
    <xf numFmtId="0" fontId="20" fillId="10" borderId="80" xfId="0" applyFont="1" applyFill="1" applyBorder="1" applyAlignment="1">
      <alignment horizontal="center" vertical="center" wrapText="1"/>
    </xf>
    <xf numFmtId="0" fontId="20" fillId="0" borderId="67"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3" xfId="0" applyFont="1" applyBorder="1" applyAlignment="1">
      <alignment horizontal="center" vertical="center" wrapText="1"/>
    </xf>
    <xf numFmtId="0" fontId="17" fillId="11" borderId="61" xfId="0" applyFont="1" applyFill="1" applyBorder="1" applyAlignment="1">
      <alignment horizontal="center" vertical="center" wrapText="1"/>
    </xf>
    <xf numFmtId="2" fontId="20" fillId="11" borderId="24" xfId="0" applyNumberFormat="1" applyFont="1" applyFill="1" applyBorder="1" applyAlignment="1">
      <alignment horizontal="right" vertical="center" wrapText="1"/>
    </xf>
    <xf numFmtId="2" fontId="20" fillId="11" borderId="89" xfId="0" applyNumberFormat="1" applyFont="1" applyFill="1" applyBorder="1" applyAlignment="1">
      <alignment horizontal="right" vertical="center" wrapText="1"/>
    </xf>
    <xf numFmtId="0" fontId="18" fillId="10" borderId="18"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20" fillId="10" borderId="32" xfId="0" applyFont="1" applyFill="1" applyBorder="1" applyAlignment="1">
      <alignment horizontal="center" vertical="center" wrapText="1"/>
    </xf>
    <xf numFmtId="0" fontId="18" fillId="11" borderId="6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19" fillId="10" borderId="90" xfId="0" applyFont="1" applyFill="1" applyBorder="1" applyAlignment="1">
      <alignment horizontal="center" vertical="center" wrapText="1"/>
    </xf>
    <xf numFmtId="0" fontId="19" fillId="10" borderId="63" xfId="0" applyFont="1" applyFill="1" applyBorder="1" applyAlignment="1">
      <alignment horizontal="center" vertical="center" wrapText="1"/>
    </xf>
    <xf numFmtId="0" fontId="20" fillId="10" borderId="65" xfId="0" applyFont="1" applyFill="1" applyBorder="1" applyAlignment="1">
      <alignment horizontal="center" vertical="center" wrapText="1"/>
    </xf>
    <xf numFmtId="0" fontId="20" fillId="10" borderId="76" xfId="0" applyFont="1" applyFill="1" applyBorder="1" applyAlignment="1">
      <alignment horizontal="center" vertical="center" wrapText="1"/>
    </xf>
    <xf numFmtId="0" fontId="20" fillId="9" borderId="52" xfId="0" applyFont="1" applyFill="1" applyBorder="1" applyAlignment="1">
      <alignment horizontal="center" vertical="center" wrapText="1"/>
    </xf>
    <xf numFmtId="0" fontId="20" fillId="9" borderId="53" xfId="0" applyFont="1" applyFill="1" applyBorder="1" applyAlignment="1">
      <alignment horizontal="center" vertical="center" wrapText="1"/>
    </xf>
    <xf numFmtId="0" fontId="17" fillId="11" borderId="26" xfId="0" applyFont="1" applyFill="1" applyBorder="1" applyAlignment="1">
      <alignment horizontal="center" vertical="center" wrapText="1"/>
    </xf>
    <xf numFmtId="2" fontId="20" fillId="11" borderId="26" xfId="0" applyNumberFormat="1" applyFont="1" applyFill="1" applyBorder="1" applyAlignment="1">
      <alignment horizontal="right" vertical="center" wrapText="1"/>
    </xf>
    <xf numFmtId="2" fontId="20" fillId="11" borderId="13" xfId="0" applyNumberFormat="1" applyFont="1" applyFill="1" applyBorder="1" applyAlignment="1">
      <alignment horizontal="right" vertical="center" wrapText="1"/>
    </xf>
    <xf numFmtId="2" fontId="20" fillId="11" borderId="23" xfId="0" applyNumberFormat="1" applyFont="1" applyFill="1" applyBorder="1" applyAlignment="1">
      <alignment horizontal="right" vertical="center" wrapText="1"/>
    </xf>
    <xf numFmtId="4" fontId="18" fillId="10" borderId="43" xfId="0" applyNumberFormat="1" applyFont="1" applyFill="1" applyBorder="1" applyAlignment="1">
      <alignment horizontal="right" vertical="center" wrapText="1"/>
    </xf>
    <xf numFmtId="4" fontId="18" fillId="10" borderId="35" xfId="0" applyNumberFormat="1" applyFont="1" applyFill="1" applyBorder="1" applyAlignment="1">
      <alignment horizontal="right" vertical="center" wrapText="1"/>
    </xf>
    <xf numFmtId="0" fontId="18" fillId="10" borderId="14" xfId="0" applyFont="1" applyFill="1" applyBorder="1" applyAlignment="1">
      <alignment horizontal="center" vertical="center" wrapText="1"/>
    </xf>
    <xf numFmtId="2" fontId="18" fillId="10" borderId="14" xfId="0" applyNumberFormat="1" applyFont="1" applyFill="1" applyBorder="1" applyAlignment="1">
      <alignment horizontal="right" vertical="center" wrapText="1"/>
    </xf>
    <xf numFmtId="2" fontId="18" fillId="10" borderId="19" xfId="0" applyNumberFormat="1" applyFont="1" applyFill="1" applyBorder="1" applyAlignment="1">
      <alignment horizontal="right" vertical="center" wrapText="1"/>
    </xf>
    <xf numFmtId="0" fontId="20" fillId="11" borderId="20" xfId="0" applyFont="1" applyFill="1" applyBorder="1" applyAlignment="1">
      <alignment horizontal="center" vertical="center" wrapText="1"/>
    </xf>
    <xf numFmtId="0" fontId="18" fillId="11" borderId="42" xfId="0" applyFont="1" applyFill="1" applyBorder="1" applyAlignment="1">
      <alignment horizontal="center" vertical="center" wrapText="1"/>
    </xf>
    <xf numFmtId="0" fontId="18" fillId="11" borderId="81" xfId="0" applyFont="1" applyFill="1" applyBorder="1" applyAlignment="1">
      <alignment horizontal="center" vertical="center" wrapText="1"/>
    </xf>
    <xf numFmtId="0" fontId="18" fillId="11" borderId="82" xfId="0" applyFont="1" applyFill="1" applyBorder="1" applyAlignment="1">
      <alignment horizontal="center" vertical="center" wrapText="1"/>
    </xf>
    <xf numFmtId="4" fontId="18" fillId="11" borderId="20" xfId="0" applyNumberFormat="1" applyFont="1" applyFill="1" applyBorder="1" applyAlignment="1">
      <alignment horizontal="right" vertical="center" wrapText="1"/>
    </xf>
    <xf numFmtId="0" fontId="18" fillId="11" borderId="35" xfId="0" applyFont="1" applyFill="1" applyBorder="1" applyAlignment="1">
      <alignment horizontal="right" vertical="center" wrapText="1"/>
    </xf>
    <xf numFmtId="2" fontId="18" fillId="11" borderId="36" xfId="0" applyNumberFormat="1" applyFont="1" applyFill="1" applyBorder="1" applyAlignment="1">
      <alignment horizontal="right" vertical="center" wrapText="1"/>
    </xf>
    <xf numFmtId="2" fontId="18" fillId="11" borderId="38" xfId="0" applyNumberFormat="1" applyFont="1" applyFill="1" applyBorder="1" applyAlignment="1">
      <alignment horizontal="right" vertical="center" wrapText="1"/>
    </xf>
    <xf numFmtId="0" fontId="19" fillId="12" borderId="18" xfId="0" applyFont="1" applyFill="1" applyBorder="1" applyAlignment="1">
      <alignment horizontal="center" vertical="center" wrapText="1"/>
    </xf>
    <xf numFmtId="0" fontId="19" fillId="12" borderId="61" xfId="0" applyFont="1" applyFill="1" applyBorder="1" applyAlignment="1">
      <alignment horizontal="center" vertical="center" wrapText="1"/>
    </xf>
    <xf numFmtId="4" fontId="18" fillId="12" borderId="61" xfId="0" applyNumberFormat="1" applyFont="1" applyFill="1" applyBorder="1" applyAlignment="1">
      <alignment horizontal="right" vertical="center" wrapText="1"/>
    </xf>
    <xf numFmtId="0" fontId="18" fillId="12" borderId="44" xfId="0" applyFont="1" applyFill="1" applyBorder="1" applyAlignment="1">
      <alignment horizontal="center" vertical="center" wrapText="1"/>
    </xf>
    <xf numFmtId="2" fontId="18" fillId="12" borderId="44" xfId="0" applyNumberFormat="1" applyFont="1" applyFill="1" applyBorder="1" applyAlignment="1">
      <alignment horizontal="right" vertical="center" wrapText="1"/>
    </xf>
    <xf numFmtId="2" fontId="18" fillId="12" borderId="89" xfId="0" applyNumberFormat="1" applyFont="1" applyFill="1" applyBorder="1" applyAlignment="1">
      <alignment horizontal="right" vertical="center" wrapText="1"/>
    </xf>
    <xf numFmtId="0" fontId="20" fillId="12" borderId="49" xfId="0" applyFont="1" applyFill="1" applyBorder="1" applyAlignment="1">
      <alignment horizontal="center" vertical="center" wrapText="1"/>
    </xf>
    <xf numFmtId="0" fontId="20" fillId="12" borderId="71" xfId="0" applyFont="1" applyFill="1" applyBorder="1" applyAlignment="1">
      <alignment horizontal="center" vertical="center" wrapText="1"/>
    </xf>
    <xf numFmtId="0" fontId="20" fillId="10" borderId="74" xfId="0" applyFont="1" applyFill="1" applyBorder="1" applyAlignment="1">
      <alignment horizontal="center" vertical="center" wrapText="1"/>
    </xf>
    <xf numFmtId="0" fontId="23" fillId="0" borderId="31" xfId="0" applyFont="1" applyBorder="1" applyAlignment="1">
      <alignment horizontal="right" vertical="center" wrapText="1"/>
    </xf>
  </cellXfs>
  <cellStyles count="4">
    <cellStyle name="Moneda" xfId="2" builtinId="4"/>
    <cellStyle name="Normal" xfId="0" builtinId="0"/>
    <cellStyle name="Normal 3" xfId="3"/>
    <cellStyle name="Porcentaje" xfId="1" builtinId="5"/>
  </cellStyles>
  <dxfs count="9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280575</xdr:colOff>
      <xdr:row>4</xdr:row>
      <xdr:rowOff>48847</xdr:rowOff>
    </xdr:to>
    <xdr:pic>
      <xdr:nvPicPr>
        <xdr:cNvPr id="2" name="1 Imagen" descr="C:\Documents and Settings\oswald.tapiero\Escritorio\log negr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0" y="1"/>
          <a:ext cx="594900" cy="734646"/>
        </a:xfrm>
        <a:prstGeom prst="rect">
          <a:avLst/>
        </a:prstGeom>
        <a:noFill/>
        <a:ln w="9525">
          <a:noFill/>
          <a:miter lim="800000"/>
          <a:headEnd/>
          <a:tailEnd/>
        </a:ln>
      </xdr:spPr>
    </xdr:pic>
    <xdr:clientData/>
  </xdr:twoCellAnchor>
  <xdr:twoCellAnchor editAs="oneCell">
    <xdr:from>
      <xdr:col>4</xdr:col>
      <xdr:colOff>4701443</xdr:colOff>
      <xdr:row>0</xdr:row>
      <xdr:rowOff>1</xdr:rowOff>
    </xdr:from>
    <xdr:to>
      <xdr:col>4</xdr:col>
      <xdr:colOff>5721497</xdr:colOff>
      <xdr:row>4</xdr:row>
      <xdr:rowOff>48847</xdr:rowOff>
    </xdr:to>
    <xdr:pic>
      <xdr:nvPicPr>
        <xdr:cNvPr id="3" name="2 Imagen" descr="logo-prosperidad-B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srcRect l="6059" b="6977"/>
        <a:stretch>
          <a:fillRect/>
        </a:stretch>
      </xdr:blipFill>
      <xdr:spPr bwMode="auto">
        <a:xfrm>
          <a:off x="9101993" y="1"/>
          <a:ext cx="1020054" cy="7346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911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17600" cy="735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730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769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911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2016" y="84817"/>
          <a:ext cx="1121682" cy="911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911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911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871991</xdr:colOff>
      <xdr:row>0</xdr:row>
      <xdr:rowOff>84817</xdr:rowOff>
    </xdr:from>
    <xdr:to>
      <xdr:col>2</xdr:col>
      <xdr:colOff>669698</xdr:colOff>
      <xdr:row>2</xdr:row>
      <xdr:rowOff>330014</xdr:rowOff>
    </xdr:to>
    <xdr:pic>
      <xdr:nvPicPr>
        <xdr:cNvPr id="2" name="5 Imagen" descr="ICBFNEW">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241" y="84817"/>
          <a:ext cx="1121682" cy="911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76"/>
  <sheetViews>
    <sheetView zoomScale="60" zoomScaleNormal="60" zoomScaleSheetLayoutView="61" workbookViewId="0">
      <selection activeCell="E15" sqref="E15"/>
    </sheetView>
  </sheetViews>
  <sheetFormatPr baseColWidth="10" defaultRowHeight="16.5"/>
  <cols>
    <col min="1" max="1" width="4.7109375" style="14" customWidth="1"/>
    <col min="2" max="2" width="20.5703125" style="1" customWidth="1"/>
    <col min="3" max="3" width="19.140625" style="1" customWidth="1"/>
    <col min="4" max="4" width="21.5703125" style="1" bestFit="1" customWidth="1"/>
    <col min="5" max="5" width="86.42578125" style="1" customWidth="1"/>
    <col min="6" max="16384" width="11.42578125" style="1"/>
  </cols>
  <sheetData>
    <row r="1" spans="1:6" s="7" customFormat="1" ht="13.5">
      <c r="A1" s="314" t="s">
        <v>76</v>
      </c>
      <c r="B1" s="314"/>
      <c r="C1" s="314"/>
      <c r="D1" s="314"/>
      <c r="E1" s="314"/>
    </row>
    <row r="2" spans="1:6" s="7" customFormat="1" ht="13.5">
      <c r="A2" s="314" t="s">
        <v>77</v>
      </c>
      <c r="B2" s="314"/>
      <c r="C2" s="314"/>
      <c r="D2" s="314"/>
      <c r="E2" s="314"/>
    </row>
    <row r="3" spans="1:6" s="7" customFormat="1" ht="13.5">
      <c r="A3" s="314" t="s">
        <v>78</v>
      </c>
      <c r="B3" s="314"/>
      <c r="C3" s="314"/>
      <c r="D3" s="314"/>
      <c r="E3" s="314"/>
    </row>
    <row r="4" spans="1:6" s="7" customFormat="1" ht="13.5">
      <c r="A4" s="315" t="s">
        <v>79</v>
      </c>
      <c r="B4" s="315"/>
      <c r="C4" s="315"/>
      <c r="D4" s="315"/>
      <c r="E4" s="315"/>
    </row>
    <row r="5" spans="1:6" s="7" customFormat="1" ht="13.5">
      <c r="A5" s="10"/>
      <c r="B5" s="10"/>
      <c r="C5" s="10"/>
      <c r="D5" s="10"/>
      <c r="E5" s="10"/>
    </row>
    <row r="6" spans="1:6" ht="16.5" customHeight="1">
      <c r="A6" s="316" t="s">
        <v>81</v>
      </c>
      <c r="B6" s="316"/>
      <c r="C6" s="316"/>
      <c r="D6" s="316"/>
      <c r="E6" s="316"/>
    </row>
    <row r="7" spans="1:6" ht="16.5" customHeight="1">
      <c r="A7" s="316" t="s">
        <v>82</v>
      </c>
      <c r="B7" s="316"/>
      <c r="C7" s="316"/>
      <c r="D7" s="316"/>
      <c r="E7" s="316"/>
    </row>
    <row r="8" spans="1:6" s="11" customFormat="1">
      <c r="A8" s="9"/>
      <c r="C8" s="6"/>
      <c r="D8" s="6"/>
      <c r="E8" s="6"/>
    </row>
    <row r="9" spans="1:6" s="11" customFormat="1" ht="16.5" customHeight="1">
      <c r="A9" s="311" t="s">
        <v>83</v>
      </c>
      <c r="B9" s="311" t="s">
        <v>35</v>
      </c>
      <c r="C9" s="311" t="s">
        <v>36</v>
      </c>
      <c r="D9" s="311" t="s">
        <v>37</v>
      </c>
      <c r="E9" s="311" t="s">
        <v>39</v>
      </c>
    </row>
    <row r="10" spans="1:6">
      <c r="A10" s="311"/>
      <c r="B10" s="311"/>
      <c r="C10" s="311"/>
      <c r="D10" s="311"/>
      <c r="E10" s="311"/>
    </row>
    <row r="11" spans="1:6">
      <c r="A11" s="312" t="s">
        <v>45</v>
      </c>
      <c r="B11" s="312"/>
      <c r="C11" s="312"/>
      <c r="D11" s="312"/>
      <c r="E11" s="313"/>
    </row>
    <row r="12" spans="1:6" s="2" customFormat="1" ht="87" customHeight="1">
      <c r="A12" s="297">
        <v>1</v>
      </c>
      <c r="B12" s="308" t="s">
        <v>0</v>
      </c>
      <c r="C12" s="308" t="s">
        <v>51</v>
      </c>
      <c r="D12" s="318" t="s">
        <v>3</v>
      </c>
      <c r="E12" s="8" t="s">
        <v>84</v>
      </c>
      <c r="F12" s="12"/>
    </row>
    <row r="13" spans="1:6" s="2" customFormat="1" ht="36" customHeight="1">
      <c r="A13" s="297"/>
      <c r="B13" s="308"/>
      <c r="C13" s="308"/>
      <c r="D13" s="319"/>
      <c r="E13" s="8" t="s">
        <v>85</v>
      </c>
      <c r="F13" s="12"/>
    </row>
    <row r="14" spans="1:6" s="2" customFormat="1" ht="103.5" customHeight="1">
      <c r="A14" s="297">
        <v>2</v>
      </c>
      <c r="B14" s="308"/>
      <c r="C14" s="308"/>
      <c r="D14" s="296" t="s">
        <v>4</v>
      </c>
      <c r="E14" s="8" t="s">
        <v>86</v>
      </c>
    </row>
    <row r="15" spans="1:6" s="2" customFormat="1" ht="35.25" customHeight="1">
      <c r="A15" s="297"/>
      <c r="B15" s="308"/>
      <c r="C15" s="308"/>
      <c r="D15" s="296"/>
      <c r="E15" s="8" t="s">
        <v>87</v>
      </c>
    </row>
    <row r="16" spans="1:6" s="2" customFormat="1" ht="66" customHeight="1">
      <c r="A16" s="297">
        <v>3</v>
      </c>
      <c r="B16" s="308"/>
      <c r="C16" s="308"/>
      <c r="D16" s="296" t="s">
        <v>5</v>
      </c>
      <c r="E16" s="8" t="s">
        <v>88</v>
      </c>
    </row>
    <row r="17" spans="1:6" s="2" customFormat="1" ht="31.5" customHeight="1">
      <c r="A17" s="297"/>
      <c r="B17" s="308"/>
      <c r="C17" s="308"/>
      <c r="D17" s="296"/>
      <c r="E17" s="8" t="s">
        <v>89</v>
      </c>
    </row>
    <row r="18" spans="1:6" s="2" customFormat="1" ht="70.5" customHeight="1">
      <c r="A18" s="297">
        <v>4</v>
      </c>
      <c r="B18" s="308"/>
      <c r="C18" s="308"/>
      <c r="D18" s="296" t="s">
        <v>6</v>
      </c>
      <c r="E18" s="8" t="s">
        <v>90</v>
      </c>
    </row>
    <row r="19" spans="1:6" s="2" customFormat="1" ht="22.5" customHeight="1">
      <c r="A19" s="297"/>
      <c r="B19" s="308"/>
      <c r="C19" s="308"/>
      <c r="D19" s="296"/>
      <c r="E19" s="8" t="s">
        <v>91</v>
      </c>
    </row>
    <row r="20" spans="1:6" s="2" customFormat="1" ht="87" customHeight="1">
      <c r="A20" s="297">
        <v>5</v>
      </c>
      <c r="B20" s="308"/>
      <c r="C20" s="308"/>
      <c r="D20" s="296" t="s">
        <v>7</v>
      </c>
      <c r="E20" s="8" t="s">
        <v>92</v>
      </c>
    </row>
    <row r="21" spans="1:6" s="2" customFormat="1">
      <c r="A21" s="297"/>
      <c r="B21" s="308"/>
      <c r="C21" s="308"/>
      <c r="D21" s="296"/>
      <c r="E21" s="8" t="s">
        <v>93</v>
      </c>
    </row>
    <row r="22" spans="1:6" s="2" customFormat="1" ht="53.25" customHeight="1">
      <c r="A22" s="297">
        <v>6</v>
      </c>
      <c r="B22" s="308"/>
      <c r="C22" s="308"/>
      <c r="D22" s="296" t="s">
        <v>8</v>
      </c>
      <c r="E22" s="8" t="s">
        <v>94</v>
      </c>
    </row>
    <row r="23" spans="1:6" s="2" customFormat="1" ht="39" customHeight="1">
      <c r="A23" s="297"/>
      <c r="B23" s="308"/>
      <c r="C23" s="308"/>
      <c r="D23" s="296"/>
      <c r="E23" s="8" t="s">
        <v>95</v>
      </c>
    </row>
    <row r="24" spans="1:6" s="2" customFormat="1" ht="56.25" customHeight="1">
      <c r="A24" s="297">
        <v>7</v>
      </c>
      <c r="B24" s="308"/>
      <c r="C24" s="308"/>
      <c r="D24" s="296" t="s">
        <v>40</v>
      </c>
      <c r="E24" s="8" t="s">
        <v>96</v>
      </c>
    </row>
    <row r="25" spans="1:6" s="2" customFormat="1" ht="33">
      <c r="A25" s="297"/>
      <c r="B25" s="308"/>
      <c r="C25" s="308"/>
      <c r="D25" s="296"/>
      <c r="E25" s="8" t="s">
        <v>97</v>
      </c>
    </row>
    <row r="26" spans="1:6" s="2" customFormat="1" ht="97.5" customHeight="1">
      <c r="A26" s="297">
        <v>8</v>
      </c>
      <c r="B26" s="308"/>
      <c r="C26" s="308" t="s">
        <v>42</v>
      </c>
      <c r="D26" s="296" t="s">
        <v>38</v>
      </c>
      <c r="E26" s="8" t="s">
        <v>98</v>
      </c>
      <c r="F26" s="12"/>
    </row>
    <row r="27" spans="1:6" s="2" customFormat="1" ht="147" customHeight="1">
      <c r="A27" s="297"/>
      <c r="B27" s="308"/>
      <c r="C27" s="308"/>
      <c r="D27" s="296"/>
      <c r="E27" s="8" t="s">
        <v>99</v>
      </c>
      <c r="F27" s="12"/>
    </row>
    <row r="28" spans="1:6" s="2" customFormat="1" ht="101.25" customHeight="1">
      <c r="A28" s="297">
        <v>9</v>
      </c>
      <c r="B28" s="308"/>
      <c r="C28" s="308"/>
      <c r="D28" s="317" t="s">
        <v>100</v>
      </c>
      <c r="E28" s="8" t="s">
        <v>101</v>
      </c>
      <c r="F28" s="12"/>
    </row>
    <row r="29" spans="1:6" s="2" customFormat="1" ht="84.75" customHeight="1">
      <c r="A29" s="297"/>
      <c r="B29" s="308"/>
      <c r="C29" s="308"/>
      <c r="D29" s="317"/>
      <c r="E29" s="8" t="s">
        <v>102</v>
      </c>
      <c r="F29" s="12"/>
    </row>
    <row r="30" spans="1:6" s="2" customFormat="1">
      <c r="A30" s="297">
        <v>10</v>
      </c>
      <c r="B30" s="308"/>
      <c r="C30" s="308"/>
      <c r="D30" s="296" t="s">
        <v>40</v>
      </c>
      <c r="E30" s="8" t="s">
        <v>103</v>
      </c>
      <c r="F30" s="12"/>
    </row>
    <row r="31" spans="1:6" s="2" customFormat="1">
      <c r="A31" s="297"/>
      <c r="B31" s="308"/>
      <c r="C31" s="308"/>
      <c r="D31" s="296"/>
      <c r="E31" s="8" t="s">
        <v>104</v>
      </c>
      <c r="F31" s="12"/>
    </row>
    <row r="32" spans="1:6" s="2" customFormat="1">
      <c r="A32" s="297">
        <v>11</v>
      </c>
      <c r="B32" s="308"/>
      <c r="C32" s="308" t="s">
        <v>43</v>
      </c>
      <c r="D32" s="296" t="s">
        <v>38</v>
      </c>
      <c r="E32" s="8" t="s">
        <v>105</v>
      </c>
      <c r="F32" s="12"/>
    </row>
    <row r="33" spans="1:6" s="2" customFormat="1">
      <c r="A33" s="297"/>
      <c r="B33" s="308"/>
      <c r="C33" s="308"/>
      <c r="D33" s="296"/>
      <c r="E33" s="8" t="s">
        <v>106</v>
      </c>
      <c r="F33" s="12"/>
    </row>
    <row r="34" spans="1:6" s="2" customFormat="1">
      <c r="A34" s="297">
        <v>12</v>
      </c>
      <c r="B34" s="308"/>
      <c r="C34" s="308"/>
      <c r="D34" s="298" t="s">
        <v>40</v>
      </c>
      <c r="E34" s="8" t="s">
        <v>103</v>
      </c>
      <c r="F34" s="12"/>
    </row>
    <row r="35" spans="1:6" s="2" customFormat="1">
      <c r="A35" s="297"/>
      <c r="B35" s="308"/>
      <c r="C35" s="308"/>
      <c r="D35" s="299"/>
      <c r="E35" s="8" t="s">
        <v>104</v>
      </c>
      <c r="F35" s="12"/>
    </row>
    <row r="36" spans="1:6" s="2" customFormat="1" ht="75" customHeight="1">
      <c r="A36" s="297">
        <v>13</v>
      </c>
      <c r="B36" s="308" t="s">
        <v>59</v>
      </c>
      <c r="C36" s="308" t="s">
        <v>60</v>
      </c>
      <c r="D36" s="296" t="s">
        <v>1</v>
      </c>
      <c r="E36" s="8" t="s">
        <v>107</v>
      </c>
      <c r="F36" s="12"/>
    </row>
    <row r="37" spans="1:6" s="2" customFormat="1" ht="86.25" customHeight="1">
      <c r="A37" s="297"/>
      <c r="B37" s="308"/>
      <c r="C37" s="308"/>
      <c r="D37" s="296"/>
      <c r="E37" s="8" t="s">
        <v>108</v>
      </c>
      <c r="F37" s="12"/>
    </row>
    <row r="38" spans="1:6" s="2" customFormat="1" ht="66">
      <c r="A38" s="297">
        <v>14</v>
      </c>
      <c r="B38" s="308"/>
      <c r="C38" s="308"/>
      <c r="D38" s="296" t="s">
        <v>2</v>
      </c>
      <c r="E38" s="8" t="s">
        <v>107</v>
      </c>
      <c r="F38" s="12"/>
    </row>
    <row r="39" spans="1:6" s="2" customFormat="1" ht="84.75" customHeight="1">
      <c r="A39" s="297"/>
      <c r="B39" s="308"/>
      <c r="C39" s="308"/>
      <c r="D39" s="296"/>
      <c r="E39" s="8" t="s">
        <v>108</v>
      </c>
      <c r="F39" s="12"/>
    </row>
    <row r="40" spans="1:6" s="2" customFormat="1" ht="69.75" customHeight="1">
      <c r="A40" s="9"/>
      <c r="B40" s="13" t="s">
        <v>109</v>
      </c>
      <c r="C40" s="309" t="s">
        <v>110</v>
      </c>
      <c r="D40" s="309"/>
      <c r="E40" s="310"/>
      <c r="F40" s="12"/>
    </row>
    <row r="41" spans="1:6" ht="36.75" customHeight="1">
      <c r="A41" s="9"/>
      <c r="B41" s="13" t="s">
        <v>111</v>
      </c>
      <c r="C41" s="309" t="s">
        <v>112</v>
      </c>
      <c r="D41" s="309"/>
      <c r="E41" s="310"/>
    </row>
    <row r="42" spans="1:6" ht="29.25" customHeight="1">
      <c r="A42" s="9"/>
      <c r="B42" s="13" t="s">
        <v>113</v>
      </c>
      <c r="C42" s="300" t="s">
        <v>114</v>
      </c>
      <c r="D42" s="300"/>
      <c r="E42" s="301"/>
    </row>
    <row r="43" spans="1:6">
      <c r="A43" s="302" t="s">
        <v>57</v>
      </c>
      <c r="B43" s="302"/>
      <c r="C43" s="302"/>
      <c r="D43" s="302"/>
      <c r="E43" s="303"/>
    </row>
    <row r="44" spans="1:6" ht="33">
      <c r="A44" s="297">
        <v>15</v>
      </c>
      <c r="B44" s="296" t="s">
        <v>44</v>
      </c>
      <c r="C44" s="296" t="s">
        <v>48</v>
      </c>
      <c r="D44" s="296" t="s">
        <v>9</v>
      </c>
      <c r="E44" s="8" t="s">
        <v>115</v>
      </c>
    </row>
    <row r="45" spans="1:6">
      <c r="A45" s="297"/>
      <c r="B45" s="296"/>
      <c r="C45" s="296"/>
      <c r="D45" s="296"/>
      <c r="E45" s="8" t="s">
        <v>116</v>
      </c>
    </row>
    <row r="46" spans="1:6">
      <c r="A46" s="297">
        <v>16</v>
      </c>
      <c r="B46" s="296"/>
      <c r="C46" s="296"/>
      <c r="D46" s="296" t="s">
        <v>49</v>
      </c>
      <c r="E46" s="8" t="s">
        <v>117</v>
      </c>
    </row>
    <row r="47" spans="1:6">
      <c r="A47" s="297"/>
      <c r="B47" s="296"/>
      <c r="C47" s="296"/>
      <c r="D47" s="296"/>
      <c r="E47" s="8" t="s">
        <v>116</v>
      </c>
    </row>
    <row r="48" spans="1:6" ht="33">
      <c r="A48" s="297">
        <v>17</v>
      </c>
      <c r="B48" s="296"/>
      <c r="C48" s="296"/>
      <c r="D48" s="296" t="s">
        <v>47</v>
      </c>
      <c r="E48" s="8" t="s">
        <v>118</v>
      </c>
    </row>
    <row r="49" spans="1:8" ht="33">
      <c r="A49" s="297"/>
      <c r="B49" s="296"/>
      <c r="C49" s="296"/>
      <c r="D49" s="296"/>
      <c r="E49" s="8" t="s">
        <v>97</v>
      </c>
    </row>
    <row r="50" spans="1:8">
      <c r="A50" s="297">
        <v>18</v>
      </c>
      <c r="B50" s="296"/>
      <c r="C50" s="296" t="s">
        <v>46</v>
      </c>
      <c r="D50" s="296" t="s">
        <v>11</v>
      </c>
      <c r="E50" s="8" t="s">
        <v>119</v>
      </c>
    </row>
    <row r="51" spans="1:8" ht="33">
      <c r="A51" s="297"/>
      <c r="B51" s="296"/>
      <c r="C51" s="296"/>
      <c r="D51" s="296"/>
      <c r="E51" s="8" t="s">
        <v>120</v>
      </c>
      <c r="H51" s="1">
        <v>220000</v>
      </c>
    </row>
    <row r="52" spans="1:8">
      <c r="A52" s="297">
        <v>19</v>
      </c>
      <c r="B52" s="296"/>
      <c r="C52" s="296"/>
      <c r="D52" s="296" t="s">
        <v>12</v>
      </c>
      <c r="E52" s="8" t="s">
        <v>119</v>
      </c>
      <c r="H52" s="1">
        <v>150000</v>
      </c>
    </row>
    <row r="53" spans="1:8" ht="33" customHeight="1">
      <c r="A53" s="297"/>
      <c r="B53" s="296"/>
      <c r="C53" s="296"/>
      <c r="D53" s="296"/>
      <c r="E53" s="8" t="s">
        <v>120</v>
      </c>
      <c r="H53" s="1">
        <f>35000*4</f>
        <v>140000</v>
      </c>
    </row>
    <row r="54" spans="1:8" ht="16.5" customHeight="1">
      <c r="A54" s="297">
        <v>20</v>
      </c>
      <c r="B54" s="296" t="s">
        <v>10</v>
      </c>
      <c r="C54" s="296" t="s">
        <v>10</v>
      </c>
      <c r="D54" s="296" t="s">
        <v>50</v>
      </c>
      <c r="E54" s="8" t="s">
        <v>121</v>
      </c>
      <c r="H54" s="1">
        <f>SUM(H51:H53)</f>
        <v>510000</v>
      </c>
    </row>
    <row r="55" spans="1:8" ht="33">
      <c r="A55" s="297"/>
      <c r="B55" s="296"/>
      <c r="C55" s="296"/>
      <c r="D55" s="296"/>
      <c r="E55" s="8" t="s">
        <v>122</v>
      </c>
    </row>
    <row r="56" spans="1:8" s="2" customFormat="1">
      <c r="A56" s="302" t="s">
        <v>58</v>
      </c>
      <c r="B56" s="302"/>
      <c r="C56" s="302"/>
      <c r="D56" s="302"/>
      <c r="E56" s="303"/>
      <c r="F56" s="1"/>
      <c r="G56" s="1"/>
    </row>
    <row r="57" spans="1:8" s="2" customFormat="1" ht="87" customHeight="1">
      <c r="A57" s="297">
        <v>21</v>
      </c>
      <c r="B57" s="308" t="s">
        <v>66</v>
      </c>
      <c r="C57" s="308" t="s">
        <v>13</v>
      </c>
      <c r="D57" s="296" t="s">
        <v>14</v>
      </c>
      <c r="E57" s="8" t="s">
        <v>123</v>
      </c>
      <c r="F57" s="1"/>
      <c r="G57" s="1"/>
    </row>
    <row r="58" spans="1:8" s="2" customFormat="1">
      <c r="A58" s="297"/>
      <c r="B58" s="308"/>
      <c r="C58" s="308"/>
      <c r="D58" s="296"/>
      <c r="E58" s="8" t="s">
        <v>124</v>
      </c>
      <c r="F58" s="1"/>
      <c r="G58" s="1"/>
    </row>
    <row r="59" spans="1:8" s="2" customFormat="1" ht="138" customHeight="1">
      <c r="A59" s="297">
        <v>22</v>
      </c>
      <c r="B59" s="308"/>
      <c r="C59" s="308"/>
      <c r="D59" s="296" t="s">
        <v>54</v>
      </c>
      <c r="E59" s="8" t="s">
        <v>125</v>
      </c>
      <c r="F59" s="1"/>
      <c r="G59" s="1"/>
    </row>
    <row r="60" spans="1:8" s="2" customFormat="1">
      <c r="A60" s="297"/>
      <c r="B60" s="308"/>
      <c r="C60" s="308"/>
      <c r="D60" s="296"/>
      <c r="E60" s="8" t="s">
        <v>124</v>
      </c>
      <c r="F60" s="1"/>
      <c r="G60" s="1"/>
    </row>
    <row r="61" spans="1:8" s="2" customFormat="1" ht="70.5" customHeight="1">
      <c r="A61" s="297">
        <v>23</v>
      </c>
      <c r="B61" s="308"/>
      <c r="C61" s="308"/>
      <c r="D61" s="296" t="s">
        <v>55</v>
      </c>
      <c r="E61" s="8" t="s">
        <v>126</v>
      </c>
      <c r="F61" s="1"/>
      <c r="G61" s="1"/>
    </row>
    <row r="62" spans="1:8" s="2" customFormat="1">
      <c r="A62" s="297"/>
      <c r="B62" s="308"/>
      <c r="C62" s="308"/>
      <c r="D62" s="296"/>
      <c r="E62" s="8" t="s">
        <v>124</v>
      </c>
      <c r="F62" s="1"/>
      <c r="G62" s="1"/>
    </row>
    <row r="63" spans="1:8" s="2" customFormat="1" ht="141.75" customHeight="1">
      <c r="A63" s="297">
        <v>24</v>
      </c>
      <c r="B63" s="308"/>
      <c r="C63" s="308"/>
      <c r="D63" s="296" t="s">
        <v>56</v>
      </c>
      <c r="E63" s="8" t="s">
        <v>127</v>
      </c>
      <c r="F63" s="1"/>
      <c r="G63" s="1"/>
    </row>
    <row r="64" spans="1:8" s="2" customFormat="1" ht="25.5" customHeight="1">
      <c r="A64" s="297"/>
      <c r="B64" s="308"/>
      <c r="C64" s="308"/>
      <c r="D64" s="296"/>
      <c r="E64" s="8" t="s">
        <v>124</v>
      </c>
      <c r="F64" s="1"/>
      <c r="G64" s="1"/>
    </row>
    <row r="65" spans="1:7" s="2" customFormat="1" ht="86.25" customHeight="1">
      <c r="A65" s="297">
        <v>25</v>
      </c>
      <c r="B65" s="308"/>
      <c r="C65" s="308"/>
      <c r="D65" s="296" t="s">
        <v>128</v>
      </c>
      <c r="E65" s="8" t="s">
        <v>123</v>
      </c>
      <c r="F65" s="1"/>
      <c r="G65" s="1"/>
    </row>
    <row r="66" spans="1:7" s="2" customFormat="1" ht="18" customHeight="1">
      <c r="A66" s="297"/>
      <c r="B66" s="308"/>
      <c r="C66" s="308"/>
      <c r="D66" s="296"/>
      <c r="E66" s="8" t="s">
        <v>124</v>
      </c>
      <c r="F66" s="1"/>
      <c r="G66" s="1"/>
    </row>
    <row r="67" spans="1:7" s="2" customFormat="1" ht="87" customHeight="1">
      <c r="A67" s="297">
        <v>26</v>
      </c>
      <c r="B67" s="308"/>
      <c r="C67" s="308"/>
      <c r="D67" s="296" t="s">
        <v>15</v>
      </c>
      <c r="E67" s="8" t="s">
        <v>129</v>
      </c>
      <c r="F67" s="1"/>
      <c r="G67" s="1"/>
    </row>
    <row r="68" spans="1:7" s="2" customFormat="1">
      <c r="A68" s="297"/>
      <c r="B68" s="308"/>
      <c r="C68" s="308"/>
      <c r="D68" s="296"/>
      <c r="E68" s="8" t="s">
        <v>124</v>
      </c>
      <c r="F68" s="1"/>
      <c r="G68" s="1"/>
    </row>
    <row r="69" spans="1:7" s="2" customFormat="1" ht="105.75" customHeight="1">
      <c r="A69" s="297">
        <v>27</v>
      </c>
      <c r="B69" s="308"/>
      <c r="C69" s="308"/>
      <c r="D69" s="296" t="s">
        <v>16</v>
      </c>
      <c r="E69" s="8" t="s">
        <v>130</v>
      </c>
      <c r="F69" s="1"/>
      <c r="G69" s="1"/>
    </row>
    <row r="70" spans="1:7" s="2" customFormat="1">
      <c r="A70" s="297"/>
      <c r="B70" s="308"/>
      <c r="C70" s="308"/>
      <c r="D70" s="296"/>
      <c r="E70" s="8" t="s">
        <v>124</v>
      </c>
      <c r="F70" s="1"/>
      <c r="G70" s="1"/>
    </row>
    <row r="71" spans="1:7" s="2" customFormat="1">
      <c r="A71" s="297">
        <v>28</v>
      </c>
      <c r="B71" s="308"/>
      <c r="C71" s="308" t="s">
        <v>61</v>
      </c>
      <c r="D71" s="296" t="s">
        <v>62</v>
      </c>
      <c r="E71" s="8" t="s">
        <v>131</v>
      </c>
      <c r="F71" s="1"/>
      <c r="G71" s="1"/>
    </row>
    <row r="72" spans="1:7" s="2" customFormat="1" ht="33">
      <c r="A72" s="297"/>
      <c r="B72" s="308"/>
      <c r="C72" s="308"/>
      <c r="D72" s="296"/>
      <c r="E72" s="8" t="s">
        <v>132</v>
      </c>
      <c r="F72" s="1"/>
      <c r="G72" s="1"/>
    </row>
    <row r="73" spans="1:7" s="2" customFormat="1">
      <c r="A73" s="297">
        <v>29</v>
      </c>
      <c r="B73" s="308"/>
      <c r="C73" s="308"/>
      <c r="D73" s="296" t="s">
        <v>63</v>
      </c>
      <c r="E73" s="8" t="s">
        <v>131</v>
      </c>
      <c r="F73" s="1"/>
      <c r="G73" s="1"/>
    </row>
    <row r="74" spans="1:7" s="2" customFormat="1" ht="33">
      <c r="A74" s="297"/>
      <c r="B74" s="308"/>
      <c r="C74" s="308"/>
      <c r="D74" s="296"/>
      <c r="E74" s="8" t="s">
        <v>132</v>
      </c>
      <c r="F74" s="1"/>
      <c r="G74" s="1"/>
    </row>
    <row r="75" spans="1:7" s="2" customFormat="1">
      <c r="A75" s="297">
        <v>30</v>
      </c>
      <c r="B75" s="308"/>
      <c r="C75" s="308"/>
      <c r="D75" s="296" t="s">
        <v>64</v>
      </c>
      <c r="E75" s="8" t="s">
        <v>133</v>
      </c>
      <c r="F75" s="1"/>
      <c r="G75" s="1"/>
    </row>
    <row r="76" spans="1:7" s="2" customFormat="1">
      <c r="A76" s="297"/>
      <c r="B76" s="308"/>
      <c r="C76" s="308"/>
      <c r="D76" s="296"/>
      <c r="E76" s="8" t="s">
        <v>134</v>
      </c>
      <c r="F76" s="1"/>
      <c r="G76" s="1"/>
    </row>
    <row r="77" spans="1:7" s="2" customFormat="1">
      <c r="A77" s="297">
        <v>31</v>
      </c>
      <c r="B77" s="308"/>
      <c r="C77" s="308"/>
      <c r="D77" s="296" t="s">
        <v>65</v>
      </c>
      <c r="E77" s="8" t="s">
        <v>133</v>
      </c>
      <c r="F77" s="1"/>
      <c r="G77" s="1"/>
    </row>
    <row r="78" spans="1:7" s="2" customFormat="1">
      <c r="A78" s="297"/>
      <c r="B78" s="308"/>
      <c r="C78" s="308"/>
      <c r="D78" s="296"/>
      <c r="E78" s="8" t="s">
        <v>134</v>
      </c>
      <c r="F78" s="1"/>
      <c r="G78" s="1"/>
    </row>
    <row r="79" spans="1:7" s="2" customFormat="1">
      <c r="A79" s="297">
        <v>32</v>
      </c>
      <c r="B79" s="308"/>
      <c r="C79" s="308" t="s">
        <v>17</v>
      </c>
      <c r="D79" s="296" t="s">
        <v>52</v>
      </c>
      <c r="E79" s="8" t="s">
        <v>135</v>
      </c>
      <c r="F79" s="1"/>
      <c r="G79" s="1"/>
    </row>
    <row r="80" spans="1:7" s="2" customFormat="1" ht="33">
      <c r="A80" s="297"/>
      <c r="B80" s="308"/>
      <c r="C80" s="308"/>
      <c r="D80" s="296"/>
      <c r="E80" s="8" t="s">
        <v>132</v>
      </c>
      <c r="F80" s="1"/>
      <c r="G80" s="1"/>
    </row>
    <row r="81" spans="1:7" s="2" customFormat="1">
      <c r="A81" s="297">
        <v>33</v>
      </c>
      <c r="B81" s="308"/>
      <c r="C81" s="308"/>
      <c r="D81" s="296" t="s">
        <v>53</v>
      </c>
      <c r="E81" s="8" t="s">
        <v>135</v>
      </c>
      <c r="F81" s="1"/>
      <c r="G81" s="1"/>
    </row>
    <row r="82" spans="1:7" s="2" customFormat="1">
      <c r="A82" s="297"/>
      <c r="B82" s="308"/>
      <c r="C82" s="308"/>
      <c r="D82" s="296"/>
      <c r="E82" s="8" t="s">
        <v>134</v>
      </c>
      <c r="F82" s="1"/>
      <c r="G82" s="1"/>
    </row>
    <row r="83" spans="1:7" s="2" customFormat="1" ht="87" customHeight="1">
      <c r="A83" s="297">
        <v>34</v>
      </c>
      <c r="B83" s="308"/>
      <c r="C83" s="308" t="s">
        <v>23</v>
      </c>
      <c r="D83" s="296" t="s">
        <v>24</v>
      </c>
      <c r="E83" s="8" t="s">
        <v>136</v>
      </c>
      <c r="F83" s="1"/>
      <c r="G83" s="1"/>
    </row>
    <row r="84" spans="1:7" s="2" customFormat="1">
      <c r="A84" s="297"/>
      <c r="B84" s="308"/>
      <c r="C84" s="308"/>
      <c r="D84" s="296"/>
      <c r="E84" s="8" t="s">
        <v>124</v>
      </c>
      <c r="F84" s="1"/>
      <c r="G84" s="1"/>
    </row>
    <row r="85" spans="1:7" s="2" customFormat="1" ht="49.5">
      <c r="A85" s="297">
        <v>35</v>
      </c>
      <c r="B85" s="308"/>
      <c r="C85" s="308"/>
      <c r="D85" s="296" t="s">
        <v>25</v>
      </c>
      <c r="E85" s="8" t="s">
        <v>137</v>
      </c>
      <c r="F85" s="1"/>
      <c r="G85" s="1"/>
    </row>
    <row r="86" spans="1:7" s="2" customFormat="1">
      <c r="A86" s="297"/>
      <c r="B86" s="308"/>
      <c r="C86" s="308"/>
      <c r="D86" s="296"/>
      <c r="E86" s="8" t="s">
        <v>138</v>
      </c>
      <c r="F86" s="1"/>
      <c r="G86" s="1"/>
    </row>
    <row r="87" spans="1:7" s="2" customFormat="1" ht="49.5">
      <c r="A87" s="297">
        <v>36</v>
      </c>
      <c r="B87" s="308"/>
      <c r="C87" s="308"/>
      <c r="D87" s="296" t="s">
        <v>26</v>
      </c>
      <c r="E87" s="8" t="s">
        <v>137</v>
      </c>
      <c r="F87" s="1"/>
      <c r="G87" s="1"/>
    </row>
    <row r="88" spans="1:7" s="2" customFormat="1">
      <c r="A88" s="297"/>
      <c r="B88" s="308"/>
      <c r="C88" s="308"/>
      <c r="D88" s="296"/>
      <c r="E88" s="8" t="s">
        <v>138</v>
      </c>
      <c r="F88" s="1"/>
      <c r="G88" s="1"/>
    </row>
    <row r="89" spans="1:7" s="2" customFormat="1" ht="33">
      <c r="A89" s="297">
        <v>37</v>
      </c>
      <c r="B89" s="308"/>
      <c r="C89" s="308"/>
      <c r="D89" s="296" t="s">
        <v>27</v>
      </c>
      <c r="E89" s="8" t="s">
        <v>139</v>
      </c>
      <c r="F89" s="1"/>
      <c r="G89" s="1"/>
    </row>
    <row r="90" spans="1:7" s="2" customFormat="1">
      <c r="A90" s="297"/>
      <c r="B90" s="308"/>
      <c r="C90" s="308"/>
      <c r="D90" s="296"/>
      <c r="E90" s="8" t="s">
        <v>138</v>
      </c>
      <c r="F90" s="1"/>
      <c r="G90" s="1"/>
    </row>
    <row r="91" spans="1:7" s="2" customFormat="1" ht="49.5">
      <c r="A91" s="297">
        <v>38</v>
      </c>
      <c r="B91" s="308"/>
      <c r="C91" s="308"/>
      <c r="D91" s="296" t="s">
        <v>28</v>
      </c>
      <c r="E91" s="8" t="s">
        <v>137</v>
      </c>
      <c r="F91" s="1"/>
      <c r="G91" s="1"/>
    </row>
    <row r="92" spans="1:7" s="2" customFormat="1" ht="16.5" customHeight="1">
      <c r="A92" s="297"/>
      <c r="B92" s="308"/>
      <c r="C92" s="308"/>
      <c r="D92" s="296"/>
      <c r="E92" s="8" t="s">
        <v>138</v>
      </c>
      <c r="G92" s="1"/>
    </row>
    <row r="93" spans="1:7" s="2" customFormat="1">
      <c r="A93" s="302" t="s">
        <v>67</v>
      </c>
      <c r="B93" s="302"/>
      <c r="C93" s="302"/>
      <c r="D93" s="302"/>
      <c r="E93" s="303"/>
      <c r="F93" s="1"/>
      <c r="G93" s="1"/>
    </row>
    <row r="94" spans="1:7" s="2" customFormat="1" ht="93.75" customHeight="1">
      <c r="A94" s="297">
        <v>39</v>
      </c>
      <c r="B94" s="308" t="s">
        <v>18</v>
      </c>
      <c r="C94" s="308" t="s">
        <v>69</v>
      </c>
      <c r="D94" s="296" t="s">
        <v>70</v>
      </c>
      <c r="E94" s="8" t="s">
        <v>140</v>
      </c>
      <c r="F94" s="1"/>
      <c r="G94" s="1"/>
    </row>
    <row r="95" spans="1:7" s="2" customFormat="1" ht="33">
      <c r="A95" s="297"/>
      <c r="B95" s="308"/>
      <c r="C95" s="308"/>
      <c r="D95" s="296"/>
      <c r="E95" s="8" t="s">
        <v>141</v>
      </c>
      <c r="F95" s="1"/>
      <c r="G95" s="1"/>
    </row>
    <row r="96" spans="1:7" s="2" customFormat="1" ht="108.75" customHeight="1">
      <c r="A96" s="297">
        <v>40</v>
      </c>
      <c r="B96" s="308"/>
      <c r="C96" s="308" t="s">
        <v>59</v>
      </c>
      <c r="D96" s="296" t="s">
        <v>20</v>
      </c>
      <c r="E96" s="8" t="s">
        <v>142</v>
      </c>
      <c r="F96" s="1"/>
      <c r="G96" s="1"/>
    </row>
    <row r="97" spans="1:16384" s="2" customFormat="1" ht="33">
      <c r="A97" s="297"/>
      <c r="B97" s="308"/>
      <c r="C97" s="308"/>
      <c r="D97" s="296"/>
      <c r="E97" s="8" t="s">
        <v>120</v>
      </c>
      <c r="F97" s="1"/>
      <c r="G97" s="1"/>
    </row>
    <row r="98" spans="1:16384" s="2" customFormat="1" ht="103.5" customHeight="1">
      <c r="A98" s="297">
        <v>41</v>
      </c>
      <c r="B98" s="308"/>
      <c r="C98" s="308"/>
      <c r="D98" s="296" t="s">
        <v>21</v>
      </c>
      <c r="E98" s="8" t="s">
        <v>142</v>
      </c>
      <c r="F98" s="1"/>
      <c r="G98" s="1"/>
    </row>
    <row r="99" spans="1:16384" s="2" customFormat="1" ht="33">
      <c r="A99" s="297"/>
      <c r="B99" s="308"/>
      <c r="C99" s="308"/>
      <c r="D99" s="296"/>
      <c r="E99" s="8" t="s">
        <v>120</v>
      </c>
      <c r="F99" s="1"/>
      <c r="G99" s="1"/>
    </row>
    <row r="100" spans="1:16384" s="2" customFormat="1" ht="86.25" customHeight="1">
      <c r="A100" s="297">
        <v>42</v>
      </c>
      <c r="B100" s="305" t="s">
        <v>19</v>
      </c>
      <c r="C100" s="305" t="s">
        <v>71</v>
      </c>
      <c r="D100" s="298" t="s">
        <v>72</v>
      </c>
      <c r="E100" s="8" t="s">
        <v>143</v>
      </c>
      <c r="F100" s="1"/>
      <c r="G100" s="1"/>
    </row>
    <row r="101" spans="1:16384" s="3" customFormat="1" ht="33">
      <c r="A101" s="297"/>
      <c r="B101" s="306"/>
      <c r="C101" s="307"/>
      <c r="D101" s="299"/>
      <c r="E101" s="8" t="s">
        <v>144</v>
      </c>
      <c r="F101" s="1"/>
      <c r="G101" s="1"/>
    </row>
    <row r="102" spans="1:16384" s="3" customFormat="1">
      <c r="A102" s="296"/>
      <c r="B102" s="306"/>
      <c r="C102" s="296"/>
      <c r="D102" s="2" t="s">
        <v>16</v>
      </c>
      <c r="E102" s="8" t="s">
        <v>103</v>
      </c>
      <c r="F102" s="8"/>
      <c r="G102" s="296"/>
      <c r="H102" s="8"/>
      <c r="I102" s="296"/>
      <c r="J102" s="8"/>
      <c r="K102" s="296"/>
      <c r="L102" s="8"/>
      <c r="M102" s="296"/>
      <c r="N102" s="8"/>
      <c r="O102" s="296"/>
      <c r="P102" s="8"/>
      <c r="Q102" s="296"/>
      <c r="R102" s="8"/>
      <c r="S102" s="296"/>
      <c r="T102" s="8"/>
      <c r="U102" s="296"/>
      <c r="V102" s="8"/>
      <c r="W102" s="296"/>
      <c r="X102" s="8"/>
      <c r="Y102" s="296"/>
      <c r="Z102" s="8"/>
      <c r="AA102" s="296"/>
      <c r="AB102" s="8"/>
      <c r="AC102" s="296"/>
      <c r="AD102" s="8"/>
      <c r="AE102" s="296"/>
      <c r="AF102" s="8"/>
      <c r="AG102" s="296"/>
      <c r="AH102" s="8"/>
      <c r="AI102" s="296"/>
      <c r="AJ102" s="8"/>
      <c r="AK102" s="296"/>
      <c r="AL102" s="8"/>
      <c r="AM102" s="296"/>
      <c r="AN102" s="8"/>
      <c r="AO102" s="296"/>
      <c r="AP102" s="8"/>
      <c r="AQ102" s="296"/>
      <c r="AR102" s="8"/>
      <c r="AS102" s="296"/>
      <c r="AT102" s="8"/>
      <c r="AU102" s="296"/>
      <c r="AV102" s="8"/>
      <c r="AW102" s="296"/>
      <c r="AX102" s="8"/>
      <c r="AY102" s="296"/>
      <c r="AZ102" s="8"/>
      <c r="BA102" s="296"/>
      <c r="BB102" s="8"/>
      <c r="BC102" s="296"/>
      <c r="BD102" s="8"/>
      <c r="BE102" s="296"/>
      <c r="BF102" s="8"/>
      <c r="BG102" s="296"/>
      <c r="BH102" s="8"/>
      <c r="BI102" s="296"/>
      <c r="BJ102" s="8"/>
      <c r="BK102" s="296"/>
      <c r="BL102" s="8"/>
      <c r="BM102" s="296"/>
      <c r="BN102" s="8"/>
      <c r="BO102" s="296"/>
      <c r="BP102" s="8"/>
      <c r="BQ102" s="296"/>
      <c r="BR102" s="8"/>
      <c r="BS102" s="296"/>
      <c r="BT102" s="8"/>
      <c r="BU102" s="296"/>
      <c r="BV102" s="8"/>
      <c r="BW102" s="296"/>
      <c r="BX102" s="8"/>
      <c r="BY102" s="296"/>
      <c r="BZ102" s="8"/>
      <c r="CA102" s="296"/>
      <c r="CB102" s="8"/>
      <c r="CC102" s="296"/>
      <c r="CD102" s="8"/>
      <c r="CE102" s="296"/>
      <c r="CF102" s="8"/>
      <c r="CG102" s="296"/>
      <c r="CH102" s="8"/>
      <c r="CI102" s="296"/>
      <c r="CJ102" s="8"/>
      <c r="CK102" s="296"/>
      <c r="CL102" s="8"/>
      <c r="CM102" s="296"/>
      <c r="CN102" s="8"/>
      <c r="CO102" s="296"/>
      <c r="CP102" s="8"/>
      <c r="CQ102" s="296"/>
      <c r="CR102" s="8"/>
      <c r="CS102" s="296"/>
      <c r="CT102" s="8"/>
      <c r="CU102" s="296"/>
      <c r="CV102" s="8"/>
      <c r="CW102" s="296"/>
      <c r="CX102" s="8"/>
      <c r="CY102" s="296"/>
      <c r="CZ102" s="8"/>
      <c r="DA102" s="296"/>
      <c r="DB102" s="8"/>
      <c r="DC102" s="296"/>
      <c r="DD102" s="8"/>
      <c r="DE102" s="296"/>
      <c r="DF102" s="8"/>
      <c r="DG102" s="296"/>
      <c r="DH102" s="8"/>
      <c r="DI102" s="296"/>
      <c r="DJ102" s="8"/>
      <c r="DK102" s="296"/>
      <c r="DL102" s="8"/>
      <c r="DM102" s="296"/>
      <c r="DN102" s="8"/>
      <c r="DO102" s="296"/>
      <c r="DP102" s="8"/>
      <c r="DQ102" s="296"/>
      <c r="DR102" s="8"/>
      <c r="DS102" s="296"/>
      <c r="DT102" s="8"/>
      <c r="DU102" s="296"/>
      <c r="DV102" s="8"/>
      <c r="DW102" s="296"/>
      <c r="DX102" s="8"/>
      <c r="DY102" s="296"/>
      <c r="DZ102" s="8"/>
      <c r="EA102" s="296"/>
      <c r="EB102" s="8"/>
      <c r="EC102" s="296"/>
      <c r="ED102" s="8"/>
      <c r="EE102" s="296"/>
      <c r="EF102" s="8"/>
      <c r="EG102" s="296"/>
      <c r="EH102" s="8"/>
      <c r="EI102" s="296"/>
      <c r="EJ102" s="8"/>
      <c r="EK102" s="296"/>
      <c r="EL102" s="8"/>
      <c r="EM102" s="296"/>
      <c r="EN102" s="8"/>
      <c r="EO102" s="296"/>
      <c r="EP102" s="8"/>
      <c r="EQ102" s="296"/>
      <c r="ER102" s="8"/>
      <c r="ES102" s="296"/>
      <c r="ET102" s="8"/>
      <c r="EU102" s="296"/>
      <c r="EV102" s="8"/>
      <c r="EW102" s="296"/>
      <c r="EX102" s="8"/>
      <c r="EY102" s="296"/>
      <c r="EZ102" s="8"/>
      <c r="FA102" s="296"/>
      <c r="FB102" s="8"/>
      <c r="FC102" s="296"/>
      <c r="FD102" s="8"/>
      <c r="FE102" s="296"/>
      <c r="FF102" s="8"/>
      <c r="FG102" s="296"/>
      <c r="FH102" s="8"/>
      <c r="FI102" s="296"/>
      <c r="FJ102" s="8"/>
      <c r="FK102" s="296"/>
      <c r="FL102" s="8"/>
      <c r="FM102" s="296"/>
      <c r="FN102" s="8"/>
      <c r="FO102" s="296"/>
      <c r="FP102" s="8"/>
      <c r="FQ102" s="296"/>
      <c r="FR102" s="8"/>
      <c r="FS102" s="296"/>
      <c r="FT102" s="8"/>
      <c r="FU102" s="296"/>
      <c r="FV102" s="8"/>
      <c r="FW102" s="296"/>
      <c r="FX102" s="8"/>
      <c r="FY102" s="296"/>
      <c r="FZ102" s="8"/>
      <c r="GA102" s="296"/>
      <c r="GB102" s="8"/>
      <c r="GC102" s="296"/>
      <c r="GD102" s="8"/>
      <c r="GE102" s="296"/>
      <c r="GF102" s="8"/>
      <c r="GG102" s="296"/>
      <c r="GH102" s="8"/>
      <c r="GI102" s="296"/>
      <c r="GJ102" s="8"/>
      <c r="GK102" s="296"/>
      <c r="GL102" s="8"/>
      <c r="GM102" s="296"/>
      <c r="GN102" s="8"/>
      <c r="GO102" s="296"/>
      <c r="GP102" s="8"/>
      <c r="GQ102" s="296"/>
      <c r="GR102" s="8"/>
      <c r="GS102" s="296"/>
      <c r="GT102" s="8"/>
      <c r="GU102" s="296"/>
      <c r="GV102" s="8"/>
      <c r="GW102" s="296"/>
      <c r="GX102" s="8"/>
      <c r="GY102" s="296"/>
      <c r="GZ102" s="8"/>
      <c r="HA102" s="296"/>
      <c r="HB102" s="8"/>
      <c r="HC102" s="296"/>
      <c r="HD102" s="8"/>
      <c r="HE102" s="296"/>
      <c r="HF102" s="8"/>
      <c r="HG102" s="296"/>
      <c r="HH102" s="8"/>
      <c r="HI102" s="296"/>
      <c r="HJ102" s="8"/>
      <c r="HK102" s="296"/>
      <c r="HL102" s="8"/>
      <c r="HM102" s="296"/>
      <c r="HN102" s="8"/>
      <c r="HO102" s="296"/>
      <c r="HP102" s="8"/>
      <c r="HQ102" s="296"/>
      <c r="HR102" s="8"/>
      <c r="HS102" s="296"/>
      <c r="HT102" s="8"/>
      <c r="HU102" s="296"/>
      <c r="HV102" s="8"/>
      <c r="HW102" s="296"/>
      <c r="HX102" s="8"/>
      <c r="HY102" s="296"/>
      <c r="HZ102" s="8"/>
      <c r="IA102" s="296"/>
      <c r="IB102" s="8"/>
      <c r="IC102" s="296"/>
      <c r="ID102" s="8"/>
      <c r="IE102" s="296"/>
      <c r="IF102" s="8"/>
      <c r="IG102" s="296"/>
      <c r="IH102" s="8"/>
      <c r="II102" s="296"/>
      <c r="IJ102" s="8"/>
      <c r="IK102" s="296"/>
      <c r="IL102" s="8"/>
      <c r="IM102" s="296"/>
      <c r="IN102" s="8"/>
      <c r="IO102" s="296"/>
      <c r="IP102" s="8"/>
      <c r="IQ102" s="296"/>
      <c r="IR102" s="8"/>
      <c r="IS102" s="296"/>
      <c r="IT102" s="8"/>
      <c r="IU102" s="296"/>
      <c r="IV102" s="8"/>
      <c r="IW102" s="296"/>
      <c r="IX102" s="8"/>
      <c r="IY102" s="296"/>
      <c r="IZ102" s="8"/>
      <c r="JA102" s="296"/>
      <c r="JB102" s="8"/>
      <c r="JC102" s="296"/>
      <c r="JD102" s="8"/>
      <c r="JE102" s="296"/>
      <c r="JF102" s="8"/>
      <c r="JG102" s="296"/>
      <c r="JH102" s="8"/>
      <c r="JI102" s="296"/>
      <c r="JJ102" s="8"/>
      <c r="JK102" s="296"/>
      <c r="JL102" s="8"/>
      <c r="JM102" s="296"/>
      <c r="JN102" s="8"/>
      <c r="JO102" s="296"/>
      <c r="JP102" s="8"/>
      <c r="JQ102" s="296"/>
      <c r="JR102" s="8"/>
      <c r="JS102" s="296"/>
      <c r="JT102" s="8"/>
      <c r="JU102" s="296"/>
      <c r="JV102" s="8"/>
      <c r="JW102" s="296"/>
      <c r="JX102" s="8"/>
      <c r="JY102" s="296"/>
      <c r="JZ102" s="8"/>
      <c r="KA102" s="296"/>
      <c r="KB102" s="8"/>
      <c r="KC102" s="296"/>
      <c r="KD102" s="8"/>
      <c r="KE102" s="296"/>
      <c r="KF102" s="8"/>
      <c r="KG102" s="296"/>
      <c r="KH102" s="8"/>
      <c r="KI102" s="296"/>
      <c r="KJ102" s="8"/>
      <c r="KK102" s="296"/>
      <c r="KL102" s="8"/>
      <c r="KM102" s="296"/>
      <c r="KN102" s="8"/>
      <c r="KO102" s="296"/>
      <c r="KP102" s="8"/>
      <c r="KQ102" s="296"/>
      <c r="KR102" s="8"/>
      <c r="KS102" s="296"/>
      <c r="KT102" s="8"/>
      <c r="KU102" s="296"/>
      <c r="KV102" s="8"/>
      <c r="KW102" s="296"/>
      <c r="KX102" s="8"/>
      <c r="KY102" s="296"/>
      <c r="KZ102" s="8"/>
      <c r="LA102" s="296"/>
      <c r="LB102" s="8"/>
      <c r="LC102" s="296"/>
      <c r="LD102" s="8"/>
      <c r="LE102" s="296"/>
      <c r="LF102" s="8"/>
      <c r="LG102" s="296"/>
      <c r="LH102" s="8"/>
      <c r="LI102" s="296"/>
      <c r="LJ102" s="8"/>
      <c r="LK102" s="296"/>
      <c r="LL102" s="8"/>
      <c r="LM102" s="296"/>
      <c r="LN102" s="8"/>
      <c r="LO102" s="296"/>
      <c r="LP102" s="8"/>
      <c r="LQ102" s="296"/>
      <c r="LR102" s="8"/>
      <c r="LS102" s="296"/>
      <c r="LT102" s="8"/>
      <c r="LU102" s="296"/>
      <c r="LV102" s="8"/>
      <c r="LW102" s="296"/>
      <c r="LX102" s="8"/>
      <c r="LY102" s="296"/>
      <c r="LZ102" s="8"/>
      <c r="MA102" s="296"/>
      <c r="MB102" s="8"/>
      <c r="MC102" s="296"/>
      <c r="MD102" s="8"/>
      <c r="ME102" s="296"/>
      <c r="MF102" s="8"/>
      <c r="MG102" s="296"/>
      <c r="MH102" s="8"/>
      <c r="MI102" s="296"/>
      <c r="MJ102" s="8"/>
      <c r="MK102" s="296"/>
      <c r="ML102" s="8"/>
      <c r="MM102" s="296"/>
      <c r="MN102" s="8"/>
      <c r="MO102" s="296"/>
      <c r="MP102" s="8"/>
      <c r="MQ102" s="296"/>
      <c r="MR102" s="8"/>
      <c r="MS102" s="296"/>
      <c r="MT102" s="8"/>
      <c r="MU102" s="296"/>
      <c r="MV102" s="8"/>
      <c r="MW102" s="296"/>
      <c r="MX102" s="8"/>
      <c r="MY102" s="296"/>
      <c r="MZ102" s="8"/>
      <c r="NA102" s="296"/>
      <c r="NB102" s="8"/>
      <c r="NC102" s="296"/>
      <c r="ND102" s="8"/>
      <c r="NE102" s="296"/>
      <c r="NF102" s="8"/>
      <c r="NG102" s="296"/>
      <c r="NH102" s="8"/>
      <c r="NI102" s="296"/>
      <c r="NJ102" s="8"/>
      <c r="NK102" s="296"/>
      <c r="NL102" s="8"/>
      <c r="NM102" s="296"/>
      <c r="NN102" s="8"/>
      <c r="NO102" s="296"/>
      <c r="NP102" s="8"/>
      <c r="NQ102" s="296"/>
      <c r="NR102" s="8"/>
      <c r="NS102" s="296"/>
      <c r="NT102" s="8"/>
      <c r="NU102" s="296"/>
      <c r="NV102" s="8"/>
      <c r="NW102" s="296"/>
      <c r="NX102" s="8"/>
      <c r="NY102" s="296"/>
      <c r="NZ102" s="8"/>
      <c r="OA102" s="296"/>
      <c r="OB102" s="8"/>
      <c r="OC102" s="296"/>
      <c r="OD102" s="8"/>
      <c r="OE102" s="296"/>
      <c r="OF102" s="8"/>
      <c r="OG102" s="296"/>
      <c r="OH102" s="8"/>
      <c r="OI102" s="296"/>
      <c r="OJ102" s="8"/>
      <c r="OK102" s="296"/>
      <c r="OL102" s="8"/>
      <c r="OM102" s="296"/>
      <c r="ON102" s="8"/>
      <c r="OO102" s="296"/>
      <c r="OP102" s="8"/>
      <c r="OQ102" s="296"/>
      <c r="OR102" s="8"/>
      <c r="OS102" s="296"/>
      <c r="OT102" s="8"/>
      <c r="OU102" s="296"/>
      <c r="OV102" s="8"/>
      <c r="OW102" s="296"/>
      <c r="OX102" s="8"/>
      <c r="OY102" s="296"/>
      <c r="OZ102" s="8"/>
      <c r="PA102" s="296"/>
      <c r="PB102" s="8"/>
      <c r="PC102" s="296"/>
      <c r="PD102" s="8"/>
      <c r="PE102" s="296"/>
      <c r="PF102" s="8"/>
      <c r="PG102" s="296"/>
      <c r="PH102" s="8"/>
      <c r="PI102" s="296"/>
      <c r="PJ102" s="8"/>
      <c r="PK102" s="296"/>
      <c r="PL102" s="8"/>
      <c r="PM102" s="296"/>
      <c r="PN102" s="8"/>
      <c r="PO102" s="296"/>
      <c r="PP102" s="8"/>
      <c r="PQ102" s="296"/>
      <c r="PR102" s="8"/>
      <c r="PS102" s="296"/>
      <c r="PT102" s="8"/>
      <c r="PU102" s="296"/>
      <c r="PV102" s="8"/>
      <c r="PW102" s="296"/>
      <c r="PX102" s="8"/>
      <c r="PY102" s="296"/>
      <c r="PZ102" s="8"/>
      <c r="QA102" s="296"/>
      <c r="QB102" s="8"/>
      <c r="QC102" s="296"/>
      <c r="QD102" s="8"/>
      <c r="QE102" s="296"/>
      <c r="QF102" s="8"/>
      <c r="QG102" s="296"/>
      <c r="QH102" s="8"/>
      <c r="QI102" s="296"/>
      <c r="QJ102" s="8"/>
      <c r="QK102" s="296"/>
      <c r="QL102" s="8"/>
      <c r="QM102" s="296"/>
      <c r="QN102" s="8"/>
      <c r="QO102" s="296"/>
      <c r="QP102" s="8"/>
      <c r="QQ102" s="296"/>
      <c r="QR102" s="8"/>
      <c r="QS102" s="296"/>
      <c r="QT102" s="8"/>
      <c r="QU102" s="296"/>
      <c r="QV102" s="8"/>
      <c r="QW102" s="296"/>
      <c r="QX102" s="8"/>
      <c r="QY102" s="296"/>
      <c r="QZ102" s="8"/>
      <c r="RA102" s="296"/>
      <c r="RB102" s="8"/>
      <c r="RC102" s="296"/>
      <c r="RD102" s="8"/>
      <c r="RE102" s="296"/>
      <c r="RF102" s="8"/>
      <c r="RG102" s="296"/>
      <c r="RH102" s="8"/>
      <c r="RI102" s="296"/>
      <c r="RJ102" s="8"/>
      <c r="RK102" s="296"/>
      <c r="RL102" s="8"/>
      <c r="RM102" s="296"/>
      <c r="RN102" s="8"/>
      <c r="RO102" s="296"/>
      <c r="RP102" s="8"/>
      <c r="RQ102" s="296"/>
      <c r="RR102" s="8"/>
      <c r="RS102" s="296"/>
      <c r="RT102" s="8"/>
      <c r="RU102" s="296"/>
      <c r="RV102" s="8"/>
      <c r="RW102" s="296"/>
      <c r="RX102" s="8"/>
      <c r="RY102" s="296"/>
      <c r="RZ102" s="8"/>
      <c r="SA102" s="296"/>
      <c r="SB102" s="8"/>
      <c r="SC102" s="296"/>
      <c r="SD102" s="8"/>
      <c r="SE102" s="296"/>
      <c r="SF102" s="8"/>
      <c r="SG102" s="296"/>
      <c r="SH102" s="8"/>
      <c r="SI102" s="296"/>
      <c r="SJ102" s="8"/>
      <c r="SK102" s="296"/>
      <c r="SL102" s="8"/>
      <c r="SM102" s="296"/>
      <c r="SN102" s="8"/>
      <c r="SO102" s="296"/>
      <c r="SP102" s="8"/>
      <c r="SQ102" s="296"/>
      <c r="SR102" s="8"/>
      <c r="SS102" s="296"/>
      <c r="ST102" s="8"/>
      <c r="SU102" s="296"/>
      <c r="SV102" s="8"/>
      <c r="SW102" s="296"/>
      <c r="SX102" s="8"/>
      <c r="SY102" s="296"/>
      <c r="SZ102" s="8"/>
      <c r="TA102" s="296"/>
      <c r="TB102" s="8"/>
      <c r="TC102" s="296"/>
      <c r="TD102" s="8"/>
      <c r="TE102" s="296"/>
      <c r="TF102" s="8"/>
      <c r="TG102" s="296"/>
      <c r="TH102" s="8"/>
      <c r="TI102" s="296"/>
      <c r="TJ102" s="8"/>
      <c r="TK102" s="296"/>
      <c r="TL102" s="8"/>
      <c r="TM102" s="296"/>
      <c r="TN102" s="8"/>
      <c r="TO102" s="296"/>
      <c r="TP102" s="8"/>
      <c r="TQ102" s="296"/>
      <c r="TR102" s="8"/>
      <c r="TS102" s="296"/>
      <c r="TT102" s="8"/>
      <c r="TU102" s="296"/>
      <c r="TV102" s="8"/>
      <c r="TW102" s="296"/>
      <c r="TX102" s="8"/>
      <c r="TY102" s="296"/>
      <c r="TZ102" s="8"/>
      <c r="UA102" s="296"/>
      <c r="UB102" s="8"/>
      <c r="UC102" s="296"/>
      <c r="UD102" s="8"/>
      <c r="UE102" s="296"/>
      <c r="UF102" s="8"/>
      <c r="UG102" s="296"/>
      <c r="UH102" s="8"/>
      <c r="UI102" s="296"/>
      <c r="UJ102" s="8"/>
      <c r="UK102" s="296"/>
      <c r="UL102" s="8"/>
      <c r="UM102" s="296"/>
      <c r="UN102" s="8"/>
      <c r="UO102" s="296"/>
      <c r="UP102" s="8"/>
      <c r="UQ102" s="296"/>
      <c r="UR102" s="8"/>
      <c r="US102" s="296"/>
      <c r="UT102" s="8"/>
      <c r="UU102" s="296"/>
      <c r="UV102" s="8"/>
      <c r="UW102" s="296"/>
      <c r="UX102" s="8"/>
      <c r="UY102" s="296"/>
      <c r="UZ102" s="8"/>
      <c r="VA102" s="296"/>
      <c r="VB102" s="8"/>
      <c r="VC102" s="296"/>
      <c r="VD102" s="8"/>
      <c r="VE102" s="296"/>
      <c r="VF102" s="8"/>
      <c r="VG102" s="296"/>
      <c r="VH102" s="8"/>
      <c r="VI102" s="296"/>
      <c r="VJ102" s="8"/>
      <c r="VK102" s="296"/>
      <c r="VL102" s="8"/>
      <c r="VM102" s="296"/>
      <c r="VN102" s="8"/>
      <c r="VO102" s="296"/>
      <c r="VP102" s="8"/>
      <c r="VQ102" s="296"/>
      <c r="VR102" s="8"/>
      <c r="VS102" s="296"/>
      <c r="VT102" s="8"/>
      <c r="VU102" s="296"/>
      <c r="VV102" s="8"/>
      <c r="VW102" s="296"/>
      <c r="VX102" s="8"/>
      <c r="VY102" s="296"/>
      <c r="VZ102" s="8"/>
      <c r="WA102" s="296"/>
      <c r="WB102" s="8"/>
      <c r="WC102" s="296"/>
      <c r="WD102" s="8"/>
      <c r="WE102" s="296"/>
      <c r="WF102" s="8"/>
      <c r="WG102" s="296"/>
      <c r="WH102" s="8"/>
      <c r="WI102" s="296"/>
      <c r="WJ102" s="8"/>
      <c r="WK102" s="296"/>
      <c r="WL102" s="8"/>
      <c r="WM102" s="296"/>
      <c r="WN102" s="8"/>
      <c r="WO102" s="296"/>
      <c r="WP102" s="8"/>
      <c r="WQ102" s="296"/>
      <c r="WR102" s="8"/>
      <c r="WS102" s="296"/>
      <c r="WT102" s="8"/>
      <c r="WU102" s="296"/>
      <c r="WV102" s="8"/>
      <c r="WW102" s="296"/>
      <c r="WX102" s="8"/>
      <c r="WY102" s="296"/>
      <c r="WZ102" s="8"/>
      <c r="XA102" s="296"/>
      <c r="XB102" s="8"/>
      <c r="XC102" s="296"/>
      <c r="XD102" s="8"/>
      <c r="XE102" s="296"/>
      <c r="XF102" s="8"/>
      <c r="XG102" s="296"/>
      <c r="XH102" s="8"/>
      <c r="XI102" s="296"/>
      <c r="XJ102" s="8"/>
      <c r="XK102" s="296"/>
      <c r="XL102" s="8"/>
      <c r="XM102" s="296"/>
      <c r="XN102" s="8"/>
      <c r="XO102" s="296"/>
      <c r="XP102" s="8"/>
      <c r="XQ102" s="296"/>
      <c r="XR102" s="8"/>
      <c r="XS102" s="296"/>
      <c r="XT102" s="8"/>
      <c r="XU102" s="296"/>
      <c r="XV102" s="8"/>
      <c r="XW102" s="296"/>
      <c r="XX102" s="8"/>
      <c r="XY102" s="296"/>
      <c r="XZ102" s="8"/>
      <c r="YA102" s="296"/>
      <c r="YB102" s="8"/>
      <c r="YC102" s="296"/>
      <c r="YD102" s="8"/>
      <c r="YE102" s="296"/>
      <c r="YF102" s="8"/>
      <c r="YG102" s="296"/>
      <c r="YH102" s="8"/>
      <c r="YI102" s="296"/>
      <c r="YJ102" s="8"/>
      <c r="YK102" s="296"/>
      <c r="YL102" s="8"/>
      <c r="YM102" s="296"/>
      <c r="YN102" s="8"/>
      <c r="YO102" s="296"/>
      <c r="YP102" s="8"/>
      <c r="YQ102" s="296"/>
      <c r="YR102" s="8"/>
      <c r="YS102" s="296"/>
      <c r="YT102" s="8"/>
      <c r="YU102" s="296"/>
      <c r="YV102" s="8"/>
      <c r="YW102" s="296"/>
      <c r="YX102" s="8"/>
      <c r="YY102" s="296"/>
      <c r="YZ102" s="8"/>
      <c r="ZA102" s="296"/>
      <c r="ZB102" s="8"/>
      <c r="ZC102" s="296"/>
      <c r="ZD102" s="8"/>
      <c r="ZE102" s="296"/>
      <c r="ZF102" s="8"/>
      <c r="ZG102" s="296"/>
      <c r="ZH102" s="8"/>
      <c r="ZI102" s="296"/>
      <c r="ZJ102" s="8"/>
      <c r="ZK102" s="296"/>
      <c r="ZL102" s="8"/>
      <c r="ZM102" s="296"/>
      <c r="ZN102" s="8"/>
      <c r="ZO102" s="296"/>
      <c r="ZP102" s="8"/>
      <c r="ZQ102" s="296"/>
      <c r="ZR102" s="8"/>
      <c r="ZS102" s="296"/>
      <c r="ZT102" s="8"/>
      <c r="ZU102" s="296"/>
      <c r="ZV102" s="8"/>
      <c r="ZW102" s="296"/>
      <c r="ZX102" s="8"/>
      <c r="ZY102" s="296"/>
      <c r="ZZ102" s="8"/>
      <c r="AAA102" s="296"/>
      <c r="AAB102" s="8"/>
      <c r="AAC102" s="296"/>
      <c r="AAD102" s="8"/>
      <c r="AAE102" s="296"/>
      <c r="AAF102" s="8"/>
      <c r="AAG102" s="296"/>
      <c r="AAH102" s="8"/>
      <c r="AAI102" s="296"/>
      <c r="AAJ102" s="8"/>
      <c r="AAK102" s="296"/>
      <c r="AAL102" s="8"/>
      <c r="AAM102" s="296"/>
      <c r="AAN102" s="8"/>
      <c r="AAO102" s="296"/>
      <c r="AAP102" s="8"/>
      <c r="AAQ102" s="296"/>
      <c r="AAR102" s="8"/>
      <c r="AAS102" s="296"/>
      <c r="AAT102" s="8"/>
      <c r="AAU102" s="296"/>
      <c r="AAV102" s="8"/>
      <c r="AAW102" s="296"/>
      <c r="AAX102" s="8"/>
      <c r="AAY102" s="296"/>
      <c r="AAZ102" s="8"/>
      <c r="ABA102" s="296"/>
      <c r="ABB102" s="8"/>
      <c r="ABC102" s="296"/>
      <c r="ABD102" s="8"/>
      <c r="ABE102" s="296"/>
      <c r="ABF102" s="8"/>
      <c r="ABG102" s="296"/>
      <c r="ABH102" s="8"/>
      <c r="ABI102" s="296"/>
      <c r="ABJ102" s="8"/>
      <c r="ABK102" s="296"/>
      <c r="ABL102" s="8"/>
      <c r="ABM102" s="296"/>
      <c r="ABN102" s="8"/>
      <c r="ABO102" s="296"/>
      <c r="ABP102" s="8"/>
      <c r="ABQ102" s="296"/>
      <c r="ABR102" s="8"/>
      <c r="ABS102" s="296"/>
      <c r="ABT102" s="8"/>
      <c r="ABU102" s="296"/>
      <c r="ABV102" s="8"/>
      <c r="ABW102" s="296"/>
      <c r="ABX102" s="8"/>
      <c r="ABY102" s="296"/>
      <c r="ABZ102" s="8"/>
      <c r="ACA102" s="296"/>
      <c r="ACB102" s="8"/>
      <c r="ACC102" s="296"/>
      <c r="ACD102" s="8"/>
      <c r="ACE102" s="296"/>
      <c r="ACF102" s="8"/>
      <c r="ACG102" s="296"/>
      <c r="ACH102" s="8"/>
      <c r="ACI102" s="296"/>
      <c r="ACJ102" s="8"/>
      <c r="ACK102" s="296"/>
      <c r="ACL102" s="8"/>
      <c r="ACM102" s="296"/>
      <c r="ACN102" s="8"/>
      <c r="ACO102" s="296"/>
      <c r="ACP102" s="8"/>
      <c r="ACQ102" s="296"/>
      <c r="ACR102" s="8"/>
      <c r="ACS102" s="296"/>
      <c r="ACT102" s="8"/>
      <c r="ACU102" s="296"/>
      <c r="ACV102" s="8"/>
      <c r="ACW102" s="296"/>
      <c r="ACX102" s="8"/>
      <c r="ACY102" s="296"/>
      <c r="ACZ102" s="8"/>
      <c r="ADA102" s="296"/>
      <c r="ADB102" s="8"/>
      <c r="ADC102" s="296"/>
      <c r="ADD102" s="8"/>
      <c r="ADE102" s="296"/>
      <c r="ADF102" s="8"/>
      <c r="ADG102" s="296"/>
      <c r="ADH102" s="8"/>
      <c r="ADI102" s="296"/>
      <c r="ADJ102" s="8"/>
      <c r="ADK102" s="296"/>
      <c r="ADL102" s="8"/>
      <c r="ADM102" s="296"/>
      <c r="ADN102" s="8"/>
      <c r="ADO102" s="296"/>
      <c r="ADP102" s="8"/>
      <c r="ADQ102" s="296"/>
      <c r="ADR102" s="8"/>
      <c r="ADS102" s="296"/>
      <c r="ADT102" s="8"/>
      <c r="ADU102" s="296"/>
      <c r="ADV102" s="8"/>
      <c r="ADW102" s="296"/>
      <c r="ADX102" s="8"/>
      <c r="ADY102" s="296"/>
      <c r="ADZ102" s="8"/>
      <c r="AEA102" s="296"/>
      <c r="AEB102" s="8"/>
      <c r="AEC102" s="296"/>
      <c r="AED102" s="8"/>
      <c r="AEE102" s="296"/>
      <c r="AEF102" s="8"/>
      <c r="AEG102" s="296"/>
      <c r="AEH102" s="8"/>
      <c r="AEI102" s="296"/>
      <c r="AEJ102" s="8"/>
      <c r="AEK102" s="296"/>
      <c r="AEL102" s="8"/>
      <c r="AEM102" s="296"/>
      <c r="AEN102" s="8"/>
      <c r="AEO102" s="296"/>
      <c r="AEP102" s="8"/>
      <c r="AEQ102" s="296"/>
      <c r="AER102" s="8"/>
      <c r="AES102" s="296"/>
      <c r="AET102" s="8"/>
      <c r="AEU102" s="296"/>
      <c r="AEV102" s="8"/>
      <c r="AEW102" s="296"/>
      <c r="AEX102" s="8"/>
      <c r="AEY102" s="296"/>
      <c r="AEZ102" s="8"/>
      <c r="AFA102" s="296"/>
      <c r="AFB102" s="8"/>
      <c r="AFC102" s="296"/>
      <c r="AFD102" s="8"/>
      <c r="AFE102" s="296"/>
      <c r="AFF102" s="8"/>
      <c r="AFG102" s="296"/>
      <c r="AFH102" s="8"/>
      <c r="AFI102" s="296"/>
      <c r="AFJ102" s="8"/>
      <c r="AFK102" s="296"/>
      <c r="AFL102" s="8"/>
      <c r="AFM102" s="296"/>
      <c r="AFN102" s="8"/>
      <c r="AFO102" s="296"/>
      <c r="AFP102" s="8"/>
      <c r="AFQ102" s="296"/>
      <c r="AFR102" s="8"/>
      <c r="AFS102" s="296"/>
      <c r="AFT102" s="8"/>
      <c r="AFU102" s="296"/>
      <c r="AFV102" s="8"/>
      <c r="AFW102" s="296"/>
      <c r="AFX102" s="8"/>
      <c r="AFY102" s="296"/>
      <c r="AFZ102" s="8"/>
      <c r="AGA102" s="296"/>
      <c r="AGB102" s="8"/>
      <c r="AGC102" s="296"/>
      <c r="AGD102" s="8"/>
      <c r="AGE102" s="296"/>
      <c r="AGF102" s="8"/>
      <c r="AGG102" s="296"/>
      <c r="AGH102" s="8"/>
      <c r="AGI102" s="296"/>
      <c r="AGJ102" s="8"/>
      <c r="AGK102" s="296"/>
      <c r="AGL102" s="8"/>
      <c r="AGM102" s="296"/>
      <c r="AGN102" s="8"/>
      <c r="AGO102" s="296"/>
      <c r="AGP102" s="8"/>
      <c r="AGQ102" s="296"/>
      <c r="AGR102" s="8"/>
      <c r="AGS102" s="296"/>
      <c r="AGT102" s="8"/>
      <c r="AGU102" s="296"/>
      <c r="AGV102" s="8"/>
      <c r="AGW102" s="296"/>
      <c r="AGX102" s="8"/>
      <c r="AGY102" s="296"/>
      <c r="AGZ102" s="8"/>
      <c r="AHA102" s="296"/>
      <c r="AHB102" s="8"/>
      <c r="AHC102" s="296"/>
      <c r="AHD102" s="8"/>
      <c r="AHE102" s="296"/>
      <c r="AHF102" s="8"/>
      <c r="AHG102" s="296"/>
      <c r="AHH102" s="8"/>
      <c r="AHI102" s="296"/>
      <c r="AHJ102" s="8"/>
      <c r="AHK102" s="296"/>
      <c r="AHL102" s="8"/>
      <c r="AHM102" s="296"/>
      <c r="AHN102" s="8"/>
      <c r="AHO102" s="296"/>
      <c r="AHP102" s="8"/>
      <c r="AHQ102" s="296"/>
      <c r="AHR102" s="8"/>
      <c r="AHS102" s="296"/>
      <c r="AHT102" s="8"/>
      <c r="AHU102" s="296"/>
      <c r="AHV102" s="8"/>
      <c r="AHW102" s="296"/>
      <c r="AHX102" s="8"/>
      <c r="AHY102" s="296"/>
      <c r="AHZ102" s="8"/>
      <c r="AIA102" s="296"/>
      <c r="AIB102" s="8"/>
      <c r="AIC102" s="296"/>
      <c r="AID102" s="8"/>
      <c r="AIE102" s="296"/>
      <c r="AIF102" s="8"/>
      <c r="AIG102" s="296"/>
      <c r="AIH102" s="8"/>
      <c r="AII102" s="296"/>
      <c r="AIJ102" s="8"/>
      <c r="AIK102" s="296"/>
      <c r="AIL102" s="8"/>
      <c r="AIM102" s="296"/>
      <c r="AIN102" s="8"/>
      <c r="AIO102" s="296"/>
      <c r="AIP102" s="8"/>
      <c r="AIQ102" s="296"/>
      <c r="AIR102" s="8"/>
      <c r="AIS102" s="296"/>
      <c r="AIT102" s="8"/>
      <c r="AIU102" s="296"/>
      <c r="AIV102" s="8"/>
      <c r="AIW102" s="296"/>
      <c r="AIX102" s="8"/>
      <c r="AIY102" s="296"/>
      <c r="AIZ102" s="8"/>
      <c r="AJA102" s="296"/>
      <c r="AJB102" s="8"/>
      <c r="AJC102" s="296"/>
      <c r="AJD102" s="8"/>
      <c r="AJE102" s="296"/>
      <c r="AJF102" s="8"/>
      <c r="AJG102" s="296"/>
      <c r="AJH102" s="8"/>
      <c r="AJI102" s="296"/>
      <c r="AJJ102" s="8"/>
      <c r="AJK102" s="296"/>
      <c r="AJL102" s="8"/>
      <c r="AJM102" s="296"/>
      <c r="AJN102" s="8"/>
      <c r="AJO102" s="296"/>
      <c r="AJP102" s="8"/>
      <c r="AJQ102" s="296"/>
      <c r="AJR102" s="8"/>
      <c r="AJS102" s="296"/>
      <c r="AJT102" s="8"/>
      <c r="AJU102" s="296"/>
      <c r="AJV102" s="8"/>
      <c r="AJW102" s="296"/>
      <c r="AJX102" s="8"/>
      <c r="AJY102" s="296"/>
      <c r="AJZ102" s="8"/>
      <c r="AKA102" s="296"/>
      <c r="AKB102" s="8"/>
      <c r="AKC102" s="296"/>
      <c r="AKD102" s="8"/>
      <c r="AKE102" s="296"/>
      <c r="AKF102" s="8"/>
      <c r="AKG102" s="296"/>
      <c r="AKH102" s="8"/>
      <c r="AKI102" s="296"/>
      <c r="AKJ102" s="8"/>
      <c r="AKK102" s="296"/>
      <c r="AKL102" s="8"/>
      <c r="AKM102" s="296"/>
      <c r="AKN102" s="8"/>
      <c r="AKO102" s="296"/>
      <c r="AKP102" s="8"/>
      <c r="AKQ102" s="296"/>
      <c r="AKR102" s="8"/>
      <c r="AKS102" s="296"/>
      <c r="AKT102" s="8"/>
      <c r="AKU102" s="296"/>
      <c r="AKV102" s="8"/>
      <c r="AKW102" s="296"/>
      <c r="AKX102" s="8"/>
      <c r="AKY102" s="296"/>
      <c r="AKZ102" s="8"/>
      <c r="ALA102" s="296"/>
      <c r="ALB102" s="8"/>
      <c r="ALC102" s="296"/>
      <c r="ALD102" s="8"/>
      <c r="ALE102" s="296"/>
      <c r="ALF102" s="8"/>
      <c r="ALG102" s="296"/>
      <c r="ALH102" s="8"/>
      <c r="ALI102" s="296"/>
      <c r="ALJ102" s="8"/>
      <c r="ALK102" s="296"/>
      <c r="ALL102" s="8"/>
      <c r="ALM102" s="296"/>
      <c r="ALN102" s="8"/>
      <c r="ALO102" s="296"/>
      <c r="ALP102" s="8"/>
      <c r="ALQ102" s="296"/>
      <c r="ALR102" s="8"/>
      <c r="ALS102" s="296"/>
      <c r="ALT102" s="8"/>
      <c r="ALU102" s="296"/>
      <c r="ALV102" s="8"/>
      <c r="ALW102" s="296"/>
      <c r="ALX102" s="8"/>
      <c r="ALY102" s="296"/>
      <c r="ALZ102" s="8"/>
      <c r="AMA102" s="296"/>
      <c r="AMB102" s="8"/>
      <c r="AMC102" s="296"/>
      <c r="AMD102" s="8"/>
      <c r="AME102" s="296"/>
      <c r="AMF102" s="8"/>
      <c r="AMG102" s="296"/>
      <c r="AMH102" s="8"/>
      <c r="AMI102" s="296"/>
      <c r="AMJ102" s="8"/>
      <c r="AMK102" s="296"/>
      <c r="AML102" s="8"/>
      <c r="AMM102" s="296"/>
      <c r="AMN102" s="8"/>
      <c r="AMO102" s="296"/>
      <c r="AMP102" s="8"/>
      <c r="AMQ102" s="296"/>
      <c r="AMR102" s="8"/>
      <c r="AMS102" s="296"/>
      <c r="AMT102" s="8"/>
      <c r="AMU102" s="296"/>
      <c r="AMV102" s="8"/>
      <c r="AMW102" s="296"/>
      <c r="AMX102" s="8"/>
      <c r="AMY102" s="296"/>
      <c r="AMZ102" s="8"/>
      <c r="ANA102" s="296"/>
      <c r="ANB102" s="8"/>
      <c r="ANC102" s="296"/>
      <c r="AND102" s="8"/>
      <c r="ANE102" s="296"/>
      <c r="ANF102" s="8"/>
      <c r="ANG102" s="296"/>
      <c r="ANH102" s="8"/>
      <c r="ANI102" s="296"/>
      <c r="ANJ102" s="8"/>
      <c r="ANK102" s="296"/>
      <c r="ANL102" s="8"/>
      <c r="ANM102" s="296"/>
      <c r="ANN102" s="8"/>
      <c r="ANO102" s="296"/>
      <c r="ANP102" s="8"/>
      <c r="ANQ102" s="296"/>
      <c r="ANR102" s="8"/>
      <c r="ANS102" s="296"/>
      <c r="ANT102" s="8"/>
      <c r="ANU102" s="296"/>
      <c r="ANV102" s="8"/>
      <c r="ANW102" s="296"/>
      <c r="ANX102" s="8"/>
      <c r="ANY102" s="296"/>
      <c r="ANZ102" s="8"/>
      <c r="AOA102" s="296"/>
      <c r="AOB102" s="8"/>
      <c r="AOC102" s="296"/>
      <c r="AOD102" s="8"/>
      <c r="AOE102" s="296"/>
      <c r="AOF102" s="8"/>
      <c r="AOG102" s="296"/>
      <c r="AOH102" s="8"/>
      <c r="AOI102" s="296"/>
      <c r="AOJ102" s="8"/>
      <c r="AOK102" s="296"/>
      <c r="AOL102" s="8"/>
      <c r="AOM102" s="296"/>
      <c r="AON102" s="8"/>
      <c r="AOO102" s="296"/>
      <c r="AOP102" s="8"/>
      <c r="AOQ102" s="296"/>
      <c r="AOR102" s="8"/>
      <c r="AOS102" s="296"/>
      <c r="AOT102" s="8"/>
      <c r="AOU102" s="296"/>
      <c r="AOV102" s="8"/>
      <c r="AOW102" s="296"/>
      <c r="AOX102" s="8"/>
      <c r="AOY102" s="296"/>
      <c r="AOZ102" s="8"/>
      <c r="APA102" s="296"/>
      <c r="APB102" s="8"/>
      <c r="APC102" s="296"/>
      <c r="APD102" s="8"/>
      <c r="APE102" s="296"/>
      <c r="APF102" s="8"/>
      <c r="APG102" s="296"/>
      <c r="APH102" s="8"/>
      <c r="API102" s="296"/>
      <c r="APJ102" s="8"/>
      <c r="APK102" s="296"/>
      <c r="APL102" s="8"/>
      <c r="APM102" s="296"/>
      <c r="APN102" s="8"/>
      <c r="APO102" s="296"/>
      <c r="APP102" s="8"/>
      <c r="APQ102" s="296"/>
      <c r="APR102" s="8"/>
      <c r="APS102" s="296"/>
      <c r="APT102" s="8"/>
      <c r="APU102" s="296"/>
      <c r="APV102" s="8"/>
      <c r="APW102" s="296"/>
      <c r="APX102" s="8"/>
      <c r="APY102" s="296"/>
      <c r="APZ102" s="8"/>
      <c r="AQA102" s="296"/>
      <c r="AQB102" s="8"/>
      <c r="AQC102" s="296"/>
      <c r="AQD102" s="8"/>
      <c r="AQE102" s="296"/>
      <c r="AQF102" s="8"/>
      <c r="AQG102" s="296"/>
      <c r="AQH102" s="8"/>
      <c r="AQI102" s="296"/>
      <c r="AQJ102" s="8"/>
      <c r="AQK102" s="296"/>
      <c r="AQL102" s="8"/>
      <c r="AQM102" s="296"/>
      <c r="AQN102" s="8"/>
      <c r="AQO102" s="296"/>
      <c r="AQP102" s="8"/>
      <c r="AQQ102" s="296"/>
      <c r="AQR102" s="8"/>
      <c r="AQS102" s="296"/>
      <c r="AQT102" s="8"/>
      <c r="AQU102" s="296"/>
      <c r="AQV102" s="8"/>
      <c r="AQW102" s="296"/>
      <c r="AQX102" s="8"/>
      <c r="AQY102" s="296"/>
      <c r="AQZ102" s="8"/>
      <c r="ARA102" s="296"/>
      <c r="ARB102" s="8"/>
      <c r="ARC102" s="296"/>
      <c r="ARD102" s="8"/>
      <c r="ARE102" s="296"/>
      <c r="ARF102" s="8"/>
      <c r="ARG102" s="296"/>
      <c r="ARH102" s="8"/>
      <c r="ARI102" s="296"/>
      <c r="ARJ102" s="8"/>
      <c r="ARK102" s="296"/>
      <c r="ARL102" s="8"/>
      <c r="ARM102" s="296"/>
      <c r="ARN102" s="8"/>
      <c r="ARO102" s="296"/>
      <c r="ARP102" s="8"/>
      <c r="ARQ102" s="296"/>
      <c r="ARR102" s="8"/>
      <c r="ARS102" s="296"/>
      <c r="ART102" s="8"/>
      <c r="ARU102" s="296"/>
      <c r="ARV102" s="8"/>
      <c r="ARW102" s="296"/>
      <c r="ARX102" s="8"/>
      <c r="ARY102" s="296"/>
      <c r="ARZ102" s="8"/>
      <c r="ASA102" s="296"/>
      <c r="ASB102" s="8"/>
      <c r="ASC102" s="296"/>
      <c r="ASD102" s="8"/>
      <c r="ASE102" s="296"/>
      <c r="ASF102" s="8"/>
      <c r="ASG102" s="296"/>
      <c r="ASH102" s="8"/>
      <c r="ASI102" s="296"/>
      <c r="ASJ102" s="8"/>
      <c r="ASK102" s="296"/>
      <c r="ASL102" s="8"/>
      <c r="ASM102" s="296"/>
      <c r="ASN102" s="8"/>
      <c r="ASO102" s="296"/>
      <c r="ASP102" s="8"/>
      <c r="ASQ102" s="296"/>
      <c r="ASR102" s="8"/>
      <c r="ASS102" s="296"/>
      <c r="AST102" s="8"/>
      <c r="ASU102" s="296"/>
      <c r="ASV102" s="8"/>
      <c r="ASW102" s="296"/>
      <c r="ASX102" s="8"/>
      <c r="ASY102" s="296"/>
      <c r="ASZ102" s="8"/>
      <c r="ATA102" s="296"/>
      <c r="ATB102" s="8"/>
      <c r="ATC102" s="296"/>
      <c r="ATD102" s="8"/>
      <c r="ATE102" s="296"/>
      <c r="ATF102" s="8"/>
      <c r="ATG102" s="296"/>
      <c r="ATH102" s="8"/>
      <c r="ATI102" s="296"/>
      <c r="ATJ102" s="8"/>
      <c r="ATK102" s="296"/>
      <c r="ATL102" s="8"/>
      <c r="ATM102" s="296"/>
      <c r="ATN102" s="8"/>
      <c r="ATO102" s="296"/>
      <c r="ATP102" s="8"/>
      <c r="ATQ102" s="296"/>
      <c r="ATR102" s="8"/>
      <c r="ATS102" s="296"/>
      <c r="ATT102" s="8"/>
      <c r="ATU102" s="296"/>
      <c r="ATV102" s="8"/>
      <c r="ATW102" s="296"/>
      <c r="ATX102" s="8"/>
      <c r="ATY102" s="296"/>
      <c r="ATZ102" s="8"/>
      <c r="AUA102" s="296"/>
      <c r="AUB102" s="8"/>
      <c r="AUC102" s="296"/>
      <c r="AUD102" s="8"/>
      <c r="AUE102" s="296"/>
      <c r="AUF102" s="8"/>
      <c r="AUG102" s="296"/>
      <c r="AUH102" s="8"/>
      <c r="AUI102" s="296"/>
      <c r="AUJ102" s="8"/>
      <c r="AUK102" s="296"/>
      <c r="AUL102" s="8"/>
      <c r="AUM102" s="296"/>
      <c r="AUN102" s="8"/>
      <c r="AUO102" s="296"/>
      <c r="AUP102" s="8"/>
      <c r="AUQ102" s="296"/>
      <c r="AUR102" s="8"/>
      <c r="AUS102" s="296"/>
      <c r="AUT102" s="8"/>
      <c r="AUU102" s="296"/>
      <c r="AUV102" s="8"/>
      <c r="AUW102" s="296"/>
      <c r="AUX102" s="8"/>
      <c r="AUY102" s="296"/>
      <c r="AUZ102" s="8"/>
      <c r="AVA102" s="296"/>
      <c r="AVB102" s="8"/>
      <c r="AVC102" s="296"/>
      <c r="AVD102" s="8"/>
      <c r="AVE102" s="296"/>
      <c r="AVF102" s="8"/>
      <c r="AVG102" s="296"/>
      <c r="AVH102" s="8"/>
      <c r="AVI102" s="296"/>
      <c r="AVJ102" s="8"/>
      <c r="AVK102" s="296"/>
      <c r="AVL102" s="8"/>
      <c r="AVM102" s="296"/>
      <c r="AVN102" s="8"/>
      <c r="AVO102" s="296"/>
      <c r="AVP102" s="8"/>
      <c r="AVQ102" s="296"/>
      <c r="AVR102" s="8"/>
      <c r="AVS102" s="296"/>
      <c r="AVT102" s="8"/>
      <c r="AVU102" s="296"/>
      <c r="AVV102" s="8"/>
      <c r="AVW102" s="296"/>
      <c r="AVX102" s="8"/>
      <c r="AVY102" s="296"/>
      <c r="AVZ102" s="8"/>
      <c r="AWA102" s="296"/>
      <c r="AWB102" s="8"/>
      <c r="AWC102" s="296"/>
      <c r="AWD102" s="8"/>
      <c r="AWE102" s="296"/>
      <c r="AWF102" s="8"/>
      <c r="AWG102" s="296"/>
      <c r="AWH102" s="8"/>
      <c r="AWI102" s="296"/>
      <c r="AWJ102" s="8"/>
      <c r="AWK102" s="296"/>
      <c r="AWL102" s="8"/>
      <c r="AWM102" s="296"/>
      <c r="AWN102" s="8"/>
      <c r="AWO102" s="296"/>
      <c r="AWP102" s="8"/>
      <c r="AWQ102" s="296"/>
      <c r="AWR102" s="8"/>
      <c r="AWS102" s="296"/>
      <c r="AWT102" s="8"/>
      <c r="AWU102" s="296"/>
      <c r="AWV102" s="8"/>
      <c r="AWW102" s="296"/>
      <c r="AWX102" s="8"/>
      <c r="AWY102" s="296"/>
      <c r="AWZ102" s="8"/>
      <c r="AXA102" s="296"/>
      <c r="AXB102" s="8"/>
      <c r="AXC102" s="296"/>
      <c r="AXD102" s="8"/>
      <c r="AXE102" s="296"/>
      <c r="AXF102" s="8"/>
      <c r="AXG102" s="296"/>
      <c r="AXH102" s="8"/>
      <c r="AXI102" s="296"/>
      <c r="AXJ102" s="8"/>
      <c r="AXK102" s="296"/>
      <c r="AXL102" s="8"/>
      <c r="AXM102" s="296"/>
      <c r="AXN102" s="8"/>
      <c r="AXO102" s="296"/>
      <c r="AXP102" s="8"/>
      <c r="AXQ102" s="296"/>
      <c r="AXR102" s="8"/>
      <c r="AXS102" s="296"/>
      <c r="AXT102" s="8"/>
      <c r="AXU102" s="296"/>
      <c r="AXV102" s="8"/>
      <c r="AXW102" s="296"/>
      <c r="AXX102" s="8"/>
      <c r="AXY102" s="296"/>
      <c r="AXZ102" s="8"/>
      <c r="AYA102" s="296"/>
      <c r="AYB102" s="8"/>
      <c r="AYC102" s="296"/>
      <c r="AYD102" s="8"/>
      <c r="AYE102" s="296"/>
      <c r="AYF102" s="8"/>
      <c r="AYG102" s="296"/>
      <c r="AYH102" s="8"/>
      <c r="AYI102" s="296"/>
      <c r="AYJ102" s="8"/>
      <c r="AYK102" s="296"/>
      <c r="AYL102" s="8"/>
      <c r="AYM102" s="296"/>
      <c r="AYN102" s="8"/>
      <c r="AYO102" s="296"/>
      <c r="AYP102" s="8"/>
      <c r="AYQ102" s="296"/>
      <c r="AYR102" s="8"/>
      <c r="AYS102" s="296"/>
      <c r="AYT102" s="8"/>
      <c r="AYU102" s="296"/>
      <c r="AYV102" s="8"/>
      <c r="AYW102" s="296"/>
      <c r="AYX102" s="8"/>
      <c r="AYY102" s="296"/>
      <c r="AYZ102" s="8"/>
      <c r="AZA102" s="296"/>
      <c r="AZB102" s="8"/>
      <c r="AZC102" s="296"/>
      <c r="AZD102" s="8"/>
      <c r="AZE102" s="296"/>
      <c r="AZF102" s="8"/>
      <c r="AZG102" s="296"/>
      <c r="AZH102" s="8"/>
      <c r="AZI102" s="296"/>
      <c r="AZJ102" s="8"/>
      <c r="AZK102" s="296"/>
      <c r="AZL102" s="8"/>
      <c r="AZM102" s="296"/>
      <c r="AZN102" s="8"/>
      <c r="AZO102" s="296"/>
      <c r="AZP102" s="8"/>
      <c r="AZQ102" s="296"/>
      <c r="AZR102" s="8"/>
      <c r="AZS102" s="296"/>
      <c r="AZT102" s="8"/>
      <c r="AZU102" s="296"/>
      <c r="AZV102" s="8"/>
      <c r="AZW102" s="296"/>
      <c r="AZX102" s="8"/>
      <c r="AZY102" s="296"/>
      <c r="AZZ102" s="8"/>
      <c r="BAA102" s="296"/>
      <c r="BAB102" s="8"/>
      <c r="BAC102" s="296"/>
      <c r="BAD102" s="8"/>
      <c r="BAE102" s="296"/>
      <c r="BAF102" s="8"/>
      <c r="BAG102" s="296"/>
      <c r="BAH102" s="8"/>
      <c r="BAI102" s="296"/>
      <c r="BAJ102" s="8"/>
      <c r="BAK102" s="296"/>
      <c r="BAL102" s="8"/>
      <c r="BAM102" s="296"/>
      <c r="BAN102" s="8"/>
      <c r="BAO102" s="296"/>
      <c r="BAP102" s="8"/>
      <c r="BAQ102" s="296"/>
      <c r="BAR102" s="8"/>
      <c r="BAS102" s="296"/>
      <c r="BAT102" s="8"/>
      <c r="BAU102" s="296"/>
      <c r="BAV102" s="8"/>
      <c r="BAW102" s="296"/>
      <c r="BAX102" s="8"/>
      <c r="BAY102" s="296"/>
      <c r="BAZ102" s="8"/>
      <c r="BBA102" s="296"/>
      <c r="BBB102" s="8"/>
      <c r="BBC102" s="296"/>
      <c r="BBD102" s="8"/>
      <c r="BBE102" s="296"/>
      <c r="BBF102" s="8"/>
      <c r="BBG102" s="296"/>
      <c r="BBH102" s="8"/>
      <c r="BBI102" s="296"/>
      <c r="BBJ102" s="8"/>
      <c r="BBK102" s="296"/>
      <c r="BBL102" s="8"/>
      <c r="BBM102" s="296"/>
      <c r="BBN102" s="8"/>
      <c r="BBO102" s="296"/>
      <c r="BBP102" s="8"/>
      <c r="BBQ102" s="296"/>
      <c r="BBR102" s="8"/>
      <c r="BBS102" s="296"/>
      <c r="BBT102" s="8"/>
      <c r="BBU102" s="296"/>
      <c r="BBV102" s="8"/>
      <c r="BBW102" s="296"/>
      <c r="BBX102" s="8"/>
      <c r="BBY102" s="296"/>
      <c r="BBZ102" s="8"/>
      <c r="BCA102" s="296"/>
      <c r="BCB102" s="8"/>
      <c r="BCC102" s="296"/>
      <c r="BCD102" s="8"/>
      <c r="BCE102" s="296"/>
      <c r="BCF102" s="8"/>
      <c r="BCG102" s="296"/>
      <c r="BCH102" s="8"/>
      <c r="BCI102" s="296"/>
      <c r="BCJ102" s="8"/>
      <c r="BCK102" s="296"/>
      <c r="BCL102" s="8"/>
      <c r="BCM102" s="296"/>
      <c r="BCN102" s="8"/>
      <c r="BCO102" s="296"/>
      <c r="BCP102" s="8"/>
      <c r="BCQ102" s="296"/>
      <c r="BCR102" s="8"/>
      <c r="BCS102" s="296"/>
      <c r="BCT102" s="8"/>
      <c r="BCU102" s="296"/>
      <c r="BCV102" s="8"/>
      <c r="BCW102" s="296"/>
      <c r="BCX102" s="8"/>
      <c r="BCY102" s="296"/>
      <c r="BCZ102" s="8"/>
      <c r="BDA102" s="296"/>
      <c r="BDB102" s="8"/>
      <c r="BDC102" s="296"/>
      <c r="BDD102" s="8"/>
      <c r="BDE102" s="296"/>
      <c r="BDF102" s="8"/>
      <c r="BDG102" s="296"/>
      <c r="BDH102" s="8"/>
      <c r="BDI102" s="296"/>
      <c r="BDJ102" s="8"/>
      <c r="BDK102" s="296"/>
      <c r="BDL102" s="8"/>
      <c r="BDM102" s="296"/>
      <c r="BDN102" s="8"/>
      <c r="BDO102" s="296"/>
      <c r="BDP102" s="8"/>
      <c r="BDQ102" s="296"/>
      <c r="BDR102" s="8"/>
      <c r="BDS102" s="296"/>
      <c r="BDT102" s="8"/>
      <c r="BDU102" s="296"/>
      <c r="BDV102" s="8"/>
      <c r="BDW102" s="296"/>
      <c r="BDX102" s="8"/>
      <c r="BDY102" s="296"/>
      <c r="BDZ102" s="8"/>
      <c r="BEA102" s="296"/>
      <c r="BEB102" s="8"/>
      <c r="BEC102" s="296"/>
      <c r="BED102" s="8"/>
      <c r="BEE102" s="296"/>
      <c r="BEF102" s="8"/>
      <c r="BEG102" s="296"/>
      <c r="BEH102" s="8"/>
      <c r="BEI102" s="296"/>
      <c r="BEJ102" s="8"/>
      <c r="BEK102" s="296"/>
      <c r="BEL102" s="8"/>
      <c r="BEM102" s="296"/>
      <c r="BEN102" s="8"/>
      <c r="BEO102" s="296"/>
      <c r="BEP102" s="8"/>
      <c r="BEQ102" s="296"/>
      <c r="BER102" s="8"/>
      <c r="BES102" s="296"/>
      <c r="BET102" s="8"/>
      <c r="BEU102" s="296"/>
      <c r="BEV102" s="8"/>
      <c r="BEW102" s="296"/>
      <c r="BEX102" s="8"/>
      <c r="BEY102" s="296"/>
      <c r="BEZ102" s="8"/>
      <c r="BFA102" s="296"/>
      <c r="BFB102" s="8"/>
      <c r="BFC102" s="296"/>
      <c r="BFD102" s="8"/>
      <c r="BFE102" s="296"/>
      <c r="BFF102" s="8"/>
      <c r="BFG102" s="296"/>
      <c r="BFH102" s="8"/>
      <c r="BFI102" s="296"/>
      <c r="BFJ102" s="8"/>
      <c r="BFK102" s="296"/>
      <c r="BFL102" s="8"/>
      <c r="BFM102" s="296"/>
      <c r="BFN102" s="8"/>
      <c r="BFO102" s="296"/>
      <c r="BFP102" s="8"/>
      <c r="BFQ102" s="296"/>
      <c r="BFR102" s="8"/>
      <c r="BFS102" s="296"/>
      <c r="BFT102" s="8"/>
      <c r="BFU102" s="296"/>
      <c r="BFV102" s="8"/>
      <c r="BFW102" s="296"/>
      <c r="BFX102" s="8"/>
      <c r="BFY102" s="296"/>
      <c r="BFZ102" s="8"/>
      <c r="BGA102" s="296"/>
      <c r="BGB102" s="8"/>
      <c r="BGC102" s="296"/>
      <c r="BGD102" s="8"/>
      <c r="BGE102" s="296"/>
      <c r="BGF102" s="8"/>
      <c r="BGG102" s="296"/>
      <c r="BGH102" s="8"/>
      <c r="BGI102" s="296"/>
      <c r="BGJ102" s="8"/>
      <c r="BGK102" s="296"/>
      <c r="BGL102" s="8"/>
      <c r="BGM102" s="296"/>
      <c r="BGN102" s="8"/>
      <c r="BGO102" s="296"/>
      <c r="BGP102" s="8"/>
      <c r="BGQ102" s="296"/>
      <c r="BGR102" s="8"/>
      <c r="BGS102" s="296"/>
      <c r="BGT102" s="8"/>
      <c r="BGU102" s="296"/>
      <c r="BGV102" s="8"/>
      <c r="BGW102" s="296"/>
      <c r="BGX102" s="8"/>
      <c r="BGY102" s="296"/>
      <c r="BGZ102" s="8"/>
      <c r="BHA102" s="296"/>
      <c r="BHB102" s="8"/>
      <c r="BHC102" s="296"/>
      <c r="BHD102" s="8"/>
      <c r="BHE102" s="296"/>
      <c r="BHF102" s="8"/>
      <c r="BHG102" s="296"/>
      <c r="BHH102" s="8"/>
      <c r="BHI102" s="296"/>
      <c r="BHJ102" s="8"/>
      <c r="BHK102" s="296"/>
      <c r="BHL102" s="8"/>
      <c r="BHM102" s="296"/>
      <c r="BHN102" s="8"/>
      <c r="BHO102" s="296"/>
      <c r="BHP102" s="8"/>
      <c r="BHQ102" s="296"/>
      <c r="BHR102" s="8"/>
      <c r="BHS102" s="296"/>
      <c r="BHT102" s="8"/>
      <c r="BHU102" s="296"/>
      <c r="BHV102" s="8"/>
      <c r="BHW102" s="296"/>
      <c r="BHX102" s="8"/>
      <c r="BHY102" s="296"/>
      <c r="BHZ102" s="8"/>
      <c r="BIA102" s="296"/>
      <c r="BIB102" s="8"/>
      <c r="BIC102" s="296"/>
      <c r="BID102" s="8"/>
      <c r="BIE102" s="296"/>
      <c r="BIF102" s="8"/>
      <c r="BIG102" s="296"/>
      <c r="BIH102" s="8"/>
      <c r="BII102" s="296"/>
      <c r="BIJ102" s="8"/>
      <c r="BIK102" s="296"/>
      <c r="BIL102" s="8"/>
      <c r="BIM102" s="296"/>
      <c r="BIN102" s="8"/>
      <c r="BIO102" s="296"/>
      <c r="BIP102" s="8"/>
      <c r="BIQ102" s="296"/>
      <c r="BIR102" s="8"/>
      <c r="BIS102" s="296"/>
      <c r="BIT102" s="8"/>
      <c r="BIU102" s="296"/>
      <c r="BIV102" s="8"/>
      <c r="BIW102" s="296"/>
      <c r="BIX102" s="8"/>
      <c r="BIY102" s="296"/>
      <c r="BIZ102" s="8"/>
      <c r="BJA102" s="296"/>
      <c r="BJB102" s="8"/>
      <c r="BJC102" s="296"/>
      <c r="BJD102" s="8"/>
      <c r="BJE102" s="296"/>
      <c r="BJF102" s="8"/>
      <c r="BJG102" s="296"/>
      <c r="BJH102" s="8"/>
      <c r="BJI102" s="296"/>
      <c r="BJJ102" s="8"/>
      <c r="BJK102" s="296"/>
      <c r="BJL102" s="8"/>
      <c r="BJM102" s="296"/>
      <c r="BJN102" s="8"/>
      <c r="BJO102" s="296"/>
      <c r="BJP102" s="8"/>
      <c r="BJQ102" s="296"/>
      <c r="BJR102" s="8"/>
      <c r="BJS102" s="296"/>
      <c r="BJT102" s="8"/>
      <c r="BJU102" s="296"/>
      <c r="BJV102" s="8"/>
      <c r="BJW102" s="296"/>
      <c r="BJX102" s="8"/>
      <c r="BJY102" s="296"/>
      <c r="BJZ102" s="8"/>
      <c r="BKA102" s="296"/>
      <c r="BKB102" s="8"/>
      <c r="BKC102" s="296"/>
      <c r="BKD102" s="8"/>
      <c r="BKE102" s="296"/>
      <c r="BKF102" s="8"/>
      <c r="BKG102" s="296"/>
      <c r="BKH102" s="8"/>
      <c r="BKI102" s="296"/>
      <c r="BKJ102" s="8"/>
      <c r="BKK102" s="296"/>
      <c r="BKL102" s="8"/>
      <c r="BKM102" s="296"/>
      <c r="BKN102" s="8"/>
      <c r="BKO102" s="296"/>
      <c r="BKP102" s="8"/>
      <c r="BKQ102" s="296"/>
      <c r="BKR102" s="8"/>
      <c r="BKS102" s="296"/>
      <c r="BKT102" s="8"/>
      <c r="BKU102" s="296"/>
      <c r="BKV102" s="8"/>
      <c r="BKW102" s="296"/>
      <c r="BKX102" s="8"/>
      <c r="BKY102" s="296"/>
      <c r="BKZ102" s="8"/>
      <c r="BLA102" s="296"/>
      <c r="BLB102" s="8"/>
      <c r="BLC102" s="296"/>
      <c r="BLD102" s="8"/>
      <c r="BLE102" s="296"/>
      <c r="BLF102" s="8"/>
      <c r="BLG102" s="296"/>
      <c r="BLH102" s="8"/>
      <c r="BLI102" s="296"/>
      <c r="BLJ102" s="8"/>
      <c r="BLK102" s="296"/>
      <c r="BLL102" s="8"/>
      <c r="BLM102" s="296"/>
      <c r="BLN102" s="8"/>
      <c r="BLO102" s="296"/>
      <c r="BLP102" s="8"/>
      <c r="BLQ102" s="296"/>
      <c r="BLR102" s="8"/>
      <c r="BLS102" s="296"/>
      <c r="BLT102" s="8"/>
      <c r="BLU102" s="296"/>
      <c r="BLV102" s="8"/>
      <c r="BLW102" s="296"/>
      <c r="BLX102" s="8"/>
      <c r="BLY102" s="296"/>
      <c r="BLZ102" s="8"/>
      <c r="BMA102" s="296"/>
      <c r="BMB102" s="8"/>
      <c r="BMC102" s="296"/>
      <c r="BMD102" s="8"/>
      <c r="BME102" s="296"/>
      <c r="BMF102" s="8"/>
      <c r="BMG102" s="296"/>
      <c r="BMH102" s="8"/>
      <c r="BMI102" s="296"/>
      <c r="BMJ102" s="8"/>
      <c r="BMK102" s="296"/>
      <c r="BML102" s="8"/>
      <c r="BMM102" s="296"/>
      <c r="BMN102" s="8"/>
      <c r="BMO102" s="296"/>
      <c r="BMP102" s="8"/>
      <c r="BMQ102" s="296"/>
      <c r="BMR102" s="8"/>
      <c r="BMS102" s="296"/>
      <c r="BMT102" s="8"/>
      <c r="BMU102" s="296"/>
      <c r="BMV102" s="8"/>
      <c r="BMW102" s="296"/>
      <c r="BMX102" s="8"/>
      <c r="BMY102" s="296"/>
      <c r="BMZ102" s="8"/>
      <c r="BNA102" s="296"/>
      <c r="BNB102" s="8"/>
      <c r="BNC102" s="296"/>
      <c r="BND102" s="8"/>
      <c r="BNE102" s="296"/>
      <c r="BNF102" s="8"/>
      <c r="BNG102" s="296"/>
      <c r="BNH102" s="8"/>
      <c r="BNI102" s="296"/>
      <c r="BNJ102" s="8"/>
      <c r="BNK102" s="296"/>
      <c r="BNL102" s="8"/>
      <c r="BNM102" s="296"/>
      <c r="BNN102" s="8"/>
      <c r="BNO102" s="296"/>
      <c r="BNP102" s="8"/>
      <c r="BNQ102" s="296"/>
      <c r="BNR102" s="8"/>
      <c r="BNS102" s="296"/>
      <c r="BNT102" s="8"/>
      <c r="BNU102" s="296"/>
      <c r="BNV102" s="8"/>
      <c r="BNW102" s="296"/>
      <c r="BNX102" s="8"/>
      <c r="BNY102" s="296"/>
      <c r="BNZ102" s="8"/>
      <c r="BOA102" s="296"/>
      <c r="BOB102" s="8"/>
      <c r="BOC102" s="296"/>
      <c r="BOD102" s="8"/>
      <c r="BOE102" s="296"/>
      <c r="BOF102" s="8"/>
      <c r="BOG102" s="296"/>
      <c r="BOH102" s="8"/>
      <c r="BOI102" s="296"/>
      <c r="BOJ102" s="8"/>
      <c r="BOK102" s="296"/>
      <c r="BOL102" s="8"/>
      <c r="BOM102" s="296"/>
      <c r="BON102" s="8"/>
      <c r="BOO102" s="296"/>
      <c r="BOP102" s="8"/>
      <c r="BOQ102" s="296"/>
      <c r="BOR102" s="8"/>
      <c r="BOS102" s="296"/>
      <c r="BOT102" s="8"/>
      <c r="BOU102" s="296"/>
      <c r="BOV102" s="8"/>
      <c r="BOW102" s="296"/>
      <c r="BOX102" s="8"/>
      <c r="BOY102" s="296"/>
      <c r="BOZ102" s="8"/>
      <c r="BPA102" s="296"/>
      <c r="BPB102" s="8"/>
      <c r="BPC102" s="296"/>
      <c r="BPD102" s="8"/>
      <c r="BPE102" s="296"/>
      <c r="BPF102" s="8"/>
      <c r="BPG102" s="296"/>
      <c r="BPH102" s="8"/>
      <c r="BPI102" s="296"/>
      <c r="BPJ102" s="8"/>
      <c r="BPK102" s="296"/>
      <c r="BPL102" s="8"/>
      <c r="BPM102" s="296"/>
      <c r="BPN102" s="8"/>
      <c r="BPO102" s="296"/>
      <c r="BPP102" s="8"/>
      <c r="BPQ102" s="296"/>
      <c r="BPR102" s="8"/>
      <c r="BPS102" s="296"/>
      <c r="BPT102" s="8"/>
      <c r="BPU102" s="296"/>
      <c r="BPV102" s="8"/>
      <c r="BPW102" s="296"/>
      <c r="BPX102" s="8"/>
      <c r="BPY102" s="296"/>
      <c r="BPZ102" s="8"/>
      <c r="BQA102" s="296"/>
      <c r="BQB102" s="8"/>
      <c r="BQC102" s="296"/>
      <c r="BQD102" s="8"/>
      <c r="BQE102" s="296"/>
      <c r="BQF102" s="8"/>
      <c r="BQG102" s="296"/>
      <c r="BQH102" s="8"/>
      <c r="BQI102" s="296"/>
      <c r="BQJ102" s="8"/>
      <c r="BQK102" s="296"/>
      <c r="BQL102" s="8"/>
      <c r="BQM102" s="296"/>
      <c r="BQN102" s="8"/>
      <c r="BQO102" s="296"/>
      <c r="BQP102" s="8"/>
      <c r="BQQ102" s="296"/>
      <c r="BQR102" s="8"/>
      <c r="BQS102" s="296"/>
      <c r="BQT102" s="8"/>
      <c r="BQU102" s="296"/>
      <c r="BQV102" s="8"/>
      <c r="BQW102" s="296"/>
      <c r="BQX102" s="8"/>
      <c r="BQY102" s="296"/>
      <c r="BQZ102" s="8"/>
      <c r="BRA102" s="296"/>
      <c r="BRB102" s="8"/>
      <c r="BRC102" s="296"/>
      <c r="BRD102" s="8"/>
      <c r="BRE102" s="296"/>
      <c r="BRF102" s="8"/>
      <c r="BRG102" s="296"/>
      <c r="BRH102" s="8"/>
      <c r="BRI102" s="296"/>
      <c r="BRJ102" s="8"/>
      <c r="BRK102" s="296"/>
      <c r="BRL102" s="8"/>
      <c r="BRM102" s="296"/>
      <c r="BRN102" s="8"/>
      <c r="BRO102" s="296"/>
      <c r="BRP102" s="8"/>
      <c r="BRQ102" s="296"/>
      <c r="BRR102" s="8"/>
      <c r="BRS102" s="296"/>
      <c r="BRT102" s="8"/>
      <c r="BRU102" s="296"/>
      <c r="BRV102" s="8"/>
      <c r="BRW102" s="296"/>
      <c r="BRX102" s="8"/>
      <c r="BRY102" s="296"/>
      <c r="BRZ102" s="8"/>
      <c r="BSA102" s="296"/>
      <c r="BSB102" s="8"/>
      <c r="BSC102" s="296"/>
      <c r="BSD102" s="8"/>
      <c r="BSE102" s="296"/>
      <c r="BSF102" s="8"/>
      <c r="BSG102" s="296"/>
      <c r="BSH102" s="8"/>
      <c r="BSI102" s="296"/>
      <c r="BSJ102" s="8"/>
      <c r="BSK102" s="296"/>
      <c r="BSL102" s="8"/>
      <c r="BSM102" s="296"/>
      <c r="BSN102" s="8"/>
      <c r="BSO102" s="296"/>
      <c r="BSP102" s="8"/>
      <c r="BSQ102" s="296"/>
      <c r="BSR102" s="8"/>
      <c r="BSS102" s="296"/>
      <c r="BST102" s="8"/>
      <c r="BSU102" s="296"/>
      <c r="BSV102" s="8"/>
      <c r="BSW102" s="296"/>
      <c r="BSX102" s="8"/>
      <c r="BSY102" s="296"/>
      <c r="BSZ102" s="8"/>
      <c r="BTA102" s="296"/>
      <c r="BTB102" s="8"/>
      <c r="BTC102" s="296"/>
      <c r="BTD102" s="8"/>
      <c r="BTE102" s="296"/>
      <c r="BTF102" s="8"/>
      <c r="BTG102" s="296"/>
      <c r="BTH102" s="8"/>
      <c r="BTI102" s="296"/>
      <c r="BTJ102" s="8"/>
      <c r="BTK102" s="296"/>
      <c r="BTL102" s="8"/>
      <c r="BTM102" s="296"/>
      <c r="BTN102" s="8"/>
      <c r="BTO102" s="296"/>
      <c r="BTP102" s="8"/>
      <c r="BTQ102" s="296"/>
      <c r="BTR102" s="8"/>
      <c r="BTS102" s="296"/>
      <c r="BTT102" s="8"/>
      <c r="BTU102" s="296"/>
      <c r="BTV102" s="8"/>
      <c r="BTW102" s="296"/>
      <c r="BTX102" s="8"/>
      <c r="BTY102" s="296"/>
      <c r="BTZ102" s="8"/>
      <c r="BUA102" s="296"/>
      <c r="BUB102" s="8"/>
      <c r="BUC102" s="296"/>
      <c r="BUD102" s="8"/>
      <c r="BUE102" s="296"/>
      <c r="BUF102" s="8"/>
      <c r="BUG102" s="296"/>
      <c r="BUH102" s="8"/>
      <c r="BUI102" s="296"/>
      <c r="BUJ102" s="8"/>
      <c r="BUK102" s="296"/>
      <c r="BUL102" s="8"/>
      <c r="BUM102" s="296"/>
      <c r="BUN102" s="8"/>
      <c r="BUO102" s="296"/>
      <c r="BUP102" s="8"/>
      <c r="BUQ102" s="296"/>
      <c r="BUR102" s="8"/>
      <c r="BUS102" s="296"/>
      <c r="BUT102" s="8"/>
      <c r="BUU102" s="296"/>
      <c r="BUV102" s="8"/>
      <c r="BUW102" s="296"/>
      <c r="BUX102" s="8"/>
      <c r="BUY102" s="296"/>
      <c r="BUZ102" s="8"/>
      <c r="BVA102" s="296"/>
      <c r="BVB102" s="8"/>
      <c r="BVC102" s="296"/>
      <c r="BVD102" s="8"/>
      <c r="BVE102" s="296"/>
      <c r="BVF102" s="8"/>
      <c r="BVG102" s="296"/>
      <c r="BVH102" s="8"/>
      <c r="BVI102" s="296"/>
      <c r="BVJ102" s="8"/>
      <c r="BVK102" s="296"/>
      <c r="BVL102" s="8"/>
      <c r="BVM102" s="296"/>
      <c r="BVN102" s="8"/>
      <c r="BVO102" s="296"/>
      <c r="BVP102" s="8"/>
      <c r="BVQ102" s="296"/>
      <c r="BVR102" s="8"/>
      <c r="BVS102" s="296"/>
      <c r="BVT102" s="8"/>
      <c r="BVU102" s="296"/>
      <c r="BVV102" s="8"/>
      <c r="BVW102" s="296"/>
      <c r="BVX102" s="8"/>
      <c r="BVY102" s="296"/>
      <c r="BVZ102" s="8"/>
      <c r="BWA102" s="296"/>
      <c r="BWB102" s="8"/>
      <c r="BWC102" s="296"/>
      <c r="BWD102" s="8"/>
      <c r="BWE102" s="296"/>
      <c r="BWF102" s="8"/>
      <c r="BWG102" s="296"/>
      <c r="BWH102" s="8"/>
      <c r="BWI102" s="296"/>
      <c r="BWJ102" s="8"/>
      <c r="BWK102" s="296"/>
      <c r="BWL102" s="8"/>
      <c r="BWM102" s="296"/>
      <c r="BWN102" s="8"/>
      <c r="BWO102" s="296"/>
      <c r="BWP102" s="8"/>
      <c r="BWQ102" s="296"/>
      <c r="BWR102" s="8"/>
      <c r="BWS102" s="296"/>
      <c r="BWT102" s="8"/>
      <c r="BWU102" s="296"/>
      <c r="BWV102" s="8"/>
      <c r="BWW102" s="296"/>
      <c r="BWX102" s="8"/>
      <c r="BWY102" s="296"/>
      <c r="BWZ102" s="8"/>
      <c r="BXA102" s="296"/>
      <c r="BXB102" s="8"/>
      <c r="BXC102" s="296"/>
      <c r="BXD102" s="8"/>
      <c r="BXE102" s="296"/>
      <c r="BXF102" s="8"/>
      <c r="BXG102" s="296"/>
      <c r="BXH102" s="8"/>
      <c r="BXI102" s="296"/>
      <c r="BXJ102" s="8"/>
      <c r="BXK102" s="296"/>
      <c r="BXL102" s="8"/>
      <c r="BXM102" s="296"/>
      <c r="BXN102" s="8"/>
      <c r="BXO102" s="296"/>
      <c r="BXP102" s="8"/>
      <c r="BXQ102" s="296"/>
      <c r="BXR102" s="8"/>
      <c r="BXS102" s="296"/>
      <c r="BXT102" s="8"/>
      <c r="BXU102" s="296"/>
      <c r="BXV102" s="8"/>
      <c r="BXW102" s="296"/>
      <c r="BXX102" s="8"/>
      <c r="BXY102" s="296"/>
      <c r="BXZ102" s="8"/>
      <c r="BYA102" s="296"/>
      <c r="BYB102" s="8"/>
      <c r="BYC102" s="296"/>
      <c r="BYD102" s="8"/>
      <c r="BYE102" s="296"/>
      <c r="BYF102" s="8"/>
      <c r="BYG102" s="296"/>
      <c r="BYH102" s="8"/>
      <c r="BYI102" s="296"/>
      <c r="BYJ102" s="8"/>
      <c r="BYK102" s="296"/>
      <c r="BYL102" s="8"/>
      <c r="BYM102" s="296"/>
      <c r="BYN102" s="8"/>
      <c r="BYO102" s="296"/>
      <c r="BYP102" s="8"/>
      <c r="BYQ102" s="296"/>
      <c r="BYR102" s="8"/>
      <c r="BYS102" s="296"/>
      <c r="BYT102" s="8"/>
      <c r="BYU102" s="296"/>
      <c r="BYV102" s="8"/>
      <c r="BYW102" s="296"/>
      <c r="BYX102" s="8"/>
      <c r="BYY102" s="296"/>
      <c r="BYZ102" s="8"/>
      <c r="BZA102" s="296"/>
      <c r="BZB102" s="8"/>
      <c r="BZC102" s="296"/>
      <c r="BZD102" s="8"/>
      <c r="BZE102" s="296"/>
      <c r="BZF102" s="8"/>
      <c r="BZG102" s="296"/>
      <c r="BZH102" s="8"/>
      <c r="BZI102" s="296"/>
      <c r="BZJ102" s="8"/>
      <c r="BZK102" s="296"/>
      <c r="BZL102" s="8"/>
      <c r="BZM102" s="296"/>
      <c r="BZN102" s="8"/>
      <c r="BZO102" s="296"/>
      <c r="BZP102" s="8"/>
      <c r="BZQ102" s="296"/>
      <c r="BZR102" s="8"/>
      <c r="BZS102" s="296"/>
      <c r="BZT102" s="8"/>
      <c r="BZU102" s="296"/>
      <c r="BZV102" s="8"/>
      <c r="BZW102" s="296"/>
      <c r="BZX102" s="8"/>
      <c r="BZY102" s="296"/>
      <c r="BZZ102" s="8"/>
      <c r="CAA102" s="296"/>
      <c r="CAB102" s="8"/>
      <c r="CAC102" s="296"/>
      <c r="CAD102" s="8"/>
      <c r="CAE102" s="296"/>
      <c r="CAF102" s="8"/>
      <c r="CAG102" s="296"/>
      <c r="CAH102" s="8"/>
      <c r="CAI102" s="296"/>
      <c r="CAJ102" s="8"/>
      <c r="CAK102" s="296"/>
      <c r="CAL102" s="8"/>
      <c r="CAM102" s="296"/>
      <c r="CAN102" s="8"/>
      <c r="CAO102" s="296"/>
      <c r="CAP102" s="8"/>
      <c r="CAQ102" s="296"/>
      <c r="CAR102" s="8"/>
      <c r="CAS102" s="296"/>
      <c r="CAT102" s="8"/>
      <c r="CAU102" s="296"/>
      <c r="CAV102" s="8"/>
      <c r="CAW102" s="296"/>
      <c r="CAX102" s="8"/>
      <c r="CAY102" s="296"/>
      <c r="CAZ102" s="8"/>
      <c r="CBA102" s="296"/>
      <c r="CBB102" s="8"/>
      <c r="CBC102" s="296"/>
      <c r="CBD102" s="8"/>
      <c r="CBE102" s="296"/>
      <c r="CBF102" s="8"/>
      <c r="CBG102" s="296"/>
      <c r="CBH102" s="8"/>
      <c r="CBI102" s="296"/>
      <c r="CBJ102" s="8"/>
      <c r="CBK102" s="296"/>
      <c r="CBL102" s="8"/>
      <c r="CBM102" s="296"/>
      <c r="CBN102" s="8"/>
      <c r="CBO102" s="296"/>
      <c r="CBP102" s="8"/>
      <c r="CBQ102" s="296"/>
      <c r="CBR102" s="8"/>
      <c r="CBS102" s="296"/>
      <c r="CBT102" s="8"/>
      <c r="CBU102" s="296"/>
      <c r="CBV102" s="8"/>
      <c r="CBW102" s="296"/>
      <c r="CBX102" s="8"/>
      <c r="CBY102" s="296"/>
      <c r="CBZ102" s="8"/>
      <c r="CCA102" s="296"/>
      <c r="CCB102" s="8"/>
      <c r="CCC102" s="296"/>
      <c r="CCD102" s="8"/>
      <c r="CCE102" s="296"/>
      <c r="CCF102" s="8"/>
      <c r="CCG102" s="296"/>
      <c r="CCH102" s="8"/>
      <c r="CCI102" s="296"/>
      <c r="CCJ102" s="8"/>
      <c r="CCK102" s="296"/>
      <c r="CCL102" s="8"/>
      <c r="CCM102" s="296"/>
      <c r="CCN102" s="8"/>
      <c r="CCO102" s="296"/>
      <c r="CCP102" s="8"/>
      <c r="CCQ102" s="296"/>
      <c r="CCR102" s="8"/>
      <c r="CCS102" s="296"/>
      <c r="CCT102" s="8"/>
      <c r="CCU102" s="296"/>
      <c r="CCV102" s="8"/>
      <c r="CCW102" s="296"/>
      <c r="CCX102" s="8"/>
      <c r="CCY102" s="296"/>
      <c r="CCZ102" s="8"/>
      <c r="CDA102" s="296"/>
      <c r="CDB102" s="8"/>
      <c r="CDC102" s="296"/>
      <c r="CDD102" s="8"/>
      <c r="CDE102" s="296"/>
      <c r="CDF102" s="8"/>
      <c r="CDG102" s="296"/>
      <c r="CDH102" s="8"/>
      <c r="CDI102" s="296"/>
      <c r="CDJ102" s="8"/>
      <c r="CDK102" s="296"/>
      <c r="CDL102" s="8"/>
      <c r="CDM102" s="296"/>
      <c r="CDN102" s="8"/>
      <c r="CDO102" s="296"/>
      <c r="CDP102" s="8"/>
      <c r="CDQ102" s="296"/>
      <c r="CDR102" s="8"/>
      <c r="CDS102" s="296"/>
      <c r="CDT102" s="8"/>
      <c r="CDU102" s="296"/>
      <c r="CDV102" s="8"/>
      <c r="CDW102" s="296"/>
      <c r="CDX102" s="8"/>
      <c r="CDY102" s="296"/>
      <c r="CDZ102" s="8"/>
      <c r="CEA102" s="296"/>
      <c r="CEB102" s="8"/>
      <c r="CEC102" s="296"/>
      <c r="CED102" s="8"/>
      <c r="CEE102" s="296"/>
      <c r="CEF102" s="8"/>
      <c r="CEG102" s="296"/>
      <c r="CEH102" s="8"/>
      <c r="CEI102" s="296"/>
      <c r="CEJ102" s="8"/>
      <c r="CEK102" s="296"/>
      <c r="CEL102" s="8"/>
      <c r="CEM102" s="296"/>
      <c r="CEN102" s="8"/>
      <c r="CEO102" s="296"/>
      <c r="CEP102" s="8"/>
      <c r="CEQ102" s="296"/>
      <c r="CER102" s="8"/>
      <c r="CES102" s="296"/>
      <c r="CET102" s="8"/>
      <c r="CEU102" s="296"/>
      <c r="CEV102" s="8"/>
      <c r="CEW102" s="296"/>
      <c r="CEX102" s="8"/>
      <c r="CEY102" s="296"/>
      <c r="CEZ102" s="8"/>
      <c r="CFA102" s="296"/>
      <c r="CFB102" s="8"/>
      <c r="CFC102" s="296"/>
      <c r="CFD102" s="8"/>
      <c r="CFE102" s="296"/>
      <c r="CFF102" s="8"/>
      <c r="CFG102" s="296"/>
      <c r="CFH102" s="8"/>
      <c r="CFI102" s="296"/>
      <c r="CFJ102" s="8"/>
      <c r="CFK102" s="296"/>
      <c r="CFL102" s="8"/>
      <c r="CFM102" s="296"/>
      <c r="CFN102" s="8"/>
      <c r="CFO102" s="296"/>
      <c r="CFP102" s="8"/>
      <c r="CFQ102" s="296"/>
      <c r="CFR102" s="8"/>
      <c r="CFS102" s="296"/>
      <c r="CFT102" s="8"/>
      <c r="CFU102" s="296"/>
      <c r="CFV102" s="8"/>
      <c r="CFW102" s="296"/>
      <c r="CFX102" s="8"/>
      <c r="CFY102" s="296"/>
      <c r="CFZ102" s="8"/>
      <c r="CGA102" s="296"/>
      <c r="CGB102" s="8"/>
      <c r="CGC102" s="296"/>
      <c r="CGD102" s="8"/>
      <c r="CGE102" s="296"/>
      <c r="CGF102" s="8"/>
      <c r="CGG102" s="296"/>
      <c r="CGH102" s="8"/>
      <c r="CGI102" s="296"/>
      <c r="CGJ102" s="8"/>
      <c r="CGK102" s="296"/>
      <c r="CGL102" s="8"/>
      <c r="CGM102" s="296"/>
      <c r="CGN102" s="8"/>
      <c r="CGO102" s="296"/>
      <c r="CGP102" s="8"/>
      <c r="CGQ102" s="296"/>
      <c r="CGR102" s="8"/>
      <c r="CGS102" s="296"/>
      <c r="CGT102" s="8"/>
      <c r="CGU102" s="296"/>
      <c r="CGV102" s="8"/>
      <c r="CGW102" s="296"/>
      <c r="CGX102" s="8"/>
      <c r="CGY102" s="296"/>
      <c r="CGZ102" s="8"/>
      <c r="CHA102" s="296"/>
      <c r="CHB102" s="8"/>
      <c r="CHC102" s="296"/>
      <c r="CHD102" s="8"/>
      <c r="CHE102" s="296"/>
      <c r="CHF102" s="8"/>
      <c r="CHG102" s="296"/>
      <c r="CHH102" s="8"/>
      <c r="CHI102" s="296"/>
      <c r="CHJ102" s="8"/>
      <c r="CHK102" s="296"/>
      <c r="CHL102" s="8"/>
      <c r="CHM102" s="296"/>
      <c r="CHN102" s="8"/>
      <c r="CHO102" s="296"/>
      <c r="CHP102" s="8"/>
      <c r="CHQ102" s="296"/>
      <c r="CHR102" s="8"/>
      <c r="CHS102" s="296"/>
      <c r="CHT102" s="8"/>
      <c r="CHU102" s="296"/>
      <c r="CHV102" s="8"/>
      <c r="CHW102" s="296"/>
      <c r="CHX102" s="8"/>
      <c r="CHY102" s="296"/>
      <c r="CHZ102" s="8"/>
      <c r="CIA102" s="296"/>
      <c r="CIB102" s="8"/>
      <c r="CIC102" s="296"/>
      <c r="CID102" s="8"/>
      <c r="CIE102" s="296"/>
      <c r="CIF102" s="8"/>
      <c r="CIG102" s="296"/>
      <c r="CIH102" s="8"/>
      <c r="CII102" s="296"/>
      <c r="CIJ102" s="8"/>
      <c r="CIK102" s="296"/>
      <c r="CIL102" s="8"/>
      <c r="CIM102" s="296"/>
      <c r="CIN102" s="8"/>
      <c r="CIO102" s="296"/>
      <c r="CIP102" s="8"/>
      <c r="CIQ102" s="296"/>
      <c r="CIR102" s="8"/>
      <c r="CIS102" s="296"/>
      <c r="CIT102" s="8"/>
      <c r="CIU102" s="296"/>
      <c r="CIV102" s="8"/>
      <c r="CIW102" s="296"/>
      <c r="CIX102" s="8"/>
      <c r="CIY102" s="296"/>
      <c r="CIZ102" s="8"/>
      <c r="CJA102" s="296"/>
      <c r="CJB102" s="8"/>
      <c r="CJC102" s="296"/>
      <c r="CJD102" s="8"/>
      <c r="CJE102" s="296"/>
      <c r="CJF102" s="8"/>
      <c r="CJG102" s="296"/>
      <c r="CJH102" s="8"/>
      <c r="CJI102" s="296"/>
      <c r="CJJ102" s="8"/>
      <c r="CJK102" s="296"/>
      <c r="CJL102" s="8"/>
      <c r="CJM102" s="296"/>
      <c r="CJN102" s="8"/>
      <c r="CJO102" s="296"/>
      <c r="CJP102" s="8"/>
      <c r="CJQ102" s="296"/>
      <c r="CJR102" s="8"/>
      <c r="CJS102" s="296"/>
      <c r="CJT102" s="8"/>
      <c r="CJU102" s="296"/>
      <c r="CJV102" s="8"/>
      <c r="CJW102" s="296"/>
      <c r="CJX102" s="8"/>
      <c r="CJY102" s="296"/>
      <c r="CJZ102" s="8"/>
      <c r="CKA102" s="296"/>
      <c r="CKB102" s="8"/>
      <c r="CKC102" s="296"/>
      <c r="CKD102" s="8"/>
      <c r="CKE102" s="296"/>
      <c r="CKF102" s="8"/>
      <c r="CKG102" s="296"/>
      <c r="CKH102" s="8"/>
      <c r="CKI102" s="296"/>
      <c r="CKJ102" s="8"/>
      <c r="CKK102" s="296"/>
      <c r="CKL102" s="8"/>
      <c r="CKM102" s="296"/>
      <c r="CKN102" s="8"/>
      <c r="CKO102" s="296"/>
      <c r="CKP102" s="8"/>
      <c r="CKQ102" s="296"/>
      <c r="CKR102" s="8"/>
      <c r="CKS102" s="296"/>
      <c r="CKT102" s="8"/>
      <c r="CKU102" s="296"/>
      <c r="CKV102" s="8"/>
      <c r="CKW102" s="296"/>
      <c r="CKX102" s="8"/>
      <c r="CKY102" s="296"/>
      <c r="CKZ102" s="8"/>
      <c r="CLA102" s="296"/>
      <c r="CLB102" s="8"/>
      <c r="CLC102" s="296"/>
      <c r="CLD102" s="8"/>
      <c r="CLE102" s="296"/>
      <c r="CLF102" s="8"/>
      <c r="CLG102" s="296"/>
      <c r="CLH102" s="8"/>
      <c r="CLI102" s="296"/>
      <c r="CLJ102" s="8"/>
      <c r="CLK102" s="296"/>
      <c r="CLL102" s="8"/>
      <c r="CLM102" s="296"/>
      <c r="CLN102" s="8"/>
      <c r="CLO102" s="296"/>
      <c r="CLP102" s="8"/>
      <c r="CLQ102" s="296"/>
      <c r="CLR102" s="8"/>
      <c r="CLS102" s="296"/>
      <c r="CLT102" s="8"/>
      <c r="CLU102" s="296"/>
      <c r="CLV102" s="8"/>
      <c r="CLW102" s="296"/>
      <c r="CLX102" s="8"/>
      <c r="CLY102" s="296"/>
      <c r="CLZ102" s="8"/>
      <c r="CMA102" s="296"/>
      <c r="CMB102" s="8"/>
      <c r="CMC102" s="296"/>
      <c r="CMD102" s="8"/>
      <c r="CME102" s="296"/>
      <c r="CMF102" s="8"/>
      <c r="CMG102" s="296"/>
      <c r="CMH102" s="8"/>
      <c r="CMI102" s="296"/>
      <c r="CMJ102" s="8"/>
      <c r="CMK102" s="296"/>
      <c r="CML102" s="8"/>
      <c r="CMM102" s="296"/>
      <c r="CMN102" s="8"/>
      <c r="CMO102" s="296"/>
      <c r="CMP102" s="8"/>
      <c r="CMQ102" s="296"/>
      <c r="CMR102" s="8"/>
      <c r="CMS102" s="296"/>
      <c r="CMT102" s="8"/>
      <c r="CMU102" s="296"/>
      <c r="CMV102" s="8"/>
      <c r="CMW102" s="296"/>
      <c r="CMX102" s="8"/>
      <c r="CMY102" s="296"/>
      <c r="CMZ102" s="8"/>
      <c r="CNA102" s="296"/>
      <c r="CNB102" s="8"/>
      <c r="CNC102" s="296"/>
      <c r="CND102" s="8"/>
      <c r="CNE102" s="296"/>
      <c r="CNF102" s="8"/>
      <c r="CNG102" s="296"/>
      <c r="CNH102" s="8"/>
      <c r="CNI102" s="296"/>
      <c r="CNJ102" s="8"/>
      <c r="CNK102" s="296"/>
      <c r="CNL102" s="8"/>
      <c r="CNM102" s="296"/>
      <c r="CNN102" s="8"/>
      <c r="CNO102" s="296"/>
      <c r="CNP102" s="8"/>
      <c r="CNQ102" s="296"/>
      <c r="CNR102" s="8"/>
      <c r="CNS102" s="296"/>
      <c r="CNT102" s="8"/>
      <c r="CNU102" s="296"/>
      <c r="CNV102" s="8"/>
      <c r="CNW102" s="296"/>
      <c r="CNX102" s="8"/>
      <c r="CNY102" s="296"/>
      <c r="CNZ102" s="8"/>
      <c r="COA102" s="296"/>
      <c r="COB102" s="8"/>
      <c r="COC102" s="296"/>
      <c r="COD102" s="8"/>
      <c r="COE102" s="296"/>
      <c r="COF102" s="8"/>
      <c r="COG102" s="296"/>
      <c r="COH102" s="8"/>
      <c r="COI102" s="296"/>
      <c r="COJ102" s="8"/>
      <c r="COK102" s="296"/>
      <c r="COL102" s="8"/>
      <c r="COM102" s="296"/>
      <c r="CON102" s="8"/>
      <c r="COO102" s="296"/>
      <c r="COP102" s="8"/>
      <c r="COQ102" s="296"/>
      <c r="COR102" s="8"/>
      <c r="COS102" s="296"/>
      <c r="COT102" s="8"/>
      <c r="COU102" s="296"/>
      <c r="COV102" s="8"/>
      <c r="COW102" s="296"/>
      <c r="COX102" s="8"/>
      <c r="COY102" s="296"/>
      <c r="COZ102" s="8"/>
      <c r="CPA102" s="296"/>
      <c r="CPB102" s="8"/>
      <c r="CPC102" s="296"/>
      <c r="CPD102" s="8"/>
      <c r="CPE102" s="296"/>
      <c r="CPF102" s="8"/>
      <c r="CPG102" s="296"/>
      <c r="CPH102" s="8"/>
      <c r="CPI102" s="296"/>
      <c r="CPJ102" s="8"/>
      <c r="CPK102" s="296"/>
      <c r="CPL102" s="8"/>
      <c r="CPM102" s="296"/>
      <c r="CPN102" s="8"/>
      <c r="CPO102" s="296"/>
      <c r="CPP102" s="8"/>
      <c r="CPQ102" s="296"/>
      <c r="CPR102" s="8"/>
      <c r="CPS102" s="296"/>
      <c r="CPT102" s="8"/>
      <c r="CPU102" s="296"/>
      <c r="CPV102" s="8"/>
      <c r="CPW102" s="296"/>
      <c r="CPX102" s="8"/>
      <c r="CPY102" s="296"/>
      <c r="CPZ102" s="8"/>
      <c r="CQA102" s="296"/>
      <c r="CQB102" s="8"/>
      <c r="CQC102" s="296"/>
      <c r="CQD102" s="8"/>
      <c r="CQE102" s="296"/>
      <c r="CQF102" s="8"/>
      <c r="CQG102" s="296"/>
      <c r="CQH102" s="8"/>
      <c r="CQI102" s="296"/>
      <c r="CQJ102" s="8"/>
      <c r="CQK102" s="296"/>
      <c r="CQL102" s="8"/>
      <c r="CQM102" s="296"/>
      <c r="CQN102" s="8"/>
      <c r="CQO102" s="296"/>
      <c r="CQP102" s="8"/>
      <c r="CQQ102" s="296"/>
      <c r="CQR102" s="8"/>
      <c r="CQS102" s="296"/>
      <c r="CQT102" s="8"/>
      <c r="CQU102" s="296"/>
      <c r="CQV102" s="8"/>
      <c r="CQW102" s="296"/>
      <c r="CQX102" s="8"/>
      <c r="CQY102" s="296"/>
      <c r="CQZ102" s="8"/>
      <c r="CRA102" s="296"/>
      <c r="CRB102" s="8"/>
      <c r="CRC102" s="296"/>
      <c r="CRD102" s="8"/>
      <c r="CRE102" s="296"/>
      <c r="CRF102" s="8"/>
      <c r="CRG102" s="296"/>
      <c r="CRH102" s="8"/>
      <c r="CRI102" s="296"/>
      <c r="CRJ102" s="8"/>
      <c r="CRK102" s="296"/>
      <c r="CRL102" s="8"/>
      <c r="CRM102" s="296"/>
      <c r="CRN102" s="8"/>
      <c r="CRO102" s="296"/>
      <c r="CRP102" s="8"/>
      <c r="CRQ102" s="296"/>
      <c r="CRR102" s="8"/>
      <c r="CRS102" s="296"/>
      <c r="CRT102" s="8"/>
      <c r="CRU102" s="296"/>
      <c r="CRV102" s="8"/>
      <c r="CRW102" s="296"/>
      <c r="CRX102" s="8"/>
      <c r="CRY102" s="296"/>
      <c r="CRZ102" s="8"/>
      <c r="CSA102" s="296"/>
      <c r="CSB102" s="8"/>
      <c r="CSC102" s="296"/>
      <c r="CSD102" s="8"/>
      <c r="CSE102" s="296"/>
      <c r="CSF102" s="8"/>
      <c r="CSG102" s="296"/>
      <c r="CSH102" s="8"/>
      <c r="CSI102" s="296"/>
      <c r="CSJ102" s="8"/>
      <c r="CSK102" s="296"/>
      <c r="CSL102" s="8"/>
      <c r="CSM102" s="296"/>
      <c r="CSN102" s="8"/>
      <c r="CSO102" s="296"/>
      <c r="CSP102" s="8"/>
      <c r="CSQ102" s="296"/>
      <c r="CSR102" s="8"/>
      <c r="CSS102" s="296"/>
      <c r="CST102" s="8"/>
      <c r="CSU102" s="296"/>
      <c r="CSV102" s="8"/>
      <c r="CSW102" s="296"/>
      <c r="CSX102" s="8"/>
      <c r="CSY102" s="296"/>
      <c r="CSZ102" s="8"/>
      <c r="CTA102" s="296"/>
      <c r="CTB102" s="8"/>
      <c r="CTC102" s="296"/>
      <c r="CTD102" s="8"/>
      <c r="CTE102" s="296"/>
      <c r="CTF102" s="8"/>
      <c r="CTG102" s="296"/>
      <c r="CTH102" s="8"/>
      <c r="CTI102" s="296"/>
      <c r="CTJ102" s="8"/>
      <c r="CTK102" s="296"/>
      <c r="CTL102" s="8"/>
      <c r="CTM102" s="296"/>
      <c r="CTN102" s="8"/>
      <c r="CTO102" s="296"/>
      <c r="CTP102" s="8"/>
      <c r="CTQ102" s="296"/>
      <c r="CTR102" s="8"/>
      <c r="CTS102" s="296"/>
      <c r="CTT102" s="8"/>
      <c r="CTU102" s="296"/>
      <c r="CTV102" s="8"/>
      <c r="CTW102" s="296"/>
      <c r="CTX102" s="8"/>
      <c r="CTY102" s="296"/>
      <c r="CTZ102" s="8"/>
      <c r="CUA102" s="296"/>
      <c r="CUB102" s="8"/>
      <c r="CUC102" s="296"/>
      <c r="CUD102" s="8"/>
      <c r="CUE102" s="296"/>
      <c r="CUF102" s="8"/>
      <c r="CUG102" s="296"/>
      <c r="CUH102" s="8"/>
      <c r="CUI102" s="296"/>
      <c r="CUJ102" s="8"/>
      <c r="CUK102" s="296"/>
      <c r="CUL102" s="8"/>
      <c r="CUM102" s="296"/>
      <c r="CUN102" s="8"/>
      <c r="CUO102" s="296"/>
      <c r="CUP102" s="8"/>
      <c r="CUQ102" s="296"/>
      <c r="CUR102" s="8"/>
      <c r="CUS102" s="296"/>
      <c r="CUT102" s="8"/>
      <c r="CUU102" s="296"/>
      <c r="CUV102" s="8"/>
      <c r="CUW102" s="296"/>
      <c r="CUX102" s="8"/>
      <c r="CUY102" s="296"/>
      <c r="CUZ102" s="8"/>
      <c r="CVA102" s="296"/>
      <c r="CVB102" s="8"/>
      <c r="CVC102" s="296"/>
      <c r="CVD102" s="8"/>
      <c r="CVE102" s="296"/>
      <c r="CVF102" s="8"/>
      <c r="CVG102" s="296"/>
      <c r="CVH102" s="8"/>
      <c r="CVI102" s="296"/>
      <c r="CVJ102" s="8"/>
      <c r="CVK102" s="296"/>
      <c r="CVL102" s="8"/>
      <c r="CVM102" s="296"/>
      <c r="CVN102" s="8"/>
      <c r="CVO102" s="296"/>
      <c r="CVP102" s="8"/>
      <c r="CVQ102" s="296"/>
      <c r="CVR102" s="8"/>
      <c r="CVS102" s="296"/>
      <c r="CVT102" s="8"/>
      <c r="CVU102" s="296"/>
      <c r="CVV102" s="8"/>
      <c r="CVW102" s="296"/>
      <c r="CVX102" s="8"/>
      <c r="CVY102" s="296"/>
      <c r="CVZ102" s="8"/>
      <c r="CWA102" s="296"/>
      <c r="CWB102" s="8"/>
      <c r="CWC102" s="296"/>
      <c r="CWD102" s="8"/>
      <c r="CWE102" s="296"/>
      <c r="CWF102" s="8"/>
      <c r="CWG102" s="296"/>
      <c r="CWH102" s="8"/>
      <c r="CWI102" s="296"/>
      <c r="CWJ102" s="8"/>
      <c r="CWK102" s="296"/>
      <c r="CWL102" s="8"/>
      <c r="CWM102" s="296"/>
      <c r="CWN102" s="8"/>
      <c r="CWO102" s="296"/>
      <c r="CWP102" s="8"/>
      <c r="CWQ102" s="296"/>
      <c r="CWR102" s="8"/>
      <c r="CWS102" s="296"/>
      <c r="CWT102" s="8"/>
      <c r="CWU102" s="296"/>
      <c r="CWV102" s="8"/>
      <c r="CWW102" s="296"/>
      <c r="CWX102" s="8"/>
      <c r="CWY102" s="296"/>
      <c r="CWZ102" s="8"/>
      <c r="CXA102" s="296"/>
      <c r="CXB102" s="8"/>
      <c r="CXC102" s="296"/>
      <c r="CXD102" s="8"/>
      <c r="CXE102" s="296"/>
      <c r="CXF102" s="8"/>
      <c r="CXG102" s="296"/>
      <c r="CXH102" s="8"/>
      <c r="CXI102" s="296"/>
      <c r="CXJ102" s="8"/>
      <c r="CXK102" s="296"/>
      <c r="CXL102" s="8"/>
      <c r="CXM102" s="296"/>
      <c r="CXN102" s="8"/>
      <c r="CXO102" s="296"/>
      <c r="CXP102" s="8"/>
      <c r="CXQ102" s="296"/>
      <c r="CXR102" s="8"/>
      <c r="CXS102" s="296"/>
      <c r="CXT102" s="8"/>
      <c r="CXU102" s="296"/>
      <c r="CXV102" s="8"/>
      <c r="CXW102" s="296"/>
      <c r="CXX102" s="8"/>
      <c r="CXY102" s="296"/>
      <c r="CXZ102" s="8"/>
      <c r="CYA102" s="296"/>
      <c r="CYB102" s="8"/>
      <c r="CYC102" s="296"/>
      <c r="CYD102" s="8"/>
      <c r="CYE102" s="296"/>
      <c r="CYF102" s="8"/>
      <c r="CYG102" s="296"/>
      <c r="CYH102" s="8"/>
      <c r="CYI102" s="296"/>
      <c r="CYJ102" s="8"/>
      <c r="CYK102" s="296"/>
      <c r="CYL102" s="8"/>
      <c r="CYM102" s="296"/>
      <c r="CYN102" s="8"/>
      <c r="CYO102" s="296"/>
      <c r="CYP102" s="8"/>
      <c r="CYQ102" s="296"/>
      <c r="CYR102" s="8"/>
      <c r="CYS102" s="296"/>
      <c r="CYT102" s="8"/>
      <c r="CYU102" s="296"/>
      <c r="CYV102" s="8"/>
      <c r="CYW102" s="296"/>
      <c r="CYX102" s="8"/>
      <c r="CYY102" s="296"/>
      <c r="CYZ102" s="8"/>
      <c r="CZA102" s="296"/>
      <c r="CZB102" s="8"/>
      <c r="CZC102" s="296"/>
      <c r="CZD102" s="8"/>
      <c r="CZE102" s="296"/>
      <c r="CZF102" s="8"/>
      <c r="CZG102" s="296"/>
      <c r="CZH102" s="8"/>
      <c r="CZI102" s="296"/>
      <c r="CZJ102" s="8"/>
      <c r="CZK102" s="296"/>
      <c r="CZL102" s="8"/>
      <c r="CZM102" s="296"/>
      <c r="CZN102" s="8"/>
      <c r="CZO102" s="296"/>
      <c r="CZP102" s="8"/>
      <c r="CZQ102" s="296"/>
      <c r="CZR102" s="8"/>
      <c r="CZS102" s="296"/>
      <c r="CZT102" s="8"/>
      <c r="CZU102" s="296"/>
      <c r="CZV102" s="8"/>
      <c r="CZW102" s="296"/>
      <c r="CZX102" s="8"/>
      <c r="CZY102" s="296"/>
      <c r="CZZ102" s="8"/>
      <c r="DAA102" s="296"/>
      <c r="DAB102" s="8"/>
      <c r="DAC102" s="296"/>
      <c r="DAD102" s="8"/>
      <c r="DAE102" s="296"/>
      <c r="DAF102" s="8"/>
      <c r="DAG102" s="296"/>
      <c r="DAH102" s="8"/>
      <c r="DAI102" s="296"/>
      <c r="DAJ102" s="8"/>
      <c r="DAK102" s="296"/>
      <c r="DAL102" s="8"/>
      <c r="DAM102" s="296"/>
      <c r="DAN102" s="8"/>
      <c r="DAO102" s="296"/>
      <c r="DAP102" s="8"/>
      <c r="DAQ102" s="296"/>
      <c r="DAR102" s="8"/>
      <c r="DAS102" s="296"/>
      <c r="DAT102" s="8"/>
      <c r="DAU102" s="296"/>
      <c r="DAV102" s="8"/>
      <c r="DAW102" s="296"/>
      <c r="DAX102" s="8"/>
      <c r="DAY102" s="296"/>
      <c r="DAZ102" s="8"/>
      <c r="DBA102" s="296"/>
      <c r="DBB102" s="8"/>
      <c r="DBC102" s="296"/>
      <c r="DBD102" s="8"/>
      <c r="DBE102" s="296"/>
      <c r="DBF102" s="8"/>
      <c r="DBG102" s="296"/>
      <c r="DBH102" s="8"/>
      <c r="DBI102" s="296"/>
      <c r="DBJ102" s="8"/>
      <c r="DBK102" s="296"/>
      <c r="DBL102" s="8"/>
      <c r="DBM102" s="296"/>
      <c r="DBN102" s="8"/>
      <c r="DBO102" s="296"/>
      <c r="DBP102" s="8"/>
      <c r="DBQ102" s="296"/>
      <c r="DBR102" s="8"/>
      <c r="DBS102" s="296"/>
      <c r="DBT102" s="8"/>
      <c r="DBU102" s="296"/>
      <c r="DBV102" s="8"/>
      <c r="DBW102" s="296"/>
      <c r="DBX102" s="8"/>
      <c r="DBY102" s="296"/>
      <c r="DBZ102" s="8"/>
      <c r="DCA102" s="296"/>
      <c r="DCB102" s="8"/>
      <c r="DCC102" s="296"/>
      <c r="DCD102" s="8"/>
      <c r="DCE102" s="296"/>
      <c r="DCF102" s="8"/>
      <c r="DCG102" s="296"/>
      <c r="DCH102" s="8"/>
      <c r="DCI102" s="296"/>
      <c r="DCJ102" s="8"/>
      <c r="DCK102" s="296"/>
      <c r="DCL102" s="8"/>
      <c r="DCM102" s="296"/>
      <c r="DCN102" s="8"/>
      <c r="DCO102" s="296"/>
      <c r="DCP102" s="8"/>
      <c r="DCQ102" s="296"/>
      <c r="DCR102" s="8"/>
      <c r="DCS102" s="296"/>
      <c r="DCT102" s="8"/>
      <c r="DCU102" s="296"/>
      <c r="DCV102" s="8"/>
      <c r="DCW102" s="296"/>
      <c r="DCX102" s="8"/>
      <c r="DCY102" s="296"/>
      <c r="DCZ102" s="8"/>
      <c r="DDA102" s="296"/>
      <c r="DDB102" s="8"/>
      <c r="DDC102" s="296"/>
      <c r="DDD102" s="8"/>
      <c r="DDE102" s="296"/>
      <c r="DDF102" s="8"/>
      <c r="DDG102" s="296"/>
      <c r="DDH102" s="8"/>
      <c r="DDI102" s="296"/>
      <c r="DDJ102" s="8"/>
      <c r="DDK102" s="296"/>
      <c r="DDL102" s="8"/>
      <c r="DDM102" s="296"/>
      <c r="DDN102" s="8"/>
      <c r="DDO102" s="296"/>
      <c r="DDP102" s="8"/>
      <c r="DDQ102" s="296"/>
      <c r="DDR102" s="8"/>
      <c r="DDS102" s="296"/>
      <c r="DDT102" s="8"/>
      <c r="DDU102" s="296"/>
      <c r="DDV102" s="8"/>
      <c r="DDW102" s="296"/>
      <c r="DDX102" s="8"/>
      <c r="DDY102" s="296"/>
      <c r="DDZ102" s="8"/>
      <c r="DEA102" s="296"/>
      <c r="DEB102" s="8"/>
      <c r="DEC102" s="296"/>
      <c r="DED102" s="8"/>
      <c r="DEE102" s="296"/>
      <c r="DEF102" s="8"/>
      <c r="DEG102" s="296"/>
      <c r="DEH102" s="8"/>
      <c r="DEI102" s="296"/>
      <c r="DEJ102" s="8"/>
      <c r="DEK102" s="296"/>
      <c r="DEL102" s="8"/>
      <c r="DEM102" s="296"/>
      <c r="DEN102" s="8"/>
      <c r="DEO102" s="296"/>
      <c r="DEP102" s="8"/>
      <c r="DEQ102" s="296"/>
      <c r="DER102" s="8"/>
      <c r="DES102" s="296"/>
      <c r="DET102" s="8"/>
      <c r="DEU102" s="296"/>
      <c r="DEV102" s="8"/>
      <c r="DEW102" s="296"/>
      <c r="DEX102" s="8"/>
      <c r="DEY102" s="296"/>
      <c r="DEZ102" s="8"/>
      <c r="DFA102" s="296"/>
      <c r="DFB102" s="8"/>
      <c r="DFC102" s="296"/>
      <c r="DFD102" s="8"/>
      <c r="DFE102" s="296"/>
      <c r="DFF102" s="8"/>
      <c r="DFG102" s="296"/>
      <c r="DFH102" s="8"/>
      <c r="DFI102" s="296"/>
      <c r="DFJ102" s="8"/>
      <c r="DFK102" s="296"/>
      <c r="DFL102" s="8"/>
      <c r="DFM102" s="296"/>
      <c r="DFN102" s="8"/>
      <c r="DFO102" s="296"/>
      <c r="DFP102" s="8"/>
      <c r="DFQ102" s="296"/>
      <c r="DFR102" s="8"/>
      <c r="DFS102" s="296"/>
      <c r="DFT102" s="8"/>
      <c r="DFU102" s="296"/>
      <c r="DFV102" s="8"/>
      <c r="DFW102" s="296"/>
      <c r="DFX102" s="8"/>
      <c r="DFY102" s="296"/>
      <c r="DFZ102" s="8"/>
      <c r="DGA102" s="296"/>
      <c r="DGB102" s="8"/>
      <c r="DGC102" s="296"/>
      <c r="DGD102" s="8"/>
      <c r="DGE102" s="296"/>
      <c r="DGF102" s="8"/>
      <c r="DGG102" s="296"/>
      <c r="DGH102" s="8"/>
      <c r="DGI102" s="296"/>
      <c r="DGJ102" s="8"/>
      <c r="DGK102" s="296"/>
      <c r="DGL102" s="8"/>
      <c r="DGM102" s="296"/>
      <c r="DGN102" s="8"/>
      <c r="DGO102" s="296"/>
      <c r="DGP102" s="8"/>
      <c r="DGQ102" s="296"/>
      <c r="DGR102" s="8"/>
      <c r="DGS102" s="296"/>
      <c r="DGT102" s="8"/>
      <c r="DGU102" s="296"/>
      <c r="DGV102" s="8"/>
      <c r="DGW102" s="296"/>
      <c r="DGX102" s="8"/>
      <c r="DGY102" s="296"/>
      <c r="DGZ102" s="8"/>
      <c r="DHA102" s="296"/>
      <c r="DHB102" s="8"/>
      <c r="DHC102" s="296"/>
      <c r="DHD102" s="8"/>
      <c r="DHE102" s="296"/>
      <c r="DHF102" s="8"/>
      <c r="DHG102" s="296"/>
      <c r="DHH102" s="8"/>
      <c r="DHI102" s="296"/>
      <c r="DHJ102" s="8"/>
      <c r="DHK102" s="296"/>
      <c r="DHL102" s="8"/>
      <c r="DHM102" s="296"/>
      <c r="DHN102" s="8"/>
      <c r="DHO102" s="296"/>
      <c r="DHP102" s="8"/>
      <c r="DHQ102" s="296"/>
      <c r="DHR102" s="8"/>
      <c r="DHS102" s="296"/>
      <c r="DHT102" s="8"/>
      <c r="DHU102" s="296"/>
      <c r="DHV102" s="8"/>
      <c r="DHW102" s="296"/>
      <c r="DHX102" s="8"/>
      <c r="DHY102" s="296"/>
      <c r="DHZ102" s="8"/>
      <c r="DIA102" s="296"/>
      <c r="DIB102" s="8"/>
      <c r="DIC102" s="296"/>
      <c r="DID102" s="8"/>
      <c r="DIE102" s="296"/>
      <c r="DIF102" s="8"/>
      <c r="DIG102" s="296"/>
      <c r="DIH102" s="8"/>
      <c r="DII102" s="296"/>
      <c r="DIJ102" s="8"/>
      <c r="DIK102" s="296"/>
      <c r="DIL102" s="8"/>
      <c r="DIM102" s="296"/>
      <c r="DIN102" s="8"/>
      <c r="DIO102" s="296"/>
      <c r="DIP102" s="8"/>
      <c r="DIQ102" s="296"/>
      <c r="DIR102" s="8"/>
      <c r="DIS102" s="296"/>
      <c r="DIT102" s="8"/>
      <c r="DIU102" s="296"/>
      <c r="DIV102" s="8"/>
      <c r="DIW102" s="296"/>
      <c r="DIX102" s="8"/>
      <c r="DIY102" s="296"/>
      <c r="DIZ102" s="8"/>
      <c r="DJA102" s="296"/>
      <c r="DJB102" s="8"/>
      <c r="DJC102" s="296"/>
      <c r="DJD102" s="8"/>
      <c r="DJE102" s="296"/>
      <c r="DJF102" s="8"/>
      <c r="DJG102" s="296"/>
      <c r="DJH102" s="8"/>
      <c r="DJI102" s="296"/>
      <c r="DJJ102" s="8"/>
      <c r="DJK102" s="296"/>
      <c r="DJL102" s="8"/>
      <c r="DJM102" s="296"/>
      <c r="DJN102" s="8"/>
      <c r="DJO102" s="296"/>
      <c r="DJP102" s="8"/>
      <c r="DJQ102" s="296"/>
      <c r="DJR102" s="8"/>
      <c r="DJS102" s="296"/>
      <c r="DJT102" s="8"/>
      <c r="DJU102" s="296"/>
      <c r="DJV102" s="8"/>
      <c r="DJW102" s="296"/>
      <c r="DJX102" s="8"/>
      <c r="DJY102" s="296"/>
      <c r="DJZ102" s="8"/>
      <c r="DKA102" s="296"/>
      <c r="DKB102" s="8"/>
      <c r="DKC102" s="296"/>
      <c r="DKD102" s="8"/>
      <c r="DKE102" s="296"/>
      <c r="DKF102" s="8"/>
      <c r="DKG102" s="296"/>
      <c r="DKH102" s="8"/>
      <c r="DKI102" s="296"/>
      <c r="DKJ102" s="8"/>
      <c r="DKK102" s="296"/>
      <c r="DKL102" s="8"/>
      <c r="DKM102" s="296"/>
      <c r="DKN102" s="8"/>
      <c r="DKO102" s="296"/>
      <c r="DKP102" s="8"/>
      <c r="DKQ102" s="296"/>
      <c r="DKR102" s="8"/>
      <c r="DKS102" s="296"/>
      <c r="DKT102" s="8"/>
      <c r="DKU102" s="296"/>
      <c r="DKV102" s="8"/>
      <c r="DKW102" s="296"/>
      <c r="DKX102" s="8"/>
      <c r="DKY102" s="296"/>
      <c r="DKZ102" s="8"/>
      <c r="DLA102" s="296"/>
      <c r="DLB102" s="8"/>
      <c r="DLC102" s="296"/>
      <c r="DLD102" s="8"/>
      <c r="DLE102" s="296"/>
      <c r="DLF102" s="8"/>
      <c r="DLG102" s="296"/>
      <c r="DLH102" s="8"/>
      <c r="DLI102" s="296"/>
      <c r="DLJ102" s="8"/>
      <c r="DLK102" s="296"/>
      <c r="DLL102" s="8"/>
      <c r="DLM102" s="296"/>
      <c r="DLN102" s="8"/>
      <c r="DLO102" s="296"/>
      <c r="DLP102" s="8"/>
      <c r="DLQ102" s="296"/>
      <c r="DLR102" s="8"/>
      <c r="DLS102" s="296"/>
      <c r="DLT102" s="8"/>
      <c r="DLU102" s="296"/>
      <c r="DLV102" s="8"/>
      <c r="DLW102" s="296"/>
      <c r="DLX102" s="8"/>
      <c r="DLY102" s="296"/>
      <c r="DLZ102" s="8"/>
      <c r="DMA102" s="296"/>
      <c r="DMB102" s="8"/>
      <c r="DMC102" s="296"/>
      <c r="DMD102" s="8"/>
      <c r="DME102" s="296"/>
      <c r="DMF102" s="8"/>
      <c r="DMG102" s="296"/>
      <c r="DMH102" s="8"/>
      <c r="DMI102" s="296"/>
      <c r="DMJ102" s="8"/>
      <c r="DMK102" s="296"/>
      <c r="DML102" s="8"/>
      <c r="DMM102" s="296"/>
      <c r="DMN102" s="8"/>
      <c r="DMO102" s="296"/>
      <c r="DMP102" s="8"/>
      <c r="DMQ102" s="296"/>
      <c r="DMR102" s="8"/>
      <c r="DMS102" s="296"/>
      <c r="DMT102" s="8"/>
      <c r="DMU102" s="296"/>
      <c r="DMV102" s="8"/>
      <c r="DMW102" s="296"/>
      <c r="DMX102" s="8"/>
      <c r="DMY102" s="296"/>
      <c r="DMZ102" s="8"/>
      <c r="DNA102" s="296"/>
      <c r="DNB102" s="8"/>
      <c r="DNC102" s="296"/>
      <c r="DND102" s="8"/>
      <c r="DNE102" s="296"/>
      <c r="DNF102" s="8"/>
      <c r="DNG102" s="296"/>
      <c r="DNH102" s="8"/>
      <c r="DNI102" s="296"/>
      <c r="DNJ102" s="8"/>
      <c r="DNK102" s="296"/>
      <c r="DNL102" s="8"/>
      <c r="DNM102" s="296"/>
      <c r="DNN102" s="8"/>
      <c r="DNO102" s="296"/>
      <c r="DNP102" s="8"/>
      <c r="DNQ102" s="296"/>
      <c r="DNR102" s="8"/>
      <c r="DNS102" s="296"/>
      <c r="DNT102" s="8"/>
      <c r="DNU102" s="296"/>
      <c r="DNV102" s="8"/>
      <c r="DNW102" s="296"/>
      <c r="DNX102" s="8"/>
      <c r="DNY102" s="296"/>
      <c r="DNZ102" s="8"/>
      <c r="DOA102" s="296"/>
      <c r="DOB102" s="8"/>
      <c r="DOC102" s="296"/>
      <c r="DOD102" s="8"/>
      <c r="DOE102" s="296"/>
      <c r="DOF102" s="8"/>
      <c r="DOG102" s="296"/>
      <c r="DOH102" s="8"/>
      <c r="DOI102" s="296"/>
      <c r="DOJ102" s="8"/>
      <c r="DOK102" s="296"/>
      <c r="DOL102" s="8"/>
      <c r="DOM102" s="296"/>
      <c r="DON102" s="8"/>
      <c r="DOO102" s="296"/>
      <c r="DOP102" s="8"/>
      <c r="DOQ102" s="296"/>
      <c r="DOR102" s="8"/>
      <c r="DOS102" s="296"/>
      <c r="DOT102" s="8"/>
      <c r="DOU102" s="296"/>
      <c r="DOV102" s="8"/>
      <c r="DOW102" s="296"/>
      <c r="DOX102" s="8"/>
      <c r="DOY102" s="296"/>
      <c r="DOZ102" s="8"/>
      <c r="DPA102" s="296"/>
      <c r="DPB102" s="8"/>
      <c r="DPC102" s="296"/>
      <c r="DPD102" s="8"/>
      <c r="DPE102" s="296"/>
      <c r="DPF102" s="8"/>
      <c r="DPG102" s="296"/>
      <c r="DPH102" s="8"/>
      <c r="DPI102" s="296"/>
      <c r="DPJ102" s="8"/>
      <c r="DPK102" s="296"/>
      <c r="DPL102" s="8"/>
      <c r="DPM102" s="296"/>
      <c r="DPN102" s="8"/>
      <c r="DPO102" s="296"/>
      <c r="DPP102" s="8"/>
      <c r="DPQ102" s="296"/>
      <c r="DPR102" s="8"/>
      <c r="DPS102" s="296"/>
      <c r="DPT102" s="8"/>
      <c r="DPU102" s="296"/>
      <c r="DPV102" s="8"/>
      <c r="DPW102" s="296"/>
      <c r="DPX102" s="8"/>
      <c r="DPY102" s="296"/>
      <c r="DPZ102" s="8"/>
      <c r="DQA102" s="296"/>
      <c r="DQB102" s="8"/>
      <c r="DQC102" s="296"/>
      <c r="DQD102" s="8"/>
      <c r="DQE102" s="296"/>
      <c r="DQF102" s="8"/>
      <c r="DQG102" s="296"/>
      <c r="DQH102" s="8"/>
      <c r="DQI102" s="296"/>
      <c r="DQJ102" s="8"/>
      <c r="DQK102" s="296"/>
      <c r="DQL102" s="8"/>
      <c r="DQM102" s="296"/>
      <c r="DQN102" s="8"/>
      <c r="DQO102" s="296"/>
      <c r="DQP102" s="8"/>
      <c r="DQQ102" s="296"/>
      <c r="DQR102" s="8"/>
      <c r="DQS102" s="296"/>
      <c r="DQT102" s="8"/>
      <c r="DQU102" s="296"/>
      <c r="DQV102" s="8"/>
      <c r="DQW102" s="296"/>
      <c r="DQX102" s="8"/>
      <c r="DQY102" s="296"/>
      <c r="DQZ102" s="8"/>
      <c r="DRA102" s="296"/>
      <c r="DRB102" s="8"/>
      <c r="DRC102" s="296"/>
      <c r="DRD102" s="8"/>
      <c r="DRE102" s="296"/>
      <c r="DRF102" s="8"/>
      <c r="DRG102" s="296"/>
      <c r="DRH102" s="8"/>
      <c r="DRI102" s="296"/>
      <c r="DRJ102" s="8"/>
      <c r="DRK102" s="296"/>
      <c r="DRL102" s="8"/>
      <c r="DRM102" s="296"/>
      <c r="DRN102" s="8"/>
      <c r="DRO102" s="296"/>
      <c r="DRP102" s="8"/>
      <c r="DRQ102" s="296"/>
      <c r="DRR102" s="8"/>
      <c r="DRS102" s="296"/>
      <c r="DRT102" s="8"/>
      <c r="DRU102" s="296"/>
      <c r="DRV102" s="8"/>
      <c r="DRW102" s="296"/>
      <c r="DRX102" s="8"/>
      <c r="DRY102" s="296"/>
      <c r="DRZ102" s="8"/>
      <c r="DSA102" s="296"/>
      <c r="DSB102" s="8"/>
      <c r="DSC102" s="296"/>
      <c r="DSD102" s="8"/>
      <c r="DSE102" s="296"/>
      <c r="DSF102" s="8"/>
      <c r="DSG102" s="296"/>
      <c r="DSH102" s="8"/>
      <c r="DSI102" s="296"/>
      <c r="DSJ102" s="8"/>
      <c r="DSK102" s="296"/>
      <c r="DSL102" s="8"/>
      <c r="DSM102" s="296"/>
      <c r="DSN102" s="8"/>
      <c r="DSO102" s="296"/>
      <c r="DSP102" s="8"/>
      <c r="DSQ102" s="296"/>
      <c r="DSR102" s="8"/>
      <c r="DSS102" s="296"/>
      <c r="DST102" s="8"/>
      <c r="DSU102" s="296"/>
      <c r="DSV102" s="8"/>
      <c r="DSW102" s="296"/>
      <c r="DSX102" s="8"/>
      <c r="DSY102" s="296"/>
      <c r="DSZ102" s="8"/>
      <c r="DTA102" s="296"/>
      <c r="DTB102" s="8"/>
      <c r="DTC102" s="296"/>
      <c r="DTD102" s="8"/>
      <c r="DTE102" s="296"/>
      <c r="DTF102" s="8"/>
      <c r="DTG102" s="296"/>
      <c r="DTH102" s="8"/>
      <c r="DTI102" s="296"/>
      <c r="DTJ102" s="8"/>
      <c r="DTK102" s="296"/>
      <c r="DTL102" s="8"/>
      <c r="DTM102" s="296"/>
      <c r="DTN102" s="8"/>
      <c r="DTO102" s="296"/>
      <c r="DTP102" s="8"/>
      <c r="DTQ102" s="296"/>
      <c r="DTR102" s="8"/>
      <c r="DTS102" s="296"/>
      <c r="DTT102" s="8"/>
      <c r="DTU102" s="296"/>
      <c r="DTV102" s="8"/>
      <c r="DTW102" s="296"/>
      <c r="DTX102" s="8"/>
      <c r="DTY102" s="296"/>
      <c r="DTZ102" s="8"/>
      <c r="DUA102" s="296"/>
      <c r="DUB102" s="8"/>
      <c r="DUC102" s="296"/>
      <c r="DUD102" s="8"/>
      <c r="DUE102" s="296"/>
      <c r="DUF102" s="8"/>
      <c r="DUG102" s="296"/>
      <c r="DUH102" s="8"/>
      <c r="DUI102" s="296"/>
      <c r="DUJ102" s="8"/>
      <c r="DUK102" s="296"/>
      <c r="DUL102" s="8"/>
      <c r="DUM102" s="296"/>
      <c r="DUN102" s="8"/>
      <c r="DUO102" s="296"/>
      <c r="DUP102" s="8"/>
      <c r="DUQ102" s="296"/>
      <c r="DUR102" s="8"/>
      <c r="DUS102" s="296"/>
      <c r="DUT102" s="8"/>
      <c r="DUU102" s="296"/>
      <c r="DUV102" s="8"/>
      <c r="DUW102" s="296"/>
      <c r="DUX102" s="8"/>
      <c r="DUY102" s="296"/>
      <c r="DUZ102" s="8"/>
      <c r="DVA102" s="296"/>
      <c r="DVB102" s="8"/>
      <c r="DVC102" s="296"/>
      <c r="DVD102" s="8"/>
      <c r="DVE102" s="296"/>
      <c r="DVF102" s="8"/>
      <c r="DVG102" s="296"/>
      <c r="DVH102" s="8"/>
      <c r="DVI102" s="296"/>
      <c r="DVJ102" s="8"/>
      <c r="DVK102" s="296"/>
      <c r="DVL102" s="8"/>
      <c r="DVM102" s="296"/>
      <c r="DVN102" s="8"/>
      <c r="DVO102" s="296"/>
      <c r="DVP102" s="8"/>
      <c r="DVQ102" s="296"/>
      <c r="DVR102" s="8"/>
      <c r="DVS102" s="296"/>
      <c r="DVT102" s="8"/>
      <c r="DVU102" s="296"/>
      <c r="DVV102" s="8"/>
      <c r="DVW102" s="296"/>
      <c r="DVX102" s="8"/>
      <c r="DVY102" s="296"/>
      <c r="DVZ102" s="8"/>
      <c r="DWA102" s="296"/>
      <c r="DWB102" s="8"/>
      <c r="DWC102" s="296"/>
      <c r="DWD102" s="8"/>
      <c r="DWE102" s="296"/>
      <c r="DWF102" s="8"/>
      <c r="DWG102" s="296"/>
      <c r="DWH102" s="8"/>
      <c r="DWI102" s="296"/>
      <c r="DWJ102" s="8"/>
      <c r="DWK102" s="296"/>
      <c r="DWL102" s="8"/>
      <c r="DWM102" s="296"/>
      <c r="DWN102" s="8"/>
      <c r="DWO102" s="296"/>
      <c r="DWP102" s="8"/>
      <c r="DWQ102" s="296"/>
      <c r="DWR102" s="8"/>
      <c r="DWS102" s="296"/>
      <c r="DWT102" s="8"/>
      <c r="DWU102" s="296"/>
      <c r="DWV102" s="8"/>
      <c r="DWW102" s="296"/>
      <c r="DWX102" s="8"/>
      <c r="DWY102" s="296"/>
      <c r="DWZ102" s="8"/>
      <c r="DXA102" s="296"/>
      <c r="DXB102" s="8"/>
      <c r="DXC102" s="296"/>
      <c r="DXD102" s="8"/>
      <c r="DXE102" s="296"/>
      <c r="DXF102" s="8"/>
      <c r="DXG102" s="296"/>
      <c r="DXH102" s="8"/>
      <c r="DXI102" s="296"/>
      <c r="DXJ102" s="8"/>
      <c r="DXK102" s="296"/>
      <c r="DXL102" s="8"/>
      <c r="DXM102" s="296"/>
      <c r="DXN102" s="8"/>
      <c r="DXO102" s="296"/>
      <c r="DXP102" s="8"/>
      <c r="DXQ102" s="296"/>
      <c r="DXR102" s="8"/>
      <c r="DXS102" s="296"/>
      <c r="DXT102" s="8"/>
      <c r="DXU102" s="296"/>
      <c r="DXV102" s="8"/>
      <c r="DXW102" s="296"/>
      <c r="DXX102" s="8"/>
      <c r="DXY102" s="296"/>
      <c r="DXZ102" s="8"/>
      <c r="DYA102" s="296"/>
      <c r="DYB102" s="8"/>
      <c r="DYC102" s="296"/>
      <c r="DYD102" s="8"/>
      <c r="DYE102" s="296"/>
      <c r="DYF102" s="8"/>
      <c r="DYG102" s="296"/>
      <c r="DYH102" s="8"/>
      <c r="DYI102" s="296"/>
      <c r="DYJ102" s="8"/>
      <c r="DYK102" s="296"/>
      <c r="DYL102" s="8"/>
      <c r="DYM102" s="296"/>
      <c r="DYN102" s="8"/>
      <c r="DYO102" s="296"/>
      <c r="DYP102" s="8"/>
      <c r="DYQ102" s="296"/>
      <c r="DYR102" s="8"/>
      <c r="DYS102" s="296"/>
      <c r="DYT102" s="8"/>
      <c r="DYU102" s="296"/>
      <c r="DYV102" s="8"/>
      <c r="DYW102" s="296"/>
      <c r="DYX102" s="8"/>
      <c r="DYY102" s="296"/>
      <c r="DYZ102" s="8"/>
      <c r="DZA102" s="296"/>
      <c r="DZB102" s="8"/>
      <c r="DZC102" s="296"/>
      <c r="DZD102" s="8"/>
      <c r="DZE102" s="296"/>
      <c r="DZF102" s="8"/>
      <c r="DZG102" s="296"/>
      <c r="DZH102" s="8"/>
      <c r="DZI102" s="296"/>
      <c r="DZJ102" s="8"/>
      <c r="DZK102" s="296"/>
      <c r="DZL102" s="8"/>
      <c r="DZM102" s="296"/>
      <c r="DZN102" s="8"/>
      <c r="DZO102" s="296"/>
      <c r="DZP102" s="8"/>
      <c r="DZQ102" s="296"/>
      <c r="DZR102" s="8"/>
      <c r="DZS102" s="296"/>
      <c r="DZT102" s="8"/>
      <c r="DZU102" s="296"/>
      <c r="DZV102" s="8"/>
      <c r="DZW102" s="296"/>
      <c r="DZX102" s="8"/>
      <c r="DZY102" s="296"/>
      <c r="DZZ102" s="8"/>
      <c r="EAA102" s="296"/>
      <c r="EAB102" s="8"/>
      <c r="EAC102" s="296"/>
      <c r="EAD102" s="8"/>
      <c r="EAE102" s="296"/>
      <c r="EAF102" s="8"/>
      <c r="EAG102" s="296"/>
      <c r="EAH102" s="8"/>
      <c r="EAI102" s="296"/>
      <c r="EAJ102" s="8"/>
      <c r="EAK102" s="296"/>
      <c r="EAL102" s="8"/>
      <c r="EAM102" s="296"/>
      <c r="EAN102" s="8"/>
      <c r="EAO102" s="296"/>
      <c r="EAP102" s="8"/>
      <c r="EAQ102" s="296"/>
      <c r="EAR102" s="8"/>
      <c r="EAS102" s="296"/>
      <c r="EAT102" s="8"/>
      <c r="EAU102" s="296"/>
      <c r="EAV102" s="8"/>
      <c r="EAW102" s="296"/>
      <c r="EAX102" s="8"/>
      <c r="EAY102" s="296"/>
      <c r="EAZ102" s="8"/>
      <c r="EBA102" s="296"/>
      <c r="EBB102" s="8"/>
      <c r="EBC102" s="296"/>
      <c r="EBD102" s="8"/>
      <c r="EBE102" s="296"/>
      <c r="EBF102" s="8"/>
      <c r="EBG102" s="296"/>
      <c r="EBH102" s="8"/>
      <c r="EBI102" s="296"/>
      <c r="EBJ102" s="8"/>
      <c r="EBK102" s="296"/>
      <c r="EBL102" s="8"/>
      <c r="EBM102" s="296"/>
      <c r="EBN102" s="8"/>
      <c r="EBO102" s="296"/>
      <c r="EBP102" s="8"/>
      <c r="EBQ102" s="296"/>
      <c r="EBR102" s="8"/>
      <c r="EBS102" s="296"/>
      <c r="EBT102" s="8"/>
      <c r="EBU102" s="296"/>
      <c r="EBV102" s="8"/>
      <c r="EBW102" s="296"/>
      <c r="EBX102" s="8"/>
      <c r="EBY102" s="296"/>
      <c r="EBZ102" s="8"/>
      <c r="ECA102" s="296"/>
      <c r="ECB102" s="8"/>
      <c r="ECC102" s="296"/>
      <c r="ECD102" s="8"/>
      <c r="ECE102" s="296"/>
      <c r="ECF102" s="8"/>
      <c r="ECG102" s="296"/>
      <c r="ECH102" s="8"/>
      <c r="ECI102" s="296"/>
      <c r="ECJ102" s="8"/>
      <c r="ECK102" s="296"/>
      <c r="ECL102" s="8"/>
      <c r="ECM102" s="296"/>
      <c r="ECN102" s="8"/>
      <c r="ECO102" s="296"/>
      <c r="ECP102" s="8"/>
      <c r="ECQ102" s="296"/>
      <c r="ECR102" s="8"/>
      <c r="ECS102" s="296"/>
      <c r="ECT102" s="8"/>
      <c r="ECU102" s="296"/>
      <c r="ECV102" s="8"/>
      <c r="ECW102" s="296"/>
      <c r="ECX102" s="8"/>
      <c r="ECY102" s="296"/>
      <c r="ECZ102" s="8"/>
      <c r="EDA102" s="296"/>
      <c r="EDB102" s="8"/>
      <c r="EDC102" s="296"/>
      <c r="EDD102" s="8"/>
      <c r="EDE102" s="296"/>
      <c r="EDF102" s="8"/>
      <c r="EDG102" s="296"/>
      <c r="EDH102" s="8"/>
      <c r="EDI102" s="296"/>
      <c r="EDJ102" s="8"/>
      <c r="EDK102" s="296"/>
      <c r="EDL102" s="8"/>
      <c r="EDM102" s="296"/>
      <c r="EDN102" s="8"/>
      <c r="EDO102" s="296"/>
      <c r="EDP102" s="8"/>
      <c r="EDQ102" s="296"/>
      <c r="EDR102" s="8"/>
      <c r="EDS102" s="296"/>
      <c r="EDT102" s="8"/>
      <c r="EDU102" s="296"/>
      <c r="EDV102" s="8"/>
      <c r="EDW102" s="296"/>
      <c r="EDX102" s="8"/>
      <c r="EDY102" s="296"/>
      <c r="EDZ102" s="8"/>
      <c r="EEA102" s="296"/>
      <c r="EEB102" s="8"/>
      <c r="EEC102" s="296"/>
      <c r="EED102" s="8"/>
      <c r="EEE102" s="296"/>
      <c r="EEF102" s="8"/>
      <c r="EEG102" s="296"/>
      <c r="EEH102" s="8"/>
      <c r="EEI102" s="296"/>
      <c r="EEJ102" s="8"/>
      <c r="EEK102" s="296"/>
      <c r="EEL102" s="8"/>
      <c r="EEM102" s="296"/>
      <c r="EEN102" s="8"/>
      <c r="EEO102" s="296"/>
      <c r="EEP102" s="8"/>
      <c r="EEQ102" s="296"/>
      <c r="EER102" s="8"/>
      <c r="EES102" s="296"/>
      <c r="EET102" s="8"/>
      <c r="EEU102" s="296"/>
      <c r="EEV102" s="8"/>
      <c r="EEW102" s="296"/>
      <c r="EEX102" s="8"/>
      <c r="EEY102" s="296"/>
      <c r="EEZ102" s="8"/>
      <c r="EFA102" s="296"/>
      <c r="EFB102" s="8"/>
      <c r="EFC102" s="296"/>
      <c r="EFD102" s="8"/>
      <c r="EFE102" s="296"/>
      <c r="EFF102" s="8"/>
      <c r="EFG102" s="296"/>
      <c r="EFH102" s="8"/>
      <c r="EFI102" s="296"/>
      <c r="EFJ102" s="8"/>
      <c r="EFK102" s="296"/>
      <c r="EFL102" s="8"/>
      <c r="EFM102" s="296"/>
      <c r="EFN102" s="8"/>
      <c r="EFO102" s="296"/>
      <c r="EFP102" s="8"/>
      <c r="EFQ102" s="296"/>
      <c r="EFR102" s="8"/>
      <c r="EFS102" s="296"/>
      <c r="EFT102" s="8"/>
      <c r="EFU102" s="296"/>
      <c r="EFV102" s="8"/>
      <c r="EFW102" s="296"/>
      <c r="EFX102" s="8"/>
      <c r="EFY102" s="296"/>
      <c r="EFZ102" s="8"/>
      <c r="EGA102" s="296"/>
      <c r="EGB102" s="8"/>
      <c r="EGC102" s="296"/>
      <c r="EGD102" s="8"/>
      <c r="EGE102" s="296"/>
      <c r="EGF102" s="8"/>
      <c r="EGG102" s="296"/>
      <c r="EGH102" s="8"/>
      <c r="EGI102" s="296"/>
      <c r="EGJ102" s="8"/>
      <c r="EGK102" s="296"/>
      <c r="EGL102" s="8"/>
      <c r="EGM102" s="296"/>
      <c r="EGN102" s="8"/>
      <c r="EGO102" s="296"/>
      <c r="EGP102" s="8"/>
      <c r="EGQ102" s="296"/>
      <c r="EGR102" s="8"/>
      <c r="EGS102" s="296"/>
      <c r="EGT102" s="8"/>
      <c r="EGU102" s="296"/>
      <c r="EGV102" s="8"/>
      <c r="EGW102" s="296"/>
      <c r="EGX102" s="8"/>
      <c r="EGY102" s="296"/>
      <c r="EGZ102" s="8"/>
      <c r="EHA102" s="296"/>
      <c r="EHB102" s="8"/>
      <c r="EHC102" s="296"/>
      <c r="EHD102" s="8"/>
      <c r="EHE102" s="296"/>
      <c r="EHF102" s="8"/>
      <c r="EHG102" s="296"/>
      <c r="EHH102" s="8"/>
      <c r="EHI102" s="296"/>
      <c r="EHJ102" s="8"/>
      <c r="EHK102" s="296"/>
      <c r="EHL102" s="8"/>
      <c r="EHM102" s="296"/>
      <c r="EHN102" s="8"/>
      <c r="EHO102" s="296"/>
      <c r="EHP102" s="8"/>
      <c r="EHQ102" s="296"/>
      <c r="EHR102" s="8"/>
      <c r="EHS102" s="296"/>
      <c r="EHT102" s="8"/>
      <c r="EHU102" s="296"/>
      <c r="EHV102" s="8"/>
      <c r="EHW102" s="296"/>
      <c r="EHX102" s="8"/>
      <c r="EHY102" s="296"/>
      <c r="EHZ102" s="8"/>
      <c r="EIA102" s="296"/>
      <c r="EIB102" s="8"/>
      <c r="EIC102" s="296"/>
      <c r="EID102" s="8"/>
      <c r="EIE102" s="296"/>
      <c r="EIF102" s="8"/>
      <c r="EIG102" s="296"/>
      <c r="EIH102" s="8"/>
      <c r="EII102" s="296"/>
      <c r="EIJ102" s="8"/>
      <c r="EIK102" s="296"/>
      <c r="EIL102" s="8"/>
      <c r="EIM102" s="296"/>
      <c r="EIN102" s="8"/>
      <c r="EIO102" s="296"/>
      <c r="EIP102" s="8"/>
      <c r="EIQ102" s="296"/>
      <c r="EIR102" s="8"/>
      <c r="EIS102" s="296"/>
      <c r="EIT102" s="8"/>
      <c r="EIU102" s="296"/>
      <c r="EIV102" s="8"/>
      <c r="EIW102" s="296"/>
      <c r="EIX102" s="8"/>
      <c r="EIY102" s="296"/>
      <c r="EIZ102" s="8"/>
      <c r="EJA102" s="296"/>
      <c r="EJB102" s="8"/>
      <c r="EJC102" s="296"/>
      <c r="EJD102" s="8"/>
      <c r="EJE102" s="296"/>
      <c r="EJF102" s="8"/>
      <c r="EJG102" s="296"/>
      <c r="EJH102" s="8"/>
      <c r="EJI102" s="296"/>
      <c r="EJJ102" s="8"/>
      <c r="EJK102" s="296"/>
      <c r="EJL102" s="8"/>
      <c r="EJM102" s="296"/>
      <c r="EJN102" s="8"/>
      <c r="EJO102" s="296"/>
      <c r="EJP102" s="8"/>
      <c r="EJQ102" s="296"/>
      <c r="EJR102" s="8"/>
      <c r="EJS102" s="296"/>
      <c r="EJT102" s="8"/>
      <c r="EJU102" s="296"/>
      <c r="EJV102" s="8"/>
      <c r="EJW102" s="296"/>
      <c r="EJX102" s="8"/>
      <c r="EJY102" s="296"/>
      <c r="EJZ102" s="8"/>
      <c r="EKA102" s="296"/>
      <c r="EKB102" s="8"/>
      <c r="EKC102" s="296"/>
      <c r="EKD102" s="8"/>
      <c r="EKE102" s="296"/>
      <c r="EKF102" s="8"/>
      <c r="EKG102" s="296"/>
      <c r="EKH102" s="8"/>
      <c r="EKI102" s="296"/>
      <c r="EKJ102" s="8"/>
      <c r="EKK102" s="296"/>
      <c r="EKL102" s="8"/>
      <c r="EKM102" s="296"/>
      <c r="EKN102" s="8"/>
      <c r="EKO102" s="296"/>
      <c r="EKP102" s="8"/>
      <c r="EKQ102" s="296"/>
      <c r="EKR102" s="8"/>
      <c r="EKS102" s="296"/>
      <c r="EKT102" s="8"/>
      <c r="EKU102" s="296"/>
      <c r="EKV102" s="8"/>
      <c r="EKW102" s="296"/>
      <c r="EKX102" s="8"/>
      <c r="EKY102" s="296"/>
      <c r="EKZ102" s="8"/>
      <c r="ELA102" s="296"/>
      <c r="ELB102" s="8"/>
      <c r="ELC102" s="296"/>
      <c r="ELD102" s="8"/>
      <c r="ELE102" s="296"/>
      <c r="ELF102" s="8"/>
      <c r="ELG102" s="296"/>
      <c r="ELH102" s="8"/>
      <c r="ELI102" s="296"/>
      <c r="ELJ102" s="8"/>
      <c r="ELK102" s="296"/>
      <c r="ELL102" s="8"/>
      <c r="ELM102" s="296"/>
      <c r="ELN102" s="8"/>
      <c r="ELO102" s="296"/>
      <c r="ELP102" s="8"/>
      <c r="ELQ102" s="296"/>
      <c r="ELR102" s="8"/>
      <c r="ELS102" s="296"/>
      <c r="ELT102" s="8"/>
      <c r="ELU102" s="296"/>
      <c r="ELV102" s="8"/>
      <c r="ELW102" s="296"/>
      <c r="ELX102" s="8"/>
      <c r="ELY102" s="296"/>
      <c r="ELZ102" s="8"/>
      <c r="EMA102" s="296"/>
      <c r="EMB102" s="8"/>
      <c r="EMC102" s="296"/>
      <c r="EMD102" s="8"/>
      <c r="EME102" s="296"/>
      <c r="EMF102" s="8"/>
      <c r="EMG102" s="296"/>
      <c r="EMH102" s="8"/>
      <c r="EMI102" s="296"/>
      <c r="EMJ102" s="8"/>
      <c r="EMK102" s="296"/>
      <c r="EML102" s="8"/>
      <c r="EMM102" s="296"/>
      <c r="EMN102" s="8"/>
      <c r="EMO102" s="296"/>
      <c r="EMP102" s="8"/>
      <c r="EMQ102" s="296"/>
      <c r="EMR102" s="8"/>
      <c r="EMS102" s="296"/>
      <c r="EMT102" s="8"/>
      <c r="EMU102" s="296"/>
      <c r="EMV102" s="8"/>
      <c r="EMW102" s="296"/>
      <c r="EMX102" s="8"/>
      <c r="EMY102" s="296"/>
      <c r="EMZ102" s="8"/>
      <c r="ENA102" s="296"/>
      <c r="ENB102" s="8"/>
      <c r="ENC102" s="296"/>
      <c r="END102" s="8"/>
      <c r="ENE102" s="296"/>
      <c r="ENF102" s="8"/>
      <c r="ENG102" s="296"/>
      <c r="ENH102" s="8"/>
      <c r="ENI102" s="296"/>
      <c r="ENJ102" s="8"/>
      <c r="ENK102" s="296"/>
      <c r="ENL102" s="8"/>
      <c r="ENM102" s="296"/>
      <c r="ENN102" s="8"/>
      <c r="ENO102" s="296"/>
      <c r="ENP102" s="8"/>
      <c r="ENQ102" s="296"/>
      <c r="ENR102" s="8"/>
      <c r="ENS102" s="296"/>
      <c r="ENT102" s="8"/>
      <c r="ENU102" s="296"/>
      <c r="ENV102" s="8"/>
      <c r="ENW102" s="296"/>
      <c r="ENX102" s="8"/>
      <c r="ENY102" s="296"/>
      <c r="ENZ102" s="8"/>
      <c r="EOA102" s="296"/>
      <c r="EOB102" s="8"/>
      <c r="EOC102" s="296"/>
      <c r="EOD102" s="8"/>
      <c r="EOE102" s="296"/>
      <c r="EOF102" s="8"/>
      <c r="EOG102" s="296"/>
      <c r="EOH102" s="8"/>
      <c r="EOI102" s="296"/>
      <c r="EOJ102" s="8"/>
      <c r="EOK102" s="296"/>
      <c r="EOL102" s="8"/>
      <c r="EOM102" s="296"/>
      <c r="EON102" s="8"/>
      <c r="EOO102" s="296"/>
      <c r="EOP102" s="8"/>
      <c r="EOQ102" s="296"/>
      <c r="EOR102" s="8"/>
      <c r="EOS102" s="296"/>
      <c r="EOT102" s="8"/>
      <c r="EOU102" s="296"/>
      <c r="EOV102" s="8"/>
      <c r="EOW102" s="296"/>
      <c r="EOX102" s="8"/>
      <c r="EOY102" s="296"/>
      <c r="EOZ102" s="8"/>
      <c r="EPA102" s="296"/>
      <c r="EPB102" s="8"/>
      <c r="EPC102" s="296"/>
      <c r="EPD102" s="8"/>
      <c r="EPE102" s="296"/>
      <c r="EPF102" s="8"/>
      <c r="EPG102" s="296"/>
      <c r="EPH102" s="8"/>
      <c r="EPI102" s="296"/>
      <c r="EPJ102" s="8"/>
      <c r="EPK102" s="296"/>
      <c r="EPL102" s="8"/>
      <c r="EPM102" s="296"/>
      <c r="EPN102" s="8"/>
      <c r="EPO102" s="296"/>
      <c r="EPP102" s="8"/>
      <c r="EPQ102" s="296"/>
      <c r="EPR102" s="8"/>
      <c r="EPS102" s="296"/>
      <c r="EPT102" s="8"/>
      <c r="EPU102" s="296"/>
      <c r="EPV102" s="8"/>
      <c r="EPW102" s="296"/>
      <c r="EPX102" s="8"/>
      <c r="EPY102" s="296"/>
      <c r="EPZ102" s="8"/>
      <c r="EQA102" s="296"/>
      <c r="EQB102" s="8"/>
      <c r="EQC102" s="296"/>
      <c r="EQD102" s="8"/>
      <c r="EQE102" s="296"/>
      <c r="EQF102" s="8"/>
      <c r="EQG102" s="296"/>
      <c r="EQH102" s="8"/>
      <c r="EQI102" s="296"/>
      <c r="EQJ102" s="8"/>
      <c r="EQK102" s="296"/>
      <c r="EQL102" s="8"/>
      <c r="EQM102" s="296"/>
      <c r="EQN102" s="8"/>
      <c r="EQO102" s="296"/>
      <c r="EQP102" s="8"/>
      <c r="EQQ102" s="296"/>
      <c r="EQR102" s="8"/>
      <c r="EQS102" s="296"/>
      <c r="EQT102" s="8"/>
      <c r="EQU102" s="296"/>
      <c r="EQV102" s="8"/>
      <c r="EQW102" s="296"/>
      <c r="EQX102" s="8"/>
      <c r="EQY102" s="296"/>
      <c r="EQZ102" s="8"/>
      <c r="ERA102" s="296"/>
      <c r="ERB102" s="8"/>
      <c r="ERC102" s="296"/>
      <c r="ERD102" s="8"/>
      <c r="ERE102" s="296"/>
      <c r="ERF102" s="8"/>
      <c r="ERG102" s="296"/>
      <c r="ERH102" s="8"/>
      <c r="ERI102" s="296"/>
      <c r="ERJ102" s="8"/>
      <c r="ERK102" s="296"/>
      <c r="ERL102" s="8"/>
      <c r="ERM102" s="296"/>
      <c r="ERN102" s="8"/>
      <c r="ERO102" s="296"/>
      <c r="ERP102" s="8"/>
      <c r="ERQ102" s="296"/>
      <c r="ERR102" s="8"/>
      <c r="ERS102" s="296"/>
      <c r="ERT102" s="8"/>
      <c r="ERU102" s="296"/>
      <c r="ERV102" s="8"/>
      <c r="ERW102" s="296"/>
      <c r="ERX102" s="8"/>
      <c r="ERY102" s="296"/>
      <c r="ERZ102" s="8"/>
      <c r="ESA102" s="296"/>
      <c r="ESB102" s="8"/>
      <c r="ESC102" s="296"/>
      <c r="ESD102" s="8"/>
      <c r="ESE102" s="296"/>
      <c r="ESF102" s="8"/>
      <c r="ESG102" s="296"/>
      <c r="ESH102" s="8"/>
      <c r="ESI102" s="296"/>
      <c r="ESJ102" s="8"/>
      <c r="ESK102" s="296"/>
      <c r="ESL102" s="8"/>
      <c r="ESM102" s="296"/>
      <c r="ESN102" s="8"/>
      <c r="ESO102" s="296"/>
      <c r="ESP102" s="8"/>
      <c r="ESQ102" s="296"/>
      <c r="ESR102" s="8"/>
      <c r="ESS102" s="296"/>
      <c r="EST102" s="8"/>
      <c r="ESU102" s="296"/>
      <c r="ESV102" s="8"/>
      <c r="ESW102" s="296"/>
      <c r="ESX102" s="8"/>
      <c r="ESY102" s="296"/>
      <c r="ESZ102" s="8"/>
      <c r="ETA102" s="296"/>
      <c r="ETB102" s="8"/>
      <c r="ETC102" s="296"/>
      <c r="ETD102" s="8"/>
      <c r="ETE102" s="296"/>
      <c r="ETF102" s="8"/>
      <c r="ETG102" s="296"/>
      <c r="ETH102" s="8"/>
      <c r="ETI102" s="296"/>
      <c r="ETJ102" s="8"/>
      <c r="ETK102" s="296"/>
      <c r="ETL102" s="8"/>
      <c r="ETM102" s="296"/>
      <c r="ETN102" s="8"/>
      <c r="ETO102" s="296"/>
      <c r="ETP102" s="8"/>
      <c r="ETQ102" s="296"/>
      <c r="ETR102" s="8"/>
      <c r="ETS102" s="296"/>
      <c r="ETT102" s="8"/>
      <c r="ETU102" s="296"/>
      <c r="ETV102" s="8"/>
      <c r="ETW102" s="296"/>
      <c r="ETX102" s="8"/>
      <c r="ETY102" s="296"/>
      <c r="ETZ102" s="8"/>
      <c r="EUA102" s="296"/>
      <c r="EUB102" s="8"/>
      <c r="EUC102" s="296"/>
      <c r="EUD102" s="8"/>
      <c r="EUE102" s="296"/>
      <c r="EUF102" s="8"/>
      <c r="EUG102" s="296"/>
      <c r="EUH102" s="8"/>
      <c r="EUI102" s="296"/>
      <c r="EUJ102" s="8"/>
      <c r="EUK102" s="296"/>
      <c r="EUL102" s="8"/>
      <c r="EUM102" s="296"/>
      <c r="EUN102" s="8"/>
      <c r="EUO102" s="296"/>
      <c r="EUP102" s="8"/>
      <c r="EUQ102" s="296"/>
      <c r="EUR102" s="8"/>
      <c r="EUS102" s="296"/>
      <c r="EUT102" s="8"/>
      <c r="EUU102" s="296"/>
      <c r="EUV102" s="8"/>
      <c r="EUW102" s="296"/>
      <c r="EUX102" s="8"/>
      <c r="EUY102" s="296"/>
      <c r="EUZ102" s="8"/>
      <c r="EVA102" s="296"/>
      <c r="EVB102" s="8"/>
      <c r="EVC102" s="296"/>
      <c r="EVD102" s="8"/>
      <c r="EVE102" s="296"/>
      <c r="EVF102" s="8"/>
      <c r="EVG102" s="296"/>
      <c r="EVH102" s="8"/>
      <c r="EVI102" s="296"/>
      <c r="EVJ102" s="8"/>
      <c r="EVK102" s="296"/>
      <c r="EVL102" s="8"/>
      <c r="EVM102" s="296"/>
      <c r="EVN102" s="8"/>
      <c r="EVO102" s="296"/>
      <c r="EVP102" s="8"/>
      <c r="EVQ102" s="296"/>
      <c r="EVR102" s="8"/>
      <c r="EVS102" s="296"/>
      <c r="EVT102" s="8"/>
      <c r="EVU102" s="296"/>
      <c r="EVV102" s="8"/>
      <c r="EVW102" s="296"/>
      <c r="EVX102" s="8"/>
      <c r="EVY102" s="296"/>
      <c r="EVZ102" s="8"/>
      <c r="EWA102" s="296"/>
      <c r="EWB102" s="8"/>
      <c r="EWC102" s="296"/>
      <c r="EWD102" s="8"/>
      <c r="EWE102" s="296"/>
      <c r="EWF102" s="8"/>
      <c r="EWG102" s="296"/>
      <c r="EWH102" s="8"/>
      <c r="EWI102" s="296"/>
      <c r="EWJ102" s="8"/>
      <c r="EWK102" s="296"/>
      <c r="EWL102" s="8"/>
      <c r="EWM102" s="296"/>
      <c r="EWN102" s="8"/>
      <c r="EWO102" s="296"/>
      <c r="EWP102" s="8"/>
      <c r="EWQ102" s="296"/>
      <c r="EWR102" s="8"/>
      <c r="EWS102" s="296"/>
      <c r="EWT102" s="8"/>
      <c r="EWU102" s="296"/>
      <c r="EWV102" s="8"/>
      <c r="EWW102" s="296"/>
      <c r="EWX102" s="8"/>
      <c r="EWY102" s="296"/>
      <c r="EWZ102" s="8"/>
      <c r="EXA102" s="296"/>
      <c r="EXB102" s="8"/>
      <c r="EXC102" s="296"/>
      <c r="EXD102" s="8"/>
      <c r="EXE102" s="296"/>
      <c r="EXF102" s="8"/>
      <c r="EXG102" s="296"/>
      <c r="EXH102" s="8"/>
      <c r="EXI102" s="296"/>
      <c r="EXJ102" s="8"/>
      <c r="EXK102" s="296"/>
      <c r="EXL102" s="8"/>
      <c r="EXM102" s="296"/>
      <c r="EXN102" s="8"/>
      <c r="EXO102" s="296"/>
      <c r="EXP102" s="8"/>
      <c r="EXQ102" s="296"/>
      <c r="EXR102" s="8"/>
      <c r="EXS102" s="296"/>
      <c r="EXT102" s="8"/>
      <c r="EXU102" s="296"/>
      <c r="EXV102" s="8"/>
      <c r="EXW102" s="296"/>
      <c r="EXX102" s="8"/>
      <c r="EXY102" s="296"/>
      <c r="EXZ102" s="8"/>
      <c r="EYA102" s="296"/>
      <c r="EYB102" s="8"/>
      <c r="EYC102" s="296"/>
      <c r="EYD102" s="8"/>
      <c r="EYE102" s="296"/>
      <c r="EYF102" s="8"/>
      <c r="EYG102" s="296"/>
      <c r="EYH102" s="8"/>
      <c r="EYI102" s="296"/>
      <c r="EYJ102" s="8"/>
      <c r="EYK102" s="296"/>
      <c r="EYL102" s="8"/>
      <c r="EYM102" s="296"/>
      <c r="EYN102" s="8"/>
      <c r="EYO102" s="296"/>
      <c r="EYP102" s="8"/>
      <c r="EYQ102" s="296"/>
      <c r="EYR102" s="8"/>
      <c r="EYS102" s="296"/>
      <c r="EYT102" s="8"/>
      <c r="EYU102" s="296"/>
      <c r="EYV102" s="8"/>
      <c r="EYW102" s="296"/>
      <c r="EYX102" s="8"/>
      <c r="EYY102" s="296"/>
      <c r="EYZ102" s="8"/>
      <c r="EZA102" s="296"/>
      <c r="EZB102" s="8"/>
      <c r="EZC102" s="296"/>
      <c r="EZD102" s="8"/>
      <c r="EZE102" s="296"/>
      <c r="EZF102" s="8"/>
      <c r="EZG102" s="296"/>
      <c r="EZH102" s="8"/>
      <c r="EZI102" s="296"/>
      <c r="EZJ102" s="8"/>
      <c r="EZK102" s="296"/>
      <c r="EZL102" s="8"/>
      <c r="EZM102" s="296"/>
      <c r="EZN102" s="8"/>
      <c r="EZO102" s="296"/>
      <c r="EZP102" s="8"/>
      <c r="EZQ102" s="296"/>
      <c r="EZR102" s="8"/>
      <c r="EZS102" s="296"/>
      <c r="EZT102" s="8"/>
      <c r="EZU102" s="296"/>
      <c r="EZV102" s="8"/>
      <c r="EZW102" s="296"/>
      <c r="EZX102" s="8"/>
      <c r="EZY102" s="296"/>
      <c r="EZZ102" s="8"/>
      <c r="FAA102" s="296"/>
      <c r="FAB102" s="8"/>
      <c r="FAC102" s="296"/>
      <c r="FAD102" s="8"/>
      <c r="FAE102" s="296"/>
      <c r="FAF102" s="8"/>
      <c r="FAG102" s="296"/>
      <c r="FAH102" s="8"/>
      <c r="FAI102" s="296"/>
      <c r="FAJ102" s="8"/>
      <c r="FAK102" s="296"/>
      <c r="FAL102" s="8"/>
      <c r="FAM102" s="296"/>
      <c r="FAN102" s="8"/>
      <c r="FAO102" s="296"/>
      <c r="FAP102" s="8"/>
      <c r="FAQ102" s="296"/>
      <c r="FAR102" s="8"/>
      <c r="FAS102" s="296"/>
      <c r="FAT102" s="8"/>
      <c r="FAU102" s="296"/>
      <c r="FAV102" s="8"/>
      <c r="FAW102" s="296"/>
      <c r="FAX102" s="8"/>
      <c r="FAY102" s="296"/>
      <c r="FAZ102" s="8"/>
      <c r="FBA102" s="296"/>
      <c r="FBB102" s="8"/>
      <c r="FBC102" s="296"/>
      <c r="FBD102" s="8"/>
      <c r="FBE102" s="296"/>
      <c r="FBF102" s="8"/>
      <c r="FBG102" s="296"/>
      <c r="FBH102" s="8"/>
      <c r="FBI102" s="296"/>
      <c r="FBJ102" s="8"/>
      <c r="FBK102" s="296"/>
      <c r="FBL102" s="8"/>
      <c r="FBM102" s="296"/>
      <c r="FBN102" s="8"/>
      <c r="FBO102" s="296"/>
      <c r="FBP102" s="8"/>
      <c r="FBQ102" s="296"/>
      <c r="FBR102" s="8"/>
      <c r="FBS102" s="296"/>
      <c r="FBT102" s="8"/>
      <c r="FBU102" s="296"/>
      <c r="FBV102" s="8"/>
      <c r="FBW102" s="296"/>
      <c r="FBX102" s="8"/>
      <c r="FBY102" s="296"/>
      <c r="FBZ102" s="8"/>
      <c r="FCA102" s="296"/>
      <c r="FCB102" s="8"/>
      <c r="FCC102" s="296"/>
      <c r="FCD102" s="8"/>
      <c r="FCE102" s="296"/>
      <c r="FCF102" s="8"/>
      <c r="FCG102" s="296"/>
      <c r="FCH102" s="8"/>
      <c r="FCI102" s="296"/>
      <c r="FCJ102" s="8"/>
      <c r="FCK102" s="296"/>
      <c r="FCL102" s="8"/>
      <c r="FCM102" s="296"/>
      <c r="FCN102" s="8"/>
      <c r="FCO102" s="296"/>
      <c r="FCP102" s="8"/>
      <c r="FCQ102" s="296"/>
      <c r="FCR102" s="8"/>
      <c r="FCS102" s="296"/>
      <c r="FCT102" s="8"/>
      <c r="FCU102" s="296"/>
      <c r="FCV102" s="8"/>
      <c r="FCW102" s="296"/>
      <c r="FCX102" s="8"/>
      <c r="FCY102" s="296"/>
      <c r="FCZ102" s="8"/>
      <c r="FDA102" s="296"/>
      <c r="FDB102" s="8"/>
      <c r="FDC102" s="296"/>
      <c r="FDD102" s="8"/>
      <c r="FDE102" s="296"/>
      <c r="FDF102" s="8"/>
      <c r="FDG102" s="296"/>
      <c r="FDH102" s="8"/>
      <c r="FDI102" s="296"/>
      <c r="FDJ102" s="8"/>
      <c r="FDK102" s="296"/>
      <c r="FDL102" s="8"/>
      <c r="FDM102" s="296"/>
      <c r="FDN102" s="8"/>
      <c r="FDO102" s="296"/>
      <c r="FDP102" s="8"/>
      <c r="FDQ102" s="296"/>
      <c r="FDR102" s="8"/>
      <c r="FDS102" s="296"/>
      <c r="FDT102" s="8"/>
      <c r="FDU102" s="296"/>
      <c r="FDV102" s="8"/>
      <c r="FDW102" s="296"/>
      <c r="FDX102" s="8"/>
      <c r="FDY102" s="296"/>
      <c r="FDZ102" s="8"/>
      <c r="FEA102" s="296"/>
      <c r="FEB102" s="8"/>
      <c r="FEC102" s="296"/>
      <c r="FED102" s="8"/>
      <c r="FEE102" s="296"/>
      <c r="FEF102" s="8"/>
      <c r="FEG102" s="296"/>
      <c r="FEH102" s="8"/>
      <c r="FEI102" s="296"/>
      <c r="FEJ102" s="8"/>
      <c r="FEK102" s="296"/>
      <c r="FEL102" s="8"/>
      <c r="FEM102" s="296"/>
      <c r="FEN102" s="8"/>
      <c r="FEO102" s="296"/>
      <c r="FEP102" s="8"/>
      <c r="FEQ102" s="296"/>
      <c r="FER102" s="8"/>
      <c r="FES102" s="296"/>
      <c r="FET102" s="8"/>
      <c r="FEU102" s="296"/>
      <c r="FEV102" s="8"/>
      <c r="FEW102" s="296"/>
      <c r="FEX102" s="8"/>
      <c r="FEY102" s="296"/>
      <c r="FEZ102" s="8"/>
      <c r="FFA102" s="296"/>
      <c r="FFB102" s="8"/>
      <c r="FFC102" s="296"/>
      <c r="FFD102" s="8"/>
      <c r="FFE102" s="296"/>
      <c r="FFF102" s="8"/>
      <c r="FFG102" s="296"/>
      <c r="FFH102" s="8"/>
      <c r="FFI102" s="296"/>
      <c r="FFJ102" s="8"/>
      <c r="FFK102" s="296"/>
      <c r="FFL102" s="8"/>
      <c r="FFM102" s="296"/>
      <c r="FFN102" s="8"/>
      <c r="FFO102" s="296"/>
      <c r="FFP102" s="8"/>
      <c r="FFQ102" s="296"/>
      <c r="FFR102" s="8"/>
      <c r="FFS102" s="296"/>
      <c r="FFT102" s="8"/>
      <c r="FFU102" s="296"/>
      <c r="FFV102" s="8"/>
      <c r="FFW102" s="296"/>
      <c r="FFX102" s="8"/>
      <c r="FFY102" s="296"/>
      <c r="FFZ102" s="8"/>
      <c r="FGA102" s="296"/>
      <c r="FGB102" s="8"/>
      <c r="FGC102" s="296"/>
      <c r="FGD102" s="8"/>
      <c r="FGE102" s="296"/>
      <c r="FGF102" s="8"/>
      <c r="FGG102" s="296"/>
      <c r="FGH102" s="8"/>
      <c r="FGI102" s="296"/>
      <c r="FGJ102" s="8"/>
      <c r="FGK102" s="296"/>
      <c r="FGL102" s="8"/>
      <c r="FGM102" s="296"/>
      <c r="FGN102" s="8"/>
      <c r="FGO102" s="296"/>
      <c r="FGP102" s="8"/>
      <c r="FGQ102" s="296"/>
      <c r="FGR102" s="8"/>
      <c r="FGS102" s="296"/>
      <c r="FGT102" s="8"/>
      <c r="FGU102" s="296"/>
      <c r="FGV102" s="8"/>
      <c r="FGW102" s="296"/>
      <c r="FGX102" s="8"/>
      <c r="FGY102" s="296"/>
      <c r="FGZ102" s="8"/>
      <c r="FHA102" s="296"/>
      <c r="FHB102" s="8"/>
      <c r="FHC102" s="296"/>
      <c r="FHD102" s="8"/>
      <c r="FHE102" s="296"/>
      <c r="FHF102" s="8"/>
      <c r="FHG102" s="296"/>
      <c r="FHH102" s="8"/>
      <c r="FHI102" s="296"/>
      <c r="FHJ102" s="8"/>
      <c r="FHK102" s="296"/>
      <c r="FHL102" s="8"/>
      <c r="FHM102" s="296"/>
      <c r="FHN102" s="8"/>
      <c r="FHO102" s="296"/>
      <c r="FHP102" s="8"/>
      <c r="FHQ102" s="296"/>
      <c r="FHR102" s="8"/>
      <c r="FHS102" s="296"/>
      <c r="FHT102" s="8"/>
      <c r="FHU102" s="296"/>
      <c r="FHV102" s="8"/>
      <c r="FHW102" s="296"/>
      <c r="FHX102" s="8"/>
      <c r="FHY102" s="296"/>
      <c r="FHZ102" s="8"/>
      <c r="FIA102" s="296"/>
      <c r="FIB102" s="8"/>
      <c r="FIC102" s="296"/>
      <c r="FID102" s="8"/>
      <c r="FIE102" s="296"/>
      <c r="FIF102" s="8"/>
      <c r="FIG102" s="296"/>
      <c r="FIH102" s="8"/>
      <c r="FII102" s="296"/>
      <c r="FIJ102" s="8"/>
      <c r="FIK102" s="296"/>
      <c r="FIL102" s="8"/>
      <c r="FIM102" s="296"/>
      <c r="FIN102" s="8"/>
      <c r="FIO102" s="296"/>
      <c r="FIP102" s="8"/>
      <c r="FIQ102" s="296"/>
      <c r="FIR102" s="8"/>
      <c r="FIS102" s="296"/>
      <c r="FIT102" s="8"/>
      <c r="FIU102" s="296"/>
      <c r="FIV102" s="8"/>
      <c r="FIW102" s="296"/>
      <c r="FIX102" s="8"/>
      <c r="FIY102" s="296"/>
      <c r="FIZ102" s="8"/>
      <c r="FJA102" s="296"/>
      <c r="FJB102" s="8"/>
      <c r="FJC102" s="296"/>
      <c r="FJD102" s="8"/>
      <c r="FJE102" s="296"/>
      <c r="FJF102" s="8"/>
      <c r="FJG102" s="296"/>
      <c r="FJH102" s="8"/>
      <c r="FJI102" s="296"/>
      <c r="FJJ102" s="8"/>
      <c r="FJK102" s="296"/>
      <c r="FJL102" s="8"/>
      <c r="FJM102" s="296"/>
      <c r="FJN102" s="8"/>
      <c r="FJO102" s="296"/>
      <c r="FJP102" s="8"/>
      <c r="FJQ102" s="296"/>
      <c r="FJR102" s="8"/>
      <c r="FJS102" s="296"/>
      <c r="FJT102" s="8"/>
      <c r="FJU102" s="296"/>
      <c r="FJV102" s="8"/>
      <c r="FJW102" s="296"/>
      <c r="FJX102" s="8"/>
      <c r="FJY102" s="296"/>
      <c r="FJZ102" s="8"/>
      <c r="FKA102" s="296"/>
      <c r="FKB102" s="8"/>
      <c r="FKC102" s="296"/>
      <c r="FKD102" s="8"/>
      <c r="FKE102" s="296"/>
      <c r="FKF102" s="8"/>
      <c r="FKG102" s="296"/>
      <c r="FKH102" s="8"/>
      <c r="FKI102" s="296"/>
      <c r="FKJ102" s="8"/>
      <c r="FKK102" s="296"/>
      <c r="FKL102" s="8"/>
      <c r="FKM102" s="296"/>
      <c r="FKN102" s="8"/>
      <c r="FKO102" s="296"/>
      <c r="FKP102" s="8"/>
      <c r="FKQ102" s="296"/>
      <c r="FKR102" s="8"/>
      <c r="FKS102" s="296"/>
      <c r="FKT102" s="8"/>
      <c r="FKU102" s="296"/>
      <c r="FKV102" s="8"/>
      <c r="FKW102" s="296"/>
      <c r="FKX102" s="8"/>
      <c r="FKY102" s="296"/>
      <c r="FKZ102" s="8"/>
      <c r="FLA102" s="296"/>
      <c r="FLB102" s="8"/>
      <c r="FLC102" s="296"/>
      <c r="FLD102" s="8"/>
      <c r="FLE102" s="296"/>
      <c r="FLF102" s="8"/>
      <c r="FLG102" s="296"/>
      <c r="FLH102" s="8"/>
      <c r="FLI102" s="296"/>
      <c r="FLJ102" s="8"/>
      <c r="FLK102" s="296"/>
      <c r="FLL102" s="8"/>
      <c r="FLM102" s="296"/>
      <c r="FLN102" s="8"/>
      <c r="FLO102" s="296"/>
      <c r="FLP102" s="8"/>
      <c r="FLQ102" s="296"/>
      <c r="FLR102" s="8"/>
      <c r="FLS102" s="296"/>
      <c r="FLT102" s="8"/>
      <c r="FLU102" s="296"/>
      <c r="FLV102" s="8"/>
      <c r="FLW102" s="296"/>
      <c r="FLX102" s="8"/>
      <c r="FLY102" s="296"/>
      <c r="FLZ102" s="8"/>
      <c r="FMA102" s="296"/>
      <c r="FMB102" s="8"/>
      <c r="FMC102" s="296"/>
      <c r="FMD102" s="8"/>
      <c r="FME102" s="296"/>
      <c r="FMF102" s="8"/>
      <c r="FMG102" s="296"/>
      <c r="FMH102" s="8"/>
      <c r="FMI102" s="296"/>
      <c r="FMJ102" s="8"/>
      <c r="FMK102" s="296"/>
      <c r="FML102" s="8"/>
      <c r="FMM102" s="296"/>
      <c r="FMN102" s="8"/>
      <c r="FMO102" s="296"/>
      <c r="FMP102" s="8"/>
      <c r="FMQ102" s="296"/>
      <c r="FMR102" s="8"/>
      <c r="FMS102" s="296"/>
      <c r="FMT102" s="8"/>
      <c r="FMU102" s="296"/>
      <c r="FMV102" s="8"/>
      <c r="FMW102" s="296"/>
      <c r="FMX102" s="8"/>
      <c r="FMY102" s="296"/>
      <c r="FMZ102" s="8"/>
      <c r="FNA102" s="296"/>
      <c r="FNB102" s="8"/>
      <c r="FNC102" s="296"/>
      <c r="FND102" s="8"/>
      <c r="FNE102" s="296"/>
      <c r="FNF102" s="8"/>
      <c r="FNG102" s="296"/>
      <c r="FNH102" s="8"/>
      <c r="FNI102" s="296"/>
      <c r="FNJ102" s="8"/>
      <c r="FNK102" s="296"/>
      <c r="FNL102" s="8"/>
      <c r="FNM102" s="296"/>
      <c r="FNN102" s="8"/>
      <c r="FNO102" s="296"/>
      <c r="FNP102" s="8"/>
      <c r="FNQ102" s="296"/>
      <c r="FNR102" s="8"/>
      <c r="FNS102" s="296"/>
      <c r="FNT102" s="8"/>
      <c r="FNU102" s="296"/>
      <c r="FNV102" s="8"/>
      <c r="FNW102" s="296"/>
      <c r="FNX102" s="8"/>
      <c r="FNY102" s="296"/>
      <c r="FNZ102" s="8"/>
      <c r="FOA102" s="296"/>
      <c r="FOB102" s="8"/>
      <c r="FOC102" s="296"/>
      <c r="FOD102" s="8"/>
      <c r="FOE102" s="296"/>
      <c r="FOF102" s="8"/>
      <c r="FOG102" s="296"/>
      <c r="FOH102" s="8"/>
      <c r="FOI102" s="296"/>
      <c r="FOJ102" s="8"/>
      <c r="FOK102" s="296"/>
      <c r="FOL102" s="8"/>
      <c r="FOM102" s="296"/>
      <c r="FON102" s="8"/>
      <c r="FOO102" s="296"/>
      <c r="FOP102" s="8"/>
      <c r="FOQ102" s="296"/>
      <c r="FOR102" s="8"/>
      <c r="FOS102" s="296"/>
      <c r="FOT102" s="8"/>
      <c r="FOU102" s="296"/>
      <c r="FOV102" s="8"/>
      <c r="FOW102" s="296"/>
      <c r="FOX102" s="8"/>
      <c r="FOY102" s="296"/>
      <c r="FOZ102" s="8"/>
      <c r="FPA102" s="296"/>
      <c r="FPB102" s="8"/>
      <c r="FPC102" s="296"/>
      <c r="FPD102" s="8"/>
      <c r="FPE102" s="296"/>
      <c r="FPF102" s="8"/>
      <c r="FPG102" s="296"/>
      <c r="FPH102" s="8"/>
      <c r="FPI102" s="296"/>
      <c r="FPJ102" s="8"/>
      <c r="FPK102" s="296"/>
      <c r="FPL102" s="8"/>
      <c r="FPM102" s="296"/>
      <c r="FPN102" s="8"/>
      <c r="FPO102" s="296"/>
      <c r="FPP102" s="8"/>
      <c r="FPQ102" s="296"/>
      <c r="FPR102" s="8"/>
      <c r="FPS102" s="296"/>
      <c r="FPT102" s="8"/>
      <c r="FPU102" s="296"/>
      <c r="FPV102" s="8"/>
      <c r="FPW102" s="296"/>
      <c r="FPX102" s="8"/>
      <c r="FPY102" s="296"/>
      <c r="FPZ102" s="8"/>
      <c r="FQA102" s="296"/>
      <c r="FQB102" s="8"/>
      <c r="FQC102" s="296"/>
      <c r="FQD102" s="8"/>
      <c r="FQE102" s="296"/>
      <c r="FQF102" s="8"/>
      <c r="FQG102" s="296"/>
      <c r="FQH102" s="8"/>
      <c r="FQI102" s="296"/>
      <c r="FQJ102" s="8"/>
      <c r="FQK102" s="296"/>
      <c r="FQL102" s="8"/>
      <c r="FQM102" s="296"/>
      <c r="FQN102" s="8"/>
      <c r="FQO102" s="296"/>
      <c r="FQP102" s="8"/>
      <c r="FQQ102" s="296"/>
      <c r="FQR102" s="8"/>
      <c r="FQS102" s="296"/>
      <c r="FQT102" s="8"/>
      <c r="FQU102" s="296"/>
      <c r="FQV102" s="8"/>
      <c r="FQW102" s="296"/>
      <c r="FQX102" s="8"/>
      <c r="FQY102" s="296"/>
      <c r="FQZ102" s="8"/>
      <c r="FRA102" s="296"/>
      <c r="FRB102" s="8"/>
      <c r="FRC102" s="296"/>
      <c r="FRD102" s="8"/>
      <c r="FRE102" s="296"/>
      <c r="FRF102" s="8"/>
      <c r="FRG102" s="296"/>
      <c r="FRH102" s="8"/>
      <c r="FRI102" s="296"/>
      <c r="FRJ102" s="8"/>
      <c r="FRK102" s="296"/>
      <c r="FRL102" s="8"/>
      <c r="FRM102" s="296"/>
      <c r="FRN102" s="8"/>
      <c r="FRO102" s="296"/>
      <c r="FRP102" s="8"/>
      <c r="FRQ102" s="296"/>
      <c r="FRR102" s="8"/>
      <c r="FRS102" s="296"/>
      <c r="FRT102" s="8"/>
      <c r="FRU102" s="296"/>
      <c r="FRV102" s="8"/>
      <c r="FRW102" s="296"/>
      <c r="FRX102" s="8"/>
      <c r="FRY102" s="296"/>
      <c r="FRZ102" s="8"/>
      <c r="FSA102" s="296"/>
      <c r="FSB102" s="8"/>
      <c r="FSC102" s="296"/>
      <c r="FSD102" s="8"/>
      <c r="FSE102" s="296"/>
      <c r="FSF102" s="8"/>
      <c r="FSG102" s="296"/>
      <c r="FSH102" s="8"/>
      <c r="FSI102" s="296"/>
      <c r="FSJ102" s="8"/>
      <c r="FSK102" s="296"/>
      <c r="FSL102" s="8"/>
      <c r="FSM102" s="296"/>
      <c r="FSN102" s="8"/>
      <c r="FSO102" s="296"/>
      <c r="FSP102" s="8"/>
      <c r="FSQ102" s="296"/>
      <c r="FSR102" s="8"/>
      <c r="FSS102" s="296"/>
      <c r="FST102" s="8"/>
      <c r="FSU102" s="296"/>
      <c r="FSV102" s="8"/>
      <c r="FSW102" s="296"/>
      <c r="FSX102" s="8"/>
      <c r="FSY102" s="296"/>
      <c r="FSZ102" s="8"/>
      <c r="FTA102" s="296"/>
      <c r="FTB102" s="8"/>
      <c r="FTC102" s="296"/>
      <c r="FTD102" s="8"/>
      <c r="FTE102" s="296"/>
      <c r="FTF102" s="8"/>
      <c r="FTG102" s="296"/>
      <c r="FTH102" s="8"/>
      <c r="FTI102" s="296"/>
      <c r="FTJ102" s="8"/>
      <c r="FTK102" s="296"/>
      <c r="FTL102" s="8"/>
      <c r="FTM102" s="296"/>
      <c r="FTN102" s="8"/>
      <c r="FTO102" s="296"/>
      <c r="FTP102" s="8"/>
      <c r="FTQ102" s="296"/>
      <c r="FTR102" s="8"/>
      <c r="FTS102" s="296"/>
      <c r="FTT102" s="8"/>
      <c r="FTU102" s="296"/>
      <c r="FTV102" s="8"/>
      <c r="FTW102" s="296"/>
      <c r="FTX102" s="8"/>
      <c r="FTY102" s="296"/>
      <c r="FTZ102" s="8"/>
      <c r="FUA102" s="296"/>
      <c r="FUB102" s="8"/>
      <c r="FUC102" s="296"/>
      <c r="FUD102" s="8"/>
      <c r="FUE102" s="296"/>
      <c r="FUF102" s="8"/>
      <c r="FUG102" s="296"/>
      <c r="FUH102" s="8"/>
      <c r="FUI102" s="296"/>
      <c r="FUJ102" s="8"/>
      <c r="FUK102" s="296"/>
      <c r="FUL102" s="8"/>
      <c r="FUM102" s="296"/>
      <c r="FUN102" s="8"/>
      <c r="FUO102" s="296"/>
      <c r="FUP102" s="8"/>
      <c r="FUQ102" s="296"/>
      <c r="FUR102" s="8"/>
      <c r="FUS102" s="296"/>
      <c r="FUT102" s="8"/>
      <c r="FUU102" s="296"/>
      <c r="FUV102" s="8"/>
      <c r="FUW102" s="296"/>
      <c r="FUX102" s="8"/>
      <c r="FUY102" s="296"/>
      <c r="FUZ102" s="8"/>
      <c r="FVA102" s="296"/>
      <c r="FVB102" s="8"/>
      <c r="FVC102" s="296"/>
      <c r="FVD102" s="8"/>
      <c r="FVE102" s="296"/>
      <c r="FVF102" s="8"/>
      <c r="FVG102" s="296"/>
      <c r="FVH102" s="8"/>
      <c r="FVI102" s="296"/>
      <c r="FVJ102" s="8"/>
      <c r="FVK102" s="296"/>
      <c r="FVL102" s="8"/>
      <c r="FVM102" s="296"/>
      <c r="FVN102" s="8"/>
      <c r="FVO102" s="296"/>
      <c r="FVP102" s="8"/>
      <c r="FVQ102" s="296"/>
      <c r="FVR102" s="8"/>
      <c r="FVS102" s="296"/>
      <c r="FVT102" s="8"/>
      <c r="FVU102" s="296"/>
      <c r="FVV102" s="8"/>
      <c r="FVW102" s="296"/>
      <c r="FVX102" s="8"/>
      <c r="FVY102" s="296"/>
      <c r="FVZ102" s="8"/>
      <c r="FWA102" s="296"/>
      <c r="FWB102" s="8"/>
      <c r="FWC102" s="296"/>
      <c r="FWD102" s="8"/>
      <c r="FWE102" s="296"/>
      <c r="FWF102" s="8"/>
      <c r="FWG102" s="296"/>
      <c r="FWH102" s="8"/>
      <c r="FWI102" s="296"/>
      <c r="FWJ102" s="8"/>
      <c r="FWK102" s="296"/>
      <c r="FWL102" s="8"/>
      <c r="FWM102" s="296"/>
      <c r="FWN102" s="8"/>
      <c r="FWO102" s="296"/>
      <c r="FWP102" s="8"/>
      <c r="FWQ102" s="296"/>
      <c r="FWR102" s="8"/>
      <c r="FWS102" s="296"/>
      <c r="FWT102" s="8"/>
      <c r="FWU102" s="296"/>
      <c r="FWV102" s="8"/>
      <c r="FWW102" s="296"/>
      <c r="FWX102" s="8"/>
      <c r="FWY102" s="296"/>
      <c r="FWZ102" s="8"/>
      <c r="FXA102" s="296"/>
      <c r="FXB102" s="8"/>
      <c r="FXC102" s="296"/>
      <c r="FXD102" s="8"/>
      <c r="FXE102" s="296"/>
      <c r="FXF102" s="8"/>
      <c r="FXG102" s="296"/>
      <c r="FXH102" s="8"/>
      <c r="FXI102" s="296"/>
      <c r="FXJ102" s="8"/>
      <c r="FXK102" s="296"/>
      <c r="FXL102" s="8"/>
      <c r="FXM102" s="296"/>
      <c r="FXN102" s="8"/>
      <c r="FXO102" s="296"/>
      <c r="FXP102" s="8"/>
      <c r="FXQ102" s="296"/>
      <c r="FXR102" s="8"/>
      <c r="FXS102" s="296"/>
      <c r="FXT102" s="8"/>
      <c r="FXU102" s="296"/>
      <c r="FXV102" s="8"/>
      <c r="FXW102" s="296"/>
      <c r="FXX102" s="8"/>
      <c r="FXY102" s="296"/>
      <c r="FXZ102" s="8"/>
      <c r="FYA102" s="296"/>
      <c r="FYB102" s="8"/>
      <c r="FYC102" s="296"/>
      <c r="FYD102" s="8"/>
      <c r="FYE102" s="296"/>
      <c r="FYF102" s="8"/>
      <c r="FYG102" s="296"/>
      <c r="FYH102" s="8"/>
      <c r="FYI102" s="296"/>
      <c r="FYJ102" s="8"/>
      <c r="FYK102" s="296"/>
      <c r="FYL102" s="8"/>
      <c r="FYM102" s="296"/>
      <c r="FYN102" s="8"/>
      <c r="FYO102" s="296"/>
      <c r="FYP102" s="8"/>
      <c r="FYQ102" s="296"/>
      <c r="FYR102" s="8"/>
      <c r="FYS102" s="296"/>
      <c r="FYT102" s="8"/>
      <c r="FYU102" s="296"/>
      <c r="FYV102" s="8"/>
      <c r="FYW102" s="296"/>
      <c r="FYX102" s="8"/>
      <c r="FYY102" s="296"/>
      <c r="FYZ102" s="8"/>
      <c r="FZA102" s="296"/>
      <c r="FZB102" s="8"/>
      <c r="FZC102" s="296"/>
      <c r="FZD102" s="8"/>
      <c r="FZE102" s="296"/>
      <c r="FZF102" s="8"/>
      <c r="FZG102" s="296"/>
      <c r="FZH102" s="8"/>
      <c r="FZI102" s="296"/>
      <c r="FZJ102" s="8"/>
      <c r="FZK102" s="296"/>
      <c r="FZL102" s="8"/>
      <c r="FZM102" s="296"/>
      <c r="FZN102" s="8"/>
      <c r="FZO102" s="296"/>
      <c r="FZP102" s="8"/>
      <c r="FZQ102" s="296"/>
      <c r="FZR102" s="8"/>
      <c r="FZS102" s="296"/>
      <c r="FZT102" s="8"/>
      <c r="FZU102" s="296"/>
      <c r="FZV102" s="8"/>
      <c r="FZW102" s="296"/>
      <c r="FZX102" s="8"/>
      <c r="FZY102" s="296"/>
      <c r="FZZ102" s="8"/>
      <c r="GAA102" s="296"/>
      <c r="GAB102" s="8"/>
      <c r="GAC102" s="296"/>
      <c r="GAD102" s="8"/>
      <c r="GAE102" s="296"/>
      <c r="GAF102" s="8"/>
      <c r="GAG102" s="296"/>
      <c r="GAH102" s="8"/>
      <c r="GAI102" s="296"/>
      <c r="GAJ102" s="8"/>
      <c r="GAK102" s="296"/>
      <c r="GAL102" s="8"/>
      <c r="GAM102" s="296"/>
      <c r="GAN102" s="8"/>
      <c r="GAO102" s="296"/>
      <c r="GAP102" s="8"/>
      <c r="GAQ102" s="296"/>
      <c r="GAR102" s="8"/>
      <c r="GAS102" s="296"/>
      <c r="GAT102" s="8"/>
      <c r="GAU102" s="296"/>
      <c r="GAV102" s="8"/>
      <c r="GAW102" s="296"/>
      <c r="GAX102" s="8"/>
      <c r="GAY102" s="296"/>
      <c r="GAZ102" s="8"/>
      <c r="GBA102" s="296"/>
      <c r="GBB102" s="8"/>
      <c r="GBC102" s="296"/>
      <c r="GBD102" s="8"/>
      <c r="GBE102" s="296"/>
      <c r="GBF102" s="8"/>
      <c r="GBG102" s="296"/>
      <c r="GBH102" s="8"/>
      <c r="GBI102" s="296"/>
      <c r="GBJ102" s="8"/>
      <c r="GBK102" s="296"/>
      <c r="GBL102" s="8"/>
      <c r="GBM102" s="296"/>
      <c r="GBN102" s="8"/>
      <c r="GBO102" s="296"/>
      <c r="GBP102" s="8"/>
      <c r="GBQ102" s="296"/>
      <c r="GBR102" s="8"/>
      <c r="GBS102" s="296"/>
      <c r="GBT102" s="8"/>
      <c r="GBU102" s="296"/>
      <c r="GBV102" s="8"/>
      <c r="GBW102" s="296"/>
      <c r="GBX102" s="8"/>
      <c r="GBY102" s="296"/>
      <c r="GBZ102" s="8"/>
      <c r="GCA102" s="296"/>
      <c r="GCB102" s="8"/>
      <c r="GCC102" s="296"/>
      <c r="GCD102" s="8"/>
      <c r="GCE102" s="296"/>
      <c r="GCF102" s="8"/>
      <c r="GCG102" s="296"/>
      <c r="GCH102" s="8"/>
      <c r="GCI102" s="296"/>
      <c r="GCJ102" s="8"/>
      <c r="GCK102" s="296"/>
      <c r="GCL102" s="8"/>
      <c r="GCM102" s="296"/>
      <c r="GCN102" s="8"/>
      <c r="GCO102" s="296"/>
      <c r="GCP102" s="8"/>
      <c r="GCQ102" s="296"/>
      <c r="GCR102" s="8"/>
      <c r="GCS102" s="296"/>
      <c r="GCT102" s="8"/>
      <c r="GCU102" s="296"/>
      <c r="GCV102" s="8"/>
      <c r="GCW102" s="296"/>
      <c r="GCX102" s="8"/>
      <c r="GCY102" s="296"/>
      <c r="GCZ102" s="8"/>
      <c r="GDA102" s="296"/>
      <c r="GDB102" s="8"/>
      <c r="GDC102" s="296"/>
      <c r="GDD102" s="8"/>
      <c r="GDE102" s="296"/>
      <c r="GDF102" s="8"/>
      <c r="GDG102" s="296"/>
      <c r="GDH102" s="8"/>
      <c r="GDI102" s="296"/>
      <c r="GDJ102" s="8"/>
      <c r="GDK102" s="296"/>
      <c r="GDL102" s="8"/>
      <c r="GDM102" s="296"/>
      <c r="GDN102" s="8"/>
      <c r="GDO102" s="296"/>
      <c r="GDP102" s="8"/>
      <c r="GDQ102" s="296"/>
      <c r="GDR102" s="8"/>
      <c r="GDS102" s="296"/>
      <c r="GDT102" s="8"/>
      <c r="GDU102" s="296"/>
      <c r="GDV102" s="8"/>
      <c r="GDW102" s="296"/>
      <c r="GDX102" s="8"/>
      <c r="GDY102" s="296"/>
      <c r="GDZ102" s="8"/>
      <c r="GEA102" s="296"/>
      <c r="GEB102" s="8"/>
      <c r="GEC102" s="296"/>
      <c r="GED102" s="8"/>
      <c r="GEE102" s="296"/>
      <c r="GEF102" s="8"/>
      <c r="GEG102" s="296"/>
      <c r="GEH102" s="8"/>
      <c r="GEI102" s="296"/>
      <c r="GEJ102" s="8"/>
      <c r="GEK102" s="296"/>
      <c r="GEL102" s="8"/>
      <c r="GEM102" s="296"/>
      <c r="GEN102" s="8"/>
      <c r="GEO102" s="296"/>
      <c r="GEP102" s="8"/>
      <c r="GEQ102" s="296"/>
      <c r="GER102" s="8"/>
      <c r="GES102" s="296"/>
      <c r="GET102" s="8"/>
      <c r="GEU102" s="296"/>
      <c r="GEV102" s="8"/>
      <c r="GEW102" s="296"/>
      <c r="GEX102" s="8"/>
      <c r="GEY102" s="296"/>
      <c r="GEZ102" s="8"/>
      <c r="GFA102" s="296"/>
      <c r="GFB102" s="8"/>
      <c r="GFC102" s="296"/>
      <c r="GFD102" s="8"/>
      <c r="GFE102" s="296"/>
      <c r="GFF102" s="8"/>
      <c r="GFG102" s="296"/>
      <c r="GFH102" s="8"/>
      <c r="GFI102" s="296"/>
      <c r="GFJ102" s="8"/>
      <c r="GFK102" s="296"/>
      <c r="GFL102" s="8"/>
      <c r="GFM102" s="296"/>
      <c r="GFN102" s="8"/>
      <c r="GFO102" s="296"/>
      <c r="GFP102" s="8"/>
      <c r="GFQ102" s="296"/>
      <c r="GFR102" s="8"/>
      <c r="GFS102" s="296"/>
      <c r="GFT102" s="8"/>
      <c r="GFU102" s="296"/>
      <c r="GFV102" s="8"/>
      <c r="GFW102" s="296"/>
      <c r="GFX102" s="8"/>
      <c r="GFY102" s="296"/>
      <c r="GFZ102" s="8"/>
      <c r="GGA102" s="296"/>
      <c r="GGB102" s="8"/>
      <c r="GGC102" s="296"/>
      <c r="GGD102" s="8"/>
      <c r="GGE102" s="296"/>
      <c r="GGF102" s="8"/>
      <c r="GGG102" s="296"/>
      <c r="GGH102" s="8"/>
      <c r="GGI102" s="296"/>
      <c r="GGJ102" s="8"/>
      <c r="GGK102" s="296"/>
      <c r="GGL102" s="8"/>
      <c r="GGM102" s="296"/>
      <c r="GGN102" s="8"/>
      <c r="GGO102" s="296"/>
      <c r="GGP102" s="8"/>
      <c r="GGQ102" s="296"/>
      <c r="GGR102" s="8"/>
      <c r="GGS102" s="296"/>
      <c r="GGT102" s="8"/>
      <c r="GGU102" s="296"/>
      <c r="GGV102" s="8"/>
      <c r="GGW102" s="296"/>
      <c r="GGX102" s="8"/>
      <c r="GGY102" s="296"/>
      <c r="GGZ102" s="8"/>
      <c r="GHA102" s="296"/>
      <c r="GHB102" s="8"/>
      <c r="GHC102" s="296"/>
      <c r="GHD102" s="8"/>
      <c r="GHE102" s="296"/>
      <c r="GHF102" s="8"/>
      <c r="GHG102" s="296"/>
      <c r="GHH102" s="8"/>
      <c r="GHI102" s="296"/>
      <c r="GHJ102" s="8"/>
      <c r="GHK102" s="296"/>
      <c r="GHL102" s="8"/>
      <c r="GHM102" s="296"/>
      <c r="GHN102" s="8"/>
      <c r="GHO102" s="296"/>
      <c r="GHP102" s="8"/>
      <c r="GHQ102" s="296"/>
      <c r="GHR102" s="8"/>
      <c r="GHS102" s="296"/>
      <c r="GHT102" s="8"/>
      <c r="GHU102" s="296"/>
      <c r="GHV102" s="8"/>
      <c r="GHW102" s="296"/>
      <c r="GHX102" s="8"/>
      <c r="GHY102" s="296"/>
      <c r="GHZ102" s="8"/>
      <c r="GIA102" s="296"/>
      <c r="GIB102" s="8"/>
      <c r="GIC102" s="296"/>
      <c r="GID102" s="8"/>
      <c r="GIE102" s="296"/>
      <c r="GIF102" s="8"/>
      <c r="GIG102" s="296"/>
      <c r="GIH102" s="8"/>
      <c r="GII102" s="296"/>
      <c r="GIJ102" s="8"/>
      <c r="GIK102" s="296"/>
      <c r="GIL102" s="8"/>
      <c r="GIM102" s="296"/>
      <c r="GIN102" s="8"/>
      <c r="GIO102" s="296"/>
      <c r="GIP102" s="8"/>
      <c r="GIQ102" s="296"/>
      <c r="GIR102" s="8"/>
      <c r="GIS102" s="296"/>
      <c r="GIT102" s="8"/>
      <c r="GIU102" s="296"/>
      <c r="GIV102" s="8"/>
      <c r="GIW102" s="296"/>
      <c r="GIX102" s="8"/>
      <c r="GIY102" s="296"/>
      <c r="GIZ102" s="8"/>
      <c r="GJA102" s="296"/>
      <c r="GJB102" s="8"/>
      <c r="GJC102" s="296"/>
      <c r="GJD102" s="8"/>
      <c r="GJE102" s="296"/>
      <c r="GJF102" s="8"/>
      <c r="GJG102" s="296"/>
      <c r="GJH102" s="8"/>
      <c r="GJI102" s="296"/>
      <c r="GJJ102" s="8"/>
      <c r="GJK102" s="296"/>
      <c r="GJL102" s="8"/>
      <c r="GJM102" s="296"/>
      <c r="GJN102" s="8"/>
      <c r="GJO102" s="296"/>
      <c r="GJP102" s="8"/>
      <c r="GJQ102" s="296"/>
      <c r="GJR102" s="8"/>
      <c r="GJS102" s="296"/>
      <c r="GJT102" s="8"/>
      <c r="GJU102" s="296"/>
      <c r="GJV102" s="8"/>
      <c r="GJW102" s="296"/>
      <c r="GJX102" s="8"/>
      <c r="GJY102" s="296"/>
      <c r="GJZ102" s="8"/>
      <c r="GKA102" s="296"/>
      <c r="GKB102" s="8"/>
      <c r="GKC102" s="296"/>
      <c r="GKD102" s="8"/>
      <c r="GKE102" s="296"/>
      <c r="GKF102" s="8"/>
      <c r="GKG102" s="296"/>
      <c r="GKH102" s="8"/>
      <c r="GKI102" s="296"/>
      <c r="GKJ102" s="8"/>
      <c r="GKK102" s="296"/>
      <c r="GKL102" s="8"/>
      <c r="GKM102" s="296"/>
      <c r="GKN102" s="8"/>
      <c r="GKO102" s="296"/>
      <c r="GKP102" s="8"/>
      <c r="GKQ102" s="296"/>
      <c r="GKR102" s="8"/>
      <c r="GKS102" s="296"/>
      <c r="GKT102" s="8"/>
      <c r="GKU102" s="296"/>
      <c r="GKV102" s="8"/>
      <c r="GKW102" s="296"/>
      <c r="GKX102" s="8"/>
      <c r="GKY102" s="296"/>
      <c r="GKZ102" s="8"/>
      <c r="GLA102" s="296"/>
      <c r="GLB102" s="8"/>
      <c r="GLC102" s="296"/>
      <c r="GLD102" s="8"/>
      <c r="GLE102" s="296"/>
      <c r="GLF102" s="8"/>
      <c r="GLG102" s="296"/>
      <c r="GLH102" s="8"/>
      <c r="GLI102" s="296"/>
      <c r="GLJ102" s="8"/>
      <c r="GLK102" s="296"/>
      <c r="GLL102" s="8"/>
      <c r="GLM102" s="296"/>
      <c r="GLN102" s="8"/>
      <c r="GLO102" s="296"/>
      <c r="GLP102" s="8"/>
      <c r="GLQ102" s="296"/>
      <c r="GLR102" s="8"/>
      <c r="GLS102" s="296"/>
      <c r="GLT102" s="8"/>
      <c r="GLU102" s="296"/>
      <c r="GLV102" s="8"/>
      <c r="GLW102" s="296"/>
      <c r="GLX102" s="8"/>
      <c r="GLY102" s="296"/>
      <c r="GLZ102" s="8"/>
      <c r="GMA102" s="296"/>
      <c r="GMB102" s="8"/>
      <c r="GMC102" s="296"/>
      <c r="GMD102" s="8"/>
      <c r="GME102" s="296"/>
      <c r="GMF102" s="8"/>
      <c r="GMG102" s="296"/>
      <c r="GMH102" s="8"/>
      <c r="GMI102" s="296"/>
      <c r="GMJ102" s="8"/>
      <c r="GMK102" s="296"/>
      <c r="GML102" s="8"/>
      <c r="GMM102" s="296"/>
      <c r="GMN102" s="8"/>
      <c r="GMO102" s="296"/>
      <c r="GMP102" s="8"/>
      <c r="GMQ102" s="296"/>
      <c r="GMR102" s="8"/>
      <c r="GMS102" s="296"/>
      <c r="GMT102" s="8"/>
      <c r="GMU102" s="296"/>
      <c r="GMV102" s="8"/>
      <c r="GMW102" s="296"/>
      <c r="GMX102" s="8"/>
      <c r="GMY102" s="296"/>
      <c r="GMZ102" s="8"/>
      <c r="GNA102" s="296"/>
      <c r="GNB102" s="8"/>
      <c r="GNC102" s="296"/>
      <c r="GND102" s="8"/>
      <c r="GNE102" s="296"/>
      <c r="GNF102" s="8"/>
      <c r="GNG102" s="296"/>
      <c r="GNH102" s="8"/>
      <c r="GNI102" s="296"/>
      <c r="GNJ102" s="8"/>
      <c r="GNK102" s="296"/>
      <c r="GNL102" s="8"/>
      <c r="GNM102" s="296"/>
      <c r="GNN102" s="8"/>
      <c r="GNO102" s="296"/>
      <c r="GNP102" s="8"/>
      <c r="GNQ102" s="296"/>
      <c r="GNR102" s="8"/>
      <c r="GNS102" s="296"/>
      <c r="GNT102" s="8"/>
      <c r="GNU102" s="296"/>
      <c r="GNV102" s="8"/>
      <c r="GNW102" s="296"/>
      <c r="GNX102" s="8"/>
      <c r="GNY102" s="296"/>
      <c r="GNZ102" s="8"/>
      <c r="GOA102" s="296"/>
      <c r="GOB102" s="8"/>
      <c r="GOC102" s="296"/>
      <c r="GOD102" s="8"/>
      <c r="GOE102" s="296"/>
      <c r="GOF102" s="8"/>
      <c r="GOG102" s="296"/>
      <c r="GOH102" s="8"/>
      <c r="GOI102" s="296"/>
      <c r="GOJ102" s="8"/>
      <c r="GOK102" s="296"/>
      <c r="GOL102" s="8"/>
      <c r="GOM102" s="296"/>
      <c r="GON102" s="8"/>
      <c r="GOO102" s="296"/>
      <c r="GOP102" s="8"/>
      <c r="GOQ102" s="296"/>
      <c r="GOR102" s="8"/>
      <c r="GOS102" s="296"/>
      <c r="GOT102" s="8"/>
      <c r="GOU102" s="296"/>
      <c r="GOV102" s="8"/>
      <c r="GOW102" s="296"/>
      <c r="GOX102" s="8"/>
      <c r="GOY102" s="296"/>
      <c r="GOZ102" s="8"/>
      <c r="GPA102" s="296"/>
      <c r="GPB102" s="8"/>
      <c r="GPC102" s="296"/>
      <c r="GPD102" s="8"/>
      <c r="GPE102" s="296"/>
      <c r="GPF102" s="8"/>
      <c r="GPG102" s="296"/>
      <c r="GPH102" s="8"/>
      <c r="GPI102" s="296"/>
      <c r="GPJ102" s="8"/>
      <c r="GPK102" s="296"/>
      <c r="GPL102" s="8"/>
      <c r="GPM102" s="296"/>
      <c r="GPN102" s="8"/>
      <c r="GPO102" s="296"/>
      <c r="GPP102" s="8"/>
      <c r="GPQ102" s="296"/>
      <c r="GPR102" s="8"/>
      <c r="GPS102" s="296"/>
      <c r="GPT102" s="8"/>
      <c r="GPU102" s="296"/>
      <c r="GPV102" s="8"/>
      <c r="GPW102" s="296"/>
      <c r="GPX102" s="8"/>
      <c r="GPY102" s="296"/>
      <c r="GPZ102" s="8"/>
      <c r="GQA102" s="296"/>
      <c r="GQB102" s="8"/>
      <c r="GQC102" s="296"/>
      <c r="GQD102" s="8"/>
      <c r="GQE102" s="296"/>
      <c r="GQF102" s="8"/>
      <c r="GQG102" s="296"/>
      <c r="GQH102" s="8"/>
      <c r="GQI102" s="296"/>
      <c r="GQJ102" s="8"/>
      <c r="GQK102" s="296"/>
      <c r="GQL102" s="8"/>
      <c r="GQM102" s="296"/>
      <c r="GQN102" s="8"/>
      <c r="GQO102" s="296"/>
      <c r="GQP102" s="8"/>
      <c r="GQQ102" s="296"/>
      <c r="GQR102" s="8"/>
      <c r="GQS102" s="296"/>
      <c r="GQT102" s="8"/>
      <c r="GQU102" s="296"/>
      <c r="GQV102" s="8"/>
      <c r="GQW102" s="296"/>
      <c r="GQX102" s="8"/>
      <c r="GQY102" s="296"/>
      <c r="GQZ102" s="8"/>
      <c r="GRA102" s="296"/>
      <c r="GRB102" s="8"/>
      <c r="GRC102" s="296"/>
      <c r="GRD102" s="8"/>
      <c r="GRE102" s="296"/>
      <c r="GRF102" s="8"/>
      <c r="GRG102" s="296"/>
      <c r="GRH102" s="8"/>
      <c r="GRI102" s="296"/>
      <c r="GRJ102" s="8"/>
      <c r="GRK102" s="296"/>
      <c r="GRL102" s="8"/>
      <c r="GRM102" s="296"/>
      <c r="GRN102" s="8"/>
      <c r="GRO102" s="296"/>
      <c r="GRP102" s="8"/>
      <c r="GRQ102" s="296"/>
      <c r="GRR102" s="8"/>
      <c r="GRS102" s="296"/>
      <c r="GRT102" s="8"/>
      <c r="GRU102" s="296"/>
      <c r="GRV102" s="8"/>
      <c r="GRW102" s="296"/>
      <c r="GRX102" s="8"/>
      <c r="GRY102" s="296"/>
      <c r="GRZ102" s="8"/>
      <c r="GSA102" s="296"/>
      <c r="GSB102" s="8"/>
      <c r="GSC102" s="296"/>
      <c r="GSD102" s="8"/>
      <c r="GSE102" s="296"/>
      <c r="GSF102" s="8"/>
      <c r="GSG102" s="296"/>
      <c r="GSH102" s="8"/>
      <c r="GSI102" s="296"/>
      <c r="GSJ102" s="8"/>
      <c r="GSK102" s="296"/>
      <c r="GSL102" s="8"/>
      <c r="GSM102" s="296"/>
      <c r="GSN102" s="8"/>
      <c r="GSO102" s="296"/>
      <c r="GSP102" s="8"/>
      <c r="GSQ102" s="296"/>
      <c r="GSR102" s="8"/>
      <c r="GSS102" s="296"/>
      <c r="GST102" s="8"/>
      <c r="GSU102" s="296"/>
      <c r="GSV102" s="8"/>
      <c r="GSW102" s="296"/>
      <c r="GSX102" s="8"/>
      <c r="GSY102" s="296"/>
      <c r="GSZ102" s="8"/>
      <c r="GTA102" s="296"/>
      <c r="GTB102" s="8"/>
      <c r="GTC102" s="296"/>
      <c r="GTD102" s="8"/>
      <c r="GTE102" s="296"/>
      <c r="GTF102" s="8"/>
      <c r="GTG102" s="296"/>
      <c r="GTH102" s="8"/>
      <c r="GTI102" s="296"/>
      <c r="GTJ102" s="8"/>
      <c r="GTK102" s="296"/>
      <c r="GTL102" s="8"/>
      <c r="GTM102" s="296"/>
      <c r="GTN102" s="8"/>
      <c r="GTO102" s="296"/>
      <c r="GTP102" s="8"/>
      <c r="GTQ102" s="296"/>
      <c r="GTR102" s="8"/>
      <c r="GTS102" s="296"/>
      <c r="GTT102" s="8"/>
      <c r="GTU102" s="296"/>
      <c r="GTV102" s="8"/>
      <c r="GTW102" s="296"/>
      <c r="GTX102" s="8"/>
      <c r="GTY102" s="296"/>
      <c r="GTZ102" s="8"/>
      <c r="GUA102" s="296"/>
      <c r="GUB102" s="8"/>
      <c r="GUC102" s="296"/>
      <c r="GUD102" s="8"/>
      <c r="GUE102" s="296"/>
      <c r="GUF102" s="8"/>
      <c r="GUG102" s="296"/>
      <c r="GUH102" s="8"/>
      <c r="GUI102" s="296"/>
      <c r="GUJ102" s="8"/>
      <c r="GUK102" s="296"/>
      <c r="GUL102" s="8"/>
      <c r="GUM102" s="296"/>
      <c r="GUN102" s="8"/>
      <c r="GUO102" s="296"/>
      <c r="GUP102" s="8"/>
      <c r="GUQ102" s="296"/>
      <c r="GUR102" s="8"/>
      <c r="GUS102" s="296"/>
      <c r="GUT102" s="8"/>
      <c r="GUU102" s="296"/>
      <c r="GUV102" s="8"/>
      <c r="GUW102" s="296"/>
      <c r="GUX102" s="8"/>
      <c r="GUY102" s="296"/>
      <c r="GUZ102" s="8"/>
      <c r="GVA102" s="296"/>
      <c r="GVB102" s="8"/>
      <c r="GVC102" s="296"/>
      <c r="GVD102" s="8"/>
      <c r="GVE102" s="296"/>
      <c r="GVF102" s="8"/>
      <c r="GVG102" s="296"/>
      <c r="GVH102" s="8"/>
      <c r="GVI102" s="296"/>
      <c r="GVJ102" s="8"/>
      <c r="GVK102" s="296"/>
      <c r="GVL102" s="8"/>
      <c r="GVM102" s="296"/>
      <c r="GVN102" s="8"/>
      <c r="GVO102" s="296"/>
      <c r="GVP102" s="8"/>
      <c r="GVQ102" s="296"/>
      <c r="GVR102" s="8"/>
      <c r="GVS102" s="296"/>
      <c r="GVT102" s="8"/>
      <c r="GVU102" s="296"/>
      <c r="GVV102" s="8"/>
      <c r="GVW102" s="296"/>
      <c r="GVX102" s="8"/>
      <c r="GVY102" s="296"/>
      <c r="GVZ102" s="8"/>
      <c r="GWA102" s="296"/>
      <c r="GWB102" s="8"/>
      <c r="GWC102" s="296"/>
      <c r="GWD102" s="8"/>
      <c r="GWE102" s="296"/>
      <c r="GWF102" s="8"/>
      <c r="GWG102" s="296"/>
      <c r="GWH102" s="8"/>
      <c r="GWI102" s="296"/>
      <c r="GWJ102" s="8"/>
      <c r="GWK102" s="296"/>
      <c r="GWL102" s="8"/>
      <c r="GWM102" s="296"/>
      <c r="GWN102" s="8"/>
      <c r="GWO102" s="296"/>
      <c r="GWP102" s="8"/>
      <c r="GWQ102" s="296"/>
      <c r="GWR102" s="8"/>
      <c r="GWS102" s="296"/>
      <c r="GWT102" s="8"/>
      <c r="GWU102" s="296"/>
      <c r="GWV102" s="8"/>
      <c r="GWW102" s="296"/>
      <c r="GWX102" s="8"/>
      <c r="GWY102" s="296"/>
      <c r="GWZ102" s="8"/>
      <c r="GXA102" s="296"/>
      <c r="GXB102" s="8"/>
      <c r="GXC102" s="296"/>
      <c r="GXD102" s="8"/>
      <c r="GXE102" s="296"/>
      <c r="GXF102" s="8"/>
      <c r="GXG102" s="296"/>
      <c r="GXH102" s="8"/>
      <c r="GXI102" s="296"/>
      <c r="GXJ102" s="8"/>
      <c r="GXK102" s="296"/>
      <c r="GXL102" s="8"/>
      <c r="GXM102" s="296"/>
      <c r="GXN102" s="8"/>
      <c r="GXO102" s="296"/>
      <c r="GXP102" s="8"/>
      <c r="GXQ102" s="296"/>
      <c r="GXR102" s="8"/>
      <c r="GXS102" s="296"/>
      <c r="GXT102" s="8"/>
      <c r="GXU102" s="296"/>
      <c r="GXV102" s="8"/>
      <c r="GXW102" s="296"/>
      <c r="GXX102" s="8"/>
      <c r="GXY102" s="296"/>
      <c r="GXZ102" s="8"/>
      <c r="GYA102" s="296"/>
      <c r="GYB102" s="8"/>
      <c r="GYC102" s="296"/>
      <c r="GYD102" s="8"/>
      <c r="GYE102" s="296"/>
      <c r="GYF102" s="8"/>
      <c r="GYG102" s="296"/>
      <c r="GYH102" s="8"/>
      <c r="GYI102" s="296"/>
      <c r="GYJ102" s="8"/>
      <c r="GYK102" s="296"/>
      <c r="GYL102" s="8"/>
      <c r="GYM102" s="296"/>
      <c r="GYN102" s="8"/>
      <c r="GYO102" s="296"/>
      <c r="GYP102" s="8"/>
      <c r="GYQ102" s="296"/>
      <c r="GYR102" s="8"/>
      <c r="GYS102" s="296"/>
      <c r="GYT102" s="8"/>
      <c r="GYU102" s="296"/>
      <c r="GYV102" s="8"/>
      <c r="GYW102" s="296"/>
      <c r="GYX102" s="8"/>
      <c r="GYY102" s="296"/>
      <c r="GYZ102" s="8"/>
      <c r="GZA102" s="296"/>
      <c r="GZB102" s="8"/>
      <c r="GZC102" s="296"/>
      <c r="GZD102" s="8"/>
      <c r="GZE102" s="296"/>
      <c r="GZF102" s="8"/>
      <c r="GZG102" s="296"/>
      <c r="GZH102" s="8"/>
      <c r="GZI102" s="296"/>
      <c r="GZJ102" s="8"/>
      <c r="GZK102" s="296"/>
      <c r="GZL102" s="8"/>
      <c r="GZM102" s="296"/>
      <c r="GZN102" s="8"/>
      <c r="GZO102" s="296"/>
      <c r="GZP102" s="8"/>
      <c r="GZQ102" s="296"/>
      <c r="GZR102" s="8"/>
      <c r="GZS102" s="296"/>
      <c r="GZT102" s="8"/>
      <c r="GZU102" s="296"/>
      <c r="GZV102" s="8"/>
      <c r="GZW102" s="296"/>
      <c r="GZX102" s="8"/>
      <c r="GZY102" s="296"/>
      <c r="GZZ102" s="8"/>
      <c r="HAA102" s="296"/>
      <c r="HAB102" s="8"/>
      <c r="HAC102" s="296"/>
      <c r="HAD102" s="8"/>
      <c r="HAE102" s="296"/>
      <c r="HAF102" s="8"/>
      <c r="HAG102" s="296"/>
      <c r="HAH102" s="8"/>
      <c r="HAI102" s="296"/>
      <c r="HAJ102" s="8"/>
      <c r="HAK102" s="296"/>
      <c r="HAL102" s="8"/>
      <c r="HAM102" s="296"/>
      <c r="HAN102" s="8"/>
      <c r="HAO102" s="296"/>
      <c r="HAP102" s="8"/>
      <c r="HAQ102" s="296"/>
      <c r="HAR102" s="8"/>
      <c r="HAS102" s="296"/>
      <c r="HAT102" s="8"/>
      <c r="HAU102" s="296"/>
      <c r="HAV102" s="8"/>
      <c r="HAW102" s="296"/>
      <c r="HAX102" s="8"/>
      <c r="HAY102" s="296"/>
      <c r="HAZ102" s="8"/>
      <c r="HBA102" s="296"/>
      <c r="HBB102" s="8"/>
      <c r="HBC102" s="296"/>
      <c r="HBD102" s="8"/>
      <c r="HBE102" s="296"/>
      <c r="HBF102" s="8"/>
      <c r="HBG102" s="296"/>
      <c r="HBH102" s="8"/>
      <c r="HBI102" s="296"/>
      <c r="HBJ102" s="8"/>
      <c r="HBK102" s="296"/>
      <c r="HBL102" s="8"/>
      <c r="HBM102" s="296"/>
      <c r="HBN102" s="8"/>
      <c r="HBO102" s="296"/>
      <c r="HBP102" s="8"/>
      <c r="HBQ102" s="296"/>
      <c r="HBR102" s="8"/>
      <c r="HBS102" s="296"/>
      <c r="HBT102" s="8"/>
      <c r="HBU102" s="296"/>
      <c r="HBV102" s="8"/>
      <c r="HBW102" s="296"/>
      <c r="HBX102" s="8"/>
      <c r="HBY102" s="296"/>
      <c r="HBZ102" s="8"/>
      <c r="HCA102" s="296"/>
      <c r="HCB102" s="8"/>
      <c r="HCC102" s="296"/>
      <c r="HCD102" s="8"/>
      <c r="HCE102" s="296"/>
      <c r="HCF102" s="8"/>
      <c r="HCG102" s="296"/>
      <c r="HCH102" s="8"/>
      <c r="HCI102" s="296"/>
      <c r="HCJ102" s="8"/>
      <c r="HCK102" s="296"/>
      <c r="HCL102" s="8"/>
      <c r="HCM102" s="296"/>
      <c r="HCN102" s="8"/>
      <c r="HCO102" s="296"/>
      <c r="HCP102" s="8"/>
      <c r="HCQ102" s="296"/>
      <c r="HCR102" s="8"/>
      <c r="HCS102" s="296"/>
      <c r="HCT102" s="8"/>
      <c r="HCU102" s="296"/>
      <c r="HCV102" s="8"/>
      <c r="HCW102" s="296"/>
      <c r="HCX102" s="8"/>
      <c r="HCY102" s="296"/>
      <c r="HCZ102" s="8"/>
      <c r="HDA102" s="296"/>
      <c r="HDB102" s="8"/>
      <c r="HDC102" s="296"/>
      <c r="HDD102" s="8"/>
      <c r="HDE102" s="296"/>
      <c r="HDF102" s="8"/>
      <c r="HDG102" s="296"/>
      <c r="HDH102" s="8"/>
      <c r="HDI102" s="296"/>
      <c r="HDJ102" s="8"/>
      <c r="HDK102" s="296"/>
      <c r="HDL102" s="8"/>
      <c r="HDM102" s="296"/>
      <c r="HDN102" s="8"/>
      <c r="HDO102" s="296"/>
      <c r="HDP102" s="8"/>
      <c r="HDQ102" s="296"/>
      <c r="HDR102" s="8"/>
      <c r="HDS102" s="296"/>
      <c r="HDT102" s="8"/>
      <c r="HDU102" s="296"/>
      <c r="HDV102" s="8"/>
      <c r="HDW102" s="296"/>
      <c r="HDX102" s="8"/>
      <c r="HDY102" s="296"/>
      <c r="HDZ102" s="8"/>
      <c r="HEA102" s="296"/>
      <c r="HEB102" s="8"/>
      <c r="HEC102" s="296"/>
      <c r="HED102" s="8"/>
      <c r="HEE102" s="296"/>
      <c r="HEF102" s="8"/>
      <c r="HEG102" s="296"/>
      <c r="HEH102" s="8"/>
      <c r="HEI102" s="296"/>
      <c r="HEJ102" s="8"/>
      <c r="HEK102" s="296"/>
      <c r="HEL102" s="8"/>
      <c r="HEM102" s="296"/>
      <c r="HEN102" s="8"/>
      <c r="HEO102" s="296"/>
      <c r="HEP102" s="8"/>
      <c r="HEQ102" s="296"/>
      <c r="HER102" s="8"/>
      <c r="HES102" s="296"/>
      <c r="HET102" s="8"/>
      <c r="HEU102" s="296"/>
      <c r="HEV102" s="8"/>
      <c r="HEW102" s="296"/>
      <c r="HEX102" s="8"/>
      <c r="HEY102" s="296"/>
      <c r="HEZ102" s="8"/>
      <c r="HFA102" s="296"/>
      <c r="HFB102" s="8"/>
      <c r="HFC102" s="296"/>
      <c r="HFD102" s="8"/>
      <c r="HFE102" s="296"/>
      <c r="HFF102" s="8"/>
      <c r="HFG102" s="296"/>
      <c r="HFH102" s="8"/>
      <c r="HFI102" s="296"/>
      <c r="HFJ102" s="8"/>
      <c r="HFK102" s="296"/>
      <c r="HFL102" s="8"/>
      <c r="HFM102" s="296"/>
      <c r="HFN102" s="8"/>
      <c r="HFO102" s="296"/>
      <c r="HFP102" s="8"/>
      <c r="HFQ102" s="296"/>
      <c r="HFR102" s="8"/>
      <c r="HFS102" s="296"/>
      <c r="HFT102" s="8"/>
      <c r="HFU102" s="296"/>
      <c r="HFV102" s="8"/>
      <c r="HFW102" s="296"/>
      <c r="HFX102" s="8"/>
      <c r="HFY102" s="296"/>
      <c r="HFZ102" s="8"/>
      <c r="HGA102" s="296"/>
      <c r="HGB102" s="8"/>
      <c r="HGC102" s="296"/>
      <c r="HGD102" s="8"/>
      <c r="HGE102" s="296"/>
      <c r="HGF102" s="8"/>
      <c r="HGG102" s="296"/>
      <c r="HGH102" s="8"/>
      <c r="HGI102" s="296"/>
      <c r="HGJ102" s="8"/>
      <c r="HGK102" s="296"/>
      <c r="HGL102" s="8"/>
      <c r="HGM102" s="296"/>
      <c r="HGN102" s="8"/>
      <c r="HGO102" s="296"/>
      <c r="HGP102" s="8"/>
      <c r="HGQ102" s="296"/>
      <c r="HGR102" s="8"/>
      <c r="HGS102" s="296"/>
      <c r="HGT102" s="8"/>
      <c r="HGU102" s="296"/>
      <c r="HGV102" s="8"/>
      <c r="HGW102" s="296"/>
      <c r="HGX102" s="8"/>
      <c r="HGY102" s="296"/>
      <c r="HGZ102" s="8"/>
      <c r="HHA102" s="296"/>
      <c r="HHB102" s="8"/>
      <c r="HHC102" s="296"/>
      <c r="HHD102" s="8"/>
      <c r="HHE102" s="296"/>
      <c r="HHF102" s="8"/>
      <c r="HHG102" s="296"/>
      <c r="HHH102" s="8"/>
      <c r="HHI102" s="296"/>
      <c r="HHJ102" s="8"/>
      <c r="HHK102" s="296"/>
      <c r="HHL102" s="8"/>
      <c r="HHM102" s="296"/>
      <c r="HHN102" s="8"/>
      <c r="HHO102" s="296"/>
      <c r="HHP102" s="8"/>
      <c r="HHQ102" s="296"/>
      <c r="HHR102" s="8"/>
      <c r="HHS102" s="296"/>
      <c r="HHT102" s="8"/>
      <c r="HHU102" s="296"/>
      <c r="HHV102" s="8"/>
      <c r="HHW102" s="296"/>
      <c r="HHX102" s="8"/>
      <c r="HHY102" s="296"/>
      <c r="HHZ102" s="8"/>
      <c r="HIA102" s="296"/>
      <c r="HIB102" s="8"/>
      <c r="HIC102" s="296"/>
      <c r="HID102" s="8"/>
      <c r="HIE102" s="296"/>
      <c r="HIF102" s="8"/>
      <c r="HIG102" s="296"/>
      <c r="HIH102" s="8"/>
      <c r="HII102" s="296"/>
      <c r="HIJ102" s="8"/>
      <c r="HIK102" s="296"/>
      <c r="HIL102" s="8"/>
      <c r="HIM102" s="296"/>
      <c r="HIN102" s="8"/>
      <c r="HIO102" s="296"/>
      <c r="HIP102" s="8"/>
      <c r="HIQ102" s="296"/>
      <c r="HIR102" s="8"/>
      <c r="HIS102" s="296"/>
      <c r="HIT102" s="8"/>
      <c r="HIU102" s="296"/>
      <c r="HIV102" s="8"/>
      <c r="HIW102" s="296"/>
      <c r="HIX102" s="8"/>
      <c r="HIY102" s="296"/>
      <c r="HIZ102" s="8"/>
      <c r="HJA102" s="296"/>
      <c r="HJB102" s="8"/>
      <c r="HJC102" s="296"/>
      <c r="HJD102" s="8"/>
      <c r="HJE102" s="296"/>
      <c r="HJF102" s="8"/>
      <c r="HJG102" s="296"/>
      <c r="HJH102" s="8"/>
      <c r="HJI102" s="296"/>
      <c r="HJJ102" s="8"/>
      <c r="HJK102" s="296"/>
      <c r="HJL102" s="8"/>
      <c r="HJM102" s="296"/>
      <c r="HJN102" s="8"/>
      <c r="HJO102" s="296"/>
      <c r="HJP102" s="8"/>
      <c r="HJQ102" s="296"/>
      <c r="HJR102" s="8"/>
      <c r="HJS102" s="296"/>
      <c r="HJT102" s="8"/>
      <c r="HJU102" s="296"/>
      <c r="HJV102" s="8"/>
      <c r="HJW102" s="296"/>
      <c r="HJX102" s="8"/>
      <c r="HJY102" s="296"/>
      <c r="HJZ102" s="8"/>
      <c r="HKA102" s="296"/>
      <c r="HKB102" s="8"/>
      <c r="HKC102" s="296"/>
      <c r="HKD102" s="8"/>
      <c r="HKE102" s="296"/>
      <c r="HKF102" s="8"/>
      <c r="HKG102" s="296"/>
      <c r="HKH102" s="8"/>
      <c r="HKI102" s="296"/>
      <c r="HKJ102" s="8"/>
      <c r="HKK102" s="296"/>
      <c r="HKL102" s="8"/>
      <c r="HKM102" s="296"/>
      <c r="HKN102" s="8"/>
      <c r="HKO102" s="296"/>
      <c r="HKP102" s="8"/>
      <c r="HKQ102" s="296"/>
      <c r="HKR102" s="8"/>
      <c r="HKS102" s="296"/>
      <c r="HKT102" s="8"/>
      <c r="HKU102" s="296"/>
      <c r="HKV102" s="8"/>
      <c r="HKW102" s="296"/>
      <c r="HKX102" s="8"/>
      <c r="HKY102" s="296"/>
      <c r="HKZ102" s="8"/>
      <c r="HLA102" s="296"/>
      <c r="HLB102" s="8"/>
      <c r="HLC102" s="296"/>
      <c r="HLD102" s="8"/>
      <c r="HLE102" s="296"/>
      <c r="HLF102" s="8"/>
      <c r="HLG102" s="296"/>
      <c r="HLH102" s="8"/>
      <c r="HLI102" s="296"/>
      <c r="HLJ102" s="8"/>
      <c r="HLK102" s="296"/>
      <c r="HLL102" s="8"/>
      <c r="HLM102" s="296"/>
      <c r="HLN102" s="8"/>
      <c r="HLO102" s="296"/>
      <c r="HLP102" s="8"/>
      <c r="HLQ102" s="296"/>
      <c r="HLR102" s="8"/>
      <c r="HLS102" s="296"/>
      <c r="HLT102" s="8"/>
      <c r="HLU102" s="296"/>
      <c r="HLV102" s="8"/>
      <c r="HLW102" s="296"/>
      <c r="HLX102" s="8"/>
      <c r="HLY102" s="296"/>
      <c r="HLZ102" s="8"/>
      <c r="HMA102" s="296"/>
      <c r="HMB102" s="8"/>
      <c r="HMC102" s="296"/>
      <c r="HMD102" s="8"/>
      <c r="HME102" s="296"/>
      <c r="HMF102" s="8"/>
      <c r="HMG102" s="296"/>
      <c r="HMH102" s="8"/>
      <c r="HMI102" s="296"/>
      <c r="HMJ102" s="8"/>
      <c r="HMK102" s="296"/>
      <c r="HML102" s="8"/>
      <c r="HMM102" s="296"/>
      <c r="HMN102" s="8"/>
      <c r="HMO102" s="296"/>
      <c r="HMP102" s="8"/>
      <c r="HMQ102" s="296"/>
      <c r="HMR102" s="8"/>
      <c r="HMS102" s="296"/>
      <c r="HMT102" s="8"/>
      <c r="HMU102" s="296"/>
      <c r="HMV102" s="8"/>
      <c r="HMW102" s="296"/>
      <c r="HMX102" s="8"/>
      <c r="HMY102" s="296"/>
      <c r="HMZ102" s="8"/>
      <c r="HNA102" s="296"/>
      <c r="HNB102" s="8"/>
      <c r="HNC102" s="296"/>
      <c r="HND102" s="8"/>
      <c r="HNE102" s="296"/>
      <c r="HNF102" s="8"/>
      <c r="HNG102" s="296"/>
      <c r="HNH102" s="8"/>
      <c r="HNI102" s="296"/>
      <c r="HNJ102" s="8"/>
      <c r="HNK102" s="296"/>
      <c r="HNL102" s="8"/>
      <c r="HNM102" s="296"/>
      <c r="HNN102" s="8"/>
      <c r="HNO102" s="296"/>
      <c r="HNP102" s="8"/>
      <c r="HNQ102" s="296"/>
      <c r="HNR102" s="8"/>
      <c r="HNS102" s="296"/>
      <c r="HNT102" s="8"/>
      <c r="HNU102" s="296"/>
      <c r="HNV102" s="8"/>
      <c r="HNW102" s="296"/>
      <c r="HNX102" s="8"/>
      <c r="HNY102" s="296"/>
      <c r="HNZ102" s="8"/>
      <c r="HOA102" s="296"/>
      <c r="HOB102" s="8"/>
      <c r="HOC102" s="296"/>
      <c r="HOD102" s="8"/>
      <c r="HOE102" s="296"/>
      <c r="HOF102" s="8"/>
      <c r="HOG102" s="296"/>
      <c r="HOH102" s="8"/>
      <c r="HOI102" s="296"/>
      <c r="HOJ102" s="8"/>
      <c r="HOK102" s="296"/>
      <c r="HOL102" s="8"/>
      <c r="HOM102" s="296"/>
      <c r="HON102" s="8"/>
      <c r="HOO102" s="296"/>
      <c r="HOP102" s="8"/>
      <c r="HOQ102" s="296"/>
      <c r="HOR102" s="8"/>
      <c r="HOS102" s="296"/>
      <c r="HOT102" s="8"/>
      <c r="HOU102" s="296"/>
      <c r="HOV102" s="8"/>
      <c r="HOW102" s="296"/>
      <c r="HOX102" s="8"/>
      <c r="HOY102" s="296"/>
      <c r="HOZ102" s="8"/>
      <c r="HPA102" s="296"/>
      <c r="HPB102" s="8"/>
      <c r="HPC102" s="296"/>
      <c r="HPD102" s="8"/>
      <c r="HPE102" s="296"/>
      <c r="HPF102" s="8"/>
      <c r="HPG102" s="296"/>
      <c r="HPH102" s="8"/>
      <c r="HPI102" s="296"/>
      <c r="HPJ102" s="8"/>
      <c r="HPK102" s="296"/>
      <c r="HPL102" s="8"/>
      <c r="HPM102" s="296"/>
      <c r="HPN102" s="8"/>
      <c r="HPO102" s="296"/>
      <c r="HPP102" s="8"/>
      <c r="HPQ102" s="296"/>
      <c r="HPR102" s="8"/>
      <c r="HPS102" s="296"/>
      <c r="HPT102" s="8"/>
      <c r="HPU102" s="296"/>
      <c r="HPV102" s="8"/>
      <c r="HPW102" s="296"/>
      <c r="HPX102" s="8"/>
      <c r="HPY102" s="296"/>
      <c r="HPZ102" s="8"/>
      <c r="HQA102" s="296"/>
      <c r="HQB102" s="8"/>
      <c r="HQC102" s="296"/>
      <c r="HQD102" s="8"/>
      <c r="HQE102" s="296"/>
      <c r="HQF102" s="8"/>
      <c r="HQG102" s="296"/>
      <c r="HQH102" s="8"/>
      <c r="HQI102" s="296"/>
      <c r="HQJ102" s="8"/>
      <c r="HQK102" s="296"/>
      <c r="HQL102" s="8"/>
      <c r="HQM102" s="296"/>
      <c r="HQN102" s="8"/>
      <c r="HQO102" s="296"/>
      <c r="HQP102" s="8"/>
      <c r="HQQ102" s="296"/>
      <c r="HQR102" s="8"/>
      <c r="HQS102" s="296"/>
      <c r="HQT102" s="8"/>
      <c r="HQU102" s="296"/>
      <c r="HQV102" s="8"/>
      <c r="HQW102" s="296"/>
      <c r="HQX102" s="8"/>
      <c r="HQY102" s="296"/>
      <c r="HQZ102" s="8"/>
      <c r="HRA102" s="296"/>
      <c r="HRB102" s="8"/>
      <c r="HRC102" s="296"/>
      <c r="HRD102" s="8"/>
      <c r="HRE102" s="296"/>
      <c r="HRF102" s="8"/>
      <c r="HRG102" s="296"/>
      <c r="HRH102" s="8"/>
      <c r="HRI102" s="296"/>
      <c r="HRJ102" s="8"/>
      <c r="HRK102" s="296"/>
      <c r="HRL102" s="8"/>
      <c r="HRM102" s="296"/>
      <c r="HRN102" s="8"/>
      <c r="HRO102" s="296"/>
      <c r="HRP102" s="8"/>
      <c r="HRQ102" s="296"/>
      <c r="HRR102" s="8"/>
      <c r="HRS102" s="296"/>
      <c r="HRT102" s="8"/>
      <c r="HRU102" s="296"/>
      <c r="HRV102" s="8"/>
      <c r="HRW102" s="296"/>
      <c r="HRX102" s="8"/>
      <c r="HRY102" s="296"/>
      <c r="HRZ102" s="8"/>
      <c r="HSA102" s="296"/>
      <c r="HSB102" s="8"/>
      <c r="HSC102" s="296"/>
      <c r="HSD102" s="8"/>
      <c r="HSE102" s="296"/>
      <c r="HSF102" s="8"/>
      <c r="HSG102" s="296"/>
      <c r="HSH102" s="8"/>
      <c r="HSI102" s="296"/>
      <c r="HSJ102" s="8"/>
      <c r="HSK102" s="296"/>
      <c r="HSL102" s="8"/>
      <c r="HSM102" s="296"/>
      <c r="HSN102" s="8"/>
      <c r="HSO102" s="296"/>
      <c r="HSP102" s="8"/>
      <c r="HSQ102" s="296"/>
      <c r="HSR102" s="8"/>
      <c r="HSS102" s="296"/>
      <c r="HST102" s="8"/>
      <c r="HSU102" s="296"/>
      <c r="HSV102" s="8"/>
      <c r="HSW102" s="296"/>
      <c r="HSX102" s="8"/>
      <c r="HSY102" s="296"/>
      <c r="HSZ102" s="8"/>
      <c r="HTA102" s="296"/>
      <c r="HTB102" s="8"/>
      <c r="HTC102" s="296"/>
      <c r="HTD102" s="8"/>
      <c r="HTE102" s="296"/>
      <c r="HTF102" s="8"/>
      <c r="HTG102" s="296"/>
      <c r="HTH102" s="8"/>
      <c r="HTI102" s="296"/>
      <c r="HTJ102" s="8"/>
      <c r="HTK102" s="296"/>
      <c r="HTL102" s="8"/>
      <c r="HTM102" s="296"/>
      <c r="HTN102" s="8"/>
      <c r="HTO102" s="296"/>
      <c r="HTP102" s="8"/>
      <c r="HTQ102" s="296"/>
      <c r="HTR102" s="8"/>
      <c r="HTS102" s="296"/>
      <c r="HTT102" s="8"/>
      <c r="HTU102" s="296"/>
      <c r="HTV102" s="8"/>
      <c r="HTW102" s="296"/>
      <c r="HTX102" s="8"/>
      <c r="HTY102" s="296"/>
      <c r="HTZ102" s="8"/>
      <c r="HUA102" s="296"/>
      <c r="HUB102" s="8"/>
      <c r="HUC102" s="296"/>
      <c r="HUD102" s="8"/>
      <c r="HUE102" s="296"/>
      <c r="HUF102" s="8"/>
      <c r="HUG102" s="296"/>
      <c r="HUH102" s="8"/>
      <c r="HUI102" s="296"/>
      <c r="HUJ102" s="8"/>
      <c r="HUK102" s="296"/>
      <c r="HUL102" s="8"/>
      <c r="HUM102" s="296"/>
      <c r="HUN102" s="8"/>
      <c r="HUO102" s="296"/>
      <c r="HUP102" s="8"/>
      <c r="HUQ102" s="296"/>
      <c r="HUR102" s="8"/>
      <c r="HUS102" s="296"/>
      <c r="HUT102" s="8"/>
      <c r="HUU102" s="296"/>
      <c r="HUV102" s="8"/>
      <c r="HUW102" s="296"/>
      <c r="HUX102" s="8"/>
      <c r="HUY102" s="296"/>
      <c r="HUZ102" s="8"/>
      <c r="HVA102" s="296"/>
      <c r="HVB102" s="8"/>
      <c r="HVC102" s="296"/>
      <c r="HVD102" s="8"/>
      <c r="HVE102" s="296"/>
      <c r="HVF102" s="8"/>
      <c r="HVG102" s="296"/>
      <c r="HVH102" s="8"/>
      <c r="HVI102" s="296"/>
      <c r="HVJ102" s="8"/>
      <c r="HVK102" s="296"/>
      <c r="HVL102" s="8"/>
      <c r="HVM102" s="296"/>
      <c r="HVN102" s="8"/>
      <c r="HVO102" s="296"/>
      <c r="HVP102" s="8"/>
      <c r="HVQ102" s="296"/>
      <c r="HVR102" s="8"/>
      <c r="HVS102" s="296"/>
      <c r="HVT102" s="8"/>
      <c r="HVU102" s="296"/>
      <c r="HVV102" s="8"/>
      <c r="HVW102" s="296"/>
      <c r="HVX102" s="8"/>
      <c r="HVY102" s="296"/>
      <c r="HVZ102" s="8"/>
      <c r="HWA102" s="296"/>
      <c r="HWB102" s="8"/>
      <c r="HWC102" s="296"/>
      <c r="HWD102" s="8"/>
      <c r="HWE102" s="296"/>
      <c r="HWF102" s="8"/>
      <c r="HWG102" s="296"/>
      <c r="HWH102" s="8"/>
      <c r="HWI102" s="296"/>
      <c r="HWJ102" s="8"/>
      <c r="HWK102" s="296"/>
      <c r="HWL102" s="8"/>
      <c r="HWM102" s="296"/>
      <c r="HWN102" s="8"/>
      <c r="HWO102" s="296"/>
      <c r="HWP102" s="8"/>
      <c r="HWQ102" s="296"/>
      <c r="HWR102" s="8"/>
      <c r="HWS102" s="296"/>
      <c r="HWT102" s="8"/>
      <c r="HWU102" s="296"/>
      <c r="HWV102" s="8"/>
      <c r="HWW102" s="296"/>
      <c r="HWX102" s="8"/>
      <c r="HWY102" s="296"/>
      <c r="HWZ102" s="8"/>
      <c r="HXA102" s="296"/>
      <c r="HXB102" s="8"/>
      <c r="HXC102" s="296"/>
      <c r="HXD102" s="8"/>
      <c r="HXE102" s="296"/>
      <c r="HXF102" s="8"/>
      <c r="HXG102" s="296"/>
      <c r="HXH102" s="8"/>
      <c r="HXI102" s="296"/>
      <c r="HXJ102" s="8"/>
      <c r="HXK102" s="296"/>
      <c r="HXL102" s="8"/>
      <c r="HXM102" s="296"/>
      <c r="HXN102" s="8"/>
      <c r="HXO102" s="296"/>
      <c r="HXP102" s="8"/>
      <c r="HXQ102" s="296"/>
      <c r="HXR102" s="8"/>
      <c r="HXS102" s="296"/>
      <c r="HXT102" s="8"/>
      <c r="HXU102" s="296"/>
      <c r="HXV102" s="8"/>
      <c r="HXW102" s="296"/>
      <c r="HXX102" s="8"/>
      <c r="HXY102" s="296"/>
      <c r="HXZ102" s="8"/>
      <c r="HYA102" s="296"/>
      <c r="HYB102" s="8"/>
      <c r="HYC102" s="296"/>
      <c r="HYD102" s="8"/>
      <c r="HYE102" s="296"/>
      <c r="HYF102" s="8"/>
      <c r="HYG102" s="296"/>
      <c r="HYH102" s="8"/>
      <c r="HYI102" s="296"/>
      <c r="HYJ102" s="8"/>
      <c r="HYK102" s="296"/>
      <c r="HYL102" s="8"/>
      <c r="HYM102" s="296"/>
      <c r="HYN102" s="8"/>
      <c r="HYO102" s="296"/>
      <c r="HYP102" s="8"/>
      <c r="HYQ102" s="296"/>
      <c r="HYR102" s="8"/>
      <c r="HYS102" s="296"/>
      <c r="HYT102" s="8"/>
      <c r="HYU102" s="296"/>
      <c r="HYV102" s="8"/>
      <c r="HYW102" s="296"/>
      <c r="HYX102" s="8"/>
      <c r="HYY102" s="296"/>
      <c r="HYZ102" s="8"/>
      <c r="HZA102" s="296"/>
      <c r="HZB102" s="8"/>
      <c r="HZC102" s="296"/>
      <c r="HZD102" s="8"/>
      <c r="HZE102" s="296"/>
      <c r="HZF102" s="8"/>
      <c r="HZG102" s="296"/>
      <c r="HZH102" s="8"/>
      <c r="HZI102" s="296"/>
      <c r="HZJ102" s="8"/>
      <c r="HZK102" s="296"/>
      <c r="HZL102" s="8"/>
      <c r="HZM102" s="296"/>
      <c r="HZN102" s="8"/>
      <c r="HZO102" s="296"/>
      <c r="HZP102" s="8"/>
      <c r="HZQ102" s="296"/>
      <c r="HZR102" s="8"/>
      <c r="HZS102" s="296"/>
      <c r="HZT102" s="8"/>
      <c r="HZU102" s="296"/>
      <c r="HZV102" s="8"/>
      <c r="HZW102" s="296"/>
      <c r="HZX102" s="8"/>
      <c r="HZY102" s="296"/>
      <c r="HZZ102" s="8"/>
      <c r="IAA102" s="296"/>
      <c r="IAB102" s="8"/>
      <c r="IAC102" s="296"/>
      <c r="IAD102" s="8"/>
      <c r="IAE102" s="296"/>
      <c r="IAF102" s="8"/>
      <c r="IAG102" s="296"/>
      <c r="IAH102" s="8"/>
      <c r="IAI102" s="296"/>
      <c r="IAJ102" s="8"/>
      <c r="IAK102" s="296"/>
      <c r="IAL102" s="8"/>
      <c r="IAM102" s="296"/>
      <c r="IAN102" s="8"/>
      <c r="IAO102" s="296"/>
      <c r="IAP102" s="8"/>
      <c r="IAQ102" s="296"/>
      <c r="IAR102" s="8"/>
      <c r="IAS102" s="296"/>
      <c r="IAT102" s="8"/>
      <c r="IAU102" s="296"/>
      <c r="IAV102" s="8"/>
      <c r="IAW102" s="296"/>
      <c r="IAX102" s="8"/>
      <c r="IAY102" s="296"/>
      <c r="IAZ102" s="8"/>
      <c r="IBA102" s="296"/>
      <c r="IBB102" s="8"/>
      <c r="IBC102" s="296"/>
      <c r="IBD102" s="8"/>
      <c r="IBE102" s="296"/>
      <c r="IBF102" s="8"/>
      <c r="IBG102" s="296"/>
      <c r="IBH102" s="8"/>
      <c r="IBI102" s="296"/>
      <c r="IBJ102" s="8"/>
      <c r="IBK102" s="296"/>
      <c r="IBL102" s="8"/>
      <c r="IBM102" s="296"/>
      <c r="IBN102" s="8"/>
      <c r="IBO102" s="296"/>
      <c r="IBP102" s="8"/>
      <c r="IBQ102" s="296"/>
      <c r="IBR102" s="8"/>
      <c r="IBS102" s="296"/>
      <c r="IBT102" s="8"/>
      <c r="IBU102" s="296"/>
      <c r="IBV102" s="8"/>
      <c r="IBW102" s="296"/>
      <c r="IBX102" s="8"/>
      <c r="IBY102" s="296"/>
      <c r="IBZ102" s="8"/>
      <c r="ICA102" s="296"/>
      <c r="ICB102" s="8"/>
      <c r="ICC102" s="296"/>
      <c r="ICD102" s="8"/>
      <c r="ICE102" s="296"/>
      <c r="ICF102" s="8"/>
      <c r="ICG102" s="296"/>
      <c r="ICH102" s="8"/>
      <c r="ICI102" s="296"/>
      <c r="ICJ102" s="8"/>
      <c r="ICK102" s="296"/>
      <c r="ICL102" s="8"/>
      <c r="ICM102" s="296"/>
      <c r="ICN102" s="8"/>
      <c r="ICO102" s="296"/>
      <c r="ICP102" s="8"/>
      <c r="ICQ102" s="296"/>
      <c r="ICR102" s="8"/>
      <c r="ICS102" s="296"/>
      <c r="ICT102" s="8"/>
      <c r="ICU102" s="296"/>
      <c r="ICV102" s="8"/>
      <c r="ICW102" s="296"/>
      <c r="ICX102" s="8"/>
      <c r="ICY102" s="296"/>
      <c r="ICZ102" s="8"/>
      <c r="IDA102" s="296"/>
      <c r="IDB102" s="8"/>
      <c r="IDC102" s="296"/>
      <c r="IDD102" s="8"/>
      <c r="IDE102" s="296"/>
      <c r="IDF102" s="8"/>
      <c r="IDG102" s="296"/>
      <c r="IDH102" s="8"/>
      <c r="IDI102" s="296"/>
      <c r="IDJ102" s="8"/>
      <c r="IDK102" s="296"/>
      <c r="IDL102" s="8"/>
      <c r="IDM102" s="296"/>
      <c r="IDN102" s="8"/>
      <c r="IDO102" s="296"/>
      <c r="IDP102" s="8"/>
      <c r="IDQ102" s="296"/>
      <c r="IDR102" s="8"/>
      <c r="IDS102" s="296"/>
      <c r="IDT102" s="8"/>
      <c r="IDU102" s="296"/>
      <c r="IDV102" s="8"/>
      <c r="IDW102" s="296"/>
      <c r="IDX102" s="8"/>
      <c r="IDY102" s="296"/>
      <c r="IDZ102" s="8"/>
      <c r="IEA102" s="296"/>
      <c r="IEB102" s="8"/>
      <c r="IEC102" s="296"/>
      <c r="IED102" s="8"/>
      <c r="IEE102" s="296"/>
      <c r="IEF102" s="8"/>
      <c r="IEG102" s="296"/>
      <c r="IEH102" s="8"/>
      <c r="IEI102" s="296"/>
      <c r="IEJ102" s="8"/>
      <c r="IEK102" s="296"/>
      <c r="IEL102" s="8"/>
      <c r="IEM102" s="296"/>
      <c r="IEN102" s="8"/>
      <c r="IEO102" s="296"/>
      <c r="IEP102" s="8"/>
      <c r="IEQ102" s="296"/>
      <c r="IER102" s="8"/>
      <c r="IES102" s="296"/>
      <c r="IET102" s="8"/>
      <c r="IEU102" s="296"/>
      <c r="IEV102" s="8"/>
      <c r="IEW102" s="296"/>
      <c r="IEX102" s="8"/>
      <c r="IEY102" s="296"/>
      <c r="IEZ102" s="8"/>
      <c r="IFA102" s="296"/>
      <c r="IFB102" s="8"/>
      <c r="IFC102" s="296"/>
      <c r="IFD102" s="8"/>
      <c r="IFE102" s="296"/>
      <c r="IFF102" s="8"/>
      <c r="IFG102" s="296"/>
      <c r="IFH102" s="8"/>
      <c r="IFI102" s="296"/>
      <c r="IFJ102" s="8"/>
      <c r="IFK102" s="296"/>
      <c r="IFL102" s="8"/>
      <c r="IFM102" s="296"/>
      <c r="IFN102" s="8"/>
      <c r="IFO102" s="296"/>
      <c r="IFP102" s="8"/>
      <c r="IFQ102" s="296"/>
      <c r="IFR102" s="8"/>
      <c r="IFS102" s="296"/>
      <c r="IFT102" s="8"/>
      <c r="IFU102" s="296"/>
      <c r="IFV102" s="8"/>
      <c r="IFW102" s="296"/>
      <c r="IFX102" s="8"/>
      <c r="IFY102" s="296"/>
      <c r="IFZ102" s="8"/>
      <c r="IGA102" s="296"/>
      <c r="IGB102" s="8"/>
      <c r="IGC102" s="296"/>
      <c r="IGD102" s="8"/>
      <c r="IGE102" s="296"/>
      <c r="IGF102" s="8"/>
      <c r="IGG102" s="296"/>
      <c r="IGH102" s="8"/>
      <c r="IGI102" s="296"/>
      <c r="IGJ102" s="8"/>
      <c r="IGK102" s="296"/>
      <c r="IGL102" s="8"/>
      <c r="IGM102" s="296"/>
      <c r="IGN102" s="8"/>
      <c r="IGO102" s="296"/>
      <c r="IGP102" s="8"/>
      <c r="IGQ102" s="296"/>
      <c r="IGR102" s="8"/>
      <c r="IGS102" s="296"/>
      <c r="IGT102" s="8"/>
      <c r="IGU102" s="296"/>
      <c r="IGV102" s="8"/>
      <c r="IGW102" s="296"/>
      <c r="IGX102" s="8"/>
      <c r="IGY102" s="296"/>
      <c r="IGZ102" s="8"/>
      <c r="IHA102" s="296"/>
      <c r="IHB102" s="8"/>
      <c r="IHC102" s="296"/>
      <c r="IHD102" s="8"/>
      <c r="IHE102" s="296"/>
      <c r="IHF102" s="8"/>
      <c r="IHG102" s="296"/>
      <c r="IHH102" s="8"/>
      <c r="IHI102" s="296"/>
      <c r="IHJ102" s="8"/>
      <c r="IHK102" s="296"/>
      <c r="IHL102" s="8"/>
      <c r="IHM102" s="296"/>
      <c r="IHN102" s="8"/>
      <c r="IHO102" s="296"/>
      <c r="IHP102" s="8"/>
      <c r="IHQ102" s="296"/>
      <c r="IHR102" s="8"/>
      <c r="IHS102" s="296"/>
      <c r="IHT102" s="8"/>
      <c r="IHU102" s="296"/>
      <c r="IHV102" s="8"/>
      <c r="IHW102" s="296"/>
      <c r="IHX102" s="8"/>
      <c r="IHY102" s="296"/>
      <c r="IHZ102" s="8"/>
      <c r="IIA102" s="296"/>
      <c r="IIB102" s="8"/>
      <c r="IIC102" s="296"/>
      <c r="IID102" s="8"/>
      <c r="IIE102" s="296"/>
      <c r="IIF102" s="8"/>
      <c r="IIG102" s="296"/>
      <c r="IIH102" s="8"/>
      <c r="III102" s="296"/>
      <c r="IIJ102" s="8"/>
      <c r="IIK102" s="296"/>
      <c r="IIL102" s="8"/>
      <c r="IIM102" s="296"/>
      <c r="IIN102" s="8"/>
      <c r="IIO102" s="296"/>
      <c r="IIP102" s="8"/>
      <c r="IIQ102" s="296"/>
      <c r="IIR102" s="8"/>
      <c r="IIS102" s="296"/>
      <c r="IIT102" s="8"/>
      <c r="IIU102" s="296"/>
      <c r="IIV102" s="8"/>
      <c r="IIW102" s="296"/>
      <c r="IIX102" s="8"/>
      <c r="IIY102" s="296"/>
      <c r="IIZ102" s="8"/>
      <c r="IJA102" s="296"/>
      <c r="IJB102" s="8"/>
      <c r="IJC102" s="296"/>
      <c r="IJD102" s="8"/>
      <c r="IJE102" s="296"/>
      <c r="IJF102" s="8"/>
      <c r="IJG102" s="296"/>
      <c r="IJH102" s="8"/>
      <c r="IJI102" s="296"/>
      <c r="IJJ102" s="8"/>
      <c r="IJK102" s="296"/>
      <c r="IJL102" s="8"/>
      <c r="IJM102" s="296"/>
      <c r="IJN102" s="8"/>
      <c r="IJO102" s="296"/>
      <c r="IJP102" s="8"/>
      <c r="IJQ102" s="296"/>
      <c r="IJR102" s="8"/>
      <c r="IJS102" s="296"/>
      <c r="IJT102" s="8"/>
      <c r="IJU102" s="296"/>
      <c r="IJV102" s="8"/>
      <c r="IJW102" s="296"/>
      <c r="IJX102" s="8"/>
      <c r="IJY102" s="296"/>
      <c r="IJZ102" s="8"/>
      <c r="IKA102" s="296"/>
      <c r="IKB102" s="8"/>
      <c r="IKC102" s="296"/>
      <c r="IKD102" s="8"/>
      <c r="IKE102" s="296"/>
      <c r="IKF102" s="8"/>
      <c r="IKG102" s="296"/>
      <c r="IKH102" s="8"/>
      <c r="IKI102" s="296"/>
      <c r="IKJ102" s="8"/>
      <c r="IKK102" s="296"/>
      <c r="IKL102" s="8"/>
      <c r="IKM102" s="296"/>
      <c r="IKN102" s="8"/>
      <c r="IKO102" s="296"/>
      <c r="IKP102" s="8"/>
      <c r="IKQ102" s="296"/>
      <c r="IKR102" s="8"/>
      <c r="IKS102" s="296"/>
      <c r="IKT102" s="8"/>
      <c r="IKU102" s="296"/>
      <c r="IKV102" s="8"/>
      <c r="IKW102" s="296"/>
      <c r="IKX102" s="8"/>
      <c r="IKY102" s="296"/>
      <c r="IKZ102" s="8"/>
      <c r="ILA102" s="296"/>
      <c r="ILB102" s="8"/>
      <c r="ILC102" s="296"/>
      <c r="ILD102" s="8"/>
      <c r="ILE102" s="296"/>
      <c r="ILF102" s="8"/>
      <c r="ILG102" s="296"/>
      <c r="ILH102" s="8"/>
      <c r="ILI102" s="296"/>
      <c r="ILJ102" s="8"/>
      <c r="ILK102" s="296"/>
      <c r="ILL102" s="8"/>
      <c r="ILM102" s="296"/>
      <c r="ILN102" s="8"/>
      <c r="ILO102" s="296"/>
      <c r="ILP102" s="8"/>
      <c r="ILQ102" s="296"/>
      <c r="ILR102" s="8"/>
      <c r="ILS102" s="296"/>
      <c r="ILT102" s="8"/>
      <c r="ILU102" s="296"/>
      <c r="ILV102" s="8"/>
      <c r="ILW102" s="296"/>
      <c r="ILX102" s="8"/>
      <c r="ILY102" s="296"/>
      <c r="ILZ102" s="8"/>
      <c r="IMA102" s="296"/>
      <c r="IMB102" s="8"/>
      <c r="IMC102" s="296"/>
      <c r="IMD102" s="8"/>
      <c r="IME102" s="296"/>
      <c r="IMF102" s="8"/>
      <c r="IMG102" s="296"/>
      <c r="IMH102" s="8"/>
      <c r="IMI102" s="296"/>
      <c r="IMJ102" s="8"/>
      <c r="IMK102" s="296"/>
      <c r="IML102" s="8"/>
      <c r="IMM102" s="296"/>
      <c r="IMN102" s="8"/>
      <c r="IMO102" s="296"/>
      <c r="IMP102" s="8"/>
      <c r="IMQ102" s="296"/>
      <c r="IMR102" s="8"/>
      <c r="IMS102" s="296"/>
      <c r="IMT102" s="8"/>
      <c r="IMU102" s="296"/>
      <c r="IMV102" s="8"/>
      <c r="IMW102" s="296"/>
      <c r="IMX102" s="8"/>
      <c r="IMY102" s="296"/>
      <c r="IMZ102" s="8"/>
      <c r="INA102" s="296"/>
      <c r="INB102" s="8"/>
      <c r="INC102" s="296"/>
      <c r="IND102" s="8"/>
      <c r="INE102" s="296"/>
      <c r="INF102" s="8"/>
      <c r="ING102" s="296"/>
      <c r="INH102" s="8"/>
      <c r="INI102" s="296"/>
      <c r="INJ102" s="8"/>
      <c r="INK102" s="296"/>
      <c r="INL102" s="8"/>
      <c r="INM102" s="296"/>
      <c r="INN102" s="8"/>
      <c r="INO102" s="296"/>
      <c r="INP102" s="8"/>
      <c r="INQ102" s="296"/>
      <c r="INR102" s="8"/>
      <c r="INS102" s="296"/>
      <c r="INT102" s="8"/>
      <c r="INU102" s="296"/>
      <c r="INV102" s="8"/>
      <c r="INW102" s="296"/>
      <c r="INX102" s="8"/>
      <c r="INY102" s="296"/>
      <c r="INZ102" s="8"/>
      <c r="IOA102" s="296"/>
      <c r="IOB102" s="8"/>
      <c r="IOC102" s="296"/>
      <c r="IOD102" s="8"/>
      <c r="IOE102" s="296"/>
      <c r="IOF102" s="8"/>
      <c r="IOG102" s="296"/>
      <c r="IOH102" s="8"/>
      <c r="IOI102" s="296"/>
      <c r="IOJ102" s="8"/>
      <c r="IOK102" s="296"/>
      <c r="IOL102" s="8"/>
      <c r="IOM102" s="296"/>
      <c r="ION102" s="8"/>
      <c r="IOO102" s="296"/>
      <c r="IOP102" s="8"/>
      <c r="IOQ102" s="296"/>
      <c r="IOR102" s="8"/>
      <c r="IOS102" s="296"/>
      <c r="IOT102" s="8"/>
      <c r="IOU102" s="296"/>
      <c r="IOV102" s="8"/>
      <c r="IOW102" s="296"/>
      <c r="IOX102" s="8"/>
      <c r="IOY102" s="296"/>
      <c r="IOZ102" s="8"/>
      <c r="IPA102" s="296"/>
      <c r="IPB102" s="8"/>
      <c r="IPC102" s="296"/>
      <c r="IPD102" s="8"/>
      <c r="IPE102" s="296"/>
      <c r="IPF102" s="8"/>
      <c r="IPG102" s="296"/>
      <c r="IPH102" s="8"/>
      <c r="IPI102" s="296"/>
      <c r="IPJ102" s="8"/>
      <c r="IPK102" s="296"/>
      <c r="IPL102" s="8"/>
      <c r="IPM102" s="296"/>
      <c r="IPN102" s="8"/>
      <c r="IPO102" s="296"/>
      <c r="IPP102" s="8"/>
      <c r="IPQ102" s="296"/>
      <c r="IPR102" s="8"/>
      <c r="IPS102" s="296"/>
      <c r="IPT102" s="8"/>
      <c r="IPU102" s="296"/>
      <c r="IPV102" s="8"/>
      <c r="IPW102" s="296"/>
      <c r="IPX102" s="8"/>
      <c r="IPY102" s="296"/>
      <c r="IPZ102" s="8"/>
      <c r="IQA102" s="296"/>
      <c r="IQB102" s="8"/>
      <c r="IQC102" s="296"/>
      <c r="IQD102" s="8"/>
      <c r="IQE102" s="296"/>
      <c r="IQF102" s="8"/>
      <c r="IQG102" s="296"/>
      <c r="IQH102" s="8"/>
      <c r="IQI102" s="296"/>
      <c r="IQJ102" s="8"/>
      <c r="IQK102" s="296"/>
      <c r="IQL102" s="8"/>
      <c r="IQM102" s="296"/>
      <c r="IQN102" s="8"/>
      <c r="IQO102" s="296"/>
      <c r="IQP102" s="8"/>
      <c r="IQQ102" s="296"/>
      <c r="IQR102" s="8"/>
      <c r="IQS102" s="296"/>
      <c r="IQT102" s="8"/>
      <c r="IQU102" s="296"/>
      <c r="IQV102" s="8"/>
      <c r="IQW102" s="296"/>
      <c r="IQX102" s="8"/>
      <c r="IQY102" s="296"/>
      <c r="IQZ102" s="8"/>
      <c r="IRA102" s="296"/>
      <c r="IRB102" s="8"/>
      <c r="IRC102" s="296"/>
      <c r="IRD102" s="8"/>
      <c r="IRE102" s="296"/>
      <c r="IRF102" s="8"/>
      <c r="IRG102" s="296"/>
      <c r="IRH102" s="8"/>
      <c r="IRI102" s="296"/>
      <c r="IRJ102" s="8"/>
      <c r="IRK102" s="296"/>
      <c r="IRL102" s="8"/>
      <c r="IRM102" s="296"/>
      <c r="IRN102" s="8"/>
      <c r="IRO102" s="296"/>
      <c r="IRP102" s="8"/>
      <c r="IRQ102" s="296"/>
      <c r="IRR102" s="8"/>
      <c r="IRS102" s="296"/>
      <c r="IRT102" s="8"/>
      <c r="IRU102" s="296"/>
      <c r="IRV102" s="8"/>
      <c r="IRW102" s="296"/>
      <c r="IRX102" s="8"/>
      <c r="IRY102" s="296"/>
      <c r="IRZ102" s="8"/>
      <c r="ISA102" s="296"/>
      <c r="ISB102" s="8"/>
      <c r="ISC102" s="296"/>
      <c r="ISD102" s="8"/>
      <c r="ISE102" s="296"/>
      <c r="ISF102" s="8"/>
      <c r="ISG102" s="296"/>
      <c r="ISH102" s="8"/>
      <c r="ISI102" s="296"/>
      <c r="ISJ102" s="8"/>
      <c r="ISK102" s="296"/>
      <c r="ISL102" s="8"/>
      <c r="ISM102" s="296"/>
      <c r="ISN102" s="8"/>
      <c r="ISO102" s="296"/>
      <c r="ISP102" s="8"/>
      <c r="ISQ102" s="296"/>
      <c r="ISR102" s="8"/>
      <c r="ISS102" s="296"/>
      <c r="IST102" s="8"/>
      <c r="ISU102" s="296"/>
      <c r="ISV102" s="8"/>
      <c r="ISW102" s="296"/>
      <c r="ISX102" s="8"/>
      <c r="ISY102" s="296"/>
      <c r="ISZ102" s="8"/>
      <c r="ITA102" s="296"/>
      <c r="ITB102" s="8"/>
      <c r="ITC102" s="296"/>
      <c r="ITD102" s="8"/>
      <c r="ITE102" s="296"/>
      <c r="ITF102" s="8"/>
      <c r="ITG102" s="296"/>
      <c r="ITH102" s="8"/>
      <c r="ITI102" s="296"/>
      <c r="ITJ102" s="8"/>
      <c r="ITK102" s="296"/>
      <c r="ITL102" s="8"/>
      <c r="ITM102" s="296"/>
      <c r="ITN102" s="8"/>
      <c r="ITO102" s="296"/>
      <c r="ITP102" s="8"/>
      <c r="ITQ102" s="296"/>
      <c r="ITR102" s="8"/>
      <c r="ITS102" s="296"/>
      <c r="ITT102" s="8"/>
      <c r="ITU102" s="296"/>
      <c r="ITV102" s="8"/>
      <c r="ITW102" s="296"/>
      <c r="ITX102" s="8"/>
      <c r="ITY102" s="296"/>
      <c r="ITZ102" s="8"/>
      <c r="IUA102" s="296"/>
      <c r="IUB102" s="8"/>
      <c r="IUC102" s="296"/>
      <c r="IUD102" s="8"/>
      <c r="IUE102" s="296"/>
      <c r="IUF102" s="8"/>
      <c r="IUG102" s="296"/>
      <c r="IUH102" s="8"/>
      <c r="IUI102" s="296"/>
      <c r="IUJ102" s="8"/>
      <c r="IUK102" s="296"/>
      <c r="IUL102" s="8"/>
      <c r="IUM102" s="296"/>
      <c r="IUN102" s="8"/>
      <c r="IUO102" s="296"/>
      <c r="IUP102" s="8"/>
      <c r="IUQ102" s="296"/>
      <c r="IUR102" s="8"/>
      <c r="IUS102" s="296"/>
      <c r="IUT102" s="8"/>
      <c r="IUU102" s="296"/>
      <c r="IUV102" s="8"/>
      <c r="IUW102" s="296"/>
      <c r="IUX102" s="8"/>
      <c r="IUY102" s="296"/>
      <c r="IUZ102" s="8"/>
      <c r="IVA102" s="296"/>
      <c r="IVB102" s="8"/>
      <c r="IVC102" s="296"/>
      <c r="IVD102" s="8"/>
      <c r="IVE102" s="296"/>
      <c r="IVF102" s="8"/>
      <c r="IVG102" s="296"/>
      <c r="IVH102" s="8"/>
      <c r="IVI102" s="296"/>
      <c r="IVJ102" s="8"/>
      <c r="IVK102" s="296"/>
      <c r="IVL102" s="8"/>
      <c r="IVM102" s="296"/>
      <c r="IVN102" s="8"/>
      <c r="IVO102" s="296"/>
      <c r="IVP102" s="8"/>
      <c r="IVQ102" s="296"/>
      <c r="IVR102" s="8"/>
      <c r="IVS102" s="296"/>
      <c r="IVT102" s="8"/>
      <c r="IVU102" s="296"/>
      <c r="IVV102" s="8"/>
      <c r="IVW102" s="296"/>
      <c r="IVX102" s="8"/>
      <c r="IVY102" s="296"/>
      <c r="IVZ102" s="8"/>
      <c r="IWA102" s="296"/>
      <c r="IWB102" s="8"/>
      <c r="IWC102" s="296"/>
      <c r="IWD102" s="8"/>
      <c r="IWE102" s="296"/>
      <c r="IWF102" s="8"/>
      <c r="IWG102" s="296"/>
      <c r="IWH102" s="8"/>
      <c r="IWI102" s="296"/>
      <c r="IWJ102" s="8"/>
      <c r="IWK102" s="296"/>
      <c r="IWL102" s="8"/>
      <c r="IWM102" s="296"/>
      <c r="IWN102" s="8"/>
      <c r="IWO102" s="296"/>
      <c r="IWP102" s="8"/>
      <c r="IWQ102" s="296"/>
      <c r="IWR102" s="8"/>
      <c r="IWS102" s="296"/>
      <c r="IWT102" s="8"/>
      <c r="IWU102" s="296"/>
      <c r="IWV102" s="8"/>
      <c r="IWW102" s="296"/>
      <c r="IWX102" s="8"/>
      <c r="IWY102" s="296"/>
      <c r="IWZ102" s="8"/>
      <c r="IXA102" s="296"/>
      <c r="IXB102" s="8"/>
      <c r="IXC102" s="296"/>
      <c r="IXD102" s="8"/>
      <c r="IXE102" s="296"/>
      <c r="IXF102" s="8"/>
      <c r="IXG102" s="296"/>
      <c r="IXH102" s="8"/>
      <c r="IXI102" s="296"/>
      <c r="IXJ102" s="8"/>
      <c r="IXK102" s="296"/>
      <c r="IXL102" s="8"/>
      <c r="IXM102" s="296"/>
      <c r="IXN102" s="8"/>
      <c r="IXO102" s="296"/>
      <c r="IXP102" s="8"/>
      <c r="IXQ102" s="296"/>
      <c r="IXR102" s="8"/>
      <c r="IXS102" s="296"/>
      <c r="IXT102" s="8"/>
      <c r="IXU102" s="296"/>
      <c r="IXV102" s="8"/>
      <c r="IXW102" s="296"/>
      <c r="IXX102" s="8"/>
      <c r="IXY102" s="296"/>
      <c r="IXZ102" s="8"/>
      <c r="IYA102" s="296"/>
      <c r="IYB102" s="8"/>
      <c r="IYC102" s="296"/>
      <c r="IYD102" s="8"/>
      <c r="IYE102" s="296"/>
      <c r="IYF102" s="8"/>
      <c r="IYG102" s="296"/>
      <c r="IYH102" s="8"/>
      <c r="IYI102" s="296"/>
      <c r="IYJ102" s="8"/>
      <c r="IYK102" s="296"/>
      <c r="IYL102" s="8"/>
      <c r="IYM102" s="296"/>
      <c r="IYN102" s="8"/>
      <c r="IYO102" s="296"/>
      <c r="IYP102" s="8"/>
      <c r="IYQ102" s="296"/>
      <c r="IYR102" s="8"/>
      <c r="IYS102" s="296"/>
      <c r="IYT102" s="8"/>
      <c r="IYU102" s="296"/>
      <c r="IYV102" s="8"/>
      <c r="IYW102" s="296"/>
      <c r="IYX102" s="8"/>
      <c r="IYY102" s="296"/>
      <c r="IYZ102" s="8"/>
      <c r="IZA102" s="296"/>
      <c r="IZB102" s="8"/>
      <c r="IZC102" s="296"/>
      <c r="IZD102" s="8"/>
      <c r="IZE102" s="296"/>
      <c r="IZF102" s="8"/>
      <c r="IZG102" s="296"/>
      <c r="IZH102" s="8"/>
      <c r="IZI102" s="296"/>
      <c r="IZJ102" s="8"/>
      <c r="IZK102" s="296"/>
      <c r="IZL102" s="8"/>
      <c r="IZM102" s="296"/>
      <c r="IZN102" s="8"/>
      <c r="IZO102" s="296"/>
      <c r="IZP102" s="8"/>
      <c r="IZQ102" s="296"/>
      <c r="IZR102" s="8"/>
      <c r="IZS102" s="296"/>
      <c r="IZT102" s="8"/>
      <c r="IZU102" s="296"/>
      <c r="IZV102" s="8"/>
      <c r="IZW102" s="296"/>
      <c r="IZX102" s="8"/>
      <c r="IZY102" s="296"/>
      <c r="IZZ102" s="8"/>
      <c r="JAA102" s="296"/>
      <c r="JAB102" s="8"/>
      <c r="JAC102" s="296"/>
      <c r="JAD102" s="8"/>
      <c r="JAE102" s="296"/>
      <c r="JAF102" s="8"/>
      <c r="JAG102" s="296"/>
      <c r="JAH102" s="8"/>
      <c r="JAI102" s="296"/>
      <c r="JAJ102" s="8"/>
      <c r="JAK102" s="296"/>
      <c r="JAL102" s="8"/>
      <c r="JAM102" s="296"/>
      <c r="JAN102" s="8"/>
      <c r="JAO102" s="296"/>
      <c r="JAP102" s="8"/>
      <c r="JAQ102" s="296"/>
      <c r="JAR102" s="8"/>
      <c r="JAS102" s="296"/>
      <c r="JAT102" s="8"/>
      <c r="JAU102" s="296"/>
      <c r="JAV102" s="8"/>
      <c r="JAW102" s="296"/>
      <c r="JAX102" s="8"/>
      <c r="JAY102" s="296"/>
      <c r="JAZ102" s="8"/>
      <c r="JBA102" s="296"/>
      <c r="JBB102" s="8"/>
      <c r="JBC102" s="296"/>
      <c r="JBD102" s="8"/>
      <c r="JBE102" s="296"/>
      <c r="JBF102" s="8"/>
      <c r="JBG102" s="296"/>
      <c r="JBH102" s="8"/>
      <c r="JBI102" s="296"/>
      <c r="JBJ102" s="8"/>
      <c r="JBK102" s="296"/>
      <c r="JBL102" s="8"/>
      <c r="JBM102" s="296"/>
      <c r="JBN102" s="8"/>
      <c r="JBO102" s="296"/>
      <c r="JBP102" s="8"/>
      <c r="JBQ102" s="296"/>
      <c r="JBR102" s="8"/>
      <c r="JBS102" s="296"/>
      <c r="JBT102" s="8"/>
      <c r="JBU102" s="296"/>
      <c r="JBV102" s="8"/>
      <c r="JBW102" s="296"/>
      <c r="JBX102" s="8"/>
      <c r="JBY102" s="296"/>
      <c r="JBZ102" s="8"/>
      <c r="JCA102" s="296"/>
      <c r="JCB102" s="8"/>
      <c r="JCC102" s="296"/>
      <c r="JCD102" s="8"/>
      <c r="JCE102" s="296"/>
      <c r="JCF102" s="8"/>
      <c r="JCG102" s="296"/>
      <c r="JCH102" s="8"/>
      <c r="JCI102" s="296"/>
      <c r="JCJ102" s="8"/>
      <c r="JCK102" s="296"/>
      <c r="JCL102" s="8"/>
      <c r="JCM102" s="296"/>
      <c r="JCN102" s="8"/>
      <c r="JCO102" s="296"/>
      <c r="JCP102" s="8"/>
      <c r="JCQ102" s="296"/>
      <c r="JCR102" s="8"/>
      <c r="JCS102" s="296"/>
      <c r="JCT102" s="8"/>
      <c r="JCU102" s="296"/>
      <c r="JCV102" s="8"/>
      <c r="JCW102" s="296"/>
      <c r="JCX102" s="8"/>
      <c r="JCY102" s="296"/>
      <c r="JCZ102" s="8"/>
      <c r="JDA102" s="296"/>
      <c r="JDB102" s="8"/>
      <c r="JDC102" s="296"/>
      <c r="JDD102" s="8"/>
      <c r="JDE102" s="296"/>
      <c r="JDF102" s="8"/>
      <c r="JDG102" s="296"/>
      <c r="JDH102" s="8"/>
      <c r="JDI102" s="296"/>
      <c r="JDJ102" s="8"/>
      <c r="JDK102" s="296"/>
      <c r="JDL102" s="8"/>
      <c r="JDM102" s="296"/>
      <c r="JDN102" s="8"/>
      <c r="JDO102" s="296"/>
      <c r="JDP102" s="8"/>
      <c r="JDQ102" s="296"/>
      <c r="JDR102" s="8"/>
      <c r="JDS102" s="296"/>
      <c r="JDT102" s="8"/>
      <c r="JDU102" s="296"/>
      <c r="JDV102" s="8"/>
      <c r="JDW102" s="296"/>
      <c r="JDX102" s="8"/>
      <c r="JDY102" s="296"/>
      <c r="JDZ102" s="8"/>
      <c r="JEA102" s="296"/>
      <c r="JEB102" s="8"/>
      <c r="JEC102" s="296"/>
      <c r="JED102" s="8"/>
      <c r="JEE102" s="296"/>
      <c r="JEF102" s="8"/>
      <c r="JEG102" s="296"/>
      <c r="JEH102" s="8"/>
      <c r="JEI102" s="296"/>
      <c r="JEJ102" s="8"/>
      <c r="JEK102" s="296"/>
      <c r="JEL102" s="8"/>
      <c r="JEM102" s="296"/>
      <c r="JEN102" s="8"/>
      <c r="JEO102" s="296"/>
      <c r="JEP102" s="8"/>
      <c r="JEQ102" s="296"/>
      <c r="JER102" s="8"/>
      <c r="JES102" s="296"/>
      <c r="JET102" s="8"/>
      <c r="JEU102" s="296"/>
      <c r="JEV102" s="8"/>
      <c r="JEW102" s="296"/>
      <c r="JEX102" s="8"/>
      <c r="JEY102" s="296"/>
      <c r="JEZ102" s="8"/>
      <c r="JFA102" s="296"/>
      <c r="JFB102" s="8"/>
      <c r="JFC102" s="296"/>
      <c r="JFD102" s="8"/>
      <c r="JFE102" s="296"/>
      <c r="JFF102" s="8"/>
      <c r="JFG102" s="296"/>
      <c r="JFH102" s="8"/>
      <c r="JFI102" s="296"/>
      <c r="JFJ102" s="8"/>
      <c r="JFK102" s="296"/>
      <c r="JFL102" s="8"/>
      <c r="JFM102" s="296"/>
      <c r="JFN102" s="8"/>
      <c r="JFO102" s="296"/>
      <c r="JFP102" s="8"/>
      <c r="JFQ102" s="296"/>
      <c r="JFR102" s="8"/>
      <c r="JFS102" s="296"/>
      <c r="JFT102" s="8"/>
      <c r="JFU102" s="296"/>
      <c r="JFV102" s="8"/>
      <c r="JFW102" s="296"/>
      <c r="JFX102" s="8"/>
      <c r="JFY102" s="296"/>
      <c r="JFZ102" s="8"/>
      <c r="JGA102" s="296"/>
      <c r="JGB102" s="8"/>
      <c r="JGC102" s="296"/>
      <c r="JGD102" s="8"/>
      <c r="JGE102" s="296"/>
      <c r="JGF102" s="8"/>
      <c r="JGG102" s="296"/>
      <c r="JGH102" s="8"/>
      <c r="JGI102" s="296"/>
      <c r="JGJ102" s="8"/>
      <c r="JGK102" s="296"/>
      <c r="JGL102" s="8"/>
      <c r="JGM102" s="296"/>
      <c r="JGN102" s="8"/>
      <c r="JGO102" s="296"/>
      <c r="JGP102" s="8"/>
      <c r="JGQ102" s="296"/>
      <c r="JGR102" s="8"/>
      <c r="JGS102" s="296"/>
      <c r="JGT102" s="8"/>
      <c r="JGU102" s="296"/>
      <c r="JGV102" s="8"/>
      <c r="JGW102" s="296"/>
      <c r="JGX102" s="8"/>
      <c r="JGY102" s="296"/>
      <c r="JGZ102" s="8"/>
      <c r="JHA102" s="296"/>
      <c r="JHB102" s="8"/>
      <c r="JHC102" s="296"/>
      <c r="JHD102" s="8"/>
      <c r="JHE102" s="296"/>
      <c r="JHF102" s="8"/>
      <c r="JHG102" s="296"/>
      <c r="JHH102" s="8"/>
      <c r="JHI102" s="296"/>
      <c r="JHJ102" s="8"/>
      <c r="JHK102" s="296"/>
      <c r="JHL102" s="8"/>
      <c r="JHM102" s="296"/>
      <c r="JHN102" s="8"/>
      <c r="JHO102" s="296"/>
      <c r="JHP102" s="8"/>
      <c r="JHQ102" s="296"/>
      <c r="JHR102" s="8"/>
      <c r="JHS102" s="296"/>
      <c r="JHT102" s="8"/>
      <c r="JHU102" s="296"/>
      <c r="JHV102" s="8"/>
      <c r="JHW102" s="296"/>
      <c r="JHX102" s="8"/>
      <c r="JHY102" s="296"/>
      <c r="JHZ102" s="8"/>
      <c r="JIA102" s="296"/>
      <c r="JIB102" s="8"/>
      <c r="JIC102" s="296"/>
      <c r="JID102" s="8"/>
      <c r="JIE102" s="296"/>
      <c r="JIF102" s="8"/>
      <c r="JIG102" s="296"/>
      <c r="JIH102" s="8"/>
      <c r="JII102" s="296"/>
      <c r="JIJ102" s="8"/>
      <c r="JIK102" s="296"/>
      <c r="JIL102" s="8"/>
      <c r="JIM102" s="296"/>
      <c r="JIN102" s="8"/>
      <c r="JIO102" s="296"/>
      <c r="JIP102" s="8"/>
      <c r="JIQ102" s="296"/>
      <c r="JIR102" s="8"/>
      <c r="JIS102" s="296"/>
      <c r="JIT102" s="8"/>
      <c r="JIU102" s="296"/>
      <c r="JIV102" s="8"/>
      <c r="JIW102" s="296"/>
      <c r="JIX102" s="8"/>
      <c r="JIY102" s="296"/>
      <c r="JIZ102" s="8"/>
      <c r="JJA102" s="296"/>
      <c r="JJB102" s="8"/>
      <c r="JJC102" s="296"/>
      <c r="JJD102" s="8"/>
      <c r="JJE102" s="296"/>
      <c r="JJF102" s="8"/>
      <c r="JJG102" s="296"/>
      <c r="JJH102" s="8"/>
      <c r="JJI102" s="296"/>
      <c r="JJJ102" s="8"/>
      <c r="JJK102" s="296"/>
      <c r="JJL102" s="8"/>
      <c r="JJM102" s="296"/>
      <c r="JJN102" s="8"/>
      <c r="JJO102" s="296"/>
      <c r="JJP102" s="8"/>
      <c r="JJQ102" s="296"/>
      <c r="JJR102" s="8"/>
      <c r="JJS102" s="296"/>
      <c r="JJT102" s="8"/>
      <c r="JJU102" s="296"/>
      <c r="JJV102" s="8"/>
      <c r="JJW102" s="296"/>
      <c r="JJX102" s="8"/>
      <c r="JJY102" s="296"/>
      <c r="JJZ102" s="8"/>
      <c r="JKA102" s="296"/>
      <c r="JKB102" s="8"/>
      <c r="JKC102" s="296"/>
      <c r="JKD102" s="8"/>
      <c r="JKE102" s="296"/>
      <c r="JKF102" s="8"/>
      <c r="JKG102" s="296"/>
      <c r="JKH102" s="8"/>
      <c r="JKI102" s="296"/>
      <c r="JKJ102" s="8"/>
      <c r="JKK102" s="296"/>
      <c r="JKL102" s="8"/>
      <c r="JKM102" s="296"/>
      <c r="JKN102" s="8"/>
      <c r="JKO102" s="296"/>
      <c r="JKP102" s="8"/>
      <c r="JKQ102" s="296"/>
      <c r="JKR102" s="8"/>
      <c r="JKS102" s="296"/>
      <c r="JKT102" s="8"/>
      <c r="JKU102" s="296"/>
      <c r="JKV102" s="8"/>
      <c r="JKW102" s="296"/>
      <c r="JKX102" s="8"/>
      <c r="JKY102" s="296"/>
      <c r="JKZ102" s="8"/>
      <c r="JLA102" s="296"/>
      <c r="JLB102" s="8"/>
      <c r="JLC102" s="296"/>
      <c r="JLD102" s="8"/>
      <c r="JLE102" s="296"/>
      <c r="JLF102" s="8"/>
      <c r="JLG102" s="296"/>
      <c r="JLH102" s="8"/>
      <c r="JLI102" s="296"/>
      <c r="JLJ102" s="8"/>
      <c r="JLK102" s="296"/>
      <c r="JLL102" s="8"/>
      <c r="JLM102" s="296"/>
      <c r="JLN102" s="8"/>
      <c r="JLO102" s="296"/>
      <c r="JLP102" s="8"/>
      <c r="JLQ102" s="296"/>
      <c r="JLR102" s="8"/>
      <c r="JLS102" s="296"/>
      <c r="JLT102" s="8"/>
      <c r="JLU102" s="296"/>
      <c r="JLV102" s="8"/>
      <c r="JLW102" s="296"/>
      <c r="JLX102" s="8"/>
      <c r="JLY102" s="296"/>
      <c r="JLZ102" s="8"/>
      <c r="JMA102" s="296"/>
      <c r="JMB102" s="8"/>
      <c r="JMC102" s="296"/>
      <c r="JMD102" s="8"/>
      <c r="JME102" s="296"/>
      <c r="JMF102" s="8"/>
      <c r="JMG102" s="296"/>
      <c r="JMH102" s="8"/>
      <c r="JMI102" s="296"/>
      <c r="JMJ102" s="8"/>
      <c r="JMK102" s="296"/>
      <c r="JML102" s="8"/>
      <c r="JMM102" s="296"/>
      <c r="JMN102" s="8"/>
      <c r="JMO102" s="296"/>
      <c r="JMP102" s="8"/>
      <c r="JMQ102" s="296"/>
      <c r="JMR102" s="8"/>
      <c r="JMS102" s="296"/>
      <c r="JMT102" s="8"/>
      <c r="JMU102" s="296"/>
      <c r="JMV102" s="8"/>
      <c r="JMW102" s="296"/>
      <c r="JMX102" s="8"/>
      <c r="JMY102" s="296"/>
      <c r="JMZ102" s="8"/>
      <c r="JNA102" s="296"/>
      <c r="JNB102" s="8"/>
      <c r="JNC102" s="296"/>
      <c r="JND102" s="8"/>
      <c r="JNE102" s="296"/>
      <c r="JNF102" s="8"/>
      <c r="JNG102" s="296"/>
      <c r="JNH102" s="8"/>
      <c r="JNI102" s="296"/>
      <c r="JNJ102" s="8"/>
      <c r="JNK102" s="296"/>
      <c r="JNL102" s="8"/>
      <c r="JNM102" s="296"/>
      <c r="JNN102" s="8"/>
      <c r="JNO102" s="296"/>
      <c r="JNP102" s="8"/>
      <c r="JNQ102" s="296"/>
      <c r="JNR102" s="8"/>
      <c r="JNS102" s="296"/>
      <c r="JNT102" s="8"/>
      <c r="JNU102" s="296"/>
      <c r="JNV102" s="8"/>
      <c r="JNW102" s="296"/>
      <c r="JNX102" s="8"/>
      <c r="JNY102" s="296"/>
      <c r="JNZ102" s="8"/>
      <c r="JOA102" s="296"/>
      <c r="JOB102" s="8"/>
      <c r="JOC102" s="296"/>
      <c r="JOD102" s="8"/>
      <c r="JOE102" s="296"/>
      <c r="JOF102" s="8"/>
      <c r="JOG102" s="296"/>
      <c r="JOH102" s="8"/>
      <c r="JOI102" s="296"/>
      <c r="JOJ102" s="8"/>
      <c r="JOK102" s="296"/>
      <c r="JOL102" s="8"/>
      <c r="JOM102" s="296"/>
      <c r="JON102" s="8"/>
      <c r="JOO102" s="296"/>
      <c r="JOP102" s="8"/>
      <c r="JOQ102" s="296"/>
      <c r="JOR102" s="8"/>
      <c r="JOS102" s="296"/>
      <c r="JOT102" s="8"/>
      <c r="JOU102" s="296"/>
      <c r="JOV102" s="8"/>
      <c r="JOW102" s="296"/>
      <c r="JOX102" s="8"/>
      <c r="JOY102" s="296"/>
      <c r="JOZ102" s="8"/>
      <c r="JPA102" s="296"/>
      <c r="JPB102" s="8"/>
      <c r="JPC102" s="296"/>
      <c r="JPD102" s="8"/>
      <c r="JPE102" s="296"/>
      <c r="JPF102" s="8"/>
      <c r="JPG102" s="296"/>
      <c r="JPH102" s="8"/>
      <c r="JPI102" s="296"/>
      <c r="JPJ102" s="8"/>
      <c r="JPK102" s="296"/>
      <c r="JPL102" s="8"/>
      <c r="JPM102" s="296"/>
      <c r="JPN102" s="8"/>
      <c r="JPO102" s="296"/>
      <c r="JPP102" s="8"/>
      <c r="JPQ102" s="296"/>
      <c r="JPR102" s="8"/>
      <c r="JPS102" s="296"/>
      <c r="JPT102" s="8"/>
      <c r="JPU102" s="296"/>
      <c r="JPV102" s="8"/>
      <c r="JPW102" s="296"/>
      <c r="JPX102" s="8"/>
      <c r="JPY102" s="296"/>
      <c r="JPZ102" s="8"/>
      <c r="JQA102" s="296"/>
      <c r="JQB102" s="8"/>
      <c r="JQC102" s="296"/>
      <c r="JQD102" s="8"/>
      <c r="JQE102" s="296"/>
      <c r="JQF102" s="8"/>
      <c r="JQG102" s="296"/>
      <c r="JQH102" s="8"/>
      <c r="JQI102" s="296"/>
      <c r="JQJ102" s="8"/>
      <c r="JQK102" s="296"/>
      <c r="JQL102" s="8"/>
      <c r="JQM102" s="296"/>
      <c r="JQN102" s="8"/>
      <c r="JQO102" s="296"/>
      <c r="JQP102" s="8"/>
      <c r="JQQ102" s="296"/>
      <c r="JQR102" s="8"/>
      <c r="JQS102" s="296"/>
      <c r="JQT102" s="8"/>
      <c r="JQU102" s="296"/>
      <c r="JQV102" s="8"/>
      <c r="JQW102" s="296"/>
      <c r="JQX102" s="8"/>
      <c r="JQY102" s="296"/>
      <c r="JQZ102" s="8"/>
      <c r="JRA102" s="296"/>
      <c r="JRB102" s="8"/>
      <c r="JRC102" s="296"/>
      <c r="JRD102" s="8"/>
      <c r="JRE102" s="296"/>
      <c r="JRF102" s="8"/>
      <c r="JRG102" s="296"/>
      <c r="JRH102" s="8"/>
      <c r="JRI102" s="296"/>
      <c r="JRJ102" s="8"/>
      <c r="JRK102" s="296"/>
      <c r="JRL102" s="8"/>
      <c r="JRM102" s="296"/>
      <c r="JRN102" s="8"/>
      <c r="JRO102" s="296"/>
      <c r="JRP102" s="8"/>
      <c r="JRQ102" s="296"/>
      <c r="JRR102" s="8"/>
      <c r="JRS102" s="296"/>
      <c r="JRT102" s="8"/>
      <c r="JRU102" s="296"/>
      <c r="JRV102" s="8"/>
      <c r="JRW102" s="296"/>
      <c r="JRX102" s="8"/>
      <c r="JRY102" s="296"/>
      <c r="JRZ102" s="8"/>
      <c r="JSA102" s="296"/>
      <c r="JSB102" s="8"/>
      <c r="JSC102" s="296"/>
      <c r="JSD102" s="8"/>
      <c r="JSE102" s="296"/>
      <c r="JSF102" s="8"/>
      <c r="JSG102" s="296"/>
      <c r="JSH102" s="8"/>
      <c r="JSI102" s="296"/>
      <c r="JSJ102" s="8"/>
      <c r="JSK102" s="296"/>
      <c r="JSL102" s="8"/>
      <c r="JSM102" s="296"/>
      <c r="JSN102" s="8"/>
      <c r="JSO102" s="296"/>
      <c r="JSP102" s="8"/>
      <c r="JSQ102" s="296"/>
      <c r="JSR102" s="8"/>
      <c r="JSS102" s="296"/>
      <c r="JST102" s="8"/>
      <c r="JSU102" s="296"/>
      <c r="JSV102" s="8"/>
      <c r="JSW102" s="296"/>
      <c r="JSX102" s="8"/>
      <c r="JSY102" s="296"/>
      <c r="JSZ102" s="8"/>
      <c r="JTA102" s="296"/>
      <c r="JTB102" s="8"/>
      <c r="JTC102" s="296"/>
      <c r="JTD102" s="8"/>
      <c r="JTE102" s="296"/>
      <c r="JTF102" s="8"/>
      <c r="JTG102" s="296"/>
      <c r="JTH102" s="8"/>
      <c r="JTI102" s="296"/>
      <c r="JTJ102" s="8"/>
      <c r="JTK102" s="296"/>
      <c r="JTL102" s="8"/>
      <c r="JTM102" s="296"/>
      <c r="JTN102" s="8"/>
      <c r="JTO102" s="296"/>
      <c r="JTP102" s="8"/>
      <c r="JTQ102" s="296"/>
      <c r="JTR102" s="8"/>
      <c r="JTS102" s="296"/>
      <c r="JTT102" s="8"/>
      <c r="JTU102" s="296"/>
      <c r="JTV102" s="8"/>
      <c r="JTW102" s="296"/>
      <c r="JTX102" s="8"/>
      <c r="JTY102" s="296"/>
      <c r="JTZ102" s="8"/>
      <c r="JUA102" s="296"/>
      <c r="JUB102" s="8"/>
      <c r="JUC102" s="296"/>
      <c r="JUD102" s="8"/>
      <c r="JUE102" s="296"/>
      <c r="JUF102" s="8"/>
      <c r="JUG102" s="296"/>
      <c r="JUH102" s="8"/>
      <c r="JUI102" s="296"/>
      <c r="JUJ102" s="8"/>
      <c r="JUK102" s="296"/>
      <c r="JUL102" s="8"/>
      <c r="JUM102" s="296"/>
      <c r="JUN102" s="8"/>
      <c r="JUO102" s="296"/>
      <c r="JUP102" s="8"/>
      <c r="JUQ102" s="296"/>
      <c r="JUR102" s="8"/>
      <c r="JUS102" s="296"/>
      <c r="JUT102" s="8"/>
      <c r="JUU102" s="296"/>
      <c r="JUV102" s="8"/>
      <c r="JUW102" s="296"/>
      <c r="JUX102" s="8"/>
      <c r="JUY102" s="296"/>
      <c r="JUZ102" s="8"/>
      <c r="JVA102" s="296"/>
      <c r="JVB102" s="8"/>
      <c r="JVC102" s="296"/>
      <c r="JVD102" s="8"/>
      <c r="JVE102" s="296"/>
      <c r="JVF102" s="8"/>
      <c r="JVG102" s="296"/>
      <c r="JVH102" s="8"/>
      <c r="JVI102" s="296"/>
      <c r="JVJ102" s="8"/>
      <c r="JVK102" s="296"/>
      <c r="JVL102" s="8"/>
      <c r="JVM102" s="296"/>
      <c r="JVN102" s="8"/>
      <c r="JVO102" s="296"/>
      <c r="JVP102" s="8"/>
      <c r="JVQ102" s="296"/>
      <c r="JVR102" s="8"/>
      <c r="JVS102" s="296"/>
      <c r="JVT102" s="8"/>
      <c r="JVU102" s="296"/>
      <c r="JVV102" s="8"/>
      <c r="JVW102" s="296"/>
      <c r="JVX102" s="8"/>
      <c r="JVY102" s="296"/>
      <c r="JVZ102" s="8"/>
      <c r="JWA102" s="296"/>
      <c r="JWB102" s="8"/>
      <c r="JWC102" s="296"/>
      <c r="JWD102" s="8"/>
      <c r="JWE102" s="296"/>
      <c r="JWF102" s="8"/>
      <c r="JWG102" s="296"/>
      <c r="JWH102" s="8"/>
      <c r="JWI102" s="296"/>
      <c r="JWJ102" s="8"/>
      <c r="JWK102" s="296"/>
      <c r="JWL102" s="8"/>
      <c r="JWM102" s="296"/>
      <c r="JWN102" s="8"/>
      <c r="JWO102" s="296"/>
      <c r="JWP102" s="8"/>
      <c r="JWQ102" s="296"/>
      <c r="JWR102" s="8"/>
      <c r="JWS102" s="296"/>
      <c r="JWT102" s="8"/>
      <c r="JWU102" s="296"/>
      <c r="JWV102" s="8"/>
      <c r="JWW102" s="296"/>
      <c r="JWX102" s="8"/>
      <c r="JWY102" s="296"/>
      <c r="JWZ102" s="8"/>
      <c r="JXA102" s="296"/>
      <c r="JXB102" s="8"/>
      <c r="JXC102" s="296"/>
      <c r="JXD102" s="8"/>
      <c r="JXE102" s="296"/>
      <c r="JXF102" s="8"/>
      <c r="JXG102" s="296"/>
      <c r="JXH102" s="8"/>
      <c r="JXI102" s="296"/>
      <c r="JXJ102" s="8"/>
      <c r="JXK102" s="296"/>
      <c r="JXL102" s="8"/>
      <c r="JXM102" s="296"/>
      <c r="JXN102" s="8"/>
      <c r="JXO102" s="296"/>
      <c r="JXP102" s="8"/>
      <c r="JXQ102" s="296"/>
      <c r="JXR102" s="8"/>
      <c r="JXS102" s="296"/>
      <c r="JXT102" s="8"/>
      <c r="JXU102" s="296"/>
      <c r="JXV102" s="8"/>
      <c r="JXW102" s="296"/>
      <c r="JXX102" s="8"/>
      <c r="JXY102" s="296"/>
      <c r="JXZ102" s="8"/>
      <c r="JYA102" s="296"/>
      <c r="JYB102" s="8"/>
      <c r="JYC102" s="296"/>
      <c r="JYD102" s="8"/>
      <c r="JYE102" s="296"/>
      <c r="JYF102" s="8"/>
      <c r="JYG102" s="296"/>
      <c r="JYH102" s="8"/>
      <c r="JYI102" s="296"/>
      <c r="JYJ102" s="8"/>
      <c r="JYK102" s="296"/>
      <c r="JYL102" s="8"/>
      <c r="JYM102" s="296"/>
      <c r="JYN102" s="8"/>
      <c r="JYO102" s="296"/>
      <c r="JYP102" s="8"/>
      <c r="JYQ102" s="296"/>
      <c r="JYR102" s="8"/>
      <c r="JYS102" s="296"/>
      <c r="JYT102" s="8"/>
      <c r="JYU102" s="296"/>
      <c r="JYV102" s="8"/>
      <c r="JYW102" s="296"/>
      <c r="JYX102" s="8"/>
      <c r="JYY102" s="296"/>
      <c r="JYZ102" s="8"/>
      <c r="JZA102" s="296"/>
      <c r="JZB102" s="8"/>
      <c r="JZC102" s="296"/>
      <c r="JZD102" s="8"/>
      <c r="JZE102" s="296"/>
      <c r="JZF102" s="8"/>
      <c r="JZG102" s="296"/>
      <c r="JZH102" s="8"/>
      <c r="JZI102" s="296"/>
      <c r="JZJ102" s="8"/>
      <c r="JZK102" s="296"/>
      <c r="JZL102" s="8"/>
      <c r="JZM102" s="296"/>
      <c r="JZN102" s="8"/>
      <c r="JZO102" s="296"/>
      <c r="JZP102" s="8"/>
      <c r="JZQ102" s="296"/>
      <c r="JZR102" s="8"/>
      <c r="JZS102" s="296"/>
      <c r="JZT102" s="8"/>
      <c r="JZU102" s="296"/>
      <c r="JZV102" s="8"/>
      <c r="JZW102" s="296"/>
      <c r="JZX102" s="8"/>
      <c r="JZY102" s="296"/>
      <c r="JZZ102" s="8"/>
      <c r="KAA102" s="296"/>
      <c r="KAB102" s="8"/>
      <c r="KAC102" s="296"/>
      <c r="KAD102" s="8"/>
      <c r="KAE102" s="296"/>
      <c r="KAF102" s="8"/>
      <c r="KAG102" s="296"/>
      <c r="KAH102" s="8"/>
      <c r="KAI102" s="296"/>
      <c r="KAJ102" s="8"/>
      <c r="KAK102" s="296"/>
      <c r="KAL102" s="8"/>
      <c r="KAM102" s="296"/>
      <c r="KAN102" s="8"/>
      <c r="KAO102" s="296"/>
      <c r="KAP102" s="8"/>
      <c r="KAQ102" s="296"/>
      <c r="KAR102" s="8"/>
      <c r="KAS102" s="296"/>
      <c r="KAT102" s="8"/>
      <c r="KAU102" s="296"/>
      <c r="KAV102" s="8"/>
      <c r="KAW102" s="296"/>
      <c r="KAX102" s="8"/>
      <c r="KAY102" s="296"/>
      <c r="KAZ102" s="8"/>
      <c r="KBA102" s="296"/>
      <c r="KBB102" s="8"/>
      <c r="KBC102" s="296"/>
      <c r="KBD102" s="8"/>
      <c r="KBE102" s="296"/>
      <c r="KBF102" s="8"/>
      <c r="KBG102" s="296"/>
      <c r="KBH102" s="8"/>
      <c r="KBI102" s="296"/>
      <c r="KBJ102" s="8"/>
      <c r="KBK102" s="296"/>
      <c r="KBL102" s="8"/>
      <c r="KBM102" s="296"/>
      <c r="KBN102" s="8"/>
      <c r="KBO102" s="296"/>
      <c r="KBP102" s="8"/>
      <c r="KBQ102" s="296"/>
      <c r="KBR102" s="8"/>
      <c r="KBS102" s="296"/>
      <c r="KBT102" s="8"/>
      <c r="KBU102" s="296"/>
      <c r="KBV102" s="8"/>
      <c r="KBW102" s="296"/>
      <c r="KBX102" s="8"/>
      <c r="KBY102" s="296"/>
      <c r="KBZ102" s="8"/>
      <c r="KCA102" s="296"/>
      <c r="KCB102" s="8"/>
      <c r="KCC102" s="296"/>
      <c r="KCD102" s="8"/>
      <c r="KCE102" s="296"/>
      <c r="KCF102" s="8"/>
      <c r="KCG102" s="296"/>
      <c r="KCH102" s="8"/>
      <c r="KCI102" s="296"/>
      <c r="KCJ102" s="8"/>
      <c r="KCK102" s="296"/>
      <c r="KCL102" s="8"/>
      <c r="KCM102" s="296"/>
      <c r="KCN102" s="8"/>
      <c r="KCO102" s="296"/>
      <c r="KCP102" s="8"/>
      <c r="KCQ102" s="296"/>
      <c r="KCR102" s="8"/>
      <c r="KCS102" s="296"/>
      <c r="KCT102" s="8"/>
      <c r="KCU102" s="296"/>
      <c r="KCV102" s="8"/>
      <c r="KCW102" s="296"/>
      <c r="KCX102" s="8"/>
      <c r="KCY102" s="296"/>
      <c r="KCZ102" s="8"/>
      <c r="KDA102" s="296"/>
      <c r="KDB102" s="8"/>
      <c r="KDC102" s="296"/>
      <c r="KDD102" s="8"/>
      <c r="KDE102" s="296"/>
      <c r="KDF102" s="8"/>
      <c r="KDG102" s="296"/>
      <c r="KDH102" s="8"/>
      <c r="KDI102" s="296"/>
      <c r="KDJ102" s="8"/>
      <c r="KDK102" s="296"/>
      <c r="KDL102" s="8"/>
      <c r="KDM102" s="296"/>
      <c r="KDN102" s="8"/>
      <c r="KDO102" s="296"/>
      <c r="KDP102" s="8"/>
      <c r="KDQ102" s="296"/>
      <c r="KDR102" s="8"/>
      <c r="KDS102" s="296"/>
      <c r="KDT102" s="8"/>
      <c r="KDU102" s="296"/>
      <c r="KDV102" s="8"/>
      <c r="KDW102" s="296"/>
      <c r="KDX102" s="8"/>
      <c r="KDY102" s="296"/>
      <c r="KDZ102" s="8"/>
      <c r="KEA102" s="296"/>
      <c r="KEB102" s="8"/>
      <c r="KEC102" s="296"/>
      <c r="KED102" s="8"/>
      <c r="KEE102" s="296"/>
      <c r="KEF102" s="8"/>
      <c r="KEG102" s="296"/>
      <c r="KEH102" s="8"/>
      <c r="KEI102" s="296"/>
      <c r="KEJ102" s="8"/>
      <c r="KEK102" s="296"/>
      <c r="KEL102" s="8"/>
      <c r="KEM102" s="296"/>
      <c r="KEN102" s="8"/>
      <c r="KEO102" s="296"/>
      <c r="KEP102" s="8"/>
      <c r="KEQ102" s="296"/>
      <c r="KER102" s="8"/>
      <c r="KES102" s="296"/>
      <c r="KET102" s="8"/>
      <c r="KEU102" s="296"/>
      <c r="KEV102" s="8"/>
      <c r="KEW102" s="296"/>
      <c r="KEX102" s="8"/>
      <c r="KEY102" s="296"/>
      <c r="KEZ102" s="8"/>
      <c r="KFA102" s="296"/>
      <c r="KFB102" s="8"/>
      <c r="KFC102" s="296"/>
      <c r="KFD102" s="8"/>
      <c r="KFE102" s="296"/>
      <c r="KFF102" s="8"/>
      <c r="KFG102" s="296"/>
      <c r="KFH102" s="8"/>
      <c r="KFI102" s="296"/>
      <c r="KFJ102" s="8"/>
      <c r="KFK102" s="296"/>
      <c r="KFL102" s="8"/>
      <c r="KFM102" s="296"/>
      <c r="KFN102" s="8"/>
      <c r="KFO102" s="296"/>
      <c r="KFP102" s="8"/>
      <c r="KFQ102" s="296"/>
      <c r="KFR102" s="8"/>
      <c r="KFS102" s="296"/>
      <c r="KFT102" s="8"/>
      <c r="KFU102" s="296"/>
      <c r="KFV102" s="8"/>
      <c r="KFW102" s="296"/>
      <c r="KFX102" s="8"/>
      <c r="KFY102" s="296"/>
      <c r="KFZ102" s="8"/>
      <c r="KGA102" s="296"/>
      <c r="KGB102" s="8"/>
      <c r="KGC102" s="296"/>
      <c r="KGD102" s="8"/>
      <c r="KGE102" s="296"/>
      <c r="KGF102" s="8"/>
      <c r="KGG102" s="296"/>
      <c r="KGH102" s="8"/>
      <c r="KGI102" s="296"/>
      <c r="KGJ102" s="8"/>
      <c r="KGK102" s="296"/>
      <c r="KGL102" s="8"/>
      <c r="KGM102" s="296"/>
      <c r="KGN102" s="8"/>
      <c r="KGO102" s="296"/>
      <c r="KGP102" s="8"/>
      <c r="KGQ102" s="296"/>
      <c r="KGR102" s="8"/>
      <c r="KGS102" s="296"/>
      <c r="KGT102" s="8"/>
      <c r="KGU102" s="296"/>
      <c r="KGV102" s="8"/>
      <c r="KGW102" s="296"/>
      <c r="KGX102" s="8"/>
      <c r="KGY102" s="296"/>
      <c r="KGZ102" s="8"/>
      <c r="KHA102" s="296"/>
      <c r="KHB102" s="8"/>
      <c r="KHC102" s="296"/>
      <c r="KHD102" s="8"/>
      <c r="KHE102" s="296"/>
      <c r="KHF102" s="8"/>
      <c r="KHG102" s="296"/>
      <c r="KHH102" s="8"/>
      <c r="KHI102" s="296"/>
      <c r="KHJ102" s="8"/>
      <c r="KHK102" s="296"/>
      <c r="KHL102" s="8"/>
      <c r="KHM102" s="296"/>
      <c r="KHN102" s="8"/>
      <c r="KHO102" s="296"/>
      <c r="KHP102" s="8"/>
      <c r="KHQ102" s="296"/>
      <c r="KHR102" s="8"/>
      <c r="KHS102" s="296"/>
      <c r="KHT102" s="8"/>
      <c r="KHU102" s="296"/>
      <c r="KHV102" s="8"/>
      <c r="KHW102" s="296"/>
      <c r="KHX102" s="8"/>
      <c r="KHY102" s="296"/>
      <c r="KHZ102" s="8"/>
      <c r="KIA102" s="296"/>
      <c r="KIB102" s="8"/>
      <c r="KIC102" s="296"/>
      <c r="KID102" s="8"/>
      <c r="KIE102" s="296"/>
      <c r="KIF102" s="8"/>
      <c r="KIG102" s="296"/>
      <c r="KIH102" s="8"/>
      <c r="KII102" s="296"/>
      <c r="KIJ102" s="8"/>
      <c r="KIK102" s="296"/>
      <c r="KIL102" s="8"/>
      <c r="KIM102" s="296"/>
      <c r="KIN102" s="8"/>
      <c r="KIO102" s="296"/>
      <c r="KIP102" s="8"/>
      <c r="KIQ102" s="296"/>
      <c r="KIR102" s="8"/>
      <c r="KIS102" s="296"/>
      <c r="KIT102" s="8"/>
      <c r="KIU102" s="296"/>
      <c r="KIV102" s="8"/>
      <c r="KIW102" s="296"/>
      <c r="KIX102" s="8"/>
      <c r="KIY102" s="296"/>
      <c r="KIZ102" s="8"/>
      <c r="KJA102" s="296"/>
      <c r="KJB102" s="8"/>
      <c r="KJC102" s="296"/>
      <c r="KJD102" s="8"/>
      <c r="KJE102" s="296"/>
      <c r="KJF102" s="8"/>
      <c r="KJG102" s="296"/>
      <c r="KJH102" s="8"/>
      <c r="KJI102" s="296"/>
      <c r="KJJ102" s="8"/>
      <c r="KJK102" s="296"/>
      <c r="KJL102" s="8"/>
      <c r="KJM102" s="296"/>
      <c r="KJN102" s="8"/>
      <c r="KJO102" s="296"/>
      <c r="KJP102" s="8"/>
      <c r="KJQ102" s="296"/>
      <c r="KJR102" s="8"/>
      <c r="KJS102" s="296"/>
      <c r="KJT102" s="8"/>
      <c r="KJU102" s="296"/>
      <c r="KJV102" s="8"/>
      <c r="KJW102" s="296"/>
      <c r="KJX102" s="8"/>
      <c r="KJY102" s="296"/>
      <c r="KJZ102" s="8"/>
      <c r="KKA102" s="296"/>
      <c r="KKB102" s="8"/>
      <c r="KKC102" s="296"/>
      <c r="KKD102" s="8"/>
      <c r="KKE102" s="296"/>
      <c r="KKF102" s="8"/>
      <c r="KKG102" s="296"/>
      <c r="KKH102" s="8"/>
      <c r="KKI102" s="296"/>
      <c r="KKJ102" s="8"/>
      <c r="KKK102" s="296"/>
      <c r="KKL102" s="8"/>
      <c r="KKM102" s="296"/>
      <c r="KKN102" s="8"/>
      <c r="KKO102" s="296"/>
      <c r="KKP102" s="8"/>
      <c r="KKQ102" s="296"/>
      <c r="KKR102" s="8"/>
      <c r="KKS102" s="296"/>
      <c r="KKT102" s="8"/>
      <c r="KKU102" s="296"/>
      <c r="KKV102" s="8"/>
      <c r="KKW102" s="296"/>
      <c r="KKX102" s="8"/>
      <c r="KKY102" s="296"/>
      <c r="KKZ102" s="8"/>
      <c r="KLA102" s="296"/>
      <c r="KLB102" s="8"/>
      <c r="KLC102" s="296"/>
      <c r="KLD102" s="8"/>
      <c r="KLE102" s="296"/>
      <c r="KLF102" s="8"/>
      <c r="KLG102" s="296"/>
      <c r="KLH102" s="8"/>
      <c r="KLI102" s="296"/>
      <c r="KLJ102" s="8"/>
      <c r="KLK102" s="296"/>
      <c r="KLL102" s="8"/>
      <c r="KLM102" s="296"/>
      <c r="KLN102" s="8"/>
      <c r="KLO102" s="296"/>
      <c r="KLP102" s="8"/>
      <c r="KLQ102" s="296"/>
      <c r="KLR102" s="8"/>
      <c r="KLS102" s="296"/>
      <c r="KLT102" s="8"/>
      <c r="KLU102" s="296"/>
      <c r="KLV102" s="8"/>
      <c r="KLW102" s="296"/>
      <c r="KLX102" s="8"/>
      <c r="KLY102" s="296"/>
      <c r="KLZ102" s="8"/>
      <c r="KMA102" s="296"/>
      <c r="KMB102" s="8"/>
      <c r="KMC102" s="296"/>
      <c r="KMD102" s="8"/>
      <c r="KME102" s="296"/>
      <c r="KMF102" s="8"/>
      <c r="KMG102" s="296"/>
      <c r="KMH102" s="8"/>
      <c r="KMI102" s="296"/>
      <c r="KMJ102" s="8"/>
      <c r="KMK102" s="296"/>
      <c r="KML102" s="8"/>
      <c r="KMM102" s="296"/>
      <c r="KMN102" s="8"/>
      <c r="KMO102" s="296"/>
      <c r="KMP102" s="8"/>
      <c r="KMQ102" s="296"/>
      <c r="KMR102" s="8"/>
      <c r="KMS102" s="296"/>
      <c r="KMT102" s="8"/>
      <c r="KMU102" s="296"/>
      <c r="KMV102" s="8"/>
      <c r="KMW102" s="296"/>
      <c r="KMX102" s="8"/>
      <c r="KMY102" s="296"/>
      <c r="KMZ102" s="8"/>
      <c r="KNA102" s="296"/>
      <c r="KNB102" s="8"/>
      <c r="KNC102" s="296"/>
      <c r="KND102" s="8"/>
      <c r="KNE102" s="296"/>
      <c r="KNF102" s="8"/>
      <c r="KNG102" s="296"/>
      <c r="KNH102" s="8"/>
      <c r="KNI102" s="296"/>
      <c r="KNJ102" s="8"/>
      <c r="KNK102" s="296"/>
      <c r="KNL102" s="8"/>
      <c r="KNM102" s="296"/>
      <c r="KNN102" s="8"/>
      <c r="KNO102" s="296"/>
      <c r="KNP102" s="8"/>
      <c r="KNQ102" s="296"/>
      <c r="KNR102" s="8"/>
      <c r="KNS102" s="296"/>
      <c r="KNT102" s="8"/>
      <c r="KNU102" s="296"/>
      <c r="KNV102" s="8"/>
      <c r="KNW102" s="296"/>
      <c r="KNX102" s="8"/>
      <c r="KNY102" s="296"/>
      <c r="KNZ102" s="8"/>
      <c r="KOA102" s="296"/>
      <c r="KOB102" s="8"/>
      <c r="KOC102" s="296"/>
      <c r="KOD102" s="8"/>
      <c r="KOE102" s="296"/>
      <c r="KOF102" s="8"/>
      <c r="KOG102" s="296"/>
      <c r="KOH102" s="8"/>
      <c r="KOI102" s="296"/>
      <c r="KOJ102" s="8"/>
      <c r="KOK102" s="296"/>
      <c r="KOL102" s="8"/>
      <c r="KOM102" s="296"/>
      <c r="KON102" s="8"/>
      <c r="KOO102" s="296"/>
      <c r="KOP102" s="8"/>
      <c r="KOQ102" s="296"/>
      <c r="KOR102" s="8"/>
      <c r="KOS102" s="296"/>
      <c r="KOT102" s="8"/>
      <c r="KOU102" s="296"/>
      <c r="KOV102" s="8"/>
      <c r="KOW102" s="296"/>
      <c r="KOX102" s="8"/>
      <c r="KOY102" s="296"/>
      <c r="KOZ102" s="8"/>
      <c r="KPA102" s="296"/>
      <c r="KPB102" s="8"/>
      <c r="KPC102" s="296"/>
      <c r="KPD102" s="8"/>
      <c r="KPE102" s="296"/>
      <c r="KPF102" s="8"/>
      <c r="KPG102" s="296"/>
      <c r="KPH102" s="8"/>
      <c r="KPI102" s="296"/>
      <c r="KPJ102" s="8"/>
      <c r="KPK102" s="296"/>
      <c r="KPL102" s="8"/>
      <c r="KPM102" s="296"/>
      <c r="KPN102" s="8"/>
      <c r="KPO102" s="296"/>
      <c r="KPP102" s="8"/>
      <c r="KPQ102" s="296"/>
      <c r="KPR102" s="8"/>
      <c r="KPS102" s="296"/>
      <c r="KPT102" s="8"/>
      <c r="KPU102" s="296"/>
      <c r="KPV102" s="8"/>
      <c r="KPW102" s="296"/>
      <c r="KPX102" s="8"/>
      <c r="KPY102" s="296"/>
      <c r="KPZ102" s="8"/>
      <c r="KQA102" s="296"/>
      <c r="KQB102" s="8"/>
      <c r="KQC102" s="296"/>
      <c r="KQD102" s="8"/>
      <c r="KQE102" s="296"/>
      <c r="KQF102" s="8"/>
      <c r="KQG102" s="296"/>
      <c r="KQH102" s="8"/>
      <c r="KQI102" s="296"/>
      <c r="KQJ102" s="8"/>
      <c r="KQK102" s="296"/>
      <c r="KQL102" s="8"/>
      <c r="KQM102" s="296"/>
      <c r="KQN102" s="8"/>
      <c r="KQO102" s="296"/>
      <c r="KQP102" s="8"/>
      <c r="KQQ102" s="296"/>
      <c r="KQR102" s="8"/>
      <c r="KQS102" s="296"/>
      <c r="KQT102" s="8"/>
      <c r="KQU102" s="296"/>
      <c r="KQV102" s="8"/>
      <c r="KQW102" s="296"/>
      <c r="KQX102" s="8"/>
      <c r="KQY102" s="296"/>
      <c r="KQZ102" s="8"/>
      <c r="KRA102" s="296"/>
      <c r="KRB102" s="8"/>
      <c r="KRC102" s="296"/>
      <c r="KRD102" s="8"/>
      <c r="KRE102" s="296"/>
      <c r="KRF102" s="8"/>
      <c r="KRG102" s="296"/>
      <c r="KRH102" s="8"/>
      <c r="KRI102" s="296"/>
      <c r="KRJ102" s="8"/>
      <c r="KRK102" s="296"/>
      <c r="KRL102" s="8"/>
      <c r="KRM102" s="296"/>
      <c r="KRN102" s="8"/>
      <c r="KRO102" s="296"/>
      <c r="KRP102" s="8"/>
      <c r="KRQ102" s="296"/>
      <c r="KRR102" s="8"/>
      <c r="KRS102" s="296"/>
      <c r="KRT102" s="8"/>
      <c r="KRU102" s="296"/>
      <c r="KRV102" s="8"/>
      <c r="KRW102" s="296"/>
      <c r="KRX102" s="8"/>
      <c r="KRY102" s="296"/>
      <c r="KRZ102" s="8"/>
      <c r="KSA102" s="296"/>
      <c r="KSB102" s="8"/>
      <c r="KSC102" s="296"/>
      <c r="KSD102" s="8"/>
      <c r="KSE102" s="296"/>
      <c r="KSF102" s="8"/>
      <c r="KSG102" s="296"/>
      <c r="KSH102" s="8"/>
      <c r="KSI102" s="296"/>
      <c r="KSJ102" s="8"/>
      <c r="KSK102" s="296"/>
      <c r="KSL102" s="8"/>
      <c r="KSM102" s="296"/>
      <c r="KSN102" s="8"/>
      <c r="KSO102" s="296"/>
      <c r="KSP102" s="8"/>
      <c r="KSQ102" s="296"/>
      <c r="KSR102" s="8"/>
      <c r="KSS102" s="296"/>
      <c r="KST102" s="8"/>
      <c r="KSU102" s="296"/>
      <c r="KSV102" s="8"/>
      <c r="KSW102" s="296"/>
      <c r="KSX102" s="8"/>
      <c r="KSY102" s="296"/>
      <c r="KSZ102" s="8"/>
      <c r="KTA102" s="296"/>
      <c r="KTB102" s="8"/>
      <c r="KTC102" s="296"/>
      <c r="KTD102" s="8"/>
      <c r="KTE102" s="296"/>
      <c r="KTF102" s="8"/>
      <c r="KTG102" s="296"/>
      <c r="KTH102" s="8"/>
      <c r="KTI102" s="296"/>
      <c r="KTJ102" s="8"/>
      <c r="KTK102" s="296"/>
      <c r="KTL102" s="8"/>
      <c r="KTM102" s="296"/>
      <c r="KTN102" s="8"/>
      <c r="KTO102" s="296"/>
      <c r="KTP102" s="8"/>
      <c r="KTQ102" s="296"/>
      <c r="KTR102" s="8"/>
      <c r="KTS102" s="296"/>
      <c r="KTT102" s="8"/>
      <c r="KTU102" s="296"/>
      <c r="KTV102" s="8"/>
      <c r="KTW102" s="296"/>
      <c r="KTX102" s="8"/>
      <c r="KTY102" s="296"/>
      <c r="KTZ102" s="8"/>
      <c r="KUA102" s="296"/>
      <c r="KUB102" s="8"/>
      <c r="KUC102" s="296"/>
      <c r="KUD102" s="8"/>
      <c r="KUE102" s="296"/>
      <c r="KUF102" s="8"/>
      <c r="KUG102" s="296"/>
      <c r="KUH102" s="8"/>
      <c r="KUI102" s="296"/>
      <c r="KUJ102" s="8"/>
      <c r="KUK102" s="296"/>
      <c r="KUL102" s="8"/>
      <c r="KUM102" s="296"/>
      <c r="KUN102" s="8"/>
      <c r="KUO102" s="296"/>
      <c r="KUP102" s="8"/>
      <c r="KUQ102" s="296"/>
      <c r="KUR102" s="8"/>
      <c r="KUS102" s="296"/>
      <c r="KUT102" s="8"/>
      <c r="KUU102" s="296"/>
      <c r="KUV102" s="8"/>
      <c r="KUW102" s="296"/>
      <c r="KUX102" s="8"/>
      <c r="KUY102" s="296"/>
      <c r="KUZ102" s="8"/>
      <c r="KVA102" s="296"/>
      <c r="KVB102" s="8"/>
      <c r="KVC102" s="296"/>
      <c r="KVD102" s="8"/>
      <c r="KVE102" s="296"/>
      <c r="KVF102" s="8"/>
      <c r="KVG102" s="296"/>
      <c r="KVH102" s="8"/>
      <c r="KVI102" s="296"/>
      <c r="KVJ102" s="8"/>
      <c r="KVK102" s="296"/>
      <c r="KVL102" s="8"/>
      <c r="KVM102" s="296"/>
      <c r="KVN102" s="8"/>
      <c r="KVO102" s="296"/>
      <c r="KVP102" s="8"/>
      <c r="KVQ102" s="296"/>
      <c r="KVR102" s="8"/>
      <c r="KVS102" s="296"/>
      <c r="KVT102" s="8"/>
      <c r="KVU102" s="296"/>
      <c r="KVV102" s="8"/>
      <c r="KVW102" s="296"/>
      <c r="KVX102" s="8"/>
      <c r="KVY102" s="296"/>
      <c r="KVZ102" s="8"/>
      <c r="KWA102" s="296"/>
      <c r="KWB102" s="8"/>
      <c r="KWC102" s="296"/>
      <c r="KWD102" s="8"/>
      <c r="KWE102" s="296"/>
      <c r="KWF102" s="8"/>
      <c r="KWG102" s="296"/>
      <c r="KWH102" s="8"/>
      <c r="KWI102" s="296"/>
      <c r="KWJ102" s="8"/>
      <c r="KWK102" s="296"/>
      <c r="KWL102" s="8"/>
      <c r="KWM102" s="296"/>
      <c r="KWN102" s="8"/>
      <c r="KWO102" s="296"/>
      <c r="KWP102" s="8"/>
      <c r="KWQ102" s="296"/>
      <c r="KWR102" s="8"/>
      <c r="KWS102" s="296"/>
      <c r="KWT102" s="8"/>
      <c r="KWU102" s="296"/>
      <c r="KWV102" s="8"/>
      <c r="KWW102" s="296"/>
      <c r="KWX102" s="8"/>
      <c r="KWY102" s="296"/>
      <c r="KWZ102" s="8"/>
      <c r="KXA102" s="296"/>
      <c r="KXB102" s="8"/>
      <c r="KXC102" s="296"/>
      <c r="KXD102" s="8"/>
      <c r="KXE102" s="296"/>
      <c r="KXF102" s="8"/>
      <c r="KXG102" s="296"/>
      <c r="KXH102" s="8"/>
      <c r="KXI102" s="296"/>
      <c r="KXJ102" s="8"/>
      <c r="KXK102" s="296"/>
      <c r="KXL102" s="8"/>
      <c r="KXM102" s="296"/>
      <c r="KXN102" s="8"/>
      <c r="KXO102" s="296"/>
      <c r="KXP102" s="8"/>
      <c r="KXQ102" s="296"/>
      <c r="KXR102" s="8"/>
      <c r="KXS102" s="296"/>
      <c r="KXT102" s="8"/>
      <c r="KXU102" s="296"/>
      <c r="KXV102" s="8"/>
      <c r="KXW102" s="296"/>
      <c r="KXX102" s="8"/>
      <c r="KXY102" s="296"/>
      <c r="KXZ102" s="8"/>
      <c r="KYA102" s="296"/>
      <c r="KYB102" s="8"/>
      <c r="KYC102" s="296"/>
      <c r="KYD102" s="8"/>
      <c r="KYE102" s="296"/>
      <c r="KYF102" s="8"/>
      <c r="KYG102" s="296"/>
      <c r="KYH102" s="8"/>
      <c r="KYI102" s="296"/>
      <c r="KYJ102" s="8"/>
      <c r="KYK102" s="296"/>
      <c r="KYL102" s="8"/>
      <c r="KYM102" s="296"/>
      <c r="KYN102" s="8"/>
      <c r="KYO102" s="296"/>
      <c r="KYP102" s="8"/>
      <c r="KYQ102" s="296"/>
      <c r="KYR102" s="8"/>
      <c r="KYS102" s="296"/>
      <c r="KYT102" s="8"/>
      <c r="KYU102" s="296"/>
      <c r="KYV102" s="8"/>
      <c r="KYW102" s="296"/>
      <c r="KYX102" s="8"/>
      <c r="KYY102" s="296"/>
      <c r="KYZ102" s="8"/>
      <c r="KZA102" s="296"/>
      <c r="KZB102" s="8"/>
      <c r="KZC102" s="296"/>
      <c r="KZD102" s="8"/>
      <c r="KZE102" s="296"/>
      <c r="KZF102" s="8"/>
      <c r="KZG102" s="296"/>
      <c r="KZH102" s="8"/>
      <c r="KZI102" s="296"/>
      <c r="KZJ102" s="8"/>
      <c r="KZK102" s="296"/>
      <c r="KZL102" s="8"/>
      <c r="KZM102" s="296"/>
      <c r="KZN102" s="8"/>
      <c r="KZO102" s="296"/>
      <c r="KZP102" s="8"/>
      <c r="KZQ102" s="296"/>
      <c r="KZR102" s="8"/>
      <c r="KZS102" s="296"/>
      <c r="KZT102" s="8"/>
      <c r="KZU102" s="296"/>
      <c r="KZV102" s="8"/>
      <c r="KZW102" s="296"/>
      <c r="KZX102" s="8"/>
      <c r="KZY102" s="296"/>
      <c r="KZZ102" s="8"/>
      <c r="LAA102" s="296"/>
      <c r="LAB102" s="8"/>
      <c r="LAC102" s="296"/>
      <c r="LAD102" s="8"/>
      <c r="LAE102" s="296"/>
      <c r="LAF102" s="8"/>
      <c r="LAG102" s="296"/>
      <c r="LAH102" s="8"/>
      <c r="LAI102" s="296"/>
      <c r="LAJ102" s="8"/>
      <c r="LAK102" s="296"/>
      <c r="LAL102" s="8"/>
      <c r="LAM102" s="296"/>
      <c r="LAN102" s="8"/>
      <c r="LAO102" s="296"/>
      <c r="LAP102" s="8"/>
      <c r="LAQ102" s="296"/>
      <c r="LAR102" s="8"/>
      <c r="LAS102" s="296"/>
      <c r="LAT102" s="8"/>
      <c r="LAU102" s="296"/>
      <c r="LAV102" s="8"/>
      <c r="LAW102" s="296"/>
      <c r="LAX102" s="8"/>
      <c r="LAY102" s="296"/>
      <c r="LAZ102" s="8"/>
      <c r="LBA102" s="296"/>
      <c r="LBB102" s="8"/>
      <c r="LBC102" s="296"/>
      <c r="LBD102" s="8"/>
      <c r="LBE102" s="296"/>
      <c r="LBF102" s="8"/>
      <c r="LBG102" s="296"/>
      <c r="LBH102" s="8"/>
      <c r="LBI102" s="296"/>
      <c r="LBJ102" s="8"/>
      <c r="LBK102" s="296"/>
      <c r="LBL102" s="8"/>
      <c r="LBM102" s="296"/>
      <c r="LBN102" s="8"/>
      <c r="LBO102" s="296"/>
      <c r="LBP102" s="8"/>
      <c r="LBQ102" s="296"/>
      <c r="LBR102" s="8"/>
      <c r="LBS102" s="296"/>
      <c r="LBT102" s="8"/>
      <c r="LBU102" s="296"/>
      <c r="LBV102" s="8"/>
      <c r="LBW102" s="296"/>
      <c r="LBX102" s="8"/>
      <c r="LBY102" s="296"/>
      <c r="LBZ102" s="8"/>
      <c r="LCA102" s="296"/>
      <c r="LCB102" s="8"/>
      <c r="LCC102" s="296"/>
      <c r="LCD102" s="8"/>
      <c r="LCE102" s="296"/>
      <c r="LCF102" s="8"/>
      <c r="LCG102" s="296"/>
      <c r="LCH102" s="8"/>
      <c r="LCI102" s="296"/>
      <c r="LCJ102" s="8"/>
      <c r="LCK102" s="296"/>
      <c r="LCL102" s="8"/>
      <c r="LCM102" s="296"/>
      <c r="LCN102" s="8"/>
      <c r="LCO102" s="296"/>
      <c r="LCP102" s="8"/>
      <c r="LCQ102" s="296"/>
      <c r="LCR102" s="8"/>
      <c r="LCS102" s="296"/>
      <c r="LCT102" s="8"/>
      <c r="LCU102" s="296"/>
      <c r="LCV102" s="8"/>
      <c r="LCW102" s="296"/>
      <c r="LCX102" s="8"/>
      <c r="LCY102" s="296"/>
      <c r="LCZ102" s="8"/>
      <c r="LDA102" s="296"/>
      <c r="LDB102" s="8"/>
      <c r="LDC102" s="296"/>
      <c r="LDD102" s="8"/>
      <c r="LDE102" s="296"/>
      <c r="LDF102" s="8"/>
      <c r="LDG102" s="296"/>
      <c r="LDH102" s="8"/>
      <c r="LDI102" s="296"/>
      <c r="LDJ102" s="8"/>
      <c r="LDK102" s="296"/>
      <c r="LDL102" s="8"/>
      <c r="LDM102" s="296"/>
      <c r="LDN102" s="8"/>
      <c r="LDO102" s="296"/>
      <c r="LDP102" s="8"/>
      <c r="LDQ102" s="296"/>
      <c r="LDR102" s="8"/>
      <c r="LDS102" s="296"/>
      <c r="LDT102" s="8"/>
      <c r="LDU102" s="296"/>
      <c r="LDV102" s="8"/>
      <c r="LDW102" s="296"/>
      <c r="LDX102" s="8"/>
      <c r="LDY102" s="296"/>
      <c r="LDZ102" s="8"/>
      <c r="LEA102" s="296"/>
      <c r="LEB102" s="8"/>
      <c r="LEC102" s="296"/>
      <c r="LED102" s="8"/>
      <c r="LEE102" s="296"/>
      <c r="LEF102" s="8"/>
      <c r="LEG102" s="296"/>
      <c r="LEH102" s="8"/>
      <c r="LEI102" s="296"/>
      <c r="LEJ102" s="8"/>
      <c r="LEK102" s="296"/>
      <c r="LEL102" s="8"/>
      <c r="LEM102" s="296"/>
      <c r="LEN102" s="8"/>
      <c r="LEO102" s="296"/>
      <c r="LEP102" s="8"/>
      <c r="LEQ102" s="296"/>
      <c r="LER102" s="8"/>
      <c r="LES102" s="296"/>
      <c r="LET102" s="8"/>
      <c r="LEU102" s="296"/>
      <c r="LEV102" s="8"/>
      <c r="LEW102" s="296"/>
      <c r="LEX102" s="8"/>
      <c r="LEY102" s="296"/>
      <c r="LEZ102" s="8"/>
      <c r="LFA102" s="296"/>
      <c r="LFB102" s="8"/>
      <c r="LFC102" s="296"/>
      <c r="LFD102" s="8"/>
      <c r="LFE102" s="296"/>
      <c r="LFF102" s="8"/>
      <c r="LFG102" s="296"/>
      <c r="LFH102" s="8"/>
      <c r="LFI102" s="296"/>
      <c r="LFJ102" s="8"/>
      <c r="LFK102" s="296"/>
      <c r="LFL102" s="8"/>
      <c r="LFM102" s="296"/>
      <c r="LFN102" s="8"/>
      <c r="LFO102" s="296"/>
      <c r="LFP102" s="8"/>
      <c r="LFQ102" s="296"/>
      <c r="LFR102" s="8"/>
      <c r="LFS102" s="296"/>
      <c r="LFT102" s="8"/>
      <c r="LFU102" s="296"/>
      <c r="LFV102" s="8"/>
      <c r="LFW102" s="296"/>
      <c r="LFX102" s="8"/>
      <c r="LFY102" s="296"/>
      <c r="LFZ102" s="8"/>
      <c r="LGA102" s="296"/>
      <c r="LGB102" s="8"/>
      <c r="LGC102" s="296"/>
      <c r="LGD102" s="8"/>
      <c r="LGE102" s="296"/>
      <c r="LGF102" s="8"/>
      <c r="LGG102" s="296"/>
      <c r="LGH102" s="8"/>
      <c r="LGI102" s="296"/>
      <c r="LGJ102" s="8"/>
      <c r="LGK102" s="296"/>
      <c r="LGL102" s="8"/>
      <c r="LGM102" s="296"/>
      <c r="LGN102" s="8"/>
      <c r="LGO102" s="296"/>
      <c r="LGP102" s="8"/>
      <c r="LGQ102" s="296"/>
      <c r="LGR102" s="8"/>
      <c r="LGS102" s="296"/>
      <c r="LGT102" s="8"/>
      <c r="LGU102" s="296"/>
      <c r="LGV102" s="8"/>
      <c r="LGW102" s="296"/>
      <c r="LGX102" s="8"/>
      <c r="LGY102" s="296"/>
      <c r="LGZ102" s="8"/>
      <c r="LHA102" s="296"/>
      <c r="LHB102" s="8"/>
      <c r="LHC102" s="296"/>
      <c r="LHD102" s="8"/>
      <c r="LHE102" s="296"/>
      <c r="LHF102" s="8"/>
      <c r="LHG102" s="296"/>
      <c r="LHH102" s="8"/>
      <c r="LHI102" s="296"/>
      <c r="LHJ102" s="8"/>
      <c r="LHK102" s="296"/>
      <c r="LHL102" s="8"/>
      <c r="LHM102" s="296"/>
      <c r="LHN102" s="8"/>
      <c r="LHO102" s="296"/>
      <c r="LHP102" s="8"/>
      <c r="LHQ102" s="296"/>
      <c r="LHR102" s="8"/>
      <c r="LHS102" s="296"/>
      <c r="LHT102" s="8"/>
      <c r="LHU102" s="296"/>
      <c r="LHV102" s="8"/>
      <c r="LHW102" s="296"/>
      <c r="LHX102" s="8"/>
      <c r="LHY102" s="296"/>
      <c r="LHZ102" s="8"/>
      <c r="LIA102" s="296"/>
      <c r="LIB102" s="8"/>
      <c r="LIC102" s="296"/>
      <c r="LID102" s="8"/>
      <c r="LIE102" s="296"/>
      <c r="LIF102" s="8"/>
      <c r="LIG102" s="296"/>
      <c r="LIH102" s="8"/>
      <c r="LII102" s="296"/>
      <c r="LIJ102" s="8"/>
      <c r="LIK102" s="296"/>
      <c r="LIL102" s="8"/>
      <c r="LIM102" s="296"/>
      <c r="LIN102" s="8"/>
      <c r="LIO102" s="296"/>
      <c r="LIP102" s="8"/>
      <c r="LIQ102" s="296"/>
      <c r="LIR102" s="8"/>
      <c r="LIS102" s="296"/>
      <c r="LIT102" s="8"/>
      <c r="LIU102" s="296"/>
      <c r="LIV102" s="8"/>
      <c r="LIW102" s="296"/>
      <c r="LIX102" s="8"/>
      <c r="LIY102" s="296"/>
      <c r="LIZ102" s="8"/>
      <c r="LJA102" s="296"/>
      <c r="LJB102" s="8"/>
      <c r="LJC102" s="296"/>
      <c r="LJD102" s="8"/>
      <c r="LJE102" s="296"/>
      <c r="LJF102" s="8"/>
      <c r="LJG102" s="296"/>
      <c r="LJH102" s="8"/>
      <c r="LJI102" s="296"/>
      <c r="LJJ102" s="8"/>
      <c r="LJK102" s="296"/>
      <c r="LJL102" s="8"/>
      <c r="LJM102" s="296"/>
      <c r="LJN102" s="8"/>
      <c r="LJO102" s="296"/>
      <c r="LJP102" s="8"/>
      <c r="LJQ102" s="296"/>
      <c r="LJR102" s="8"/>
      <c r="LJS102" s="296"/>
      <c r="LJT102" s="8"/>
      <c r="LJU102" s="296"/>
      <c r="LJV102" s="8"/>
      <c r="LJW102" s="296"/>
      <c r="LJX102" s="8"/>
      <c r="LJY102" s="296"/>
      <c r="LJZ102" s="8"/>
      <c r="LKA102" s="296"/>
      <c r="LKB102" s="8"/>
      <c r="LKC102" s="296"/>
      <c r="LKD102" s="8"/>
      <c r="LKE102" s="296"/>
      <c r="LKF102" s="8"/>
      <c r="LKG102" s="296"/>
      <c r="LKH102" s="8"/>
      <c r="LKI102" s="296"/>
      <c r="LKJ102" s="8"/>
      <c r="LKK102" s="296"/>
      <c r="LKL102" s="8"/>
      <c r="LKM102" s="296"/>
      <c r="LKN102" s="8"/>
      <c r="LKO102" s="296"/>
      <c r="LKP102" s="8"/>
      <c r="LKQ102" s="296"/>
      <c r="LKR102" s="8"/>
      <c r="LKS102" s="296"/>
      <c r="LKT102" s="8"/>
      <c r="LKU102" s="296"/>
      <c r="LKV102" s="8"/>
      <c r="LKW102" s="296"/>
      <c r="LKX102" s="8"/>
      <c r="LKY102" s="296"/>
      <c r="LKZ102" s="8"/>
      <c r="LLA102" s="296"/>
      <c r="LLB102" s="8"/>
      <c r="LLC102" s="296"/>
      <c r="LLD102" s="8"/>
      <c r="LLE102" s="296"/>
      <c r="LLF102" s="8"/>
      <c r="LLG102" s="296"/>
      <c r="LLH102" s="8"/>
      <c r="LLI102" s="296"/>
      <c r="LLJ102" s="8"/>
      <c r="LLK102" s="296"/>
      <c r="LLL102" s="8"/>
      <c r="LLM102" s="296"/>
      <c r="LLN102" s="8"/>
      <c r="LLO102" s="296"/>
      <c r="LLP102" s="8"/>
      <c r="LLQ102" s="296"/>
      <c r="LLR102" s="8"/>
      <c r="LLS102" s="296"/>
      <c r="LLT102" s="8"/>
      <c r="LLU102" s="296"/>
      <c r="LLV102" s="8"/>
      <c r="LLW102" s="296"/>
      <c r="LLX102" s="8"/>
      <c r="LLY102" s="296"/>
      <c r="LLZ102" s="8"/>
      <c r="LMA102" s="296"/>
      <c r="LMB102" s="8"/>
      <c r="LMC102" s="296"/>
      <c r="LMD102" s="8"/>
      <c r="LME102" s="296"/>
      <c r="LMF102" s="8"/>
      <c r="LMG102" s="296"/>
      <c r="LMH102" s="8"/>
      <c r="LMI102" s="296"/>
      <c r="LMJ102" s="8"/>
      <c r="LMK102" s="296"/>
      <c r="LML102" s="8"/>
      <c r="LMM102" s="296"/>
      <c r="LMN102" s="8"/>
      <c r="LMO102" s="296"/>
      <c r="LMP102" s="8"/>
      <c r="LMQ102" s="296"/>
      <c r="LMR102" s="8"/>
      <c r="LMS102" s="296"/>
      <c r="LMT102" s="8"/>
      <c r="LMU102" s="296"/>
      <c r="LMV102" s="8"/>
      <c r="LMW102" s="296"/>
      <c r="LMX102" s="8"/>
      <c r="LMY102" s="296"/>
      <c r="LMZ102" s="8"/>
      <c r="LNA102" s="296"/>
      <c r="LNB102" s="8"/>
      <c r="LNC102" s="296"/>
      <c r="LND102" s="8"/>
      <c r="LNE102" s="296"/>
      <c r="LNF102" s="8"/>
      <c r="LNG102" s="296"/>
      <c r="LNH102" s="8"/>
      <c r="LNI102" s="296"/>
      <c r="LNJ102" s="8"/>
      <c r="LNK102" s="296"/>
      <c r="LNL102" s="8"/>
      <c r="LNM102" s="296"/>
      <c r="LNN102" s="8"/>
      <c r="LNO102" s="296"/>
      <c r="LNP102" s="8"/>
      <c r="LNQ102" s="296"/>
      <c r="LNR102" s="8"/>
      <c r="LNS102" s="296"/>
      <c r="LNT102" s="8"/>
      <c r="LNU102" s="296"/>
      <c r="LNV102" s="8"/>
      <c r="LNW102" s="296"/>
      <c r="LNX102" s="8"/>
      <c r="LNY102" s="296"/>
      <c r="LNZ102" s="8"/>
      <c r="LOA102" s="296"/>
      <c r="LOB102" s="8"/>
      <c r="LOC102" s="296"/>
      <c r="LOD102" s="8"/>
      <c r="LOE102" s="296"/>
      <c r="LOF102" s="8"/>
      <c r="LOG102" s="296"/>
      <c r="LOH102" s="8"/>
      <c r="LOI102" s="296"/>
      <c r="LOJ102" s="8"/>
      <c r="LOK102" s="296"/>
      <c r="LOL102" s="8"/>
      <c r="LOM102" s="296"/>
      <c r="LON102" s="8"/>
      <c r="LOO102" s="296"/>
      <c r="LOP102" s="8"/>
      <c r="LOQ102" s="296"/>
      <c r="LOR102" s="8"/>
      <c r="LOS102" s="296"/>
      <c r="LOT102" s="8"/>
      <c r="LOU102" s="296"/>
      <c r="LOV102" s="8"/>
      <c r="LOW102" s="296"/>
      <c r="LOX102" s="8"/>
      <c r="LOY102" s="296"/>
      <c r="LOZ102" s="8"/>
      <c r="LPA102" s="296"/>
      <c r="LPB102" s="8"/>
      <c r="LPC102" s="296"/>
      <c r="LPD102" s="8"/>
      <c r="LPE102" s="296"/>
      <c r="LPF102" s="8"/>
      <c r="LPG102" s="296"/>
      <c r="LPH102" s="8"/>
      <c r="LPI102" s="296"/>
      <c r="LPJ102" s="8"/>
      <c r="LPK102" s="296"/>
      <c r="LPL102" s="8"/>
      <c r="LPM102" s="296"/>
      <c r="LPN102" s="8"/>
      <c r="LPO102" s="296"/>
      <c r="LPP102" s="8"/>
      <c r="LPQ102" s="296"/>
      <c r="LPR102" s="8"/>
      <c r="LPS102" s="296"/>
      <c r="LPT102" s="8"/>
      <c r="LPU102" s="296"/>
      <c r="LPV102" s="8"/>
      <c r="LPW102" s="296"/>
      <c r="LPX102" s="8"/>
      <c r="LPY102" s="296"/>
      <c r="LPZ102" s="8"/>
      <c r="LQA102" s="296"/>
      <c r="LQB102" s="8"/>
      <c r="LQC102" s="296"/>
      <c r="LQD102" s="8"/>
      <c r="LQE102" s="296"/>
      <c r="LQF102" s="8"/>
      <c r="LQG102" s="296"/>
      <c r="LQH102" s="8"/>
      <c r="LQI102" s="296"/>
      <c r="LQJ102" s="8"/>
      <c r="LQK102" s="296"/>
      <c r="LQL102" s="8"/>
      <c r="LQM102" s="296"/>
      <c r="LQN102" s="8"/>
      <c r="LQO102" s="296"/>
      <c r="LQP102" s="8"/>
      <c r="LQQ102" s="296"/>
      <c r="LQR102" s="8"/>
      <c r="LQS102" s="296"/>
      <c r="LQT102" s="8"/>
      <c r="LQU102" s="296"/>
      <c r="LQV102" s="8"/>
      <c r="LQW102" s="296"/>
      <c r="LQX102" s="8"/>
      <c r="LQY102" s="296"/>
      <c r="LQZ102" s="8"/>
      <c r="LRA102" s="296"/>
      <c r="LRB102" s="8"/>
      <c r="LRC102" s="296"/>
      <c r="LRD102" s="8"/>
      <c r="LRE102" s="296"/>
      <c r="LRF102" s="8"/>
      <c r="LRG102" s="296"/>
      <c r="LRH102" s="8"/>
      <c r="LRI102" s="296"/>
      <c r="LRJ102" s="8"/>
      <c r="LRK102" s="296"/>
      <c r="LRL102" s="8"/>
      <c r="LRM102" s="296"/>
      <c r="LRN102" s="8"/>
      <c r="LRO102" s="296"/>
      <c r="LRP102" s="8"/>
      <c r="LRQ102" s="296"/>
      <c r="LRR102" s="8"/>
      <c r="LRS102" s="296"/>
      <c r="LRT102" s="8"/>
      <c r="LRU102" s="296"/>
      <c r="LRV102" s="8"/>
      <c r="LRW102" s="296"/>
      <c r="LRX102" s="8"/>
      <c r="LRY102" s="296"/>
      <c r="LRZ102" s="8"/>
      <c r="LSA102" s="296"/>
      <c r="LSB102" s="8"/>
      <c r="LSC102" s="296"/>
      <c r="LSD102" s="8"/>
      <c r="LSE102" s="296"/>
      <c r="LSF102" s="8"/>
      <c r="LSG102" s="296"/>
      <c r="LSH102" s="8"/>
      <c r="LSI102" s="296"/>
      <c r="LSJ102" s="8"/>
      <c r="LSK102" s="296"/>
      <c r="LSL102" s="8"/>
      <c r="LSM102" s="296"/>
      <c r="LSN102" s="8"/>
      <c r="LSO102" s="296"/>
      <c r="LSP102" s="8"/>
      <c r="LSQ102" s="296"/>
      <c r="LSR102" s="8"/>
      <c r="LSS102" s="296"/>
      <c r="LST102" s="8"/>
      <c r="LSU102" s="296"/>
      <c r="LSV102" s="8"/>
      <c r="LSW102" s="296"/>
      <c r="LSX102" s="8"/>
      <c r="LSY102" s="296"/>
      <c r="LSZ102" s="8"/>
      <c r="LTA102" s="296"/>
      <c r="LTB102" s="8"/>
      <c r="LTC102" s="296"/>
      <c r="LTD102" s="8"/>
      <c r="LTE102" s="296"/>
      <c r="LTF102" s="8"/>
      <c r="LTG102" s="296"/>
      <c r="LTH102" s="8"/>
      <c r="LTI102" s="296"/>
      <c r="LTJ102" s="8"/>
      <c r="LTK102" s="296"/>
      <c r="LTL102" s="8"/>
      <c r="LTM102" s="296"/>
      <c r="LTN102" s="8"/>
      <c r="LTO102" s="296"/>
      <c r="LTP102" s="8"/>
      <c r="LTQ102" s="296"/>
      <c r="LTR102" s="8"/>
      <c r="LTS102" s="296"/>
      <c r="LTT102" s="8"/>
      <c r="LTU102" s="296"/>
      <c r="LTV102" s="8"/>
      <c r="LTW102" s="296"/>
      <c r="LTX102" s="8"/>
      <c r="LTY102" s="296"/>
      <c r="LTZ102" s="8"/>
      <c r="LUA102" s="296"/>
      <c r="LUB102" s="8"/>
      <c r="LUC102" s="296"/>
      <c r="LUD102" s="8"/>
      <c r="LUE102" s="296"/>
      <c r="LUF102" s="8"/>
      <c r="LUG102" s="296"/>
      <c r="LUH102" s="8"/>
      <c r="LUI102" s="296"/>
      <c r="LUJ102" s="8"/>
      <c r="LUK102" s="296"/>
      <c r="LUL102" s="8"/>
      <c r="LUM102" s="296"/>
      <c r="LUN102" s="8"/>
      <c r="LUO102" s="296"/>
      <c r="LUP102" s="8"/>
      <c r="LUQ102" s="296"/>
      <c r="LUR102" s="8"/>
      <c r="LUS102" s="296"/>
      <c r="LUT102" s="8"/>
      <c r="LUU102" s="296"/>
      <c r="LUV102" s="8"/>
      <c r="LUW102" s="296"/>
      <c r="LUX102" s="8"/>
      <c r="LUY102" s="296"/>
      <c r="LUZ102" s="8"/>
      <c r="LVA102" s="296"/>
      <c r="LVB102" s="8"/>
      <c r="LVC102" s="296"/>
      <c r="LVD102" s="8"/>
      <c r="LVE102" s="296"/>
      <c r="LVF102" s="8"/>
      <c r="LVG102" s="296"/>
      <c r="LVH102" s="8"/>
      <c r="LVI102" s="296"/>
      <c r="LVJ102" s="8"/>
      <c r="LVK102" s="296"/>
      <c r="LVL102" s="8"/>
      <c r="LVM102" s="296"/>
      <c r="LVN102" s="8"/>
      <c r="LVO102" s="296"/>
      <c r="LVP102" s="8"/>
      <c r="LVQ102" s="296"/>
      <c r="LVR102" s="8"/>
      <c r="LVS102" s="296"/>
      <c r="LVT102" s="8"/>
      <c r="LVU102" s="296"/>
      <c r="LVV102" s="8"/>
      <c r="LVW102" s="296"/>
      <c r="LVX102" s="8"/>
      <c r="LVY102" s="296"/>
      <c r="LVZ102" s="8"/>
      <c r="LWA102" s="296"/>
      <c r="LWB102" s="8"/>
      <c r="LWC102" s="296"/>
      <c r="LWD102" s="8"/>
      <c r="LWE102" s="296"/>
      <c r="LWF102" s="8"/>
      <c r="LWG102" s="296"/>
      <c r="LWH102" s="8"/>
      <c r="LWI102" s="296"/>
      <c r="LWJ102" s="8"/>
      <c r="LWK102" s="296"/>
      <c r="LWL102" s="8"/>
      <c r="LWM102" s="296"/>
      <c r="LWN102" s="8"/>
      <c r="LWO102" s="296"/>
      <c r="LWP102" s="8"/>
      <c r="LWQ102" s="296"/>
      <c r="LWR102" s="8"/>
      <c r="LWS102" s="296"/>
      <c r="LWT102" s="8"/>
      <c r="LWU102" s="296"/>
      <c r="LWV102" s="8"/>
      <c r="LWW102" s="296"/>
      <c r="LWX102" s="8"/>
      <c r="LWY102" s="296"/>
      <c r="LWZ102" s="8"/>
      <c r="LXA102" s="296"/>
      <c r="LXB102" s="8"/>
      <c r="LXC102" s="296"/>
      <c r="LXD102" s="8"/>
      <c r="LXE102" s="296"/>
      <c r="LXF102" s="8"/>
      <c r="LXG102" s="296"/>
      <c r="LXH102" s="8"/>
      <c r="LXI102" s="296"/>
      <c r="LXJ102" s="8"/>
      <c r="LXK102" s="296"/>
      <c r="LXL102" s="8"/>
      <c r="LXM102" s="296"/>
      <c r="LXN102" s="8"/>
      <c r="LXO102" s="296"/>
      <c r="LXP102" s="8"/>
      <c r="LXQ102" s="296"/>
      <c r="LXR102" s="8"/>
      <c r="LXS102" s="296"/>
      <c r="LXT102" s="8"/>
      <c r="LXU102" s="296"/>
      <c r="LXV102" s="8"/>
      <c r="LXW102" s="296"/>
      <c r="LXX102" s="8"/>
      <c r="LXY102" s="296"/>
      <c r="LXZ102" s="8"/>
      <c r="LYA102" s="296"/>
      <c r="LYB102" s="8"/>
      <c r="LYC102" s="296"/>
      <c r="LYD102" s="8"/>
      <c r="LYE102" s="296"/>
      <c r="LYF102" s="8"/>
      <c r="LYG102" s="296"/>
      <c r="LYH102" s="8"/>
      <c r="LYI102" s="296"/>
      <c r="LYJ102" s="8"/>
      <c r="LYK102" s="296"/>
      <c r="LYL102" s="8"/>
      <c r="LYM102" s="296"/>
      <c r="LYN102" s="8"/>
      <c r="LYO102" s="296"/>
      <c r="LYP102" s="8"/>
      <c r="LYQ102" s="296"/>
      <c r="LYR102" s="8"/>
      <c r="LYS102" s="296"/>
      <c r="LYT102" s="8"/>
      <c r="LYU102" s="296"/>
      <c r="LYV102" s="8"/>
      <c r="LYW102" s="296"/>
      <c r="LYX102" s="8"/>
      <c r="LYY102" s="296"/>
      <c r="LYZ102" s="8"/>
      <c r="LZA102" s="296"/>
      <c r="LZB102" s="8"/>
      <c r="LZC102" s="296"/>
      <c r="LZD102" s="8"/>
      <c r="LZE102" s="296"/>
      <c r="LZF102" s="8"/>
      <c r="LZG102" s="296"/>
      <c r="LZH102" s="8"/>
      <c r="LZI102" s="296"/>
      <c r="LZJ102" s="8"/>
      <c r="LZK102" s="296"/>
      <c r="LZL102" s="8"/>
      <c r="LZM102" s="296"/>
      <c r="LZN102" s="8"/>
      <c r="LZO102" s="296"/>
      <c r="LZP102" s="8"/>
      <c r="LZQ102" s="296"/>
      <c r="LZR102" s="8"/>
      <c r="LZS102" s="296"/>
      <c r="LZT102" s="8"/>
      <c r="LZU102" s="296"/>
      <c r="LZV102" s="8"/>
      <c r="LZW102" s="296"/>
      <c r="LZX102" s="8"/>
      <c r="LZY102" s="296"/>
      <c r="LZZ102" s="8"/>
      <c r="MAA102" s="296"/>
      <c r="MAB102" s="8"/>
      <c r="MAC102" s="296"/>
      <c r="MAD102" s="8"/>
      <c r="MAE102" s="296"/>
      <c r="MAF102" s="8"/>
      <c r="MAG102" s="296"/>
      <c r="MAH102" s="8"/>
      <c r="MAI102" s="296"/>
      <c r="MAJ102" s="8"/>
      <c r="MAK102" s="296"/>
      <c r="MAL102" s="8"/>
      <c r="MAM102" s="296"/>
      <c r="MAN102" s="8"/>
      <c r="MAO102" s="296"/>
      <c r="MAP102" s="8"/>
      <c r="MAQ102" s="296"/>
      <c r="MAR102" s="8"/>
      <c r="MAS102" s="296"/>
      <c r="MAT102" s="8"/>
      <c r="MAU102" s="296"/>
      <c r="MAV102" s="8"/>
      <c r="MAW102" s="296"/>
      <c r="MAX102" s="8"/>
      <c r="MAY102" s="296"/>
      <c r="MAZ102" s="8"/>
      <c r="MBA102" s="296"/>
      <c r="MBB102" s="8"/>
      <c r="MBC102" s="296"/>
      <c r="MBD102" s="8"/>
      <c r="MBE102" s="296"/>
      <c r="MBF102" s="8"/>
      <c r="MBG102" s="296"/>
      <c r="MBH102" s="8"/>
      <c r="MBI102" s="296"/>
      <c r="MBJ102" s="8"/>
      <c r="MBK102" s="296"/>
      <c r="MBL102" s="8"/>
      <c r="MBM102" s="296"/>
      <c r="MBN102" s="8"/>
      <c r="MBO102" s="296"/>
      <c r="MBP102" s="8"/>
      <c r="MBQ102" s="296"/>
      <c r="MBR102" s="8"/>
      <c r="MBS102" s="296"/>
      <c r="MBT102" s="8"/>
      <c r="MBU102" s="296"/>
      <c r="MBV102" s="8"/>
      <c r="MBW102" s="296"/>
      <c r="MBX102" s="8"/>
      <c r="MBY102" s="296"/>
      <c r="MBZ102" s="8"/>
      <c r="MCA102" s="296"/>
      <c r="MCB102" s="8"/>
      <c r="MCC102" s="296"/>
      <c r="MCD102" s="8"/>
      <c r="MCE102" s="296"/>
      <c r="MCF102" s="8"/>
      <c r="MCG102" s="296"/>
      <c r="MCH102" s="8"/>
      <c r="MCI102" s="296"/>
      <c r="MCJ102" s="8"/>
      <c r="MCK102" s="296"/>
      <c r="MCL102" s="8"/>
      <c r="MCM102" s="296"/>
      <c r="MCN102" s="8"/>
      <c r="MCO102" s="296"/>
      <c r="MCP102" s="8"/>
      <c r="MCQ102" s="296"/>
      <c r="MCR102" s="8"/>
      <c r="MCS102" s="296"/>
      <c r="MCT102" s="8"/>
      <c r="MCU102" s="296"/>
      <c r="MCV102" s="8"/>
      <c r="MCW102" s="296"/>
      <c r="MCX102" s="8"/>
      <c r="MCY102" s="296"/>
      <c r="MCZ102" s="8"/>
      <c r="MDA102" s="296"/>
      <c r="MDB102" s="8"/>
      <c r="MDC102" s="296"/>
      <c r="MDD102" s="8"/>
      <c r="MDE102" s="296"/>
      <c r="MDF102" s="8"/>
      <c r="MDG102" s="296"/>
      <c r="MDH102" s="8"/>
      <c r="MDI102" s="296"/>
      <c r="MDJ102" s="8"/>
      <c r="MDK102" s="296"/>
      <c r="MDL102" s="8"/>
      <c r="MDM102" s="296"/>
      <c r="MDN102" s="8"/>
      <c r="MDO102" s="296"/>
      <c r="MDP102" s="8"/>
      <c r="MDQ102" s="296"/>
      <c r="MDR102" s="8"/>
      <c r="MDS102" s="296"/>
      <c r="MDT102" s="8"/>
      <c r="MDU102" s="296"/>
      <c r="MDV102" s="8"/>
      <c r="MDW102" s="296"/>
      <c r="MDX102" s="8"/>
      <c r="MDY102" s="296"/>
      <c r="MDZ102" s="8"/>
      <c r="MEA102" s="296"/>
      <c r="MEB102" s="8"/>
      <c r="MEC102" s="296"/>
      <c r="MED102" s="8"/>
      <c r="MEE102" s="296"/>
      <c r="MEF102" s="8"/>
      <c r="MEG102" s="296"/>
      <c r="MEH102" s="8"/>
      <c r="MEI102" s="296"/>
      <c r="MEJ102" s="8"/>
      <c r="MEK102" s="296"/>
      <c r="MEL102" s="8"/>
      <c r="MEM102" s="296"/>
      <c r="MEN102" s="8"/>
      <c r="MEO102" s="296"/>
      <c r="MEP102" s="8"/>
      <c r="MEQ102" s="296"/>
      <c r="MER102" s="8"/>
      <c r="MES102" s="296"/>
      <c r="MET102" s="8"/>
      <c r="MEU102" s="296"/>
      <c r="MEV102" s="8"/>
      <c r="MEW102" s="296"/>
      <c r="MEX102" s="8"/>
      <c r="MEY102" s="296"/>
      <c r="MEZ102" s="8"/>
      <c r="MFA102" s="296"/>
      <c r="MFB102" s="8"/>
      <c r="MFC102" s="296"/>
      <c r="MFD102" s="8"/>
      <c r="MFE102" s="296"/>
      <c r="MFF102" s="8"/>
      <c r="MFG102" s="296"/>
      <c r="MFH102" s="8"/>
      <c r="MFI102" s="296"/>
      <c r="MFJ102" s="8"/>
      <c r="MFK102" s="296"/>
      <c r="MFL102" s="8"/>
      <c r="MFM102" s="296"/>
      <c r="MFN102" s="8"/>
      <c r="MFO102" s="296"/>
      <c r="MFP102" s="8"/>
      <c r="MFQ102" s="296"/>
      <c r="MFR102" s="8"/>
      <c r="MFS102" s="296"/>
      <c r="MFT102" s="8"/>
      <c r="MFU102" s="296"/>
      <c r="MFV102" s="8"/>
      <c r="MFW102" s="296"/>
      <c r="MFX102" s="8"/>
      <c r="MFY102" s="296"/>
      <c r="MFZ102" s="8"/>
      <c r="MGA102" s="296"/>
      <c r="MGB102" s="8"/>
      <c r="MGC102" s="296"/>
      <c r="MGD102" s="8"/>
      <c r="MGE102" s="296"/>
      <c r="MGF102" s="8"/>
      <c r="MGG102" s="296"/>
      <c r="MGH102" s="8"/>
      <c r="MGI102" s="296"/>
      <c r="MGJ102" s="8"/>
      <c r="MGK102" s="296"/>
      <c r="MGL102" s="8"/>
      <c r="MGM102" s="296"/>
      <c r="MGN102" s="8"/>
      <c r="MGO102" s="296"/>
      <c r="MGP102" s="8"/>
      <c r="MGQ102" s="296"/>
      <c r="MGR102" s="8"/>
      <c r="MGS102" s="296"/>
      <c r="MGT102" s="8"/>
      <c r="MGU102" s="296"/>
      <c r="MGV102" s="8"/>
      <c r="MGW102" s="296"/>
      <c r="MGX102" s="8"/>
      <c r="MGY102" s="296"/>
      <c r="MGZ102" s="8"/>
      <c r="MHA102" s="296"/>
      <c r="MHB102" s="8"/>
      <c r="MHC102" s="296"/>
      <c r="MHD102" s="8"/>
      <c r="MHE102" s="296"/>
      <c r="MHF102" s="8"/>
      <c r="MHG102" s="296"/>
      <c r="MHH102" s="8"/>
      <c r="MHI102" s="296"/>
      <c r="MHJ102" s="8"/>
      <c r="MHK102" s="296"/>
      <c r="MHL102" s="8"/>
      <c r="MHM102" s="296"/>
      <c r="MHN102" s="8"/>
      <c r="MHO102" s="296"/>
      <c r="MHP102" s="8"/>
      <c r="MHQ102" s="296"/>
      <c r="MHR102" s="8"/>
      <c r="MHS102" s="296"/>
      <c r="MHT102" s="8"/>
      <c r="MHU102" s="296"/>
      <c r="MHV102" s="8"/>
      <c r="MHW102" s="296"/>
      <c r="MHX102" s="8"/>
      <c r="MHY102" s="296"/>
      <c r="MHZ102" s="8"/>
      <c r="MIA102" s="296"/>
      <c r="MIB102" s="8"/>
      <c r="MIC102" s="296"/>
      <c r="MID102" s="8"/>
      <c r="MIE102" s="296"/>
      <c r="MIF102" s="8"/>
      <c r="MIG102" s="296"/>
      <c r="MIH102" s="8"/>
      <c r="MII102" s="296"/>
      <c r="MIJ102" s="8"/>
      <c r="MIK102" s="296"/>
      <c r="MIL102" s="8"/>
      <c r="MIM102" s="296"/>
      <c r="MIN102" s="8"/>
      <c r="MIO102" s="296"/>
      <c r="MIP102" s="8"/>
      <c r="MIQ102" s="296"/>
      <c r="MIR102" s="8"/>
      <c r="MIS102" s="296"/>
      <c r="MIT102" s="8"/>
      <c r="MIU102" s="296"/>
      <c r="MIV102" s="8"/>
      <c r="MIW102" s="296"/>
      <c r="MIX102" s="8"/>
      <c r="MIY102" s="296"/>
      <c r="MIZ102" s="8"/>
      <c r="MJA102" s="296"/>
      <c r="MJB102" s="8"/>
      <c r="MJC102" s="296"/>
      <c r="MJD102" s="8"/>
      <c r="MJE102" s="296"/>
      <c r="MJF102" s="8"/>
      <c r="MJG102" s="296"/>
      <c r="MJH102" s="8"/>
      <c r="MJI102" s="296"/>
      <c r="MJJ102" s="8"/>
      <c r="MJK102" s="296"/>
      <c r="MJL102" s="8"/>
      <c r="MJM102" s="296"/>
      <c r="MJN102" s="8"/>
      <c r="MJO102" s="296"/>
      <c r="MJP102" s="8"/>
      <c r="MJQ102" s="296"/>
      <c r="MJR102" s="8"/>
      <c r="MJS102" s="296"/>
      <c r="MJT102" s="8"/>
      <c r="MJU102" s="296"/>
      <c r="MJV102" s="8"/>
      <c r="MJW102" s="296"/>
      <c r="MJX102" s="8"/>
      <c r="MJY102" s="296"/>
      <c r="MJZ102" s="8"/>
      <c r="MKA102" s="296"/>
      <c r="MKB102" s="8"/>
      <c r="MKC102" s="296"/>
      <c r="MKD102" s="8"/>
      <c r="MKE102" s="296"/>
      <c r="MKF102" s="8"/>
      <c r="MKG102" s="296"/>
      <c r="MKH102" s="8"/>
      <c r="MKI102" s="296"/>
      <c r="MKJ102" s="8"/>
      <c r="MKK102" s="296"/>
      <c r="MKL102" s="8"/>
      <c r="MKM102" s="296"/>
      <c r="MKN102" s="8"/>
      <c r="MKO102" s="296"/>
      <c r="MKP102" s="8"/>
      <c r="MKQ102" s="296"/>
      <c r="MKR102" s="8"/>
      <c r="MKS102" s="296"/>
      <c r="MKT102" s="8"/>
      <c r="MKU102" s="296"/>
      <c r="MKV102" s="8"/>
      <c r="MKW102" s="296"/>
      <c r="MKX102" s="8"/>
      <c r="MKY102" s="296"/>
      <c r="MKZ102" s="8"/>
      <c r="MLA102" s="296"/>
      <c r="MLB102" s="8"/>
      <c r="MLC102" s="296"/>
      <c r="MLD102" s="8"/>
      <c r="MLE102" s="296"/>
      <c r="MLF102" s="8"/>
      <c r="MLG102" s="296"/>
      <c r="MLH102" s="8"/>
      <c r="MLI102" s="296"/>
      <c r="MLJ102" s="8"/>
      <c r="MLK102" s="296"/>
      <c r="MLL102" s="8"/>
      <c r="MLM102" s="296"/>
      <c r="MLN102" s="8"/>
      <c r="MLO102" s="296"/>
      <c r="MLP102" s="8"/>
      <c r="MLQ102" s="296"/>
      <c r="MLR102" s="8"/>
      <c r="MLS102" s="296"/>
      <c r="MLT102" s="8"/>
      <c r="MLU102" s="296"/>
      <c r="MLV102" s="8"/>
      <c r="MLW102" s="296"/>
      <c r="MLX102" s="8"/>
      <c r="MLY102" s="296"/>
      <c r="MLZ102" s="8"/>
      <c r="MMA102" s="296"/>
      <c r="MMB102" s="8"/>
      <c r="MMC102" s="296"/>
      <c r="MMD102" s="8"/>
      <c r="MME102" s="296"/>
      <c r="MMF102" s="8"/>
      <c r="MMG102" s="296"/>
      <c r="MMH102" s="8"/>
      <c r="MMI102" s="296"/>
      <c r="MMJ102" s="8"/>
      <c r="MMK102" s="296"/>
      <c r="MML102" s="8"/>
      <c r="MMM102" s="296"/>
      <c r="MMN102" s="8"/>
      <c r="MMO102" s="296"/>
      <c r="MMP102" s="8"/>
      <c r="MMQ102" s="296"/>
      <c r="MMR102" s="8"/>
      <c r="MMS102" s="296"/>
      <c r="MMT102" s="8"/>
      <c r="MMU102" s="296"/>
      <c r="MMV102" s="8"/>
      <c r="MMW102" s="296"/>
      <c r="MMX102" s="8"/>
      <c r="MMY102" s="296"/>
      <c r="MMZ102" s="8"/>
      <c r="MNA102" s="296"/>
      <c r="MNB102" s="8"/>
      <c r="MNC102" s="296"/>
      <c r="MND102" s="8"/>
      <c r="MNE102" s="296"/>
      <c r="MNF102" s="8"/>
      <c r="MNG102" s="296"/>
      <c r="MNH102" s="8"/>
      <c r="MNI102" s="296"/>
      <c r="MNJ102" s="8"/>
      <c r="MNK102" s="296"/>
      <c r="MNL102" s="8"/>
      <c r="MNM102" s="296"/>
      <c r="MNN102" s="8"/>
      <c r="MNO102" s="296"/>
      <c r="MNP102" s="8"/>
      <c r="MNQ102" s="296"/>
      <c r="MNR102" s="8"/>
      <c r="MNS102" s="296"/>
      <c r="MNT102" s="8"/>
      <c r="MNU102" s="296"/>
      <c r="MNV102" s="8"/>
      <c r="MNW102" s="296"/>
      <c r="MNX102" s="8"/>
      <c r="MNY102" s="296"/>
      <c r="MNZ102" s="8"/>
      <c r="MOA102" s="296"/>
      <c r="MOB102" s="8"/>
      <c r="MOC102" s="296"/>
      <c r="MOD102" s="8"/>
      <c r="MOE102" s="296"/>
      <c r="MOF102" s="8"/>
      <c r="MOG102" s="296"/>
      <c r="MOH102" s="8"/>
      <c r="MOI102" s="296"/>
      <c r="MOJ102" s="8"/>
      <c r="MOK102" s="296"/>
      <c r="MOL102" s="8"/>
      <c r="MOM102" s="296"/>
      <c r="MON102" s="8"/>
      <c r="MOO102" s="296"/>
      <c r="MOP102" s="8"/>
      <c r="MOQ102" s="296"/>
      <c r="MOR102" s="8"/>
      <c r="MOS102" s="296"/>
      <c r="MOT102" s="8"/>
      <c r="MOU102" s="296"/>
      <c r="MOV102" s="8"/>
      <c r="MOW102" s="296"/>
      <c r="MOX102" s="8"/>
      <c r="MOY102" s="296"/>
      <c r="MOZ102" s="8"/>
      <c r="MPA102" s="296"/>
      <c r="MPB102" s="8"/>
      <c r="MPC102" s="296"/>
      <c r="MPD102" s="8"/>
      <c r="MPE102" s="296"/>
      <c r="MPF102" s="8"/>
      <c r="MPG102" s="296"/>
      <c r="MPH102" s="8"/>
      <c r="MPI102" s="296"/>
      <c r="MPJ102" s="8"/>
      <c r="MPK102" s="296"/>
      <c r="MPL102" s="8"/>
      <c r="MPM102" s="296"/>
      <c r="MPN102" s="8"/>
      <c r="MPO102" s="296"/>
      <c r="MPP102" s="8"/>
      <c r="MPQ102" s="296"/>
      <c r="MPR102" s="8"/>
      <c r="MPS102" s="296"/>
      <c r="MPT102" s="8"/>
      <c r="MPU102" s="296"/>
      <c r="MPV102" s="8"/>
      <c r="MPW102" s="296"/>
      <c r="MPX102" s="8"/>
      <c r="MPY102" s="296"/>
      <c r="MPZ102" s="8"/>
      <c r="MQA102" s="296"/>
      <c r="MQB102" s="8"/>
      <c r="MQC102" s="296"/>
      <c r="MQD102" s="8"/>
      <c r="MQE102" s="296"/>
      <c r="MQF102" s="8"/>
      <c r="MQG102" s="296"/>
      <c r="MQH102" s="8"/>
      <c r="MQI102" s="296"/>
      <c r="MQJ102" s="8"/>
      <c r="MQK102" s="296"/>
      <c r="MQL102" s="8"/>
      <c r="MQM102" s="296"/>
      <c r="MQN102" s="8"/>
      <c r="MQO102" s="296"/>
      <c r="MQP102" s="8"/>
      <c r="MQQ102" s="296"/>
      <c r="MQR102" s="8"/>
      <c r="MQS102" s="296"/>
      <c r="MQT102" s="8"/>
      <c r="MQU102" s="296"/>
      <c r="MQV102" s="8"/>
      <c r="MQW102" s="296"/>
      <c r="MQX102" s="8"/>
      <c r="MQY102" s="296"/>
      <c r="MQZ102" s="8"/>
      <c r="MRA102" s="296"/>
      <c r="MRB102" s="8"/>
      <c r="MRC102" s="296"/>
      <c r="MRD102" s="8"/>
      <c r="MRE102" s="296"/>
      <c r="MRF102" s="8"/>
      <c r="MRG102" s="296"/>
      <c r="MRH102" s="8"/>
      <c r="MRI102" s="296"/>
      <c r="MRJ102" s="8"/>
      <c r="MRK102" s="296"/>
      <c r="MRL102" s="8"/>
      <c r="MRM102" s="296"/>
      <c r="MRN102" s="8"/>
      <c r="MRO102" s="296"/>
      <c r="MRP102" s="8"/>
      <c r="MRQ102" s="296"/>
      <c r="MRR102" s="8"/>
      <c r="MRS102" s="296"/>
      <c r="MRT102" s="8"/>
      <c r="MRU102" s="296"/>
      <c r="MRV102" s="8"/>
      <c r="MRW102" s="296"/>
      <c r="MRX102" s="8"/>
      <c r="MRY102" s="296"/>
      <c r="MRZ102" s="8"/>
      <c r="MSA102" s="296"/>
      <c r="MSB102" s="8"/>
      <c r="MSC102" s="296"/>
      <c r="MSD102" s="8"/>
      <c r="MSE102" s="296"/>
      <c r="MSF102" s="8"/>
      <c r="MSG102" s="296"/>
      <c r="MSH102" s="8"/>
      <c r="MSI102" s="296"/>
      <c r="MSJ102" s="8"/>
      <c r="MSK102" s="296"/>
      <c r="MSL102" s="8"/>
      <c r="MSM102" s="296"/>
      <c r="MSN102" s="8"/>
      <c r="MSO102" s="296"/>
      <c r="MSP102" s="8"/>
      <c r="MSQ102" s="296"/>
      <c r="MSR102" s="8"/>
      <c r="MSS102" s="296"/>
      <c r="MST102" s="8"/>
      <c r="MSU102" s="296"/>
      <c r="MSV102" s="8"/>
      <c r="MSW102" s="296"/>
      <c r="MSX102" s="8"/>
      <c r="MSY102" s="296"/>
      <c r="MSZ102" s="8"/>
      <c r="MTA102" s="296"/>
      <c r="MTB102" s="8"/>
      <c r="MTC102" s="296"/>
      <c r="MTD102" s="8"/>
      <c r="MTE102" s="296"/>
      <c r="MTF102" s="8"/>
      <c r="MTG102" s="296"/>
      <c r="MTH102" s="8"/>
      <c r="MTI102" s="296"/>
      <c r="MTJ102" s="8"/>
      <c r="MTK102" s="296"/>
      <c r="MTL102" s="8"/>
      <c r="MTM102" s="296"/>
      <c r="MTN102" s="8"/>
      <c r="MTO102" s="296"/>
      <c r="MTP102" s="8"/>
      <c r="MTQ102" s="296"/>
      <c r="MTR102" s="8"/>
      <c r="MTS102" s="296"/>
      <c r="MTT102" s="8"/>
      <c r="MTU102" s="296"/>
      <c r="MTV102" s="8"/>
      <c r="MTW102" s="296"/>
      <c r="MTX102" s="8"/>
      <c r="MTY102" s="296"/>
      <c r="MTZ102" s="8"/>
      <c r="MUA102" s="296"/>
      <c r="MUB102" s="8"/>
      <c r="MUC102" s="296"/>
      <c r="MUD102" s="8"/>
      <c r="MUE102" s="296"/>
      <c r="MUF102" s="8"/>
      <c r="MUG102" s="296"/>
      <c r="MUH102" s="8"/>
      <c r="MUI102" s="296"/>
      <c r="MUJ102" s="8"/>
      <c r="MUK102" s="296"/>
      <c r="MUL102" s="8"/>
      <c r="MUM102" s="296"/>
      <c r="MUN102" s="8"/>
      <c r="MUO102" s="296"/>
      <c r="MUP102" s="8"/>
      <c r="MUQ102" s="296"/>
      <c r="MUR102" s="8"/>
      <c r="MUS102" s="296"/>
      <c r="MUT102" s="8"/>
      <c r="MUU102" s="296"/>
      <c r="MUV102" s="8"/>
      <c r="MUW102" s="296"/>
      <c r="MUX102" s="8"/>
      <c r="MUY102" s="296"/>
      <c r="MUZ102" s="8"/>
      <c r="MVA102" s="296"/>
      <c r="MVB102" s="8"/>
      <c r="MVC102" s="296"/>
      <c r="MVD102" s="8"/>
      <c r="MVE102" s="296"/>
      <c r="MVF102" s="8"/>
      <c r="MVG102" s="296"/>
      <c r="MVH102" s="8"/>
      <c r="MVI102" s="296"/>
      <c r="MVJ102" s="8"/>
      <c r="MVK102" s="296"/>
      <c r="MVL102" s="8"/>
      <c r="MVM102" s="296"/>
      <c r="MVN102" s="8"/>
      <c r="MVO102" s="296"/>
      <c r="MVP102" s="8"/>
      <c r="MVQ102" s="296"/>
      <c r="MVR102" s="8"/>
      <c r="MVS102" s="296"/>
      <c r="MVT102" s="8"/>
      <c r="MVU102" s="296"/>
      <c r="MVV102" s="8"/>
      <c r="MVW102" s="296"/>
      <c r="MVX102" s="8"/>
      <c r="MVY102" s="296"/>
      <c r="MVZ102" s="8"/>
      <c r="MWA102" s="296"/>
      <c r="MWB102" s="8"/>
      <c r="MWC102" s="296"/>
      <c r="MWD102" s="8"/>
      <c r="MWE102" s="296"/>
      <c r="MWF102" s="8"/>
      <c r="MWG102" s="296"/>
      <c r="MWH102" s="8"/>
      <c r="MWI102" s="296"/>
      <c r="MWJ102" s="8"/>
      <c r="MWK102" s="296"/>
      <c r="MWL102" s="8"/>
      <c r="MWM102" s="296"/>
      <c r="MWN102" s="8"/>
      <c r="MWO102" s="296"/>
      <c r="MWP102" s="8"/>
      <c r="MWQ102" s="296"/>
      <c r="MWR102" s="8"/>
      <c r="MWS102" s="296"/>
      <c r="MWT102" s="8"/>
      <c r="MWU102" s="296"/>
      <c r="MWV102" s="8"/>
      <c r="MWW102" s="296"/>
      <c r="MWX102" s="8"/>
      <c r="MWY102" s="296"/>
      <c r="MWZ102" s="8"/>
      <c r="MXA102" s="296"/>
      <c r="MXB102" s="8"/>
      <c r="MXC102" s="296"/>
      <c r="MXD102" s="8"/>
      <c r="MXE102" s="296"/>
      <c r="MXF102" s="8"/>
      <c r="MXG102" s="296"/>
      <c r="MXH102" s="8"/>
      <c r="MXI102" s="296"/>
      <c r="MXJ102" s="8"/>
      <c r="MXK102" s="296"/>
      <c r="MXL102" s="8"/>
      <c r="MXM102" s="296"/>
      <c r="MXN102" s="8"/>
      <c r="MXO102" s="296"/>
      <c r="MXP102" s="8"/>
      <c r="MXQ102" s="296"/>
      <c r="MXR102" s="8"/>
      <c r="MXS102" s="296"/>
      <c r="MXT102" s="8"/>
      <c r="MXU102" s="296"/>
      <c r="MXV102" s="8"/>
      <c r="MXW102" s="296"/>
      <c r="MXX102" s="8"/>
      <c r="MXY102" s="296"/>
      <c r="MXZ102" s="8"/>
      <c r="MYA102" s="296"/>
      <c r="MYB102" s="8"/>
      <c r="MYC102" s="296"/>
      <c r="MYD102" s="8"/>
      <c r="MYE102" s="296"/>
      <c r="MYF102" s="8"/>
      <c r="MYG102" s="296"/>
      <c r="MYH102" s="8"/>
      <c r="MYI102" s="296"/>
      <c r="MYJ102" s="8"/>
      <c r="MYK102" s="296"/>
      <c r="MYL102" s="8"/>
      <c r="MYM102" s="296"/>
      <c r="MYN102" s="8"/>
      <c r="MYO102" s="296"/>
      <c r="MYP102" s="8"/>
      <c r="MYQ102" s="296"/>
      <c r="MYR102" s="8"/>
      <c r="MYS102" s="296"/>
      <c r="MYT102" s="8"/>
      <c r="MYU102" s="296"/>
      <c r="MYV102" s="8"/>
      <c r="MYW102" s="296"/>
      <c r="MYX102" s="8"/>
      <c r="MYY102" s="296"/>
      <c r="MYZ102" s="8"/>
      <c r="MZA102" s="296"/>
      <c r="MZB102" s="8"/>
      <c r="MZC102" s="296"/>
      <c r="MZD102" s="8"/>
      <c r="MZE102" s="296"/>
      <c r="MZF102" s="8"/>
      <c r="MZG102" s="296"/>
      <c r="MZH102" s="8"/>
      <c r="MZI102" s="296"/>
      <c r="MZJ102" s="8"/>
      <c r="MZK102" s="296"/>
      <c r="MZL102" s="8"/>
      <c r="MZM102" s="296"/>
      <c r="MZN102" s="8"/>
      <c r="MZO102" s="296"/>
      <c r="MZP102" s="8"/>
      <c r="MZQ102" s="296"/>
      <c r="MZR102" s="8"/>
      <c r="MZS102" s="296"/>
      <c r="MZT102" s="8"/>
      <c r="MZU102" s="296"/>
      <c r="MZV102" s="8"/>
      <c r="MZW102" s="296"/>
      <c r="MZX102" s="8"/>
      <c r="MZY102" s="296"/>
      <c r="MZZ102" s="8"/>
      <c r="NAA102" s="296"/>
      <c r="NAB102" s="8"/>
      <c r="NAC102" s="296"/>
      <c r="NAD102" s="8"/>
      <c r="NAE102" s="296"/>
      <c r="NAF102" s="8"/>
      <c r="NAG102" s="296"/>
      <c r="NAH102" s="8"/>
      <c r="NAI102" s="296"/>
      <c r="NAJ102" s="8"/>
      <c r="NAK102" s="296"/>
      <c r="NAL102" s="8"/>
      <c r="NAM102" s="296"/>
      <c r="NAN102" s="8"/>
      <c r="NAO102" s="296"/>
      <c r="NAP102" s="8"/>
      <c r="NAQ102" s="296"/>
      <c r="NAR102" s="8"/>
      <c r="NAS102" s="296"/>
      <c r="NAT102" s="8"/>
      <c r="NAU102" s="296"/>
      <c r="NAV102" s="8"/>
      <c r="NAW102" s="296"/>
      <c r="NAX102" s="8"/>
      <c r="NAY102" s="296"/>
      <c r="NAZ102" s="8"/>
      <c r="NBA102" s="296"/>
      <c r="NBB102" s="8"/>
      <c r="NBC102" s="296"/>
      <c r="NBD102" s="8"/>
      <c r="NBE102" s="296"/>
      <c r="NBF102" s="8"/>
      <c r="NBG102" s="296"/>
      <c r="NBH102" s="8"/>
      <c r="NBI102" s="296"/>
      <c r="NBJ102" s="8"/>
      <c r="NBK102" s="296"/>
      <c r="NBL102" s="8"/>
      <c r="NBM102" s="296"/>
      <c r="NBN102" s="8"/>
      <c r="NBO102" s="296"/>
      <c r="NBP102" s="8"/>
      <c r="NBQ102" s="296"/>
      <c r="NBR102" s="8"/>
      <c r="NBS102" s="296"/>
      <c r="NBT102" s="8"/>
      <c r="NBU102" s="296"/>
      <c r="NBV102" s="8"/>
      <c r="NBW102" s="296"/>
      <c r="NBX102" s="8"/>
      <c r="NBY102" s="296"/>
      <c r="NBZ102" s="8"/>
      <c r="NCA102" s="296"/>
      <c r="NCB102" s="8"/>
      <c r="NCC102" s="296"/>
      <c r="NCD102" s="8"/>
      <c r="NCE102" s="296"/>
      <c r="NCF102" s="8"/>
      <c r="NCG102" s="296"/>
      <c r="NCH102" s="8"/>
      <c r="NCI102" s="296"/>
      <c r="NCJ102" s="8"/>
      <c r="NCK102" s="296"/>
      <c r="NCL102" s="8"/>
      <c r="NCM102" s="296"/>
      <c r="NCN102" s="8"/>
      <c r="NCO102" s="296"/>
      <c r="NCP102" s="8"/>
      <c r="NCQ102" s="296"/>
      <c r="NCR102" s="8"/>
      <c r="NCS102" s="296"/>
      <c r="NCT102" s="8"/>
      <c r="NCU102" s="296"/>
      <c r="NCV102" s="8"/>
      <c r="NCW102" s="296"/>
      <c r="NCX102" s="8"/>
      <c r="NCY102" s="296"/>
      <c r="NCZ102" s="8"/>
      <c r="NDA102" s="296"/>
      <c r="NDB102" s="8"/>
      <c r="NDC102" s="296"/>
      <c r="NDD102" s="8"/>
      <c r="NDE102" s="296"/>
      <c r="NDF102" s="8"/>
      <c r="NDG102" s="296"/>
      <c r="NDH102" s="8"/>
      <c r="NDI102" s="296"/>
      <c r="NDJ102" s="8"/>
      <c r="NDK102" s="296"/>
      <c r="NDL102" s="8"/>
      <c r="NDM102" s="296"/>
      <c r="NDN102" s="8"/>
      <c r="NDO102" s="296"/>
      <c r="NDP102" s="8"/>
      <c r="NDQ102" s="296"/>
      <c r="NDR102" s="8"/>
      <c r="NDS102" s="296"/>
      <c r="NDT102" s="8"/>
      <c r="NDU102" s="296"/>
      <c r="NDV102" s="8"/>
      <c r="NDW102" s="296"/>
      <c r="NDX102" s="8"/>
      <c r="NDY102" s="296"/>
      <c r="NDZ102" s="8"/>
      <c r="NEA102" s="296"/>
      <c r="NEB102" s="8"/>
      <c r="NEC102" s="296"/>
      <c r="NED102" s="8"/>
      <c r="NEE102" s="296"/>
      <c r="NEF102" s="8"/>
      <c r="NEG102" s="296"/>
      <c r="NEH102" s="8"/>
      <c r="NEI102" s="296"/>
      <c r="NEJ102" s="8"/>
      <c r="NEK102" s="296"/>
      <c r="NEL102" s="8"/>
      <c r="NEM102" s="296"/>
      <c r="NEN102" s="8"/>
      <c r="NEO102" s="296"/>
      <c r="NEP102" s="8"/>
      <c r="NEQ102" s="296"/>
      <c r="NER102" s="8"/>
      <c r="NES102" s="296"/>
      <c r="NET102" s="8"/>
      <c r="NEU102" s="296"/>
      <c r="NEV102" s="8"/>
      <c r="NEW102" s="296"/>
      <c r="NEX102" s="8"/>
      <c r="NEY102" s="296"/>
      <c r="NEZ102" s="8"/>
      <c r="NFA102" s="296"/>
      <c r="NFB102" s="8"/>
      <c r="NFC102" s="296"/>
      <c r="NFD102" s="8"/>
      <c r="NFE102" s="296"/>
      <c r="NFF102" s="8"/>
      <c r="NFG102" s="296"/>
      <c r="NFH102" s="8"/>
      <c r="NFI102" s="296"/>
      <c r="NFJ102" s="8"/>
      <c r="NFK102" s="296"/>
      <c r="NFL102" s="8"/>
      <c r="NFM102" s="296"/>
      <c r="NFN102" s="8"/>
      <c r="NFO102" s="296"/>
      <c r="NFP102" s="8"/>
      <c r="NFQ102" s="296"/>
      <c r="NFR102" s="8"/>
      <c r="NFS102" s="296"/>
      <c r="NFT102" s="8"/>
      <c r="NFU102" s="296"/>
      <c r="NFV102" s="8"/>
      <c r="NFW102" s="296"/>
      <c r="NFX102" s="8"/>
      <c r="NFY102" s="296"/>
      <c r="NFZ102" s="8"/>
      <c r="NGA102" s="296"/>
      <c r="NGB102" s="8"/>
      <c r="NGC102" s="296"/>
      <c r="NGD102" s="8"/>
      <c r="NGE102" s="296"/>
      <c r="NGF102" s="8"/>
      <c r="NGG102" s="296"/>
      <c r="NGH102" s="8"/>
      <c r="NGI102" s="296"/>
      <c r="NGJ102" s="8"/>
      <c r="NGK102" s="296"/>
      <c r="NGL102" s="8"/>
      <c r="NGM102" s="296"/>
      <c r="NGN102" s="8"/>
      <c r="NGO102" s="296"/>
      <c r="NGP102" s="8"/>
      <c r="NGQ102" s="296"/>
      <c r="NGR102" s="8"/>
      <c r="NGS102" s="296"/>
      <c r="NGT102" s="8"/>
      <c r="NGU102" s="296"/>
      <c r="NGV102" s="8"/>
      <c r="NGW102" s="296"/>
      <c r="NGX102" s="8"/>
      <c r="NGY102" s="296"/>
      <c r="NGZ102" s="8"/>
      <c r="NHA102" s="296"/>
      <c r="NHB102" s="8"/>
      <c r="NHC102" s="296"/>
      <c r="NHD102" s="8"/>
      <c r="NHE102" s="296"/>
      <c r="NHF102" s="8"/>
      <c r="NHG102" s="296"/>
      <c r="NHH102" s="8"/>
      <c r="NHI102" s="296"/>
      <c r="NHJ102" s="8"/>
      <c r="NHK102" s="296"/>
      <c r="NHL102" s="8"/>
      <c r="NHM102" s="296"/>
      <c r="NHN102" s="8"/>
      <c r="NHO102" s="296"/>
      <c r="NHP102" s="8"/>
      <c r="NHQ102" s="296"/>
      <c r="NHR102" s="8"/>
      <c r="NHS102" s="296"/>
      <c r="NHT102" s="8"/>
      <c r="NHU102" s="296"/>
      <c r="NHV102" s="8"/>
      <c r="NHW102" s="296"/>
      <c r="NHX102" s="8"/>
      <c r="NHY102" s="296"/>
      <c r="NHZ102" s="8"/>
      <c r="NIA102" s="296"/>
      <c r="NIB102" s="8"/>
      <c r="NIC102" s="296"/>
      <c r="NID102" s="8"/>
      <c r="NIE102" s="296"/>
      <c r="NIF102" s="8"/>
      <c r="NIG102" s="296"/>
      <c r="NIH102" s="8"/>
      <c r="NII102" s="296"/>
      <c r="NIJ102" s="8"/>
      <c r="NIK102" s="296"/>
      <c r="NIL102" s="8"/>
      <c r="NIM102" s="296"/>
      <c r="NIN102" s="8"/>
      <c r="NIO102" s="296"/>
      <c r="NIP102" s="8"/>
      <c r="NIQ102" s="296"/>
      <c r="NIR102" s="8"/>
      <c r="NIS102" s="296"/>
      <c r="NIT102" s="8"/>
      <c r="NIU102" s="296"/>
      <c r="NIV102" s="8"/>
      <c r="NIW102" s="296"/>
      <c r="NIX102" s="8"/>
      <c r="NIY102" s="296"/>
      <c r="NIZ102" s="8"/>
      <c r="NJA102" s="296"/>
      <c r="NJB102" s="8"/>
      <c r="NJC102" s="296"/>
      <c r="NJD102" s="8"/>
      <c r="NJE102" s="296"/>
      <c r="NJF102" s="8"/>
      <c r="NJG102" s="296"/>
      <c r="NJH102" s="8"/>
      <c r="NJI102" s="296"/>
      <c r="NJJ102" s="8"/>
      <c r="NJK102" s="296"/>
      <c r="NJL102" s="8"/>
      <c r="NJM102" s="296"/>
      <c r="NJN102" s="8"/>
      <c r="NJO102" s="296"/>
      <c r="NJP102" s="8"/>
      <c r="NJQ102" s="296"/>
      <c r="NJR102" s="8"/>
      <c r="NJS102" s="296"/>
      <c r="NJT102" s="8"/>
      <c r="NJU102" s="296"/>
      <c r="NJV102" s="8"/>
      <c r="NJW102" s="296"/>
      <c r="NJX102" s="8"/>
      <c r="NJY102" s="296"/>
      <c r="NJZ102" s="8"/>
      <c r="NKA102" s="296"/>
      <c r="NKB102" s="8"/>
      <c r="NKC102" s="296"/>
      <c r="NKD102" s="8"/>
      <c r="NKE102" s="296"/>
      <c r="NKF102" s="8"/>
      <c r="NKG102" s="296"/>
      <c r="NKH102" s="8"/>
      <c r="NKI102" s="296"/>
      <c r="NKJ102" s="8"/>
      <c r="NKK102" s="296"/>
      <c r="NKL102" s="8"/>
      <c r="NKM102" s="296"/>
      <c r="NKN102" s="8"/>
      <c r="NKO102" s="296"/>
      <c r="NKP102" s="8"/>
      <c r="NKQ102" s="296"/>
      <c r="NKR102" s="8"/>
      <c r="NKS102" s="296"/>
      <c r="NKT102" s="8"/>
      <c r="NKU102" s="296"/>
      <c r="NKV102" s="8"/>
      <c r="NKW102" s="296"/>
      <c r="NKX102" s="8"/>
      <c r="NKY102" s="296"/>
      <c r="NKZ102" s="8"/>
      <c r="NLA102" s="296"/>
      <c r="NLB102" s="8"/>
      <c r="NLC102" s="296"/>
      <c r="NLD102" s="8"/>
      <c r="NLE102" s="296"/>
      <c r="NLF102" s="8"/>
      <c r="NLG102" s="296"/>
      <c r="NLH102" s="8"/>
      <c r="NLI102" s="296"/>
      <c r="NLJ102" s="8"/>
      <c r="NLK102" s="296"/>
      <c r="NLL102" s="8"/>
      <c r="NLM102" s="296"/>
      <c r="NLN102" s="8"/>
      <c r="NLO102" s="296"/>
      <c r="NLP102" s="8"/>
      <c r="NLQ102" s="296"/>
      <c r="NLR102" s="8"/>
      <c r="NLS102" s="296"/>
      <c r="NLT102" s="8"/>
      <c r="NLU102" s="296"/>
      <c r="NLV102" s="8"/>
      <c r="NLW102" s="296"/>
      <c r="NLX102" s="8"/>
      <c r="NLY102" s="296"/>
      <c r="NLZ102" s="8"/>
      <c r="NMA102" s="296"/>
      <c r="NMB102" s="8"/>
      <c r="NMC102" s="296"/>
      <c r="NMD102" s="8"/>
      <c r="NME102" s="296"/>
      <c r="NMF102" s="8"/>
      <c r="NMG102" s="296"/>
      <c r="NMH102" s="8"/>
      <c r="NMI102" s="296"/>
      <c r="NMJ102" s="8"/>
      <c r="NMK102" s="296"/>
      <c r="NML102" s="8"/>
      <c r="NMM102" s="296"/>
      <c r="NMN102" s="8"/>
      <c r="NMO102" s="296"/>
      <c r="NMP102" s="8"/>
      <c r="NMQ102" s="296"/>
      <c r="NMR102" s="8"/>
      <c r="NMS102" s="296"/>
      <c r="NMT102" s="8"/>
      <c r="NMU102" s="296"/>
      <c r="NMV102" s="8"/>
      <c r="NMW102" s="296"/>
      <c r="NMX102" s="8"/>
      <c r="NMY102" s="296"/>
      <c r="NMZ102" s="8"/>
      <c r="NNA102" s="296"/>
      <c r="NNB102" s="8"/>
      <c r="NNC102" s="296"/>
      <c r="NND102" s="8"/>
      <c r="NNE102" s="296"/>
      <c r="NNF102" s="8"/>
      <c r="NNG102" s="296"/>
      <c r="NNH102" s="8"/>
      <c r="NNI102" s="296"/>
      <c r="NNJ102" s="8"/>
      <c r="NNK102" s="296"/>
      <c r="NNL102" s="8"/>
      <c r="NNM102" s="296"/>
      <c r="NNN102" s="8"/>
      <c r="NNO102" s="296"/>
      <c r="NNP102" s="8"/>
      <c r="NNQ102" s="296"/>
      <c r="NNR102" s="8"/>
      <c r="NNS102" s="296"/>
      <c r="NNT102" s="8"/>
      <c r="NNU102" s="296"/>
      <c r="NNV102" s="8"/>
      <c r="NNW102" s="296"/>
      <c r="NNX102" s="8"/>
      <c r="NNY102" s="296"/>
      <c r="NNZ102" s="8"/>
      <c r="NOA102" s="296"/>
      <c r="NOB102" s="8"/>
      <c r="NOC102" s="296"/>
      <c r="NOD102" s="8"/>
      <c r="NOE102" s="296"/>
      <c r="NOF102" s="8"/>
      <c r="NOG102" s="296"/>
      <c r="NOH102" s="8"/>
      <c r="NOI102" s="296"/>
      <c r="NOJ102" s="8"/>
      <c r="NOK102" s="296"/>
      <c r="NOL102" s="8"/>
      <c r="NOM102" s="296"/>
      <c r="NON102" s="8"/>
      <c r="NOO102" s="296"/>
      <c r="NOP102" s="8"/>
      <c r="NOQ102" s="296"/>
      <c r="NOR102" s="8"/>
      <c r="NOS102" s="296"/>
      <c r="NOT102" s="8"/>
      <c r="NOU102" s="296"/>
      <c r="NOV102" s="8"/>
      <c r="NOW102" s="296"/>
      <c r="NOX102" s="8"/>
      <c r="NOY102" s="296"/>
      <c r="NOZ102" s="8"/>
      <c r="NPA102" s="296"/>
      <c r="NPB102" s="8"/>
      <c r="NPC102" s="296"/>
      <c r="NPD102" s="8"/>
      <c r="NPE102" s="296"/>
      <c r="NPF102" s="8"/>
      <c r="NPG102" s="296"/>
      <c r="NPH102" s="8"/>
      <c r="NPI102" s="296"/>
      <c r="NPJ102" s="8"/>
      <c r="NPK102" s="296"/>
      <c r="NPL102" s="8"/>
      <c r="NPM102" s="296"/>
      <c r="NPN102" s="8"/>
      <c r="NPO102" s="296"/>
      <c r="NPP102" s="8"/>
      <c r="NPQ102" s="296"/>
      <c r="NPR102" s="8"/>
      <c r="NPS102" s="296"/>
      <c r="NPT102" s="8"/>
      <c r="NPU102" s="296"/>
      <c r="NPV102" s="8"/>
      <c r="NPW102" s="296"/>
      <c r="NPX102" s="8"/>
      <c r="NPY102" s="296"/>
      <c r="NPZ102" s="8"/>
      <c r="NQA102" s="296"/>
      <c r="NQB102" s="8"/>
      <c r="NQC102" s="296"/>
      <c r="NQD102" s="8"/>
      <c r="NQE102" s="296"/>
      <c r="NQF102" s="8"/>
      <c r="NQG102" s="296"/>
      <c r="NQH102" s="8"/>
      <c r="NQI102" s="296"/>
      <c r="NQJ102" s="8"/>
      <c r="NQK102" s="296"/>
      <c r="NQL102" s="8"/>
      <c r="NQM102" s="296"/>
      <c r="NQN102" s="8"/>
      <c r="NQO102" s="296"/>
      <c r="NQP102" s="8"/>
      <c r="NQQ102" s="296"/>
      <c r="NQR102" s="8"/>
      <c r="NQS102" s="296"/>
      <c r="NQT102" s="8"/>
      <c r="NQU102" s="296"/>
      <c r="NQV102" s="8"/>
      <c r="NQW102" s="296"/>
      <c r="NQX102" s="8"/>
      <c r="NQY102" s="296"/>
      <c r="NQZ102" s="8"/>
      <c r="NRA102" s="296"/>
      <c r="NRB102" s="8"/>
      <c r="NRC102" s="296"/>
      <c r="NRD102" s="8"/>
      <c r="NRE102" s="296"/>
      <c r="NRF102" s="8"/>
      <c r="NRG102" s="296"/>
      <c r="NRH102" s="8"/>
      <c r="NRI102" s="296"/>
      <c r="NRJ102" s="8"/>
      <c r="NRK102" s="296"/>
      <c r="NRL102" s="8"/>
      <c r="NRM102" s="296"/>
      <c r="NRN102" s="8"/>
      <c r="NRO102" s="296"/>
      <c r="NRP102" s="8"/>
      <c r="NRQ102" s="296"/>
      <c r="NRR102" s="8"/>
      <c r="NRS102" s="296"/>
      <c r="NRT102" s="8"/>
      <c r="NRU102" s="296"/>
      <c r="NRV102" s="8"/>
      <c r="NRW102" s="296"/>
      <c r="NRX102" s="8"/>
      <c r="NRY102" s="296"/>
      <c r="NRZ102" s="8"/>
      <c r="NSA102" s="296"/>
      <c r="NSB102" s="8"/>
      <c r="NSC102" s="296"/>
      <c r="NSD102" s="8"/>
      <c r="NSE102" s="296"/>
      <c r="NSF102" s="8"/>
      <c r="NSG102" s="296"/>
      <c r="NSH102" s="8"/>
      <c r="NSI102" s="296"/>
      <c r="NSJ102" s="8"/>
      <c r="NSK102" s="296"/>
      <c r="NSL102" s="8"/>
      <c r="NSM102" s="296"/>
      <c r="NSN102" s="8"/>
      <c r="NSO102" s="296"/>
      <c r="NSP102" s="8"/>
      <c r="NSQ102" s="296"/>
      <c r="NSR102" s="8"/>
      <c r="NSS102" s="296"/>
      <c r="NST102" s="8"/>
      <c r="NSU102" s="296"/>
      <c r="NSV102" s="8"/>
      <c r="NSW102" s="296"/>
      <c r="NSX102" s="8"/>
      <c r="NSY102" s="296"/>
      <c r="NSZ102" s="8"/>
      <c r="NTA102" s="296"/>
      <c r="NTB102" s="8"/>
      <c r="NTC102" s="296"/>
      <c r="NTD102" s="8"/>
      <c r="NTE102" s="296"/>
      <c r="NTF102" s="8"/>
      <c r="NTG102" s="296"/>
      <c r="NTH102" s="8"/>
      <c r="NTI102" s="296"/>
      <c r="NTJ102" s="8"/>
      <c r="NTK102" s="296"/>
      <c r="NTL102" s="8"/>
      <c r="NTM102" s="296"/>
      <c r="NTN102" s="8"/>
      <c r="NTO102" s="296"/>
      <c r="NTP102" s="8"/>
      <c r="NTQ102" s="296"/>
      <c r="NTR102" s="8"/>
      <c r="NTS102" s="296"/>
      <c r="NTT102" s="8"/>
      <c r="NTU102" s="296"/>
      <c r="NTV102" s="8"/>
      <c r="NTW102" s="296"/>
      <c r="NTX102" s="8"/>
      <c r="NTY102" s="296"/>
      <c r="NTZ102" s="8"/>
      <c r="NUA102" s="296"/>
      <c r="NUB102" s="8"/>
      <c r="NUC102" s="296"/>
      <c r="NUD102" s="8"/>
      <c r="NUE102" s="296"/>
      <c r="NUF102" s="8"/>
      <c r="NUG102" s="296"/>
      <c r="NUH102" s="8"/>
      <c r="NUI102" s="296"/>
      <c r="NUJ102" s="8"/>
      <c r="NUK102" s="296"/>
      <c r="NUL102" s="8"/>
      <c r="NUM102" s="296"/>
      <c r="NUN102" s="8"/>
      <c r="NUO102" s="296"/>
      <c r="NUP102" s="8"/>
      <c r="NUQ102" s="296"/>
      <c r="NUR102" s="8"/>
      <c r="NUS102" s="296"/>
      <c r="NUT102" s="8"/>
      <c r="NUU102" s="296"/>
      <c r="NUV102" s="8"/>
      <c r="NUW102" s="296"/>
      <c r="NUX102" s="8"/>
      <c r="NUY102" s="296"/>
      <c r="NUZ102" s="8"/>
      <c r="NVA102" s="296"/>
      <c r="NVB102" s="8"/>
      <c r="NVC102" s="296"/>
      <c r="NVD102" s="8"/>
      <c r="NVE102" s="296"/>
      <c r="NVF102" s="8"/>
      <c r="NVG102" s="296"/>
      <c r="NVH102" s="8"/>
      <c r="NVI102" s="296"/>
      <c r="NVJ102" s="8"/>
      <c r="NVK102" s="296"/>
      <c r="NVL102" s="8"/>
      <c r="NVM102" s="296"/>
      <c r="NVN102" s="8"/>
      <c r="NVO102" s="296"/>
      <c r="NVP102" s="8"/>
      <c r="NVQ102" s="296"/>
      <c r="NVR102" s="8"/>
      <c r="NVS102" s="296"/>
      <c r="NVT102" s="8"/>
      <c r="NVU102" s="296"/>
      <c r="NVV102" s="8"/>
      <c r="NVW102" s="296"/>
      <c r="NVX102" s="8"/>
      <c r="NVY102" s="296"/>
      <c r="NVZ102" s="8"/>
      <c r="NWA102" s="296"/>
      <c r="NWB102" s="8"/>
      <c r="NWC102" s="296"/>
      <c r="NWD102" s="8"/>
      <c r="NWE102" s="296"/>
      <c r="NWF102" s="8"/>
      <c r="NWG102" s="296"/>
      <c r="NWH102" s="8"/>
      <c r="NWI102" s="296"/>
      <c r="NWJ102" s="8"/>
      <c r="NWK102" s="296"/>
      <c r="NWL102" s="8"/>
      <c r="NWM102" s="296"/>
      <c r="NWN102" s="8"/>
      <c r="NWO102" s="296"/>
      <c r="NWP102" s="8"/>
      <c r="NWQ102" s="296"/>
      <c r="NWR102" s="8"/>
      <c r="NWS102" s="296"/>
      <c r="NWT102" s="8"/>
      <c r="NWU102" s="296"/>
      <c r="NWV102" s="8"/>
      <c r="NWW102" s="296"/>
      <c r="NWX102" s="8"/>
      <c r="NWY102" s="296"/>
      <c r="NWZ102" s="8"/>
      <c r="NXA102" s="296"/>
      <c r="NXB102" s="8"/>
      <c r="NXC102" s="296"/>
      <c r="NXD102" s="8"/>
      <c r="NXE102" s="296"/>
      <c r="NXF102" s="8"/>
      <c r="NXG102" s="296"/>
      <c r="NXH102" s="8"/>
      <c r="NXI102" s="296"/>
      <c r="NXJ102" s="8"/>
      <c r="NXK102" s="296"/>
      <c r="NXL102" s="8"/>
      <c r="NXM102" s="296"/>
      <c r="NXN102" s="8"/>
      <c r="NXO102" s="296"/>
      <c r="NXP102" s="8"/>
      <c r="NXQ102" s="296"/>
      <c r="NXR102" s="8"/>
      <c r="NXS102" s="296"/>
      <c r="NXT102" s="8"/>
      <c r="NXU102" s="296"/>
      <c r="NXV102" s="8"/>
      <c r="NXW102" s="296"/>
      <c r="NXX102" s="8"/>
      <c r="NXY102" s="296"/>
      <c r="NXZ102" s="8"/>
      <c r="NYA102" s="296"/>
      <c r="NYB102" s="8"/>
      <c r="NYC102" s="296"/>
      <c r="NYD102" s="8"/>
      <c r="NYE102" s="296"/>
      <c r="NYF102" s="8"/>
      <c r="NYG102" s="296"/>
      <c r="NYH102" s="8"/>
      <c r="NYI102" s="296"/>
      <c r="NYJ102" s="8"/>
      <c r="NYK102" s="296"/>
      <c r="NYL102" s="8"/>
      <c r="NYM102" s="296"/>
      <c r="NYN102" s="8"/>
      <c r="NYO102" s="296"/>
      <c r="NYP102" s="8"/>
      <c r="NYQ102" s="296"/>
      <c r="NYR102" s="8"/>
      <c r="NYS102" s="296"/>
      <c r="NYT102" s="8"/>
      <c r="NYU102" s="296"/>
      <c r="NYV102" s="8"/>
      <c r="NYW102" s="296"/>
      <c r="NYX102" s="8"/>
      <c r="NYY102" s="296"/>
      <c r="NYZ102" s="8"/>
      <c r="NZA102" s="296"/>
      <c r="NZB102" s="8"/>
      <c r="NZC102" s="296"/>
      <c r="NZD102" s="8"/>
      <c r="NZE102" s="296"/>
      <c r="NZF102" s="8"/>
      <c r="NZG102" s="296"/>
      <c r="NZH102" s="8"/>
      <c r="NZI102" s="296"/>
      <c r="NZJ102" s="8"/>
      <c r="NZK102" s="296"/>
      <c r="NZL102" s="8"/>
      <c r="NZM102" s="296"/>
      <c r="NZN102" s="8"/>
      <c r="NZO102" s="296"/>
      <c r="NZP102" s="8"/>
      <c r="NZQ102" s="296"/>
      <c r="NZR102" s="8"/>
      <c r="NZS102" s="296"/>
      <c r="NZT102" s="8"/>
      <c r="NZU102" s="296"/>
      <c r="NZV102" s="8"/>
      <c r="NZW102" s="296"/>
      <c r="NZX102" s="8"/>
      <c r="NZY102" s="296"/>
      <c r="NZZ102" s="8"/>
      <c r="OAA102" s="296"/>
      <c r="OAB102" s="8"/>
      <c r="OAC102" s="296"/>
      <c r="OAD102" s="8"/>
      <c r="OAE102" s="296"/>
      <c r="OAF102" s="8"/>
      <c r="OAG102" s="296"/>
      <c r="OAH102" s="8"/>
      <c r="OAI102" s="296"/>
      <c r="OAJ102" s="8"/>
      <c r="OAK102" s="296"/>
      <c r="OAL102" s="8"/>
      <c r="OAM102" s="296"/>
      <c r="OAN102" s="8"/>
      <c r="OAO102" s="296"/>
      <c r="OAP102" s="8"/>
      <c r="OAQ102" s="296"/>
      <c r="OAR102" s="8"/>
      <c r="OAS102" s="296"/>
      <c r="OAT102" s="8"/>
      <c r="OAU102" s="296"/>
      <c r="OAV102" s="8"/>
      <c r="OAW102" s="296"/>
      <c r="OAX102" s="8"/>
      <c r="OAY102" s="296"/>
      <c r="OAZ102" s="8"/>
      <c r="OBA102" s="296"/>
      <c r="OBB102" s="8"/>
      <c r="OBC102" s="296"/>
      <c r="OBD102" s="8"/>
      <c r="OBE102" s="296"/>
      <c r="OBF102" s="8"/>
      <c r="OBG102" s="296"/>
      <c r="OBH102" s="8"/>
      <c r="OBI102" s="296"/>
      <c r="OBJ102" s="8"/>
      <c r="OBK102" s="296"/>
      <c r="OBL102" s="8"/>
      <c r="OBM102" s="296"/>
      <c r="OBN102" s="8"/>
      <c r="OBO102" s="296"/>
      <c r="OBP102" s="8"/>
      <c r="OBQ102" s="296"/>
      <c r="OBR102" s="8"/>
      <c r="OBS102" s="296"/>
      <c r="OBT102" s="8"/>
      <c r="OBU102" s="296"/>
      <c r="OBV102" s="8"/>
      <c r="OBW102" s="296"/>
      <c r="OBX102" s="8"/>
      <c r="OBY102" s="296"/>
      <c r="OBZ102" s="8"/>
      <c r="OCA102" s="296"/>
      <c r="OCB102" s="8"/>
      <c r="OCC102" s="296"/>
      <c r="OCD102" s="8"/>
      <c r="OCE102" s="296"/>
      <c r="OCF102" s="8"/>
      <c r="OCG102" s="296"/>
      <c r="OCH102" s="8"/>
      <c r="OCI102" s="296"/>
      <c r="OCJ102" s="8"/>
      <c r="OCK102" s="296"/>
      <c r="OCL102" s="8"/>
      <c r="OCM102" s="296"/>
      <c r="OCN102" s="8"/>
      <c r="OCO102" s="296"/>
      <c r="OCP102" s="8"/>
      <c r="OCQ102" s="296"/>
      <c r="OCR102" s="8"/>
      <c r="OCS102" s="296"/>
      <c r="OCT102" s="8"/>
      <c r="OCU102" s="296"/>
      <c r="OCV102" s="8"/>
      <c r="OCW102" s="296"/>
      <c r="OCX102" s="8"/>
      <c r="OCY102" s="296"/>
      <c r="OCZ102" s="8"/>
      <c r="ODA102" s="296"/>
      <c r="ODB102" s="8"/>
      <c r="ODC102" s="296"/>
      <c r="ODD102" s="8"/>
      <c r="ODE102" s="296"/>
      <c r="ODF102" s="8"/>
      <c r="ODG102" s="296"/>
      <c r="ODH102" s="8"/>
      <c r="ODI102" s="296"/>
      <c r="ODJ102" s="8"/>
      <c r="ODK102" s="296"/>
      <c r="ODL102" s="8"/>
      <c r="ODM102" s="296"/>
      <c r="ODN102" s="8"/>
      <c r="ODO102" s="296"/>
      <c r="ODP102" s="8"/>
      <c r="ODQ102" s="296"/>
      <c r="ODR102" s="8"/>
      <c r="ODS102" s="296"/>
      <c r="ODT102" s="8"/>
      <c r="ODU102" s="296"/>
      <c r="ODV102" s="8"/>
      <c r="ODW102" s="296"/>
      <c r="ODX102" s="8"/>
      <c r="ODY102" s="296"/>
      <c r="ODZ102" s="8"/>
      <c r="OEA102" s="296"/>
      <c r="OEB102" s="8"/>
      <c r="OEC102" s="296"/>
      <c r="OED102" s="8"/>
      <c r="OEE102" s="296"/>
      <c r="OEF102" s="8"/>
      <c r="OEG102" s="296"/>
      <c r="OEH102" s="8"/>
      <c r="OEI102" s="296"/>
      <c r="OEJ102" s="8"/>
      <c r="OEK102" s="296"/>
      <c r="OEL102" s="8"/>
      <c r="OEM102" s="296"/>
      <c r="OEN102" s="8"/>
      <c r="OEO102" s="296"/>
      <c r="OEP102" s="8"/>
      <c r="OEQ102" s="296"/>
      <c r="OER102" s="8"/>
      <c r="OES102" s="296"/>
      <c r="OET102" s="8"/>
      <c r="OEU102" s="296"/>
      <c r="OEV102" s="8"/>
      <c r="OEW102" s="296"/>
      <c r="OEX102" s="8"/>
      <c r="OEY102" s="296"/>
      <c r="OEZ102" s="8"/>
      <c r="OFA102" s="296"/>
      <c r="OFB102" s="8"/>
      <c r="OFC102" s="296"/>
      <c r="OFD102" s="8"/>
      <c r="OFE102" s="296"/>
      <c r="OFF102" s="8"/>
      <c r="OFG102" s="296"/>
      <c r="OFH102" s="8"/>
      <c r="OFI102" s="296"/>
      <c r="OFJ102" s="8"/>
      <c r="OFK102" s="296"/>
      <c r="OFL102" s="8"/>
      <c r="OFM102" s="296"/>
      <c r="OFN102" s="8"/>
      <c r="OFO102" s="296"/>
      <c r="OFP102" s="8"/>
      <c r="OFQ102" s="296"/>
      <c r="OFR102" s="8"/>
      <c r="OFS102" s="296"/>
      <c r="OFT102" s="8"/>
      <c r="OFU102" s="296"/>
      <c r="OFV102" s="8"/>
      <c r="OFW102" s="296"/>
      <c r="OFX102" s="8"/>
      <c r="OFY102" s="296"/>
      <c r="OFZ102" s="8"/>
      <c r="OGA102" s="296"/>
      <c r="OGB102" s="8"/>
      <c r="OGC102" s="296"/>
      <c r="OGD102" s="8"/>
      <c r="OGE102" s="296"/>
      <c r="OGF102" s="8"/>
      <c r="OGG102" s="296"/>
      <c r="OGH102" s="8"/>
      <c r="OGI102" s="296"/>
      <c r="OGJ102" s="8"/>
      <c r="OGK102" s="296"/>
      <c r="OGL102" s="8"/>
      <c r="OGM102" s="296"/>
      <c r="OGN102" s="8"/>
      <c r="OGO102" s="296"/>
      <c r="OGP102" s="8"/>
      <c r="OGQ102" s="296"/>
      <c r="OGR102" s="8"/>
      <c r="OGS102" s="296"/>
      <c r="OGT102" s="8"/>
      <c r="OGU102" s="296"/>
      <c r="OGV102" s="8"/>
      <c r="OGW102" s="296"/>
      <c r="OGX102" s="8"/>
      <c r="OGY102" s="296"/>
      <c r="OGZ102" s="8"/>
      <c r="OHA102" s="296"/>
      <c r="OHB102" s="8"/>
      <c r="OHC102" s="296"/>
      <c r="OHD102" s="8"/>
      <c r="OHE102" s="296"/>
      <c r="OHF102" s="8"/>
      <c r="OHG102" s="296"/>
      <c r="OHH102" s="8"/>
      <c r="OHI102" s="296"/>
      <c r="OHJ102" s="8"/>
      <c r="OHK102" s="296"/>
      <c r="OHL102" s="8"/>
      <c r="OHM102" s="296"/>
      <c r="OHN102" s="8"/>
      <c r="OHO102" s="296"/>
      <c r="OHP102" s="8"/>
      <c r="OHQ102" s="296"/>
      <c r="OHR102" s="8"/>
      <c r="OHS102" s="296"/>
      <c r="OHT102" s="8"/>
      <c r="OHU102" s="296"/>
      <c r="OHV102" s="8"/>
      <c r="OHW102" s="296"/>
      <c r="OHX102" s="8"/>
      <c r="OHY102" s="296"/>
      <c r="OHZ102" s="8"/>
      <c r="OIA102" s="296"/>
      <c r="OIB102" s="8"/>
      <c r="OIC102" s="296"/>
      <c r="OID102" s="8"/>
      <c r="OIE102" s="296"/>
      <c r="OIF102" s="8"/>
      <c r="OIG102" s="296"/>
      <c r="OIH102" s="8"/>
      <c r="OII102" s="296"/>
      <c r="OIJ102" s="8"/>
      <c r="OIK102" s="296"/>
      <c r="OIL102" s="8"/>
      <c r="OIM102" s="296"/>
      <c r="OIN102" s="8"/>
      <c r="OIO102" s="296"/>
      <c r="OIP102" s="8"/>
      <c r="OIQ102" s="296"/>
      <c r="OIR102" s="8"/>
      <c r="OIS102" s="296"/>
      <c r="OIT102" s="8"/>
      <c r="OIU102" s="296"/>
      <c r="OIV102" s="8"/>
      <c r="OIW102" s="296"/>
      <c r="OIX102" s="8"/>
      <c r="OIY102" s="296"/>
      <c r="OIZ102" s="8"/>
      <c r="OJA102" s="296"/>
      <c r="OJB102" s="8"/>
      <c r="OJC102" s="296"/>
      <c r="OJD102" s="8"/>
      <c r="OJE102" s="296"/>
      <c r="OJF102" s="8"/>
      <c r="OJG102" s="296"/>
      <c r="OJH102" s="8"/>
      <c r="OJI102" s="296"/>
      <c r="OJJ102" s="8"/>
      <c r="OJK102" s="296"/>
      <c r="OJL102" s="8"/>
      <c r="OJM102" s="296"/>
      <c r="OJN102" s="8"/>
      <c r="OJO102" s="296"/>
      <c r="OJP102" s="8"/>
      <c r="OJQ102" s="296"/>
      <c r="OJR102" s="8"/>
      <c r="OJS102" s="296"/>
      <c r="OJT102" s="8"/>
      <c r="OJU102" s="296"/>
      <c r="OJV102" s="8"/>
      <c r="OJW102" s="296"/>
      <c r="OJX102" s="8"/>
      <c r="OJY102" s="296"/>
      <c r="OJZ102" s="8"/>
      <c r="OKA102" s="296"/>
      <c r="OKB102" s="8"/>
      <c r="OKC102" s="296"/>
      <c r="OKD102" s="8"/>
      <c r="OKE102" s="296"/>
      <c r="OKF102" s="8"/>
      <c r="OKG102" s="296"/>
      <c r="OKH102" s="8"/>
      <c r="OKI102" s="296"/>
      <c r="OKJ102" s="8"/>
      <c r="OKK102" s="296"/>
      <c r="OKL102" s="8"/>
      <c r="OKM102" s="296"/>
      <c r="OKN102" s="8"/>
      <c r="OKO102" s="296"/>
      <c r="OKP102" s="8"/>
      <c r="OKQ102" s="296"/>
      <c r="OKR102" s="8"/>
      <c r="OKS102" s="296"/>
      <c r="OKT102" s="8"/>
      <c r="OKU102" s="296"/>
      <c r="OKV102" s="8"/>
      <c r="OKW102" s="296"/>
      <c r="OKX102" s="8"/>
      <c r="OKY102" s="296"/>
      <c r="OKZ102" s="8"/>
      <c r="OLA102" s="296"/>
      <c r="OLB102" s="8"/>
      <c r="OLC102" s="296"/>
      <c r="OLD102" s="8"/>
      <c r="OLE102" s="296"/>
      <c r="OLF102" s="8"/>
      <c r="OLG102" s="296"/>
      <c r="OLH102" s="8"/>
      <c r="OLI102" s="296"/>
      <c r="OLJ102" s="8"/>
      <c r="OLK102" s="296"/>
      <c r="OLL102" s="8"/>
      <c r="OLM102" s="296"/>
      <c r="OLN102" s="8"/>
      <c r="OLO102" s="296"/>
      <c r="OLP102" s="8"/>
      <c r="OLQ102" s="296"/>
      <c r="OLR102" s="8"/>
      <c r="OLS102" s="296"/>
      <c r="OLT102" s="8"/>
      <c r="OLU102" s="296"/>
      <c r="OLV102" s="8"/>
      <c r="OLW102" s="296"/>
      <c r="OLX102" s="8"/>
      <c r="OLY102" s="296"/>
      <c r="OLZ102" s="8"/>
      <c r="OMA102" s="296"/>
      <c r="OMB102" s="8"/>
      <c r="OMC102" s="296"/>
      <c r="OMD102" s="8"/>
      <c r="OME102" s="296"/>
      <c r="OMF102" s="8"/>
      <c r="OMG102" s="296"/>
      <c r="OMH102" s="8"/>
      <c r="OMI102" s="296"/>
      <c r="OMJ102" s="8"/>
      <c r="OMK102" s="296"/>
      <c r="OML102" s="8"/>
      <c r="OMM102" s="296"/>
      <c r="OMN102" s="8"/>
      <c r="OMO102" s="296"/>
      <c r="OMP102" s="8"/>
      <c r="OMQ102" s="296"/>
      <c r="OMR102" s="8"/>
      <c r="OMS102" s="296"/>
      <c r="OMT102" s="8"/>
      <c r="OMU102" s="296"/>
      <c r="OMV102" s="8"/>
      <c r="OMW102" s="296"/>
      <c r="OMX102" s="8"/>
      <c r="OMY102" s="296"/>
      <c r="OMZ102" s="8"/>
      <c r="ONA102" s="296"/>
      <c r="ONB102" s="8"/>
      <c r="ONC102" s="296"/>
      <c r="OND102" s="8"/>
      <c r="ONE102" s="296"/>
      <c r="ONF102" s="8"/>
      <c r="ONG102" s="296"/>
      <c r="ONH102" s="8"/>
      <c r="ONI102" s="296"/>
      <c r="ONJ102" s="8"/>
      <c r="ONK102" s="296"/>
      <c r="ONL102" s="8"/>
      <c r="ONM102" s="296"/>
      <c r="ONN102" s="8"/>
      <c r="ONO102" s="296"/>
      <c r="ONP102" s="8"/>
      <c r="ONQ102" s="296"/>
      <c r="ONR102" s="8"/>
      <c r="ONS102" s="296"/>
      <c r="ONT102" s="8"/>
      <c r="ONU102" s="296"/>
      <c r="ONV102" s="8"/>
      <c r="ONW102" s="296"/>
      <c r="ONX102" s="8"/>
      <c r="ONY102" s="296"/>
      <c r="ONZ102" s="8"/>
      <c r="OOA102" s="296"/>
      <c r="OOB102" s="8"/>
      <c r="OOC102" s="296"/>
      <c r="OOD102" s="8"/>
      <c r="OOE102" s="296"/>
      <c r="OOF102" s="8"/>
      <c r="OOG102" s="296"/>
      <c r="OOH102" s="8"/>
      <c r="OOI102" s="296"/>
      <c r="OOJ102" s="8"/>
      <c r="OOK102" s="296"/>
      <c r="OOL102" s="8"/>
      <c r="OOM102" s="296"/>
      <c r="OON102" s="8"/>
      <c r="OOO102" s="296"/>
      <c r="OOP102" s="8"/>
      <c r="OOQ102" s="296"/>
      <c r="OOR102" s="8"/>
      <c r="OOS102" s="296"/>
      <c r="OOT102" s="8"/>
      <c r="OOU102" s="296"/>
      <c r="OOV102" s="8"/>
      <c r="OOW102" s="296"/>
      <c r="OOX102" s="8"/>
      <c r="OOY102" s="296"/>
      <c r="OOZ102" s="8"/>
      <c r="OPA102" s="296"/>
      <c r="OPB102" s="8"/>
      <c r="OPC102" s="296"/>
      <c r="OPD102" s="8"/>
      <c r="OPE102" s="296"/>
      <c r="OPF102" s="8"/>
      <c r="OPG102" s="296"/>
      <c r="OPH102" s="8"/>
      <c r="OPI102" s="296"/>
      <c r="OPJ102" s="8"/>
      <c r="OPK102" s="296"/>
      <c r="OPL102" s="8"/>
      <c r="OPM102" s="296"/>
      <c r="OPN102" s="8"/>
      <c r="OPO102" s="296"/>
      <c r="OPP102" s="8"/>
      <c r="OPQ102" s="296"/>
      <c r="OPR102" s="8"/>
      <c r="OPS102" s="296"/>
      <c r="OPT102" s="8"/>
      <c r="OPU102" s="296"/>
      <c r="OPV102" s="8"/>
      <c r="OPW102" s="296"/>
      <c r="OPX102" s="8"/>
      <c r="OPY102" s="296"/>
      <c r="OPZ102" s="8"/>
      <c r="OQA102" s="296"/>
      <c r="OQB102" s="8"/>
      <c r="OQC102" s="296"/>
      <c r="OQD102" s="8"/>
      <c r="OQE102" s="296"/>
      <c r="OQF102" s="8"/>
      <c r="OQG102" s="296"/>
      <c r="OQH102" s="8"/>
      <c r="OQI102" s="296"/>
      <c r="OQJ102" s="8"/>
      <c r="OQK102" s="296"/>
      <c r="OQL102" s="8"/>
      <c r="OQM102" s="296"/>
      <c r="OQN102" s="8"/>
      <c r="OQO102" s="296"/>
      <c r="OQP102" s="8"/>
      <c r="OQQ102" s="296"/>
      <c r="OQR102" s="8"/>
      <c r="OQS102" s="296"/>
      <c r="OQT102" s="8"/>
      <c r="OQU102" s="296"/>
      <c r="OQV102" s="8"/>
      <c r="OQW102" s="296"/>
      <c r="OQX102" s="8"/>
      <c r="OQY102" s="296"/>
      <c r="OQZ102" s="8"/>
      <c r="ORA102" s="296"/>
      <c r="ORB102" s="8"/>
      <c r="ORC102" s="296"/>
      <c r="ORD102" s="8"/>
      <c r="ORE102" s="296"/>
      <c r="ORF102" s="8"/>
      <c r="ORG102" s="296"/>
      <c r="ORH102" s="8"/>
      <c r="ORI102" s="296"/>
      <c r="ORJ102" s="8"/>
      <c r="ORK102" s="296"/>
      <c r="ORL102" s="8"/>
      <c r="ORM102" s="296"/>
      <c r="ORN102" s="8"/>
      <c r="ORO102" s="296"/>
      <c r="ORP102" s="8"/>
      <c r="ORQ102" s="296"/>
      <c r="ORR102" s="8"/>
      <c r="ORS102" s="296"/>
      <c r="ORT102" s="8"/>
      <c r="ORU102" s="296"/>
      <c r="ORV102" s="8"/>
      <c r="ORW102" s="296"/>
      <c r="ORX102" s="8"/>
      <c r="ORY102" s="296"/>
      <c r="ORZ102" s="8"/>
      <c r="OSA102" s="296"/>
      <c r="OSB102" s="8"/>
      <c r="OSC102" s="296"/>
      <c r="OSD102" s="8"/>
      <c r="OSE102" s="296"/>
      <c r="OSF102" s="8"/>
      <c r="OSG102" s="296"/>
      <c r="OSH102" s="8"/>
      <c r="OSI102" s="296"/>
      <c r="OSJ102" s="8"/>
      <c r="OSK102" s="296"/>
      <c r="OSL102" s="8"/>
      <c r="OSM102" s="296"/>
      <c r="OSN102" s="8"/>
      <c r="OSO102" s="296"/>
      <c r="OSP102" s="8"/>
      <c r="OSQ102" s="296"/>
      <c r="OSR102" s="8"/>
      <c r="OSS102" s="296"/>
      <c r="OST102" s="8"/>
      <c r="OSU102" s="296"/>
      <c r="OSV102" s="8"/>
      <c r="OSW102" s="296"/>
      <c r="OSX102" s="8"/>
      <c r="OSY102" s="296"/>
      <c r="OSZ102" s="8"/>
      <c r="OTA102" s="296"/>
      <c r="OTB102" s="8"/>
      <c r="OTC102" s="296"/>
      <c r="OTD102" s="8"/>
      <c r="OTE102" s="296"/>
      <c r="OTF102" s="8"/>
      <c r="OTG102" s="296"/>
      <c r="OTH102" s="8"/>
      <c r="OTI102" s="296"/>
      <c r="OTJ102" s="8"/>
      <c r="OTK102" s="296"/>
      <c r="OTL102" s="8"/>
      <c r="OTM102" s="296"/>
      <c r="OTN102" s="8"/>
      <c r="OTO102" s="296"/>
      <c r="OTP102" s="8"/>
      <c r="OTQ102" s="296"/>
      <c r="OTR102" s="8"/>
      <c r="OTS102" s="296"/>
      <c r="OTT102" s="8"/>
      <c r="OTU102" s="296"/>
      <c r="OTV102" s="8"/>
      <c r="OTW102" s="296"/>
      <c r="OTX102" s="8"/>
      <c r="OTY102" s="296"/>
      <c r="OTZ102" s="8"/>
      <c r="OUA102" s="296"/>
      <c r="OUB102" s="8"/>
      <c r="OUC102" s="296"/>
      <c r="OUD102" s="8"/>
      <c r="OUE102" s="296"/>
      <c r="OUF102" s="8"/>
      <c r="OUG102" s="296"/>
      <c r="OUH102" s="8"/>
      <c r="OUI102" s="296"/>
      <c r="OUJ102" s="8"/>
      <c r="OUK102" s="296"/>
      <c r="OUL102" s="8"/>
      <c r="OUM102" s="296"/>
      <c r="OUN102" s="8"/>
      <c r="OUO102" s="296"/>
      <c r="OUP102" s="8"/>
      <c r="OUQ102" s="296"/>
      <c r="OUR102" s="8"/>
      <c r="OUS102" s="296"/>
      <c r="OUT102" s="8"/>
      <c r="OUU102" s="296"/>
      <c r="OUV102" s="8"/>
      <c r="OUW102" s="296"/>
      <c r="OUX102" s="8"/>
      <c r="OUY102" s="296"/>
      <c r="OUZ102" s="8"/>
      <c r="OVA102" s="296"/>
      <c r="OVB102" s="8"/>
      <c r="OVC102" s="296"/>
      <c r="OVD102" s="8"/>
      <c r="OVE102" s="296"/>
      <c r="OVF102" s="8"/>
      <c r="OVG102" s="296"/>
      <c r="OVH102" s="8"/>
      <c r="OVI102" s="296"/>
      <c r="OVJ102" s="8"/>
      <c r="OVK102" s="296"/>
      <c r="OVL102" s="8"/>
      <c r="OVM102" s="296"/>
      <c r="OVN102" s="8"/>
      <c r="OVO102" s="296"/>
      <c r="OVP102" s="8"/>
      <c r="OVQ102" s="296"/>
      <c r="OVR102" s="8"/>
      <c r="OVS102" s="296"/>
      <c r="OVT102" s="8"/>
      <c r="OVU102" s="296"/>
      <c r="OVV102" s="8"/>
      <c r="OVW102" s="296"/>
      <c r="OVX102" s="8"/>
      <c r="OVY102" s="296"/>
      <c r="OVZ102" s="8"/>
      <c r="OWA102" s="296"/>
      <c r="OWB102" s="8"/>
      <c r="OWC102" s="296"/>
      <c r="OWD102" s="8"/>
      <c r="OWE102" s="296"/>
      <c r="OWF102" s="8"/>
      <c r="OWG102" s="296"/>
      <c r="OWH102" s="8"/>
      <c r="OWI102" s="296"/>
      <c r="OWJ102" s="8"/>
      <c r="OWK102" s="296"/>
      <c r="OWL102" s="8"/>
      <c r="OWM102" s="296"/>
      <c r="OWN102" s="8"/>
      <c r="OWO102" s="296"/>
      <c r="OWP102" s="8"/>
      <c r="OWQ102" s="296"/>
      <c r="OWR102" s="8"/>
      <c r="OWS102" s="296"/>
      <c r="OWT102" s="8"/>
      <c r="OWU102" s="296"/>
      <c r="OWV102" s="8"/>
      <c r="OWW102" s="296"/>
      <c r="OWX102" s="8"/>
      <c r="OWY102" s="296"/>
      <c r="OWZ102" s="8"/>
      <c r="OXA102" s="296"/>
      <c r="OXB102" s="8"/>
      <c r="OXC102" s="296"/>
      <c r="OXD102" s="8"/>
      <c r="OXE102" s="296"/>
      <c r="OXF102" s="8"/>
      <c r="OXG102" s="296"/>
      <c r="OXH102" s="8"/>
      <c r="OXI102" s="296"/>
      <c r="OXJ102" s="8"/>
      <c r="OXK102" s="296"/>
      <c r="OXL102" s="8"/>
      <c r="OXM102" s="296"/>
      <c r="OXN102" s="8"/>
      <c r="OXO102" s="296"/>
      <c r="OXP102" s="8"/>
      <c r="OXQ102" s="296"/>
      <c r="OXR102" s="8"/>
      <c r="OXS102" s="296"/>
      <c r="OXT102" s="8"/>
      <c r="OXU102" s="296"/>
      <c r="OXV102" s="8"/>
      <c r="OXW102" s="296"/>
      <c r="OXX102" s="8"/>
      <c r="OXY102" s="296"/>
      <c r="OXZ102" s="8"/>
      <c r="OYA102" s="296"/>
      <c r="OYB102" s="8"/>
      <c r="OYC102" s="296"/>
      <c r="OYD102" s="8"/>
      <c r="OYE102" s="296"/>
      <c r="OYF102" s="8"/>
      <c r="OYG102" s="296"/>
      <c r="OYH102" s="8"/>
      <c r="OYI102" s="296"/>
      <c r="OYJ102" s="8"/>
      <c r="OYK102" s="296"/>
      <c r="OYL102" s="8"/>
      <c r="OYM102" s="296"/>
      <c r="OYN102" s="8"/>
      <c r="OYO102" s="296"/>
      <c r="OYP102" s="8"/>
      <c r="OYQ102" s="296"/>
      <c r="OYR102" s="8"/>
      <c r="OYS102" s="296"/>
      <c r="OYT102" s="8"/>
      <c r="OYU102" s="296"/>
      <c r="OYV102" s="8"/>
      <c r="OYW102" s="296"/>
      <c r="OYX102" s="8"/>
      <c r="OYY102" s="296"/>
      <c r="OYZ102" s="8"/>
      <c r="OZA102" s="296"/>
      <c r="OZB102" s="8"/>
      <c r="OZC102" s="296"/>
      <c r="OZD102" s="8"/>
      <c r="OZE102" s="296"/>
      <c r="OZF102" s="8"/>
      <c r="OZG102" s="296"/>
      <c r="OZH102" s="8"/>
      <c r="OZI102" s="296"/>
      <c r="OZJ102" s="8"/>
      <c r="OZK102" s="296"/>
      <c r="OZL102" s="8"/>
      <c r="OZM102" s="296"/>
      <c r="OZN102" s="8"/>
      <c r="OZO102" s="296"/>
      <c r="OZP102" s="8"/>
      <c r="OZQ102" s="296"/>
      <c r="OZR102" s="8"/>
      <c r="OZS102" s="296"/>
      <c r="OZT102" s="8"/>
      <c r="OZU102" s="296"/>
      <c r="OZV102" s="8"/>
      <c r="OZW102" s="296"/>
      <c r="OZX102" s="8"/>
      <c r="OZY102" s="296"/>
      <c r="OZZ102" s="8"/>
      <c r="PAA102" s="296"/>
      <c r="PAB102" s="8"/>
      <c r="PAC102" s="296"/>
      <c r="PAD102" s="8"/>
      <c r="PAE102" s="296"/>
      <c r="PAF102" s="8"/>
      <c r="PAG102" s="296"/>
      <c r="PAH102" s="8"/>
      <c r="PAI102" s="296"/>
      <c r="PAJ102" s="8"/>
      <c r="PAK102" s="296"/>
      <c r="PAL102" s="8"/>
      <c r="PAM102" s="296"/>
      <c r="PAN102" s="8"/>
      <c r="PAO102" s="296"/>
      <c r="PAP102" s="8"/>
      <c r="PAQ102" s="296"/>
      <c r="PAR102" s="8"/>
      <c r="PAS102" s="296"/>
      <c r="PAT102" s="8"/>
      <c r="PAU102" s="296"/>
      <c r="PAV102" s="8"/>
      <c r="PAW102" s="296"/>
      <c r="PAX102" s="8"/>
      <c r="PAY102" s="296"/>
      <c r="PAZ102" s="8"/>
      <c r="PBA102" s="296"/>
      <c r="PBB102" s="8"/>
      <c r="PBC102" s="296"/>
      <c r="PBD102" s="8"/>
      <c r="PBE102" s="296"/>
      <c r="PBF102" s="8"/>
      <c r="PBG102" s="296"/>
      <c r="PBH102" s="8"/>
      <c r="PBI102" s="296"/>
      <c r="PBJ102" s="8"/>
      <c r="PBK102" s="296"/>
      <c r="PBL102" s="8"/>
      <c r="PBM102" s="296"/>
      <c r="PBN102" s="8"/>
      <c r="PBO102" s="296"/>
      <c r="PBP102" s="8"/>
      <c r="PBQ102" s="296"/>
      <c r="PBR102" s="8"/>
      <c r="PBS102" s="296"/>
      <c r="PBT102" s="8"/>
      <c r="PBU102" s="296"/>
      <c r="PBV102" s="8"/>
      <c r="PBW102" s="296"/>
      <c r="PBX102" s="8"/>
      <c r="PBY102" s="296"/>
      <c r="PBZ102" s="8"/>
      <c r="PCA102" s="296"/>
      <c r="PCB102" s="8"/>
      <c r="PCC102" s="296"/>
      <c r="PCD102" s="8"/>
      <c r="PCE102" s="296"/>
      <c r="PCF102" s="8"/>
      <c r="PCG102" s="296"/>
      <c r="PCH102" s="8"/>
      <c r="PCI102" s="296"/>
      <c r="PCJ102" s="8"/>
      <c r="PCK102" s="296"/>
      <c r="PCL102" s="8"/>
      <c r="PCM102" s="296"/>
      <c r="PCN102" s="8"/>
      <c r="PCO102" s="296"/>
      <c r="PCP102" s="8"/>
      <c r="PCQ102" s="296"/>
      <c r="PCR102" s="8"/>
      <c r="PCS102" s="296"/>
      <c r="PCT102" s="8"/>
      <c r="PCU102" s="296"/>
      <c r="PCV102" s="8"/>
      <c r="PCW102" s="296"/>
      <c r="PCX102" s="8"/>
      <c r="PCY102" s="296"/>
      <c r="PCZ102" s="8"/>
      <c r="PDA102" s="296"/>
      <c r="PDB102" s="8"/>
      <c r="PDC102" s="296"/>
      <c r="PDD102" s="8"/>
      <c r="PDE102" s="296"/>
      <c r="PDF102" s="8"/>
      <c r="PDG102" s="296"/>
      <c r="PDH102" s="8"/>
      <c r="PDI102" s="296"/>
      <c r="PDJ102" s="8"/>
      <c r="PDK102" s="296"/>
      <c r="PDL102" s="8"/>
      <c r="PDM102" s="296"/>
      <c r="PDN102" s="8"/>
      <c r="PDO102" s="296"/>
      <c r="PDP102" s="8"/>
      <c r="PDQ102" s="296"/>
      <c r="PDR102" s="8"/>
      <c r="PDS102" s="296"/>
      <c r="PDT102" s="8"/>
      <c r="PDU102" s="296"/>
      <c r="PDV102" s="8"/>
      <c r="PDW102" s="296"/>
      <c r="PDX102" s="8"/>
      <c r="PDY102" s="296"/>
      <c r="PDZ102" s="8"/>
      <c r="PEA102" s="296"/>
      <c r="PEB102" s="8"/>
      <c r="PEC102" s="296"/>
      <c r="PED102" s="8"/>
      <c r="PEE102" s="296"/>
      <c r="PEF102" s="8"/>
      <c r="PEG102" s="296"/>
      <c r="PEH102" s="8"/>
      <c r="PEI102" s="296"/>
      <c r="PEJ102" s="8"/>
      <c r="PEK102" s="296"/>
      <c r="PEL102" s="8"/>
      <c r="PEM102" s="296"/>
      <c r="PEN102" s="8"/>
      <c r="PEO102" s="296"/>
      <c r="PEP102" s="8"/>
      <c r="PEQ102" s="296"/>
      <c r="PER102" s="8"/>
      <c r="PES102" s="296"/>
      <c r="PET102" s="8"/>
      <c r="PEU102" s="296"/>
      <c r="PEV102" s="8"/>
      <c r="PEW102" s="296"/>
      <c r="PEX102" s="8"/>
      <c r="PEY102" s="296"/>
      <c r="PEZ102" s="8"/>
      <c r="PFA102" s="296"/>
      <c r="PFB102" s="8"/>
      <c r="PFC102" s="296"/>
      <c r="PFD102" s="8"/>
      <c r="PFE102" s="296"/>
      <c r="PFF102" s="8"/>
      <c r="PFG102" s="296"/>
      <c r="PFH102" s="8"/>
      <c r="PFI102" s="296"/>
      <c r="PFJ102" s="8"/>
      <c r="PFK102" s="296"/>
      <c r="PFL102" s="8"/>
      <c r="PFM102" s="296"/>
      <c r="PFN102" s="8"/>
      <c r="PFO102" s="296"/>
      <c r="PFP102" s="8"/>
      <c r="PFQ102" s="296"/>
      <c r="PFR102" s="8"/>
      <c r="PFS102" s="296"/>
      <c r="PFT102" s="8"/>
      <c r="PFU102" s="296"/>
      <c r="PFV102" s="8"/>
      <c r="PFW102" s="296"/>
      <c r="PFX102" s="8"/>
      <c r="PFY102" s="296"/>
      <c r="PFZ102" s="8"/>
      <c r="PGA102" s="296"/>
      <c r="PGB102" s="8"/>
      <c r="PGC102" s="296"/>
      <c r="PGD102" s="8"/>
      <c r="PGE102" s="296"/>
      <c r="PGF102" s="8"/>
      <c r="PGG102" s="296"/>
      <c r="PGH102" s="8"/>
      <c r="PGI102" s="296"/>
      <c r="PGJ102" s="8"/>
      <c r="PGK102" s="296"/>
      <c r="PGL102" s="8"/>
      <c r="PGM102" s="296"/>
      <c r="PGN102" s="8"/>
      <c r="PGO102" s="296"/>
      <c r="PGP102" s="8"/>
      <c r="PGQ102" s="296"/>
      <c r="PGR102" s="8"/>
      <c r="PGS102" s="296"/>
      <c r="PGT102" s="8"/>
      <c r="PGU102" s="296"/>
      <c r="PGV102" s="8"/>
      <c r="PGW102" s="296"/>
      <c r="PGX102" s="8"/>
      <c r="PGY102" s="296"/>
      <c r="PGZ102" s="8"/>
      <c r="PHA102" s="296"/>
      <c r="PHB102" s="8"/>
      <c r="PHC102" s="296"/>
      <c r="PHD102" s="8"/>
      <c r="PHE102" s="296"/>
      <c r="PHF102" s="8"/>
      <c r="PHG102" s="296"/>
      <c r="PHH102" s="8"/>
      <c r="PHI102" s="296"/>
      <c r="PHJ102" s="8"/>
      <c r="PHK102" s="296"/>
      <c r="PHL102" s="8"/>
      <c r="PHM102" s="296"/>
      <c r="PHN102" s="8"/>
      <c r="PHO102" s="296"/>
      <c r="PHP102" s="8"/>
      <c r="PHQ102" s="296"/>
      <c r="PHR102" s="8"/>
      <c r="PHS102" s="296"/>
      <c r="PHT102" s="8"/>
      <c r="PHU102" s="296"/>
      <c r="PHV102" s="8"/>
      <c r="PHW102" s="296"/>
      <c r="PHX102" s="8"/>
      <c r="PHY102" s="296"/>
      <c r="PHZ102" s="8"/>
      <c r="PIA102" s="296"/>
      <c r="PIB102" s="8"/>
      <c r="PIC102" s="296"/>
      <c r="PID102" s="8"/>
      <c r="PIE102" s="296"/>
      <c r="PIF102" s="8"/>
      <c r="PIG102" s="296"/>
      <c r="PIH102" s="8"/>
      <c r="PII102" s="296"/>
      <c r="PIJ102" s="8"/>
      <c r="PIK102" s="296"/>
      <c r="PIL102" s="8"/>
      <c r="PIM102" s="296"/>
      <c r="PIN102" s="8"/>
      <c r="PIO102" s="296"/>
      <c r="PIP102" s="8"/>
      <c r="PIQ102" s="296"/>
      <c r="PIR102" s="8"/>
      <c r="PIS102" s="296"/>
      <c r="PIT102" s="8"/>
      <c r="PIU102" s="296"/>
      <c r="PIV102" s="8"/>
      <c r="PIW102" s="296"/>
      <c r="PIX102" s="8"/>
      <c r="PIY102" s="296"/>
      <c r="PIZ102" s="8"/>
      <c r="PJA102" s="296"/>
      <c r="PJB102" s="8"/>
      <c r="PJC102" s="296"/>
      <c r="PJD102" s="8"/>
      <c r="PJE102" s="296"/>
      <c r="PJF102" s="8"/>
      <c r="PJG102" s="296"/>
      <c r="PJH102" s="8"/>
      <c r="PJI102" s="296"/>
      <c r="PJJ102" s="8"/>
      <c r="PJK102" s="296"/>
      <c r="PJL102" s="8"/>
      <c r="PJM102" s="296"/>
      <c r="PJN102" s="8"/>
      <c r="PJO102" s="296"/>
      <c r="PJP102" s="8"/>
      <c r="PJQ102" s="296"/>
      <c r="PJR102" s="8"/>
      <c r="PJS102" s="296"/>
      <c r="PJT102" s="8"/>
      <c r="PJU102" s="296"/>
      <c r="PJV102" s="8"/>
      <c r="PJW102" s="296"/>
      <c r="PJX102" s="8"/>
      <c r="PJY102" s="296"/>
      <c r="PJZ102" s="8"/>
      <c r="PKA102" s="296"/>
      <c r="PKB102" s="8"/>
      <c r="PKC102" s="296"/>
      <c r="PKD102" s="8"/>
      <c r="PKE102" s="296"/>
      <c r="PKF102" s="8"/>
      <c r="PKG102" s="296"/>
      <c r="PKH102" s="8"/>
      <c r="PKI102" s="296"/>
      <c r="PKJ102" s="8"/>
      <c r="PKK102" s="296"/>
      <c r="PKL102" s="8"/>
      <c r="PKM102" s="296"/>
      <c r="PKN102" s="8"/>
      <c r="PKO102" s="296"/>
      <c r="PKP102" s="8"/>
      <c r="PKQ102" s="296"/>
      <c r="PKR102" s="8"/>
      <c r="PKS102" s="296"/>
      <c r="PKT102" s="8"/>
      <c r="PKU102" s="296"/>
      <c r="PKV102" s="8"/>
      <c r="PKW102" s="296"/>
      <c r="PKX102" s="8"/>
      <c r="PKY102" s="296"/>
      <c r="PKZ102" s="8"/>
      <c r="PLA102" s="296"/>
      <c r="PLB102" s="8"/>
      <c r="PLC102" s="296"/>
      <c r="PLD102" s="8"/>
      <c r="PLE102" s="296"/>
      <c r="PLF102" s="8"/>
      <c r="PLG102" s="296"/>
      <c r="PLH102" s="8"/>
      <c r="PLI102" s="296"/>
      <c r="PLJ102" s="8"/>
      <c r="PLK102" s="296"/>
      <c r="PLL102" s="8"/>
      <c r="PLM102" s="296"/>
      <c r="PLN102" s="8"/>
      <c r="PLO102" s="296"/>
      <c r="PLP102" s="8"/>
      <c r="PLQ102" s="296"/>
      <c r="PLR102" s="8"/>
      <c r="PLS102" s="296"/>
      <c r="PLT102" s="8"/>
      <c r="PLU102" s="296"/>
      <c r="PLV102" s="8"/>
      <c r="PLW102" s="296"/>
      <c r="PLX102" s="8"/>
      <c r="PLY102" s="296"/>
      <c r="PLZ102" s="8"/>
      <c r="PMA102" s="296"/>
      <c r="PMB102" s="8"/>
      <c r="PMC102" s="296"/>
      <c r="PMD102" s="8"/>
      <c r="PME102" s="296"/>
      <c r="PMF102" s="8"/>
      <c r="PMG102" s="296"/>
      <c r="PMH102" s="8"/>
      <c r="PMI102" s="296"/>
      <c r="PMJ102" s="8"/>
      <c r="PMK102" s="296"/>
      <c r="PML102" s="8"/>
      <c r="PMM102" s="296"/>
      <c r="PMN102" s="8"/>
      <c r="PMO102" s="296"/>
      <c r="PMP102" s="8"/>
      <c r="PMQ102" s="296"/>
      <c r="PMR102" s="8"/>
      <c r="PMS102" s="296"/>
      <c r="PMT102" s="8"/>
      <c r="PMU102" s="296"/>
      <c r="PMV102" s="8"/>
      <c r="PMW102" s="296"/>
      <c r="PMX102" s="8"/>
      <c r="PMY102" s="296"/>
      <c r="PMZ102" s="8"/>
      <c r="PNA102" s="296"/>
      <c r="PNB102" s="8"/>
      <c r="PNC102" s="296"/>
      <c r="PND102" s="8"/>
      <c r="PNE102" s="296"/>
      <c r="PNF102" s="8"/>
      <c r="PNG102" s="296"/>
      <c r="PNH102" s="8"/>
      <c r="PNI102" s="296"/>
      <c r="PNJ102" s="8"/>
      <c r="PNK102" s="296"/>
      <c r="PNL102" s="8"/>
      <c r="PNM102" s="296"/>
      <c r="PNN102" s="8"/>
      <c r="PNO102" s="296"/>
      <c r="PNP102" s="8"/>
      <c r="PNQ102" s="296"/>
      <c r="PNR102" s="8"/>
      <c r="PNS102" s="296"/>
      <c r="PNT102" s="8"/>
      <c r="PNU102" s="296"/>
      <c r="PNV102" s="8"/>
      <c r="PNW102" s="296"/>
      <c r="PNX102" s="8"/>
      <c r="PNY102" s="296"/>
      <c r="PNZ102" s="8"/>
      <c r="POA102" s="296"/>
      <c r="POB102" s="8"/>
      <c r="POC102" s="296"/>
      <c r="POD102" s="8"/>
      <c r="POE102" s="296"/>
      <c r="POF102" s="8"/>
      <c r="POG102" s="296"/>
      <c r="POH102" s="8"/>
      <c r="POI102" s="296"/>
      <c r="POJ102" s="8"/>
      <c r="POK102" s="296"/>
      <c r="POL102" s="8"/>
      <c r="POM102" s="296"/>
      <c r="PON102" s="8"/>
      <c r="POO102" s="296"/>
      <c r="POP102" s="8"/>
      <c r="POQ102" s="296"/>
      <c r="POR102" s="8"/>
      <c r="POS102" s="296"/>
      <c r="POT102" s="8"/>
      <c r="POU102" s="296"/>
      <c r="POV102" s="8"/>
      <c r="POW102" s="296"/>
      <c r="POX102" s="8"/>
      <c r="POY102" s="296"/>
      <c r="POZ102" s="8"/>
      <c r="PPA102" s="296"/>
      <c r="PPB102" s="8"/>
      <c r="PPC102" s="296"/>
      <c r="PPD102" s="8"/>
      <c r="PPE102" s="296"/>
      <c r="PPF102" s="8"/>
      <c r="PPG102" s="296"/>
      <c r="PPH102" s="8"/>
      <c r="PPI102" s="296"/>
      <c r="PPJ102" s="8"/>
      <c r="PPK102" s="296"/>
      <c r="PPL102" s="8"/>
      <c r="PPM102" s="296"/>
      <c r="PPN102" s="8"/>
      <c r="PPO102" s="296"/>
      <c r="PPP102" s="8"/>
      <c r="PPQ102" s="296"/>
      <c r="PPR102" s="8"/>
      <c r="PPS102" s="296"/>
      <c r="PPT102" s="8"/>
      <c r="PPU102" s="296"/>
      <c r="PPV102" s="8"/>
      <c r="PPW102" s="296"/>
      <c r="PPX102" s="8"/>
      <c r="PPY102" s="296"/>
      <c r="PPZ102" s="8"/>
      <c r="PQA102" s="296"/>
      <c r="PQB102" s="8"/>
      <c r="PQC102" s="296"/>
      <c r="PQD102" s="8"/>
      <c r="PQE102" s="296"/>
      <c r="PQF102" s="8"/>
      <c r="PQG102" s="296"/>
      <c r="PQH102" s="8"/>
      <c r="PQI102" s="296"/>
      <c r="PQJ102" s="8"/>
      <c r="PQK102" s="296"/>
      <c r="PQL102" s="8"/>
      <c r="PQM102" s="296"/>
      <c r="PQN102" s="8"/>
      <c r="PQO102" s="296"/>
      <c r="PQP102" s="8"/>
      <c r="PQQ102" s="296"/>
      <c r="PQR102" s="8"/>
      <c r="PQS102" s="296"/>
      <c r="PQT102" s="8"/>
      <c r="PQU102" s="296"/>
      <c r="PQV102" s="8"/>
      <c r="PQW102" s="296"/>
      <c r="PQX102" s="8"/>
      <c r="PQY102" s="296"/>
      <c r="PQZ102" s="8"/>
      <c r="PRA102" s="296"/>
      <c r="PRB102" s="8"/>
      <c r="PRC102" s="296"/>
      <c r="PRD102" s="8"/>
      <c r="PRE102" s="296"/>
      <c r="PRF102" s="8"/>
      <c r="PRG102" s="296"/>
      <c r="PRH102" s="8"/>
      <c r="PRI102" s="296"/>
      <c r="PRJ102" s="8"/>
      <c r="PRK102" s="296"/>
      <c r="PRL102" s="8"/>
      <c r="PRM102" s="296"/>
      <c r="PRN102" s="8"/>
      <c r="PRO102" s="296"/>
      <c r="PRP102" s="8"/>
      <c r="PRQ102" s="296"/>
      <c r="PRR102" s="8"/>
      <c r="PRS102" s="296"/>
      <c r="PRT102" s="8"/>
      <c r="PRU102" s="296"/>
      <c r="PRV102" s="8"/>
      <c r="PRW102" s="296"/>
      <c r="PRX102" s="8"/>
      <c r="PRY102" s="296"/>
      <c r="PRZ102" s="8"/>
      <c r="PSA102" s="296"/>
      <c r="PSB102" s="8"/>
      <c r="PSC102" s="296"/>
      <c r="PSD102" s="8"/>
      <c r="PSE102" s="296"/>
      <c r="PSF102" s="8"/>
      <c r="PSG102" s="296"/>
      <c r="PSH102" s="8"/>
      <c r="PSI102" s="296"/>
      <c r="PSJ102" s="8"/>
      <c r="PSK102" s="296"/>
      <c r="PSL102" s="8"/>
      <c r="PSM102" s="296"/>
      <c r="PSN102" s="8"/>
      <c r="PSO102" s="296"/>
      <c r="PSP102" s="8"/>
      <c r="PSQ102" s="296"/>
      <c r="PSR102" s="8"/>
      <c r="PSS102" s="296"/>
      <c r="PST102" s="8"/>
      <c r="PSU102" s="296"/>
      <c r="PSV102" s="8"/>
      <c r="PSW102" s="296"/>
      <c r="PSX102" s="8"/>
      <c r="PSY102" s="296"/>
      <c r="PSZ102" s="8"/>
      <c r="PTA102" s="296"/>
      <c r="PTB102" s="8"/>
      <c r="PTC102" s="296"/>
      <c r="PTD102" s="8"/>
      <c r="PTE102" s="296"/>
      <c r="PTF102" s="8"/>
      <c r="PTG102" s="296"/>
      <c r="PTH102" s="8"/>
      <c r="PTI102" s="296"/>
      <c r="PTJ102" s="8"/>
      <c r="PTK102" s="296"/>
      <c r="PTL102" s="8"/>
      <c r="PTM102" s="296"/>
      <c r="PTN102" s="8"/>
      <c r="PTO102" s="296"/>
      <c r="PTP102" s="8"/>
      <c r="PTQ102" s="296"/>
      <c r="PTR102" s="8"/>
      <c r="PTS102" s="296"/>
      <c r="PTT102" s="8"/>
      <c r="PTU102" s="296"/>
      <c r="PTV102" s="8"/>
      <c r="PTW102" s="296"/>
      <c r="PTX102" s="8"/>
      <c r="PTY102" s="296"/>
      <c r="PTZ102" s="8"/>
      <c r="PUA102" s="296"/>
      <c r="PUB102" s="8"/>
      <c r="PUC102" s="296"/>
      <c r="PUD102" s="8"/>
      <c r="PUE102" s="296"/>
      <c r="PUF102" s="8"/>
      <c r="PUG102" s="296"/>
      <c r="PUH102" s="8"/>
      <c r="PUI102" s="296"/>
      <c r="PUJ102" s="8"/>
      <c r="PUK102" s="296"/>
      <c r="PUL102" s="8"/>
      <c r="PUM102" s="296"/>
      <c r="PUN102" s="8"/>
      <c r="PUO102" s="296"/>
      <c r="PUP102" s="8"/>
      <c r="PUQ102" s="296"/>
      <c r="PUR102" s="8"/>
      <c r="PUS102" s="296"/>
      <c r="PUT102" s="8"/>
      <c r="PUU102" s="296"/>
      <c r="PUV102" s="8"/>
      <c r="PUW102" s="296"/>
      <c r="PUX102" s="8"/>
      <c r="PUY102" s="296"/>
      <c r="PUZ102" s="8"/>
      <c r="PVA102" s="296"/>
      <c r="PVB102" s="8"/>
      <c r="PVC102" s="296"/>
      <c r="PVD102" s="8"/>
      <c r="PVE102" s="296"/>
      <c r="PVF102" s="8"/>
      <c r="PVG102" s="296"/>
      <c r="PVH102" s="8"/>
      <c r="PVI102" s="296"/>
      <c r="PVJ102" s="8"/>
      <c r="PVK102" s="296"/>
      <c r="PVL102" s="8"/>
      <c r="PVM102" s="296"/>
      <c r="PVN102" s="8"/>
      <c r="PVO102" s="296"/>
      <c r="PVP102" s="8"/>
      <c r="PVQ102" s="296"/>
      <c r="PVR102" s="8"/>
      <c r="PVS102" s="296"/>
      <c r="PVT102" s="8"/>
      <c r="PVU102" s="296"/>
      <c r="PVV102" s="8"/>
      <c r="PVW102" s="296"/>
      <c r="PVX102" s="8"/>
      <c r="PVY102" s="296"/>
      <c r="PVZ102" s="8"/>
      <c r="PWA102" s="296"/>
      <c r="PWB102" s="8"/>
      <c r="PWC102" s="296"/>
      <c r="PWD102" s="8"/>
      <c r="PWE102" s="296"/>
      <c r="PWF102" s="8"/>
      <c r="PWG102" s="296"/>
      <c r="PWH102" s="8"/>
      <c r="PWI102" s="296"/>
      <c r="PWJ102" s="8"/>
      <c r="PWK102" s="296"/>
      <c r="PWL102" s="8"/>
      <c r="PWM102" s="296"/>
      <c r="PWN102" s="8"/>
      <c r="PWO102" s="296"/>
      <c r="PWP102" s="8"/>
      <c r="PWQ102" s="296"/>
      <c r="PWR102" s="8"/>
      <c r="PWS102" s="296"/>
      <c r="PWT102" s="8"/>
      <c r="PWU102" s="296"/>
      <c r="PWV102" s="8"/>
      <c r="PWW102" s="296"/>
      <c r="PWX102" s="8"/>
      <c r="PWY102" s="296"/>
      <c r="PWZ102" s="8"/>
      <c r="PXA102" s="296"/>
      <c r="PXB102" s="8"/>
      <c r="PXC102" s="296"/>
      <c r="PXD102" s="8"/>
      <c r="PXE102" s="296"/>
      <c r="PXF102" s="8"/>
      <c r="PXG102" s="296"/>
      <c r="PXH102" s="8"/>
      <c r="PXI102" s="296"/>
      <c r="PXJ102" s="8"/>
      <c r="PXK102" s="296"/>
      <c r="PXL102" s="8"/>
      <c r="PXM102" s="296"/>
      <c r="PXN102" s="8"/>
      <c r="PXO102" s="296"/>
      <c r="PXP102" s="8"/>
      <c r="PXQ102" s="296"/>
      <c r="PXR102" s="8"/>
      <c r="PXS102" s="296"/>
      <c r="PXT102" s="8"/>
      <c r="PXU102" s="296"/>
      <c r="PXV102" s="8"/>
      <c r="PXW102" s="296"/>
      <c r="PXX102" s="8"/>
      <c r="PXY102" s="296"/>
      <c r="PXZ102" s="8"/>
      <c r="PYA102" s="296"/>
      <c r="PYB102" s="8"/>
      <c r="PYC102" s="296"/>
      <c r="PYD102" s="8"/>
      <c r="PYE102" s="296"/>
      <c r="PYF102" s="8"/>
      <c r="PYG102" s="296"/>
      <c r="PYH102" s="8"/>
      <c r="PYI102" s="296"/>
      <c r="PYJ102" s="8"/>
      <c r="PYK102" s="296"/>
      <c r="PYL102" s="8"/>
      <c r="PYM102" s="296"/>
      <c r="PYN102" s="8"/>
      <c r="PYO102" s="296"/>
      <c r="PYP102" s="8"/>
      <c r="PYQ102" s="296"/>
      <c r="PYR102" s="8"/>
      <c r="PYS102" s="296"/>
      <c r="PYT102" s="8"/>
      <c r="PYU102" s="296"/>
      <c r="PYV102" s="8"/>
      <c r="PYW102" s="296"/>
      <c r="PYX102" s="8"/>
      <c r="PYY102" s="296"/>
      <c r="PYZ102" s="8"/>
      <c r="PZA102" s="296"/>
      <c r="PZB102" s="8"/>
      <c r="PZC102" s="296"/>
      <c r="PZD102" s="8"/>
      <c r="PZE102" s="296"/>
      <c r="PZF102" s="8"/>
      <c r="PZG102" s="296"/>
      <c r="PZH102" s="8"/>
      <c r="PZI102" s="296"/>
      <c r="PZJ102" s="8"/>
      <c r="PZK102" s="296"/>
      <c r="PZL102" s="8"/>
      <c r="PZM102" s="296"/>
      <c r="PZN102" s="8"/>
      <c r="PZO102" s="296"/>
      <c r="PZP102" s="8"/>
      <c r="PZQ102" s="296"/>
      <c r="PZR102" s="8"/>
      <c r="PZS102" s="296"/>
      <c r="PZT102" s="8"/>
      <c r="PZU102" s="296"/>
      <c r="PZV102" s="8"/>
      <c r="PZW102" s="296"/>
      <c r="PZX102" s="8"/>
      <c r="PZY102" s="296"/>
      <c r="PZZ102" s="8"/>
      <c r="QAA102" s="296"/>
      <c r="QAB102" s="8"/>
      <c r="QAC102" s="296"/>
      <c r="QAD102" s="8"/>
      <c r="QAE102" s="296"/>
      <c r="QAF102" s="8"/>
      <c r="QAG102" s="296"/>
      <c r="QAH102" s="8"/>
      <c r="QAI102" s="296"/>
      <c r="QAJ102" s="8"/>
      <c r="QAK102" s="296"/>
      <c r="QAL102" s="8"/>
      <c r="QAM102" s="296"/>
      <c r="QAN102" s="8"/>
      <c r="QAO102" s="296"/>
      <c r="QAP102" s="8"/>
      <c r="QAQ102" s="296"/>
      <c r="QAR102" s="8"/>
      <c r="QAS102" s="296"/>
      <c r="QAT102" s="8"/>
      <c r="QAU102" s="296"/>
      <c r="QAV102" s="8"/>
      <c r="QAW102" s="296"/>
      <c r="QAX102" s="8"/>
      <c r="QAY102" s="296"/>
      <c r="QAZ102" s="8"/>
      <c r="QBA102" s="296"/>
      <c r="QBB102" s="8"/>
      <c r="QBC102" s="296"/>
      <c r="QBD102" s="8"/>
      <c r="QBE102" s="296"/>
      <c r="QBF102" s="8"/>
      <c r="QBG102" s="296"/>
      <c r="QBH102" s="8"/>
      <c r="QBI102" s="296"/>
      <c r="QBJ102" s="8"/>
      <c r="QBK102" s="296"/>
      <c r="QBL102" s="8"/>
      <c r="QBM102" s="296"/>
      <c r="QBN102" s="8"/>
      <c r="QBO102" s="296"/>
      <c r="QBP102" s="8"/>
      <c r="QBQ102" s="296"/>
      <c r="QBR102" s="8"/>
      <c r="QBS102" s="296"/>
      <c r="QBT102" s="8"/>
      <c r="QBU102" s="296"/>
      <c r="QBV102" s="8"/>
      <c r="QBW102" s="296"/>
      <c r="QBX102" s="8"/>
      <c r="QBY102" s="296"/>
      <c r="QBZ102" s="8"/>
      <c r="QCA102" s="296"/>
      <c r="QCB102" s="8"/>
      <c r="QCC102" s="296"/>
      <c r="QCD102" s="8"/>
      <c r="QCE102" s="296"/>
      <c r="QCF102" s="8"/>
      <c r="QCG102" s="296"/>
      <c r="QCH102" s="8"/>
      <c r="QCI102" s="296"/>
      <c r="QCJ102" s="8"/>
      <c r="QCK102" s="296"/>
      <c r="QCL102" s="8"/>
      <c r="QCM102" s="296"/>
      <c r="QCN102" s="8"/>
      <c r="QCO102" s="296"/>
      <c r="QCP102" s="8"/>
      <c r="QCQ102" s="296"/>
      <c r="QCR102" s="8"/>
      <c r="QCS102" s="296"/>
      <c r="QCT102" s="8"/>
      <c r="QCU102" s="296"/>
      <c r="QCV102" s="8"/>
      <c r="QCW102" s="296"/>
      <c r="QCX102" s="8"/>
      <c r="QCY102" s="296"/>
      <c r="QCZ102" s="8"/>
      <c r="QDA102" s="296"/>
      <c r="QDB102" s="8"/>
      <c r="QDC102" s="296"/>
      <c r="QDD102" s="8"/>
      <c r="QDE102" s="296"/>
      <c r="QDF102" s="8"/>
      <c r="QDG102" s="296"/>
      <c r="QDH102" s="8"/>
      <c r="QDI102" s="296"/>
      <c r="QDJ102" s="8"/>
      <c r="QDK102" s="296"/>
      <c r="QDL102" s="8"/>
      <c r="QDM102" s="296"/>
      <c r="QDN102" s="8"/>
      <c r="QDO102" s="296"/>
      <c r="QDP102" s="8"/>
      <c r="QDQ102" s="296"/>
      <c r="QDR102" s="8"/>
      <c r="QDS102" s="296"/>
      <c r="QDT102" s="8"/>
      <c r="QDU102" s="296"/>
      <c r="QDV102" s="8"/>
      <c r="QDW102" s="296"/>
      <c r="QDX102" s="8"/>
      <c r="QDY102" s="296"/>
      <c r="QDZ102" s="8"/>
      <c r="QEA102" s="296"/>
      <c r="QEB102" s="8"/>
      <c r="QEC102" s="296"/>
      <c r="QED102" s="8"/>
      <c r="QEE102" s="296"/>
      <c r="QEF102" s="8"/>
      <c r="QEG102" s="296"/>
      <c r="QEH102" s="8"/>
      <c r="QEI102" s="296"/>
      <c r="QEJ102" s="8"/>
      <c r="QEK102" s="296"/>
      <c r="QEL102" s="8"/>
      <c r="QEM102" s="296"/>
      <c r="QEN102" s="8"/>
      <c r="QEO102" s="296"/>
      <c r="QEP102" s="8"/>
      <c r="QEQ102" s="296"/>
      <c r="QER102" s="8"/>
      <c r="QES102" s="296"/>
      <c r="QET102" s="8"/>
      <c r="QEU102" s="296"/>
      <c r="QEV102" s="8"/>
      <c r="QEW102" s="296"/>
      <c r="QEX102" s="8"/>
      <c r="QEY102" s="296"/>
      <c r="QEZ102" s="8"/>
      <c r="QFA102" s="296"/>
      <c r="QFB102" s="8"/>
      <c r="QFC102" s="296"/>
      <c r="QFD102" s="8"/>
      <c r="QFE102" s="296"/>
      <c r="QFF102" s="8"/>
      <c r="QFG102" s="296"/>
      <c r="QFH102" s="8"/>
      <c r="QFI102" s="296"/>
      <c r="QFJ102" s="8"/>
      <c r="QFK102" s="296"/>
      <c r="QFL102" s="8"/>
      <c r="QFM102" s="296"/>
      <c r="QFN102" s="8"/>
      <c r="QFO102" s="296"/>
      <c r="QFP102" s="8"/>
      <c r="QFQ102" s="296"/>
      <c r="QFR102" s="8"/>
      <c r="QFS102" s="296"/>
      <c r="QFT102" s="8"/>
      <c r="QFU102" s="296"/>
      <c r="QFV102" s="8"/>
      <c r="QFW102" s="296"/>
      <c r="QFX102" s="8"/>
      <c r="QFY102" s="296"/>
      <c r="QFZ102" s="8"/>
      <c r="QGA102" s="296"/>
      <c r="QGB102" s="8"/>
      <c r="QGC102" s="296"/>
      <c r="QGD102" s="8"/>
      <c r="QGE102" s="296"/>
      <c r="QGF102" s="8"/>
      <c r="QGG102" s="296"/>
      <c r="QGH102" s="8"/>
      <c r="QGI102" s="296"/>
      <c r="QGJ102" s="8"/>
      <c r="QGK102" s="296"/>
      <c r="QGL102" s="8"/>
      <c r="QGM102" s="296"/>
      <c r="QGN102" s="8"/>
      <c r="QGO102" s="296"/>
      <c r="QGP102" s="8"/>
      <c r="QGQ102" s="296"/>
      <c r="QGR102" s="8"/>
      <c r="QGS102" s="296"/>
      <c r="QGT102" s="8"/>
      <c r="QGU102" s="296"/>
      <c r="QGV102" s="8"/>
      <c r="QGW102" s="296"/>
      <c r="QGX102" s="8"/>
      <c r="QGY102" s="296"/>
      <c r="QGZ102" s="8"/>
      <c r="QHA102" s="296"/>
      <c r="QHB102" s="8"/>
      <c r="QHC102" s="296"/>
      <c r="QHD102" s="8"/>
      <c r="QHE102" s="296"/>
      <c r="QHF102" s="8"/>
      <c r="QHG102" s="296"/>
      <c r="QHH102" s="8"/>
      <c r="QHI102" s="296"/>
      <c r="QHJ102" s="8"/>
      <c r="QHK102" s="296"/>
      <c r="QHL102" s="8"/>
      <c r="QHM102" s="296"/>
      <c r="QHN102" s="8"/>
      <c r="QHO102" s="296"/>
      <c r="QHP102" s="8"/>
      <c r="QHQ102" s="296"/>
      <c r="QHR102" s="8"/>
      <c r="QHS102" s="296"/>
      <c r="QHT102" s="8"/>
      <c r="QHU102" s="296"/>
      <c r="QHV102" s="8"/>
      <c r="QHW102" s="296"/>
      <c r="QHX102" s="8"/>
      <c r="QHY102" s="296"/>
      <c r="QHZ102" s="8"/>
      <c r="QIA102" s="296"/>
      <c r="QIB102" s="8"/>
      <c r="QIC102" s="296"/>
      <c r="QID102" s="8"/>
      <c r="QIE102" s="296"/>
      <c r="QIF102" s="8"/>
      <c r="QIG102" s="296"/>
      <c r="QIH102" s="8"/>
      <c r="QII102" s="296"/>
      <c r="QIJ102" s="8"/>
      <c r="QIK102" s="296"/>
      <c r="QIL102" s="8"/>
      <c r="QIM102" s="296"/>
      <c r="QIN102" s="8"/>
      <c r="QIO102" s="296"/>
      <c r="QIP102" s="8"/>
      <c r="QIQ102" s="296"/>
      <c r="QIR102" s="8"/>
      <c r="QIS102" s="296"/>
      <c r="QIT102" s="8"/>
      <c r="QIU102" s="296"/>
      <c r="QIV102" s="8"/>
      <c r="QIW102" s="296"/>
      <c r="QIX102" s="8"/>
      <c r="QIY102" s="296"/>
      <c r="QIZ102" s="8"/>
      <c r="QJA102" s="296"/>
      <c r="QJB102" s="8"/>
      <c r="QJC102" s="296"/>
      <c r="QJD102" s="8"/>
      <c r="QJE102" s="296"/>
      <c r="QJF102" s="8"/>
      <c r="QJG102" s="296"/>
      <c r="QJH102" s="8"/>
      <c r="QJI102" s="296"/>
      <c r="QJJ102" s="8"/>
      <c r="QJK102" s="296"/>
      <c r="QJL102" s="8"/>
      <c r="QJM102" s="296"/>
      <c r="QJN102" s="8"/>
      <c r="QJO102" s="296"/>
      <c r="QJP102" s="8"/>
      <c r="QJQ102" s="296"/>
      <c r="QJR102" s="8"/>
      <c r="QJS102" s="296"/>
      <c r="QJT102" s="8"/>
      <c r="QJU102" s="296"/>
      <c r="QJV102" s="8"/>
      <c r="QJW102" s="296"/>
      <c r="QJX102" s="8"/>
      <c r="QJY102" s="296"/>
      <c r="QJZ102" s="8"/>
      <c r="QKA102" s="296"/>
      <c r="QKB102" s="8"/>
      <c r="QKC102" s="296"/>
      <c r="QKD102" s="8"/>
      <c r="QKE102" s="296"/>
      <c r="QKF102" s="8"/>
      <c r="QKG102" s="296"/>
      <c r="QKH102" s="8"/>
      <c r="QKI102" s="296"/>
      <c r="QKJ102" s="8"/>
      <c r="QKK102" s="296"/>
      <c r="QKL102" s="8"/>
      <c r="QKM102" s="296"/>
      <c r="QKN102" s="8"/>
      <c r="QKO102" s="296"/>
      <c r="QKP102" s="8"/>
      <c r="QKQ102" s="296"/>
      <c r="QKR102" s="8"/>
      <c r="QKS102" s="296"/>
      <c r="QKT102" s="8"/>
      <c r="QKU102" s="296"/>
      <c r="QKV102" s="8"/>
      <c r="QKW102" s="296"/>
      <c r="QKX102" s="8"/>
      <c r="QKY102" s="296"/>
      <c r="QKZ102" s="8"/>
      <c r="QLA102" s="296"/>
      <c r="QLB102" s="8"/>
      <c r="QLC102" s="296"/>
      <c r="QLD102" s="8"/>
      <c r="QLE102" s="296"/>
      <c r="QLF102" s="8"/>
      <c r="QLG102" s="296"/>
      <c r="QLH102" s="8"/>
      <c r="QLI102" s="296"/>
      <c r="QLJ102" s="8"/>
      <c r="QLK102" s="296"/>
      <c r="QLL102" s="8"/>
      <c r="QLM102" s="296"/>
      <c r="QLN102" s="8"/>
      <c r="QLO102" s="296"/>
      <c r="QLP102" s="8"/>
      <c r="QLQ102" s="296"/>
      <c r="QLR102" s="8"/>
      <c r="QLS102" s="296"/>
      <c r="QLT102" s="8"/>
      <c r="QLU102" s="296"/>
      <c r="QLV102" s="8"/>
      <c r="QLW102" s="296"/>
      <c r="QLX102" s="8"/>
      <c r="QLY102" s="296"/>
      <c r="QLZ102" s="8"/>
      <c r="QMA102" s="296"/>
      <c r="QMB102" s="8"/>
      <c r="QMC102" s="296"/>
      <c r="QMD102" s="8"/>
      <c r="QME102" s="296"/>
      <c r="QMF102" s="8"/>
      <c r="QMG102" s="296"/>
      <c r="QMH102" s="8"/>
      <c r="QMI102" s="296"/>
      <c r="QMJ102" s="8"/>
      <c r="QMK102" s="296"/>
      <c r="QML102" s="8"/>
      <c r="QMM102" s="296"/>
      <c r="QMN102" s="8"/>
      <c r="QMO102" s="296"/>
      <c r="QMP102" s="8"/>
      <c r="QMQ102" s="296"/>
      <c r="QMR102" s="8"/>
      <c r="QMS102" s="296"/>
      <c r="QMT102" s="8"/>
      <c r="QMU102" s="296"/>
      <c r="QMV102" s="8"/>
      <c r="QMW102" s="296"/>
      <c r="QMX102" s="8"/>
      <c r="QMY102" s="296"/>
      <c r="QMZ102" s="8"/>
      <c r="QNA102" s="296"/>
      <c r="QNB102" s="8"/>
      <c r="QNC102" s="296"/>
      <c r="QND102" s="8"/>
      <c r="QNE102" s="296"/>
      <c r="QNF102" s="8"/>
      <c r="QNG102" s="296"/>
      <c r="QNH102" s="8"/>
      <c r="QNI102" s="296"/>
      <c r="QNJ102" s="8"/>
      <c r="QNK102" s="296"/>
      <c r="QNL102" s="8"/>
      <c r="QNM102" s="296"/>
      <c r="QNN102" s="8"/>
      <c r="QNO102" s="296"/>
      <c r="QNP102" s="8"/>
      <c r="QNQ102" s="296"/>
      <c r="QNR102" s="8"/>
      <c r="QNS102" s="296"/>
      <c r="QNT102" s="8"/>
      <c r="QNU102" s="296"/>
      <c r="QNV102" s="8"/>
      <c r="QNW102" s="296"/>
      <c r="QNX102" s="8"/>
      <c r="QNY102" s="296"/>
      <c r="QNZ102" s="8"/>
      <c r="QOA102" s="296"/>
      <c r="QOB102" s="8"/>
      <c r="QOC102" s="296"/>
      <c r="QOD102" s="8"/>
      <c r="QOE102" s="296"/>
      <c r="QOF102" s="8"/>
      <c r="QOG102" s="296"/>
      <c r="QOH102" s="8"/>
      <c r="QOI102" s="296"/>
      <c r="QOJ102" s="8"/>
      <c r="QOK102" s="296"/>
      <c r="QOL102" s="8"/>
      <c r="QOM102" s="296"/>
      <c r="QON102" s="8"/>
      <c r="QOO102" s="296"/>
      <c r="QOP102" s="8"/>
      <c r="QOQ102" s="296"/>
      <c r="QOR102" s="8"/>
      <c r="QOS102" s="296"/>
      <c r="QOT102" s="8"/>
      <c r="QOU102" s="296"/>
      <c r="QOV102" s="8"/>
      <c r="QOW102" s="296"/>
      <c r="QOX102" s="8"/>
      <c r="QOY102" s="296"/>
      <c r="QOZ102" s="8"/>
      <c r="QPA102" s="296"/>
      <c r="QPB102" s="8"/>
      <c r="QPC102" s="296"/>
      <c r="QPD102" s="8"/>
      <c r="QPE102" s="296"/>
      <c r="QPF102" s="8"/>
      <c r="QPG102" s="296"/>
      <c r="QPH102" s="8"/>
      <c r="QPI102" s="296"/>
      <c r="QPJ102" s="8"/>
      <c r="QPK102" s="296"/>
      <c r="QPL102" s="8"/>
      <c r="QPM102" s="296"/>
      <c r="QPN102" s="8"/>
      <c r="QPO102" s="296"/>
      <c r="QPP102" s="8"/>
      <c r="QPQ102" s="296"/>
      <c r="QPR102" s="8"/>
      <c r="QPS102" s="296"/>
      <c r="QPT102" s="8"/>
      <c r="QPU102" s="296"/>
      <c r="QPV102" s="8"/>
      <c r="QPW102" s="296"/>
      <c r="QPX102" s="8"/>
      <c r="QPY102" s="296"/>
      <c r="QPZ102" s="8"/>
      <c r="QQA102" s="296"/>
      <c r="QQB102" s="8"/>
      <c r="QQC102" s="296"/>
      <c r="QQD102" s="8"/>
      <c r="QQE102" s="296"/>
      <c r="QQF102" s="8"/>
      <c r="QQG102" s="296"/>
      <c r="QQH102" s="8"/>
      <c r="QQI102" s="296"/>
      <c r="QQJ102" s="8"/>
      <c r="QQK102" s="296"/>
      <c r="QQL102" s="8"/>
      <c r="QQM102" s="296"/>
      <c r="QQN102" s="8"/>
      <c r="QQO102" s="296"/>
      <c r="QQP102" s="8"/>
      <c r="QQQ102" s="296"/>
      <c r="QQR102" s="8"/>
      <c r="QQS102" s="296"/>
      <c r="QQT102" s="8"/>
      <c r="QQU102" s="296"/>
      <c r="QQV102" s="8"/>
      <c r="QQW102" s="296"/>
      <c r="QQX102" s="8"/>
      <c r="QQY102" s="296"/>
      <c r="QQZ102" s="8"/>
      <c r="QRA102" s="296"/>
      <c r="QRB102" s="8"/>
      <c r="QRC102" s="296"/>
      <c r="QRD102" s="8"/>
      <c r="QRE102" s="296"/>
      <c r="QRF102" s="8"/>
      <c r="QRG102" s="296"/>
      <c r="QRH102" s="8"/>
      <c r="QRI102" s="296"/>
      <c r="QRJ102" s="8"/>
      <c r="QRK102" s="296"/>
      <c r="QRL102" s="8"/>
      <c r="QRM102" s="296"/>
      <c r="QRN102" s="8"/>
      <c r="QRO102" s="296"/>
      <c r="QRP102" s="8"/>
      <c r="QRQ102" s="296"/>
      <c r="QRR102" s="8"/>
      <c r="QRS102" s="296"/>
      <c r="QRT102" s="8"/>
      <c r="QRU102" s="296"/>
      <c r="QRV102" s="8"/>
      <c r="QRW102" s="296"/>
      <c r="QRX102" s="8"/>
      <c r="QRY102" s="296"/>
      <c r="QRZ102" s="8"/>
      <c r="QSA102" s="296"/>
      <c r="QSB102" s="8"/>
      <c r="QSC102" s="296"/>
      <c r="QSD102" s="8"/>
      <c r="QSE102" s="296"/>
      <c r="QSF102" s="8"/>
      <c r="QSG102" s="296"/>
      <c r="QSH102" s="8"/>
      <c r="QSI102" s="296"/>
      <c r="QSJ102" s="8"/>
      <c r="QSK102" s="296"/>
      <c r="QSL102" s="8"/>
      <c r="QSM102" s="296"/>
      <c r="QSN102" s="8"/>
      <c r="QSO102" s="296"/>
      <c r="QSP102" s="8"/>
      <c r="QSQ102" s="296"/>
      <c r="QSR102" s="8"/>
      <c r="QSS102" s="296"/>
      <c r="QST102" s="8"/>
      <c r="QSU102" s="296"/>
      <c r="QSV102" s="8"/>
      <c r="QSW102" s="296"/>
      <c r="QSX102" s="8"/>
      <c r="QSY102" s="296"/>
      <c r="QSZ102" s="8"/>
      <c r="QTA102" s="296"/>
      <c r="QTB102" s="8"/>
      <c r="QTC102" s="296"/>
      <c r="QTD102" s="8"/>
      <c r="QTE102" s="296"/>
      <c r="QTF102" s="8"/>
      <c r="QTG102" s="296"/>
      <c r="QTH102" s="8"/>
      <c r="QTI102" s="296"/>
      <c r="QTJ102" s="8"/>
      <c r="QTK102" s="296"/>
      <c r="QTL102" s="8"/>
      <c r="QTM102" s="296"/>
      <c r="QTN102" s="8"/>
      <c r="QTO102" s="296"/>
      <c r="QTP102" s="8"/>
      <c r="QTQ102" s="296"/>
      <c r="QTR102" s="8"/>
      <c r="QTS102" s="296"/>
      <c r="QTT102" s="8"/>
      <c r="QTU102" s="296"/>
      <c r="QTV102" s="8"/>
      <c r="QTW102" s="296"/>
      <c r="QTX102" s="8"/>
      <c r="QTY102" s="296"/>
      <c r="QTZ102" s="8"/>
      <c r="QUA102" s="296"/>
      <c r="QUB102" s="8"/>
      <c r="QUC102" s="296"/>
      <c r="QUD102" s="8"/>
      <c r="QUE102" s="296"/>
      <c r="QUF102" s="8"/>
      <c r="QUG102" s="296"/>
      <c r="QUH102" s="8"/>
      <c r="QUI102" s="296"/>
      <c r="QUJ102" s="8"/>
      <c r="QUK102" s="296"/>
      <c r="QUL102" s="8"/>
      <c r="QUM102" s="296"/>
      <c r="QUN102" s="8"/>
      <c r="QUO102" s="296"/>
      <c r="QUP102" s="8"/>
      <c r="QUQ102" s="296"/>
      <c r="QUR102" s="8"/>
      <c r="QUS102" s="296"/>
      <c r="QUT102" s="8"/>
      <c r="QUU102" s="296"/>
      <c r="QUV102" s="8"/>
      <c r="QUW102" s="296"/>
      <c r="QUX102" s="8"/>
      <c r="QUY102" s="296"/>
      <c r="QUZ102" s="8"/>
      <c r="QVA102" s="296"/>
      <c r="QVB102" s="8"/>
      <c r="QVC102" s="296"/>
      <c r="QVD102" s="8"/>
      <c r="QVE102" s="296"/>
      <c r="QVF102" s="8"/>
      <c r="QVG102" s="296"/>
      <c r="QVH102" s="8"/>
      <c r="QVI102" s="296"/>
      <c r="QVJ102" s="8"/>
      <c r="QVK102" s="296"/>
      <c r="QVL102" s="8"/>
      <c r="QVM102" s="296"/>
      <c r="QVN102" s="8"/>
      <c r="QVO102" s="296"/>
      <c r="QVP102" s="8"/>
      <c r="QVQ102" s="296"/>
      <c r="QVR102" s="8"/>
      <c r="QVS102" s="296"/>
      <c r="QVT102" s="8"/>
      <c r="QVU102" s="296"/>
      <c r="QVV102" s="8"/>
      <c r="QVW102" s="296"/>
      <c r="QVX102" s="8"/>
      <c r="QVY102" s="296"/>
      <c r="QVZ102" s="8"/>
      <c r="QWA102" s="296"/>
      <c r="QWB102" s="8"/>
      <c r="QWC102" s="296"/>
      <c r="QWD102" s="8"/>
      <c r="QWE102" s="296"/>
      <c r="QWF102" s="8"/>
      <c r="QWG102" s="296"/>
      <c r="QWH102" s="8"/>
      <c r="QWI102" s="296"/>
      <c r="QWJ102" s="8"/>
      <c r="QWK102" s="296"/>
      <c r="QWL102" s="8"/>
      <c r="QWM102" s="296"/>
      <c r="QWN102" s="8"/>
      <c r="QWO102" s="296"/>
      <c r="QWP102" s="8"/>
      <c r="QWQ102" s="296"/>
      <c r="QWR102" s="8"/>
      <c r="QWS102" s="296"/>
      <c r="QWT102" s="8"/>
      <c r="QWU102" s="296"/>
      <c r="QWV102" s="8"/>
      <c r="QWW102" s="296"/>
      <c r="QWX102" s="8"/>
      <c r="QWY102" s="296"/>
      <c r="QWZ102" s="8"/>
      <c r="QXA102" s="296"/>
      <c r="QXB102" s="8"/>
      <c r="QXC102" s="296"/>
      <c r="QXD102" s="8"/>
      <c r="QXE102" s="296"/>
      <c r="QXF102" s="8"/>
      <c r="QXG102" s="296"/>
      <c r="QXH102" s="8"/>
      <c r="QXI102" s="296"/>
      <c r="QXJ102" s="8"/>
      <c r="QXK102" s="296"/>
      <c r="QXL102" s="8"/>
      <c r="QXM102" s="296"/>
      <c r="QXN102" s="8"/>
      <c r="QXO102" s="296"/>
      <c r="QXP102" s="8"/>
      <c r="QXQ102" s="296"/>
      <c r="QXR102" s="8"/>
      <c r="QXS102" s="296"/>
      <c r="QXT102" s="8"/>
      <c r="QXU102" s="296"/>
      <c r="QXV102" s="8"/>
      <c r="QXW102" s="296"/>
      <c r="QXX102" s="8"/>
      <c r="QXY102" s="296"/>
      <c r="QXZ102" s="8"/>
      <c r="QYA102" s="296"/>
      <c r="QYB102" s="8"/>
      <c r="QYC102" s="296"/>
      <c r="QYD102" s="8"/>
      <c r="QYE102" s="296"/>
      <c r="QYF102" s="8"/>
      <c r="QYG102" s="296"/>
      <c r="QYH102" s="8"/>
      <c r="QYI102" s="296"/>
      <c r="QYJ102" s="8"/>
      <c r="QYK102" s="296"/>
      <c r="QYL102" s="8"/>
      <c r="QYM102" s="296"/>
      <c r="QYN102" s="8"/>
      <c r="QYO102" s="296"/>
      <c r="QYP102" s="8"/>
      <c r="QYQ102" s="296"/>
      <c r="QYR102" s="8"/>
      <c r="QYS102" s="296"/>
      <c r="QYT102" s="8"/>
      <c r="QYU102" s="296"/>
      <c r="QYV102" s="8"/>
      <c r="QYW102" s="296"/>
      <c r="QYX102" s="8"/>
      <c r="QYY102" s="296"/>
      <c r="QYZ102" s="8"/>
      <c r="QZA102" s="296"/>
      <c r="QZB102" s="8"/>
      <c r="QZC102" s="296"/>
      <c r="QZD102" s="8"/>
      <c r="QZE102" s="296"/>
      <c r="QZF102" s="8"/>
      <c r="QZG102" s="296"/>
      <c r="QZH102" s="8"/>
      <c r="QZI102" s="296"/>
      <c r="QZJ102" s="8"/>
      <c r="QZK102" s="296"/>
      <c r="QZL102" s="8"/>
      <c r="QZM102" s="296"/>
      <c r="QZN102" s="8"/>
      <c r="QZO102" s="296"/>
      <c r="QZP102" s="8"/>
      <c r="QZQ102" s="296"/>
      <c r="QZR102" s="8"/>
      <c r="QZS102" s="296"/>
      <c r="QZT102" s="8"/>
      <c r="QZU102" s="296"/>
      <c r="QZV102" s="8"/>
      <c r="QZW102" s="296"/>
      <c r="QZX102" s="8"/>
      <c r="QZY102" s="296"/>
      <c r="QZZ102" s="8"/>
      <c r="RAA102" s="296"/>
      <c r="RAB102" s="8"/>
      <c r="RAC102" s="296"/>
      <c r="RAD102" s="8"/>
      <c r="RAE102" s="296"/>
      <c r="RAF102" s="8"/>
      <c r="RAG102" s="296"/>
      <c r="RAH102" s="8"/>
      <c r="RAI102" s="296"/>
      <c r="RAJ102" s="8"/>
      <c r="RAK102" s="296"/>
      <c r="RAL102" s="8"/>
      <c r="RAM102" s="296"/>
      <c r="RAN102" s="8"/>
      <c r="RAO102" s="296"/>
      <c r="RAP102" s="8"/>
      <c r="RAQ102" s="296"/>
      <c r="RAR102" s="8"/>
      <c r="RAS102" s="296"/>
      <c r="RAT102" s="8"/>
      <c r="RAU102" s="296"/>
      <c r="RAV102" s="8"/>
      <c r="RAW102" s="296"/>
      <c r="RAX102" s="8"/>
      <c r="RAY102" s="296"/>
      <c r="RAZ102" s="8"/>
      <c r="RBA102" s="296"/>
      <c r="RBB102" s="8"/>
      <c r="RBC102" s="296"/>
      <c r="RBD102" s="8"/>
      <c r="RBE102" s="296"/>
      <c r="RBF102" s="8"/>
      <c r="RBG102" s="296"/>
      <c r="RBH102" s="8"/>
      <c r="RBI102" s="296"/>
      <c r="RBJ102" s="8"/>
      <c r="RBK102" s="296"/>
      <c r="RBL102" s="8"/>
      <c r="RBM102" s="296"/>
      <c r="RBN102" s="8"/>
      <c r="RBO102" s="296"/>
      <c r="RBP102" s="8"/>
      <c r="RBQ102" s="296"/>
      <c r="RBR102" s="8"/>
      <c r="RBS102" s="296"/>
      <c r="RBT102" s="8"/>
      <c r="RBU102" s="296"/>
      <c r="RBV102" s="8"/>
      <c r="RBW102" s="296"/>
      <c r="RBX102" s="8"/>
      <c r="RBY102" s="296"/>
      <c r="RBZ102" s="8"/>
      <c r="RCA102" s="296"/>
      <c r="RCB102" s="8"/>
      <c r="RCC102" s="296"/>
      <c r="RCD102" s="8"/>
      <c r="RCE102" s="296"/>
      <c r="RCF102" s="8"/>
      <c r="RCG102" s="296"/>
      <c r="RCH102" s="8"/>
      <c r="RCI102" s="296"/>
      <c r="RCJ102" s="8"/>
      <c r="RCK102" s="296"/>
      <c r="RCL102" s="8"/>
      <c r="RCM102" s="296"/>
      <c r="RCN102" s="8"/>
      <c r="RCO102" s="296"/>
      <c r="RCP102" s="8"/>
      <c r="RCQ102" s="296"/>
      <c r="RCR102" s="8"/>
      <c r="RCS102" s="296"/>
      <c r="RCT102" s="8"/>
      <c r="RCU102" s="296"/>
      <c r="RCV102" s="8"/>
      <c r="RCW102" s="296"/>
      <c r="RCX102" s="8"/>
      <c r="RCY102" s="296"/>
      <c r="RCZ102" s="8"/>
      <c r="RDA102" s="296"/>
      <c r="RDB102" s="8"/>
      <c r="RDC102" s="296"/>
      <c r="RDD102" s="8"/>
      <c r="RDE102" s="296"/>
      <c r="RDF102" s="8"/>
      <c r="RDG102" s="296"/>
      <c r="RDH102" s="8"/>
      <c r="RDI102" s="296"/>
      <c r="RDJ102" s="8"/>
      <c r="RDK102" s="296"/>
      <c r="RDL102" s="8"/>
      <c r="RDM102" s="296"/>
      <c r="RDN102" s="8"/>
      <c r="RDO102" s="296"/>
      <c r="RDP102" s="8"/>
      <c r="RDQ102" s="296"/>
      <c r="RDR102" s="8"/>
      <c r="RDS102" s="296"/>
      <c r="RDT102" s="8"/>
      <c r="RDU102" s="296"/>
      <c r="RDV102" s="8"/>
      <c r="RDW102" s="296"/>
      <c r="RDX102" s="8"/>
      <c r="RDY102" s="296"/>
      <c r="RDZ102" s="8"/>
      <c r="REA102" s="296"/>
      <c r="REB102" s="8"/>
      <c r="REC102" s="296"/>
      <c r="RED102" s="8"/>
      <c r="REE102" s="296"/>
      <c r="REF102" s="8"/>
      <c r="REG102" s="296"/>
      <c r="REH102" s="8"/>
      <c r="REI102" s="296"/>
      <c r="REJ102" s="8"/>
      <c r="REK102" s="296"/>
      <c r="REL102" s="8"/>
      <c r="REM102" s="296"/>
      <c r="REN102" s="8"/>
      <c r="REO102" s="296"/>
      <c r="REP102" s="8"/>
      <c r="REQ102" s="296"/>
      <c r="RER102" s="8"/>
      <c r="RES102" s="296"/>
      <c r="RET102" s="8"/>
      <c r="REU102" s="296"/>
      <c r="REV102" s="8"/>
      <c r="REW102" s="296"/>
      <c r="REX102" s="8"/>
      <c r="REY102" s="296"/>
      <c r="REZ102" s="8"/>
      <c r="RFA102" s="296"/>
      <c r="RFB102" s="8"/>
      <c r="RFC102" s="296"/>
      <c r="RFD102" s="8"/>
      <c r="RFE102" s="296"/>
      <c r="RFF102" s="8"/>
      <c r="RFG102" s="296"/>
      <c r="RFH102" s="8"/>
      <c r="RFI102" s="296"/>
      <c r="RFJ102" s="8"/>
      <c r="RFK102" s="296"/>
      <c r="RFL102" s="8"/>
      <c r="RFM102" s="296"/>
      <c r="RFN102" s="8"/>
      <c r="RFO102" s="296"/>
      <c r="RFP102" s="8"/>
      <c r="RFQ102" s="296"/>
      <c r="RFR102" s="8"/>
      <c r="RFS102" s="296"/>
      <c r="RFT102" s="8"/>
      <c r="RFU102" s="296"/>
      <c r="RFV102" s="8"/>
      <c r="RFW102" s="296"/>
      <c r="RFX102" s="8"/>
      <c r="RFY102" s="296"/>
      <c r="RFZ102" s="8"/>
      <c r="RGA102" s="296"/>
      <c r="RGB102" s="8"/>
      <c r="RGC102" s="296"/>
      <c r="RGD102" s="8"/>
      <c r="RGE102" s="296"/>
      <c r="RGF102" s="8"/>
      <c r="RGG102" s="296"/>
      <c r="RGH102" s="8"/>
      <c r="RGI102" s="296"/>
      <c r="RGJ102" s="8"/>
      <c r="RGK102" s="296"/>
      <c r="RGL102" s="8"/>
      <c r="RGM102" s="296"/>
      <c r="RGN102" s="8"/>
      <c r="RGO102" s="296"/>
      <c r="RGP102" s="8"/>
      <c r="RGQ102" s="296"/>
      <c r="RGR102" s="8"/>
      <c r="RGS102" s="296"/>
      <c r="RGT102" s="8"/>
      <c r="RGU102" s="296"/>
      <c r="RGV102" s="8"/>
      <c r="RGW102" s="296"/>
      <c r="RGX102" s="8"/>
      <c r="RGY102" s="296"/>
      <c r="RGZ102" s="8"/>
      <c r="RHA102" s="296"/>
      <c r="RHB102" s="8"/>
      <c r="RHC102" s="296"/>
      <c r="RHD102" s="8"/>
      <c r="RHE102" s="296"/>
      <c r="RHF102" s="8"/>
      <c r="RHG102" s="296"/>
      <c r="RHH102" s="8"/>
      <c r="RHI102" s="296"/>
      <c r="RHJ102" s="8"/>
      <c r="RHK102" s="296"/>
      <c r="RHL102" s="8"/>
      <c r="RHM102" s="296"/>
      <c r="RHN102" s="8"/>
      <c r="RHO102" s="296"/>
      <c r="RHP102" s="8"/>
      <c r="RHQ102" s="296"/>
      <c r="RHR102" s="8"/>
      <c r="RHS102" s="296"/>
      <c r="RHT102" s="8"/>
      <c r="RHU102" s="296"/>
      <c r="RHV102" s="8"/>
      <c r="RHW102" s="296"/>
      <c r="RHX102" s="8"/>
      <c r="RHY102" s="296"/>
      <c r="RHZ102" s="8"/>
      <c r="RIA102" s="296"/>
      <c r="RIB102" s="8"/>
      <c r="RIC102" s="296"/>
      <c r="RID102" s="8"/>
      <c r="RIE102" s="296"/>
      <c r="RIF102" s="8"/>
      <c r="RIG102" s="296"/>
      <c r="RIH102" s="8"/>
      <c r="RII102" s="296"/>
      <c r="RIJ102" s="8"/>
      <c r="RIK102" s="296"/>
      <c r="RIL102" s="8"/>
      <c r="RIM102" s="296"/>
      <c r="RIN102" s="8"/>
      <c r="RIO102" s="296"/>
      <c r="RIP102" s="8"/>
      <c r="RIQ102" s="296"/>
      <c r="RIR102" s="8"/>
      <c r="RIS102" s="296"/>
      <c r="RIT102" s="8"/>
      <c r="RIU102" s="296"/>
      <c r="RIV102" s="8"/>
      <c r="RIW102" s="296"/>
      <c r="RIX102" s="8"/>
      <c r="RIY102" s="296"/>
      <c r="RIZ102" s="8"/>
      <c r="RJA102" s="296"/>
      <c r="RJB102" s="8"/>
      <c r="RJC102" s="296"/>
      <c r="RJD102" s="8"/>
      <c r="RJE102" s="296"/>
      <c r="RJF102" s="8"/>
      <c r="RJG102" s="296"/>
      <c r="RJH102" s="8"/>
      <c r="RJI102" s="296"/>
      <c r="RJJ102" s="8"/>
      <c r="RJK102" s="296"/>
      <c r="RJL102" s="8"/>
      <c r="RJM102" s="296"/>
      <c r="RJN102" s="8"/>
      <c r="RJO102" s="296"/>
      <c r="RJP102" s="8"/>
      <c r="RJQ102" s="296"/>
      <c r="RJR102" s="8"/>
      <c r="RJS102" s="296"/>
      <c r="RJT102" s="8"/>
      <c r="RJU102" s="296"/>
      <c r="RJV102" s="8"/>
      <c r="RJW102" s="296"/>
      <c r="RJX102" s="8"/>
      <c r="RJY102" s="296"/>
      <c r="RJZ102" s="8"/>
      <c r="RKA102" s="296"/>
      <c r="RKB102" s="8"/>
      <c r="RKC102" s="296"/>
      <c r="RKD102" s="8"/>
      <c r="RKE102" s="296"/>
      <c r="RKF102" s="8"/>
      <c r="RKG102" s="296"/>
      <c r="RKH102" s="8"/>
      <c r="RKI102" s="296"/>
      <c r="RKJ102" s="8"/>
      <c r="RKK102" s="296"/>
      <c r="RKL102" s="8"/>
      <c r="RKM102" s="296"/>
      <c r="RKN102" s="8"/>
      <c r="RKO102" s="296"/>
      <c r="RKP102" s="8"/>
      <c r="RKQ102" s="296"/>
      <c r="RKR102" s="8"/>
      <c r="RKS102" s="296"/>
      <c r="RKT102" s="8"/>
      <c r="RKU102" s="296"/>
      <c r="RKV102" s="8"/>
      <c r="RKW102" s="296"/>
      <c r="RKX102" s="8"/>
      <c r="RKY102" s="296"/>
      <c r="RKZ102" s="8"/>
      <c r="RLA102" s="296"/>
      <c r="RLB102" s="8"/>
      <c r="RLC102" s="296"/>
      <c r="RLD102" s="8"/>
      <c r="RLE102" s="296"/>
      <c r="RLF102" s="8"/>
      <c r="RLG102" s="296"/>
      <c r="RLH102" s="8"/>
      <c r="RLI102" s="296"/>
      <c r="RLJ102" s="8"/>
      <c r="RLK102" s="296"/>
      <c r="RLL102" s="8"/>
      <c r="RLM102" s="296"/>
      <c r="RLN102" s="8"/>
      <c r="RLO102" s="296"/>
      <c r="RLP102" s="8"/>
      <c r="RLQ102" s="296"/>
      <c r="RLR102" s="8"/>
      <c r="RLS102" s="296"/>
      <c r="RLT102" s="8"/>
      <c r="RLU102" s="296"/>
      <c r="RLV102" s="8"/>
      <c r="RLW102" s="296"/>
      <c r="RLX102" s="8"/>
      <c r="RLY102" s="296"/>
      <c r="RLZ102" s="8"/>
      <c r="RMA102" s="296"/>
      <c r="RMB102" s="8"/>
      <c r="RMC102" s="296"/>
      <c r="RMD102" s="8"/>
      <c r="RME102" s="296"/>
      <c r="RMF102" s="8"/>
      <c r="RMG102" s="296"/>
      <c r="RMH102" s="8"/>
      <c r="RMI102" s="296"/>
      <c r="RMJ102" s="8"/>
      <c r="RMK102" s="296"/>
      <c r="RML102" s="8"/>
      <c r="RMM102" s="296"/>
      <c r="RMN102" s="8"/>
      <c r="RMO102" s="296"/>
      <c r="RMP102" s="8"/>
      <c r="RMQ102" s="296"/>
      <c r="RMR102" s="8"/>
      <c r="RMS102" s="296"/>
      <c r="RMT102" s="8"/>
      <c r="RMU102" s="296"/>
      <c r="RMV102" s="8"/>
      <c r="RMW102" s="296"/>
      <c r="RMX102" s="8"/>
      <c r="RMY102" s="296"/>
      <c r="RMZ102" s="8"/>
      <c r="RNA102" s="296"/>
      <c r="RNB102" s="8"/>
      <c r="RNC102" s="296"/>
      <c r="RND102" s="8"/>
      <c r="RNE102" s="296"/>
      <c r="RNF102" s="8"/>
      <c r="RNG102" s="296"/>
      <c r="RNH102" s="8"/>
      <c r="RNI102" s="296"/>
      <c r="RNJ102" s="8"/>
      <c r="RNK102" s="296"/>
      <c r="RNL102" s="8"/>
      <c r="RNM102" s="296"/>
      <c r="RNN102" s="8"/>
      <c r="RNO102" s="296"/>
      <c r="RNP102" s="8"/>
      <c r="RNQ102" s="296"/>
      <c r="RNR102" s="8"/>
      <c r="RNS102" s="296"/>
      <c r="RNT102" s="8"/>
      <c r="RNU102" s="296"/>
      <c r="RNV102" s="8"/>
      <c r="RNW102" s="296"/>
      <c r="RNX102" s="8"/>
      <c r="RNY102" s="296"/>
      <c r="RNZ102" s="8"/>
      <c r="ROA102" s="296"/>
      <c r="ROB102" s="8"/>
      <c r="ROC102" s="296"/>
      <c r="ROD102" s="8"/>
      <c r="ROE102" s="296"/>
      <c r="ROF102" s="8"/>
      <c r="ROG102" s="296"/>
      <c r="ROH102" s="8"/>
      <c r="ROI102" s="296"/>
      <c r="ROJ102" s="8"/>
      <c r="ROK102" s="296"/>
      <c r="ROL102" s="8"/>
      <c r="ROM102" s="296"/>
      <c r="RON102" s="8"/>
      <c r="ROO102" s="296"/>
      <c r="ROP102" s="8"/>
      <c r="ROQ102" s="296"/>
      <c r="ROR102" s="8"/>
      <c r="ROS102" s="296"/>
      <c r="ROT102" s="8"/>
      <c r="ROU102" s="296"/>
      <c r="ROV102" s="8"/>
      <c r="ROW102" s="296"/>
      <c r="ROX102" s="8"/>
      <c r="ROY102" s="296"/>
      <c r="ROZ102" s="8"/>
      <c r="RPA102" s="296"/>
      <c r="RPB102" s="8"/>
      <c r="RPC102" s="296"/>
      <c r="RPD102" s="8"/>
      <c r="RPE102" s="296"/>
      <c r="RPF102" s="8"/>
      <c r="RPG102" s="296"/>
      <c r="RPH102" s="8"/>
      <c r="RPI102" s="296"/>
      <c r="RPJ102" s="8"/>
      <c r="RPK102" s="296"/>
      <c r="RPL102" s="8"/>
      <c r="RPM102" s="296"/>
      <c r="RPN102" s="8"/>
      <c r="RPO102" s="296"/>
      <c r="RPP102" s="8"/>
      <c r="RPQ102" s="296"/>
      <c r="RPR102" s="8"/>
      <c r="RPS102" s="296"/>
      <c r="RPT102" s="8"/>
      <c r="RPU102" s="296"/>
      <c r="RPV102" s="8"/>
      <c r="RPW102" s="296"/>
      <c r="RPX102" s="8"/>
      <c r="RPY102" s="296"/>
      <c r="RPZ102" s="8"/>
      <c r="RQA102" s="296"/>
      <c r="RQB102" s="8"/>
      <c r="RQC102" s="296"/>
      <c r="RQD102" s="8"/>
      <c r="RQE102" s="296"/>
      <c r="RQF102" s="8"/>
      <c r="RQG102" s="296"/>
      <c r="RQH102" s="8"/>
      <c r="RQI102" s="296"/>
      <c r="RQJ102" s="8"/>
      <c r="RQK102" s="296"/>
      <c r="RQL102" s="8"/>
      <c r="RQM102" s="296"/>
      <c r="RQN102" s="8"/>
      <c r="RQO102" s="296"/>
      <c r="RQP102" s="8"/>
      <c r="RQQ102" s="296"/>
      <c r="RQR102" s="8"/>
      <c r="RQS102" s="296"/>
      <c r="RQT102" s="8"/>
      <c r="RQU102" s="296"/>
      <c r="RQV102" s="8"/>
      <c r="RQW102" s="296"/>
      <c r="RQX102" s="8"/>
      <c r="RQY102" s="296"/>
      <c r="RQZ102" s="8"/>
      <c r="RRA102" s="296"/>
      <c r="RRB102" s="8"/>
      <c r="RRC102" s="296"/>
      <c r="RRD102" s="8"/>
      <c r="RRE102" s="296"/>
      <c r="RRF102" s="8"/>
      <c r="RRG102" s="296"/>
      <c r="RRH102" s="8"/>
      <c r="RRI102" s="296"/>
      <c r="RRJ102" s="8"/>
      <c r="RRK102" s="296"/>
      <c r="RRL102" s="8"/>
      <c r="RRM102" s="296"/>
      <c r="RRN102" s="8"/>
      <c r="RRO102" s="296"/>
      <c r="RRP102" s="8"/>
      <c r="RRQ102" s="296"/>
      <c r="RRR102" s="8"/>
      <c r="RRS102" s="296"/>
      <c r="RRT102" s="8"/>
      <c r="RRU102" s="296"/>
      <c r="RRV102" s="8"/>
      <c r="RRW102" s="296"/>
      <c r="RRX102" s="8"/>
      <c r="RRY102" s="296"/>
      <c r="RRZ102" s="8"/>
      <c r="RSA102" s="296"/>
      <c r="RSB102" s="8"/>
      <c r="RSC102" s="296"/>
      <c r="RSD102" s="8"/>
      <c r="RSE102" s="296"/>
      <c r="RSF102" s="8"/>
      <c r="RSG102" s="296"/>
      <c r="RSH102" s="8"/>
      <c r="RSI102" s="296"/>
      <c r="RSJ102" s="8"/>
      <c r="RSK102" s="296"/>
      <c r="RSL102" s="8"/>
      <c r="RSM102" s="296"/>
      <c r="RSN102" s="8"/>
      <c r="RSO102" s="296"/>
      <c r="RSP102" s="8"/>
      <c r="RSQ102" s="296"/>
      <c r="RSR102" s="8"/>
      <c r="RSS102" s="296"/>
      <c r="RST102" s="8"/>
      <c r="RSU102" s="296"/>
      <c r="RSV102" s="8"/>
      <c r="RSW102" s="296"/>
      <c r="RSX102" s="8"/>
      <c r="RSY102" s="296"/>
      <c r="RSZ102" s="8"/>
      <c r="RTA102" s="296"/>
      <c r="RTB102" s="8"/>
      <c r="RTC102" s="296"/>
      <c r="RTD102" s="8"/>
      <c r="RTE102" s="296"/>
      <c r="RTF102" s="8"/>
      <c r="RTG102" s="296"/>
      <c r="RTH102" s="8"/>
      <c r="RTI102" s="296"/>
      <c r="RTJ102" s="8"/>
      <c r="RTK102" s="296"/>
      <c r="RTL102" s="8"/>
      <c r="RTM102" s="296"/>
      <c r="RTN102" s="8"/>
      <c r="RTO102" s="296"/>
      <c r="RTP102" s="8"/>
      <c r="RTQ102" s="296"/>
      <c r="RTR102" s="8"/>
      <c r="RTS102" s="296"/>
      <c r="RTT102" s="8"/>
      <c r="RTU102" s="296"/>
      <c r="RTV102" s="8"/>
      <c r="RTW102" s="296"/>
      <c r="RTX102" s="8"/>
      <c r="RTY102" s="296"/>
      <c r="RTZ102" s="8"/>
      <c r="RUA102" s="296"/>
      <c r="RUB102" s="8"/>
      <c r="RUC102" s="296"/>
      <c r="RUD102" s="8"/>
      <c r="RUE102" s="296"/>
      <c r="RUF102" s="8"/>
      <c r="RUG102" s="296"/>
      <c r="RUH102" s="8"/>
      <c r="RUI102" s="296"/>
      <c r="RUJ102" s="8"/>
      <c r="RUK102" s="296"/>
      <c r="RUL102" s="8"/>
      <c r="RUM102" s="296"/>
      <c r="RUN102" s="8"/>
      <c r="RUO102" s="296"/>
      <c r="RUP102" s="8"/>
      <c r="RUQ102" s="296"/>
      <c r="RUR102" s="8"/>
      <c r="RUS102" s="296"/>
      <c r="RUT102" s="8"/>
      <c r="RUU102" s="296"/>
      <c r="RUV102" s="8"/>
      <c r="RUW102" s="296"/>
      <c r="RUX102" s="8"/>
      <c r="RUY102" s="296"/>
      <c r="RUZ102" s="8"/>
      <c r="RVA102" s="296"/>
      <c r="RVB102" s="8"/>
      <c r="RVC102" s="296"/>
      <c r="RVD102" s="8"/>
      <c r="RVE102" s="296"/>
      <c r="RVF102" s="8"/>
      <c r="RVG102" s="296"/>
      <c r="RVH102" s="8"/>
      <c r="RVI102" s="296"/>
      <c r="RVJ102" s="8"/>
      <c r="RVK102" s="296"/>
      <c r="RVL102" s="8"/>
      <c r="RVM102" s="296"/>
      <c r="RVN102" s="8"/>
      <c r="RVO102" s="296"/>
      <c r="RVP102" s="8"/>
      <c r="RVQ102" s="296"/>
      <c r="RVR102" s="8"/>
      <c r="RVS102" s="296"/>
      <c r="RVT102" s="8"/>
      <c r="RVU102" s="296"/>
      <c r="RVV102" s="8"/>
      <c r="RVW102" s="296"/>
      <c r="RVX102" s="8"/>
      <c r="RVY102" s="296"/>
      <c r="RVZ102" s="8"/>
      <c r="RWA102" s="296"/>
      <c r="RWB102" s="8"/>
      <c r="RWC102" s="296"/>
      <c r="RWD102" s="8"/>
      <c r="RWE102" s="296"/>
      <c r="RWF102" s="8"/>
      <c r="RWG102" s="296"/>
      <c r="RWH102" s="8"/>
      <c r="RWI102" s="296"/>
      <c r="RWJ102" s="8"/>
      <c r="RWK102" s="296"/>
      <c r="RWL102" s="8"/>
      <c r="RWM102" s="296"/>
      <c r="RWN102" s="8"/>
      <c r="RWO102" s="296"/>
      <c r="RWP102" s="8"/>
      <c r="RWQ102" s="296"/>
      <c r="RWR102" s="8"/>
      <c r="RWS102" s="296"/>
      <c r="RWT102" s="8"/>
      <c r="RWU102" s="296"/>
      <c r="RWV102" s="8"/>
      <c r="RWW102" s="296"/>
      <c r="RWX102" s="8"/>
      <c r="RWY102" s="296"/>
      <c r="RWZ102" s="8"/>
      <c r="RXA102" s="296"/>
      <c r="RXB102" s="8"/>
      <c r="RXC102" s="296"/>
      <c r="RXD102" s="8"/>
      <c r="RXE102" s="296"/>
      <c r="RXF102" s="8"/>
      <c r="RXG102" s="296"/>
      <c r="RXH102" s="8"/>
      <c r="RXI102" s="296"/>
      <c r="RXJ102" s="8"/>
      <c r="RXK102" s="296"/>
      <c r="RXL102" s="8"/>
      <c r="RXM102" s="296"/>
      <c r="RXN102" s="8"/>
      <c r="RXO102" s="296"/>
      <c r="RXP102" s="8"/>
      <c r="RXQ102" s="296"/>
      <c r="RXR102" s="8"/>
      <c r="RXS102" s="296"/>
      <c r="RXT102" s="8"/>
      <c r="RXU102" s="296"/>
      <c r="RXV102" s="8"/>
      <c r="RXW102" s="296"/>
      <c r="RXX102" s="8"/>
      <c r="RXY102" s="296"/>
      <c r="RXZ102" s="8"/>
      <c r="RYA102" s="296"/>
      <c r="RYB102" s="8"/>
      <c r="RYC102" s="296"/>
      <c r="RYD102" s="8"/>
      <c r="RYE102" s="296"/>
      <c r="RYF102" s="8"/>
      <c r="RYG102" s="296"/>
      <c r="RYH102" s="8"/>
      <c r="RYI102" s="296"/>
      <c r="RYJ102" s="8"/>
      <c r="RYK102" s="296"/>
      <c r="RYL102" s="8"/>
      <c r="RYM102" s="296"/>
      <c r="RYN102" s="8"/>
      <c r="RYO102" s="296"/>
      <c r="RYP102" s="8"/>
      <c r="RYQ102" s="296"/>
      <c r="RYR102" s="8"/>
      <c r="RYS102" s="296"/>
      <c r="RYT102" s="8"/>
      <c r="RYU102" s="296"/>
      <c r="RYV102" s="8"/>
      <c r="RYW102" s="296"/>
      <c r="RYX102" s="8"/>
      <c r="RYY102" s="296"/>
      <c r="RYZ102" s="8"/>
      <c r="RZA102" s="296"/>
      <c r="RZB102" s="8"/>
      <c r="RZC102" s="296"/>
      <c r="RZD102" s="8"/>
      <c r="RZE102" s="296"/>
      <c r="RZF102" s="8"/>
      <c r="RZG102" s="296"/>
      <c r="RZH102" s="8"/>
      <c r="RZI102" s="296"/>
      <c r="RZJ102" s="8"/>
      <c r="RZK102" s="296"/>
      <c r="RZL102" s="8"/>
      <c r="RZM102" s="296"/>
      <c r="RZN102" s="8"/>
      <c r="RZO102" s="296"/>
      <c r="RZP102" s="8"/>
      <c r="RZQ102" s="296"/>
      <c r="RZR102" s="8"/>
      <c r="RZS102" s="296"/>
      <c r="RZT102" s="8"/>
      <c r="RZU102" s="296"/>
      <c r="RZV102" s="8"/>
      <c r="RZW102" s="296"/>
      <c r="RZX102" s="8"/>
      <c r="RZY102" s="296"/>
      <c r="RZZ102" s="8"/>
      <c r="SAA102" s="296"/>
      <c r="SAB102" s="8"/>
      <c r="SAC102" s="296"/>
      <c r="SAD102" s="8"/>
      <c r="SAE102" s="296"/>
      <c r="SAF102" s="8"/>
      <c r="SAG102" s="296"/>
      <c r="SAH102" s="8"/>
      <c r="SAI102" s="296"/>
      <c r="SAJ102" s="8"/>
      <c r="SAK102" s="296"/>
      <c r="SAL102" s="8"/>
      <c r="SAM102" s="296"/>
      <c r="SAN102" s="8"/>
      <c r="SAO102" s="296"/>
      <c r="SAP102" s="8"/>
      <c r="SAQ102" s="296"/>
      <c r="SAR102" s="8"/>
      <c r="SAS102" s="296"/>
      <c r="SAT102" s="8"/>
      <c r="SAU102" s="296"/>
      <c r="SAV102" s="8"/>
      <c r="SAW102" s="296"/>
      <c r="SAX102" s="8"/>
      <c r="SAY102" s="296"/>
      <c r="SAZ102" s="8"/>
      <c r="SBA102" s="296"/>
      <c r="SBB102" s="8"/>
      <c r="SBC102" s="296"/>
      <c r="SBD102" s="8"/>
      <c r="SBE102" s="296"/>
      <c r="SBF102" s="8"/>
      <c r="SBG102" s="296"/>
      <c r="SBH102" s="8"/>
      <c r="SBI102" s="296"/>
      <c r="SBJ102" s="8"/>
      <c r="SBK102" s="296"/>
      <c r="SBL102" s="8"/>
      <c r="SBM102" s="296"/>
      <c r="SBN102" s="8"/>
      <c r="SBO102" s="296"/>
      <c r="SBP102" s="8"/>
      <c r="SBQ102" s="296"/>
      <c r="SBR102" s="8"/>
      <c r="SBS102" s="296"/>
      <c r="SBT102" s="8"/>
      <c r="SBU102" s="296"/>
      <c r="SBV102" s="8"/>
      <c r="SBW102" s="296"/>
      <c r="SBX102" s="8"/>
      <c r="SBY102" s="296"/>
      <c r="SBZ102" s="8"/>
      <c r="SCA102" s="296"/>
      <c r="SCB102" s="8"/>
      <c r="SCC102" s="296"/>
      <c r="SCD102" s="8"/>
      <c r="SCE102" s="296"/>
      <c r="SCF102" s="8"/>
      <c r="SCG102" s="296"/>
      <c r="SCH102" s="8"/>
      <c r="SCI102" s="296"/>
      <c r="SCJ102" s="8"/>
      <c r="SCK102" s="296"/>
      <c r="SCL102" s="8"/>
      <c r="SCM102" s="296"/>
      <c r="SCN102" s="8"/>
      <c r="SCO102" s="296"/>
      <c r="SCP102" s="8"/>
      <c r="SCQ102" s="296"/>
      <c r="SCR102" s="8"/>
      <c r="SCS102" s="296"/>
      <c r="SCT102" s="8"/>
      <c r="SCU102" s="296"/>
      <c r="SCV102" s="8"/>
      <c r="SCW102" s="296"/>
      <c r="SCX102" s="8"/>
      <c r="SCY102" s="296"/>
      <c r="SCZ102" s="8"/>
      <c r="SDA102" s="296"/>
      <c r="SDB102" s="8"/>
      <c r="SDC102" s="296"/>
      <c r="SDD102" s="8"/>
      <c r="SDE102" s="296"/>
      <c r="SDF102" s="8"/>
      <c r="SDG102" s="296"/>
      <c r="SDH102" s="8"/>
      <c r="SDI102" s="296"/>
      <c r="SDJ102" s="8"/>
      <c r="SDK102" s="296"/>
      <c r="SDL102" s="8"/>
      <c r="SDM102" s="296"/>
      <c r="SDN102" s="8"/>
      <c r="SDO102" s="296"/>
      <c r="SDP102" s="8"/>
      <c r="SDQ102" s="296"/>
      <c r="SDR102" s="8"/>
      <c r="SDS102" s="296"/>
      <c r="SDT102" s="8"/>
      <c r="SDU102" s="296"/>
      <c r="SDV102" s="8"/>
      <c r="SDW102" s="296"/>
      <c r="SDX102" s="8"/>
      <c r="SDY102" s="296"/>
      <c r="SDZ102" s="8"/>
      <c r="SEA102" s="296"/>
      <c r="SEB102" s="8"/>
      <c r="SEC102" s="296"/>
      <c r="SED102" s="8"/>
      <c r="SEE102" s="296"/>
      <c r="SEF102" s="8"/>
      <c r="SEG102" s="296"/>
      <c r="SEH102" s="8"/>
      <c r="SEI102" s="296"/>
      <c r="SEJ102" s="8"/>
      <c r="SEK102" s="296"/>
      <c r="SEL102" s="8"/>
      <c r="SEM102" s="296"/>
      <c r="SEN102" s="8"/>
      <c r="SEO102" s="296"/>
      <c r="SEP102" s="8"/>
      <c r="SEQ102" s="296"/>
      <c r="SER102" s="8"/>
      <c r="SES102" s="296"/>
      <c r="SET102" s="8"/>
      <c r="SEU102" s="296"/>
      <c r="SEV102" s="8"/>
      <c r="SEW102" s="296"/>
      <c r="SEX102" s="8"/>
      <c r="SEY102" s="296"/>
      <c r="SEZ102" s="8"/>
      <c r="SFA102" s="296"/>
      <c r="SFB102" s="8"/>
      <c r="SFC102" s="296"/>
      <c r="SFD102" s="8"/>
      <c r="SFE102" s="296"/>
      <c r="SFF102" s="8"/>
      <c r="SFG102" s="296"/>
      <c r="SFH102" s="8"/>
      <c r="SFI102" s="296"/>
      <c r="SFJ102" s="8"/>
      <c r="SFK102" s="296"/>
      <c r="SFL102" s="8"/>
      <c r="SFM102" s="296"/>
      <c r="SFN102" s="8"/>
      <c r="SFO102" s="296"/>
      <c r="SFP102" s="8"/>
      <c r="SFQ102" s="296"/>
      <c r="SFR102" s="8"/>
      <c r="SFS102" s="296"/>
      <c r="SFT102" s="8"/>
      <c r="SFU102" s="296"/>
      <c r="SFV102" s="8"/>
      <c r="SFW102" s="296"/>
      <c r="SFX102" s="8"/>
      <c r="SFY102" s="296"/>
      <c r="SFZ102" s="8"/>
      <c r="SGA102" s="296"/>
      <c r="SGB102" s="8"/>
      <c r="SGC102" s="296"/>
      <c r="SGD102" s="8"/>
      <c r="SGE102" s="296"/>
      <c r="SGF102" s="8"/>
      <c r="SGG102" s="296"/>
      <c r="SGH102" s="8"/>
      <c r="SGI102" s="296"/>
      <c r="SGJ102" s="8"/>
      <c r="SGK102" s="296"/>
      <c r="SGL102" s="8"/>
      <c r="SGM102" s="296"/>
      <c r="SGN102" s="8"/>
      <c r="SGO102" s="296"/>
      <c r="SGP102" s="8"/>
      <c r="SGQ102" s="296"/>
      <c r="SGR102" s="8"/>
      <c r="SGS102" s="296"/>
      <c r="SGT102" s="8"/>
      <c r="SGU102" s="296"/>
      <c r="SGV102" s="8"/>
      <c r="SGW102" s="296"/>
      <c r="SGX102" s="8"/>
      <c r="SGY102" s="296"/>
      <c r="SGZ102" s="8"/>
      <c r="SHA102" s="296"/>
      <c r="SHB102" s="8"/>
      <c r="SHC102" s="296"/>
      <c r="SHD102" s="8"/>
      <c r="SHE102" s="296"/>
      <c r="SHF102" s="8"/>
      <c r="SHG102" s="296"/>
      <c r="SHH102" s="8"/>
      <c r="SHI102" s="296"/>
      <c r="SHJ102" s="8"/>
      <c r="SHK102" s="296"/>
      <c r="SHL102" s="8"/>
      <c r="SHM102" s="296"/>
      <c r="SHN102" s="8"/>
      <c r="SHO102" s="296"/>
      <c r="SHP102" s="8"/>
      <c r="SHQ102" s="296"/>
      <c r="SHR102" s="8"/>
      <c r="SHS102" s="296"/>
      <c r="SHT102" s="8"/>
      <c r="SHU102" s="296"/>
      <c r="SHV102" s="8"/>
      <c r="SHW102" s="296"/>
      <c r="SHX102" s="8"/>
      <c r="SHY102" s="296"/>
      <c r="SHZ102" s="8"/>
      <c r="SIA102" s="296"/>
      <c r="SIB102" s="8"/>
      <c r="SIC102" s="296"/>
      <c r="SID102" s="8"/>
      <c r="SIE102" s="296"/>
      <c r="SIF102" s="8"/>
      <c r="SIG102" s="296"/>
      <c r="SIH102" s="8"/>
      <c r="SII102" s="296"/>
      <c r="SIJ102" s="8"/>
      <c r="SIK102" s="296"/>
      <c r="SIL102" s="8"/>
      <c r="SIM102" s="296"/>
      <c r="SIN102" s="8"/>
      <c r="SIO102" s="296"/>
      <c r="SIP102" s="8"/>
      <c r="SIQ102" s="296"/>
      <c r="SIR102" s="8"/>
      <c r="SIS102" s="296"/>
      <c r="SIT102" s="8"/>
      <c r="SIU102" s="296"/>
      <c r="SIV102" s="8"/>
      <c r="SIW102" s="296"/>
      <c r="SIX102" s="8"/>
      <c r="SIY102" s="296"/>
      <c r="SIZ102" s="8"/>
      <c r="SJA102" s="296"/>
      <c r="SJB102" s="8"/>
      <c r="SJC102" s="296"/>
      <c r="SJD102" s="8"/>
      <c r="SJE102" s="296"/>
      <c r="SJF102" s="8"/>
      <c r="SJG102" s="296"/>
      <c r="SJH102" s="8"/>
      <c r="SJI102" s="296"/>
      <c r="SJJ102" s="8"/>
      <c r="SJK102" s="296"/>
      <c r="SJL102" s="8"/>
      <c r="SJM102" s="296"/>
      <c r="SJN102" s="8"/>
      <c r="SJO102" s="296"/>
      <c r="SJP102" s="8"/>
      <c r="SJQ102" s="296"/>
      <c r="SJR102" s="8"/>
      <c r="SJS102" s="296"/>
      <c r="SJT102" s="8"/>
      <c r="SJU102" s="296"/>
      <c r="SJV102" s="8"/>
      <c r="SJW102" s="296"/>
      <c r="SJX102" s="8"/>
      <c r="SJY102" s="296"/>
      <c r="SJZ102" s="8"/>
      <c r="SKA102" s="296"/>
      <c r="SKB102" s="8"/>
      <c r="SKC102" s="296"/>
      <c r="SKD102" s="8"/>
      <c r="SKE102" s="296"/>
      <c r="SKF102" s="8"/>
      <c r="SKG102" s="296"/>
      <c r="SKH102" s="8"/>
      <c r="SKI102" s="296"/>
      <c r="SKJ102" s="8"/>
      <c r="SKK102" s="296"/>
      <c r="SKL102" s="8"/>
      <c r="SKM102" s="296"/>
      <c r="SKN102" s="8"/>
      <c r="SKO102" s="296"/>
      <c r="SKP102" s="8"/>
      <c r="SKQ102" s="296"/>
      <c r="SKR102" s="8"/>
      <c r="SKS102" s="296"/>
      <c r="SKT102" s="8"/>
      <c r="SKU102" s="296"/>
      <c r="SKV102" s="8"/>
      <c r="SKW102" s="296"/>
      <c r="SKX102" s="8"/>
      <c r="SKY102" s="296"/>
      <c r="SKZ102" s="8"/>
      <c r="SLA102" s="296"/>
      <c r="SLB102" s="8"/>
      <c r="SLC102" s="296"/>
      <c r="SLD102" s="8"/>
      <c r="SLE102" s="296"/>
      <c r="SLF102" s="8"/>
      <c r="SLG102" s="296"/>
      <c r="SLH102" s="8"/>
      <c r="SLI102" s="296"/>
      <c r="SLJ102" s="8"/>
      <c r="SLK102" s="296"/>
      <c r="SLL102" s="8"/>
      <c r="SLM102" s="296"/>
      <c r="SLN102" s="8"/>
      <c r="SLO102" s="296"/>
      <c r="SLP102" s="8"/>
      <c r="SLQ102" s="296"/>
      <c r="SLR102" s="8"/>
      <c r="SLS102" s="296"/>
      <c r="SLT102" s="8"/>
      <c r="SLU102" s="296"/>
      <c r="SLV102" s="8"/>
      <c r="SLW102" s="296"/>
      <c r="SLX102" s="8"/>
      <c r="SLY102" s="296"/>
      <c r="SLZ102" s="8"/>
      <c r="SMA102" s="296"/>
      <c r="SMB102" s="8"/>
      <c r="SMC102" s="296"/>
      <c r="SMD102" s="8"/>
      <c r="SME102" s="296"/>
      <c r="SMF102" s="8"/>
      <c r="SMG102" s="296"/>
      <c r="SMH102" s="8"/>
      <c r="SMI102" s="296"/>
      <c r="SMJ102" s="8"/>
      <c r="SMK102" s="296"/>
      <c r="SML102" s="8"/>
      <c r="SMM102" s="296"/>
      <c r="SMN102" s="8"/>
      <c r="SMO102" s="296"/>
      <c r="SMP102" s="8"/>
      <c r="SMQ102" s="296"/>
      <c r="SMR102" s="8"/>
      <c r="SMS102" s="296"/>
      <c r="SMT102" s="8"/>
      <c r="SMU102" s="296"/>
      <c r="SMV102" s="8"/>
      <c r="SMW102" s="296"/>
      <c r="SMX102" s="8"/>
      <c r="SMY102" s="296"/>
      <c r="SMZ102" s="8"/>
      <c r="SNA102" s="296"/>
      <c r="SNB102" s="8"/>
      <c r="SNC102" s="296"/>
      <c r="SND102" s="8"/>
      <c r="SNE102" s="296"/>
      <c r="SNF102" s="8"/>
      <c r="SNG102" s="296"/>
      <c r="SNH102" s="8"/>
      <c r="SNI102" s="296"/>
      <c r="SNJ102" s="8"/>
      <c r="SNK102" s="296"/>
      <c r="SNL102" s="8"/>
      <c r="SNM102" s="296"/>
      <c r="SNN102" s="8"/>
      <c r="SNO102" s="296"/>
      <c r="SNP102" s="8"/>
      <c r="SNQ102" s="296"/>
      <c r="SNR102" s="8"/>
      <c r="SNS102" s="296"/>
      <c r="SNT102" s="8"/>
      <c r="SNU102" s="296"/>
      <c r="SNV102" s="8"/>
      <c r="SNW102" s="296"/>
      <c r="SNX102" s="8"/>
      <c r="SNY102" s="296"/>
      <c r="SNZ102" s="8"/>
      <c r="SOA102" s="296"/>
      <c r="SOB102" s="8"/>
      <c r="SOC102" s="296"/>
      <c r="SOD102" s="8"/>
      <c r="SOE102" s="296"/>
      <c r="SOF102" s="8"/>
      <c r="SOG102" s="296"/>
      <c r="SOH102" s="8"/>
      <c r="SOI102" s="296"/>
      <c r="SOJ102" s="8"/>
      <c r="SOK102" s="296"/>
      <c r="SOL102" s="8"/>
      <c r="SOM102" s="296"/>
      <c r="SON102" s="8"/>
      <c r="SOO102" s="296"/>
      <c r="SOP102" s="8"/>
      <c r="SOQ102" s="296"/>
      <c r="SOR102" s="8"/>
      <c r="SOS102" s="296"/>
      <c r="SOT102" s="8"/>
      <c r="SOU102" s="296"/>
      <c r="SOV102" s="8"/>
      <c r="SOW102" s="296"/>
      <c r="SOX102" s="8"/>
      <c r="SOY102" s="296"/>
      <c r="SOZ102" s="8"/>
      <c r="SPA102" s="296"/>
      <c r="SPB102" s="8"/>
      <c r="SPC102" s="296"/>
      <c r="SPD102" s="8"/>
      <c r="SPE102" s="296"/>
      <c r="SPF102" s="8"/>
      <c r="SPG102" s="296"/>
      <c r="SPH102" s="8"/>
      <c r="SPI102" s="296"/>
      <c r="SPJ102" s="8"/>
      <c r="SPK102" s="296"/>
      <c r="SPL102" s="8"/>
      <c r="SPM102" s="296"/>
      <c r="SPN102" s="8"/>
      <c r="SPO102" s="296"/>
      <c r="SPP102" s="8"/>
      <c r="SPQ102" s="296"/>
      <c r="SPR102" s="8"/>
      <c r="SPS102" s="296"/>
      <c r="SPT102" s="8"/>
      <c r="SPU102" s="296"/>
      <c r="SPV102" s="8"/>
      <c r="SPW102" s="296"/>
      <c r="SPX102" s="8"/>
      <c r="SPY102" s="296"/>
      <c r="SPZ102" s="8"/>
      <c r="SQA102" s="296"/>
      <c r="SQB102" s="8"/>
      <c r="SQC102" s="296"/>
      <c r="SQD102" s="8"/>
      <c r="SQE102" s="296"/>
      <c r="SQF102" s="8"/>
      <c r="SQG102" s="296"/>
      <c r="SQH102" s="8"/>
      <c r="SQI102" s="296"/>
      <c r="SQJ102" s="8"/>
      <c r="SQK102" s="296"/>
      <c r="SQL102" s="8"/>
      <c r="SQM102" s="296"/>
      <c r="SQN102" s="8"/>
      <c r="SQO102" s="296"/>
      <c r="SQP102" s="8"/>
      <c r="SQQ102" s="296"/>
      <c r="SQR102" s="8"/>
      <c r="SQS102" s="296"/>
      <c r="SQT102" s="8"/>
      <c r="SQU102" s="296"/>
      <c r="SQV102" s="8"/>
      <c r="SQW102" s="296"/>
      <c r="SQX102" s="8"/>
      <c r="SQY102" s="296"/>
      <c r="SQZ102" s="8"/>
      <c r="SRA102" s="296"/>
      <c r="SRB102" s="8"/>
      <c r="SRC102" s="296"/>
      <c r="SRD102" s="8"/>
      <c r="SRE102" s="296"/>
      <c r="SRF102" s="8"/>
      <c r="SRG102" s="296"/>
      <c r="SRH102" s="8"/>
      <c r="SRI102" s="296"/>
      <c r="SRJ102" s="8"/>
      <c r="SRK102" s="296"/>
      <c r="SRL102" s="8"/>
      <c r="SRM102" s="296"/>
      <c r="SRN102" s="8"/>
      <c r="SRO102" s="296"/>
      <c r="SRP102" s="8"/>
      <c r="SRQ102" s="296"/>
      <c r="SRR102" s="8"/>
      <c r="SRS102" s="296"/>
      <c r="SRT102" s="8"/>
      <c r="SRU102" s="296"/>
      <c r="SRV102" s="8"/>
      <c r="SRW102" s="296"/>
      <c r="SRX102" s="8"/>
      <c r="SRY102" s="296"/>
      <c r="SRZ102" s="8"/>
      <c r="SSA102" s="296"/>
      <c r="SSB102" s="8"/>
      <c r="SSC102" s="296"/>
      <c r="SSD102" s="8"/>
      <c r="SSE102" s="296"/>
      <c r="SSF102" s="8"/>
      <c r="SSG102" s="296"/>
      <c r="SSH102" s="8"/>
      <c r="SSI102" s="296"/>
      <c r="SSJ102" s="8"/>
      <c r="SSK102" s="296"/>
      <c r="SSL102" s="8"/>
      <c r="SSM102" s="296"/>
      <c r="SSN102" s="8"/>
      <c r="SSO102" s="296"/>
      <c r="SSP102" s="8"/>
      <c r="SSQ102" s="296"/>
      <c r="SSR102" s="8"/>
      <c r="SSS102" s="296"/>
      <c r="SST102" s="8"/>
      <c r="SSU102" s="296"/>
      <c r="SSV102" s="8"/>
      <c r="SSW102" s="296"/>
      <c r="SSX102" s="8"/>
      <c r="SSY102" s="296"/>
      <c r="SSZ102" s="8"/>
      <c r="STA102" s="296"/>
      <c r="STB102" s="8"/>
      <c r="STC102" s="296"/>
      <c r="STD102" s="8"/>
      <c r="STE102" s="296"/>
      <c r="STF102" s="8"/>
      <c r="STG102" s="296"/>
      <c r="STH102" s="8"/>
      <c r="STI102" s="296"/>
      <c r="STJ102" s="8"/>
      <c r="STK102" s="296"/>
      <c r="STL102" s="8"/>
      <c r="STM102" s="296"/>
      <c r="STN102" s="8"/>
      <c r="STO102" s="296"/>
      <c r="STP102" s="8"/>
      <c r="STQ102" s="296"/>
      <c r="STR102" s="8"/>
      <c r="STS102" s="296"/>
      <c r="STT102" s="8"/>
      <c r="STU102" s="296"/>
      <c r="STV102" s="8"/>
      <c r="STW102" s="296"/>
      <c r="STX102" s="8"/>
      <c r="STY102" s="296"/>
      <c r="STZ102" s="8"/>
      <c r="SUA102" s="296"/>
      <c r="SUB102" s="8"/>
      <c r="SUC102" s="296"/>
      <c r="SUD102" s="8"/>
      <c r="SUE102" s="296"/>
      <c r="SUF102" s="8"/>
      <c r="SUG102" s="296"/>
      <c r="SUH102" s="8"/>
      <c r="SUI102" s="296"/>
      <c r="SUJ102" s="8"/>
      <c r="SUK102" s="296"/>
      <c r="SUL102" s="8"/>
      <c r="SUM102" s="296"/>
      <c r="SUN102" s="8"/>
      <c r="SUO102" s="296"/>
      <c r="SUP102" s="8"/>
      <c r="SUQ102" s="296"/>
      <c r="SUR102" s="8"/>
      <c r="SUS102" s="296"/>
      <c r="SUT102" s="8"/>
      <c r="SUU102" s="296"/>
      <c r="SUV102" s="8"/>
      <c r="SUW102" s="296"/>
      <c r="SUX102" s="8"/>
      <c r="SUY102" s="296"/>
      <c r="SUZ102" s="8"/>
      <c r="SVA102" s="296"/>
      <c r="SVB102" s="8"/>
      <c r="SVC102" s="296"/>
      <c r="SVD102" s="8"/>
      <c r="SVE102" s="296"/>
      <c r="SVF102" s="8"/>
      <c r="SVG102" s="296"/>
      <c r="SVH102" s="8"/>
      <c r="SVI102" s="296"/>
      <c r="SVJ102" s="8"/>
      <c r="SVK102" s="296"/>
      <c r="SVL102" s="8"/>
      <c r="SVM102" s="296"/>
      <c r="SVN102" s="8"/>
      <c r="SVO102" s="296"/>
      <c r="SVP102" s="8"/>
      <c r="SVQ102" s="296"/>
      <c r="SVR102" s="8"/>
      <c r="SVS102" s="296"/>
      <c r="SVT102" s="8"/>
      <c r="SVU102" s="296"/>
      <c r="SVV102" s="8"/>
      <c r="SVW102" s="296"/>
      <c r="SVX102" s="8"/>
      <c r="SVY102" s="296"/>
      <c r="SVZ102" s="8"/>
      <c r="SWA102" s="296"/>
      <c r="SWB102" s="8"/>
      <c r="SWC102" s="296"/>
      <c r="SWD102" s="8"/>
      <c r="SWE102" s="296"/>
      <c r="SWF102" s="8"/>
      <c r="SWG102" s="296"/>
      <c r="SWH102" s="8"/>
      <c r="SWI102" s="296"/>
      <c r="SWJ102" s="8"/>
      <c r="SWK102" s="296"/>
      <c r="SWL102" s="8"/>
      <c r="SWM102" s="296"/>
      <c r="SWN102" s="8"/>
      <c r="SWO102" s="296"/>
      <c r="SWP102" s="8"/>
      <c r="SWQ102" s="296"/>
      <c r="SWR102" s="8"/>
      <c r="SWS102" s="296"/>
      <c r="SWT102" s="8"/>
      <c r="SWU102" s="296"/>
      <c r="SWV102" s="8"/>
      <c r="SWW102" s="296"/>
      <c r="SWX102" s="8"/>
      <c r="SWY102" s="296"/>
      <c r="SWZ102" s="8"/>
      <c r="SXA102" s="296"/>
      <c r="SXB102" s="8"/>
      <c r="SXC102" s="296"/>
      <c r="SXD102" s="8"/>
      <c r="SXE102" s="296"/>
      <c r="SXF102" s="8"/>
      <c r="SXG102" s="296"/>
      <c r="SXH102" s="8"/>
      <c r="SXI102" s="296"/>
      <c r="SXJ102" s="8"/>
      <c r="SXK102" s="296"/>
      <c r="SXL102" s="8"/>
      <c r="SXM102" s="296"/>
      <c r="SXN102" s="8"/>
      <c r="SXO102" s="296"/>
      <c r="SXP102" s="8"/>
      <c r="SXQ102" s="296"/>
      <c r="SXR102" s="8"/>
      <c r="SXS102" s="296"/>
      <c r="SXT102" s="8"/>
      <c r="SXU102" s="296"/>
      <c r="SXV102" s="8"/>
      <c r="SXW102" s="296"/>
      <c r="SXX102" s="8"/>
      <c r="SXY102" s="296"/>
      <c r="SXZ102" s="8"/>
      <c r="SYA102" s="296"/>
      <c r="SYB102" s="8"/>
      <c r="SYC102" s="296"/>
      <c r="SYD102" s="8"/>
      <c r="SYE102" s="296"/>
      <c r="SYF102" s="8"/>
      <c r="SYG102" s="296"/>
      <c r="SYH102" s="8"/>
      <c r="SYI102" s="296"/>
      <c r="SYJ102" s="8"/>
      <c r="SYK102" s="296"/>
      <c r="SYL102" s="8"/>
      <c r="SYM102" s="296"/>
      <c r="SYN102" s="8"/>
      <c r="SYO102" s="296"/>
      <c r="SYP102" s="8"/>
      <c r="SYQ102" s="296"/>
      <c r="SYR102" s="8"/>
      <c r="SYS102" s="296"/>
      <c r="SYT102" s="8"/>
      <c r="SYU102" s="296"/>
      <c r="SYV102" s="8"/>
      <c r="SYW102" s="296"/>
      <c r="SYX102" s="8"/>
      <c r="SYY102" s="296"/>
      <c r="SYZ102" s="8"/>
      <c r="SZA102" s="296"/>
      <c r="SZB102" s="8"/>
      <c r="SZC102" s="296"/>
      <c r="SZD102" s="8"/>
      <c r="SZE102" s="296"/>
      <c r="SZF102" s="8"/>
      <c r="SZG102" s="296"/>
      <c r="SZH102" s="8"/>
      <c r="SZI102" s="296"/>
      <c r="SZJ102" s="8"/>
      <c r="SZK102" s="296"/>
      <c r="SZL102" s="8"/>
      <c r="SZM102" s="296"/>
      <c r="SZN102" s="8"/>
      <c r="SZO102" s="296"/>
      <c r="SZP102" s="8"/>
      <c r="SZQ102" s="296"/>
      <c r="SZR102" s="8"/>
      <c r="SZS102" s="296"/>
      <c r="SZT102" s="8"/>
      <c r="SZU102" s="296"/>
      <c r="SZV102" s="8"/>
      <c r="SZW102" s="296"/>
      <c r="SZX102" s="8"/>
      <c r="SZY102" s="296"/>
      <c r="SZZ102" s="8"/>
      <c r="TAA102" s="296"/>
      <c r="TAB102" s="8"/>
      <c r="TAC102" s="296"/>
      <c r="TAD102" s="8"/>
      <c r="TAE102" s="296"/>
      <c r="TAF102" s="8"/>
      <c r="TAG102" s="296"/>
      <c r="TAH102" s="8"/>
      <c r="TAI102" s="296"/>
      <c r="TAJ102" s="8"/>
      <c r="TAK102" s="296"/>
      <c r="TAL102" s="8"/>
      <c r="TAM102" s="296"/>
      <c r="TAN102" s="8"/>
      <c r="TAO102" s="296"/>
      <c r="TAP102" s="8"/>
      <c r="TAQ102" s="296"/>
      <c r="TAR102" s="8"/>
      <c r="TAS102" s="296"/>
      <c r="TAT102" s="8"/>
      <c r="TAU102" s="296"/>
      <c r="TAV102" s="8"/>
      <c r="TAW102" s="296"/>
      <c r="TAX102" s="8"/>
      <c r="TAY102" s="296"/>
      <c r="TAZ102" s="8"/>
      <c r="TBA102" s="296"/>
      <c r="TBB102" s="8"/>
      <c r="TBC102" s="296"/>
      <c r="TBD102" s="8"/>
      <c r="TBE102" s="296"/>
      <c r="TBF102" s="8"/>
      <c r="TBG102" s="296"/>
      <c r="TBH102" s="8"/>
      <c r="TBI102" s="296"/>
      <c r="TBJ102" s="8"/>
      <c r="TBK102" s="296"/>
      <c r="TBL102" s="8"/>
      <c r="TBM102" s="296"/>
      <c r="TBN102" s="8"/>
      <c r="TBO102" s="296"/>
      <c r="TBP102" s="8"/>
      <c r="TBQ102" s="296"/>
      <c r="TBR102" s="8"/>
      <c r="TBS102" s="296"/>
      <c r="TBT102" s="8"/>
      <c r="TBU102" s="296"/>
      <c r="TBV102" s="8"/>
      <c r="TBW102" s="296"/>
      <c r="TBX102" s="8"/>
      <c r="TBY102" s="296"/>
      <c r="TBZ102" s="8"/>
      <c r="TCA102" s="296"/>
      <c r="TCB102" s="8"/>
      <c r="TCC102" s="296"/>
      <c r="TCD102" s="8"/>
      <c r="TCE102" s="296"/>
      <c r="TCF102" s="8"/>
      <c r="TCG102" s="296"/>
      <c r="TCH102" s="8"/>
      <c r="TCI102" s="296"/>
      <c r="TCJ102" s="8"/>
      <c r="TCK102" s="296"/>
      <c r="TCL102" s="8"/>
      <c r="TCM102" s="296"/>
      <c r="TCN102" s="8"/>
      <c r="TCO102" s="296"/>
      <c r="TCP102" s="8"/>
      <c r="TCQ102" s="296"/>
      <c r="TCR102" s="8"/>
      <c r="TCS102" s="296"/>
      <c r="TCT102" s="8"/>
      <c r="TCU102" s="296"/>
      <c r="TCV102" s="8"/>
      <c r="TCW102" s="296"/>
      <c r="TCX102" s="8"/>
      <c r="TCY102" s="296"/>
      <c r="TCZ102" s="8"/>
      <c r="TDA102" s="296"/>
      <c r="TDB102" s="8"/>
      <c r="TDC102" s="296"/>
      <c r="TDD102" s="8"/>
      <c r="TDE102" s="296"/>
      <c r="TDF102" s="8"/>
      <c r="TDG102" s="296"/>
      <c r="TDH102" s="8"/>
      <c r="TDI102" s="296"/>
      <c r="TDJ102" s="8"/>
      <c r="TDK102" s="296"/>
      <c r="TDL102" s="8"/>
      <c r="TDM102" s="296"/>
      <c r="TDN102" s="8"/>
      <c r="TDO102" s="296"/>
      <c r="TDP102" s="8"/>
      <c r="TDQ102" s="296"/>
      <c r="TDR102" s="8"/>
      <c r="TDS102" s="296"/>
      <c r="TDT102" s="8"/>
      <c r="TDU102" s="296"/>
      <c r="TDV102" s="8"/>
      <c r="TDW102" s="296"/>
      <c r="TDX102" s="8"/>
      <c r="TDY102" s="296"/>
      <c r="TDZ102" s="8"/>
      <c r="TEA102" s="296"/>
      <c r="TEB102" s="8"/>
      <c r="TEC102" s="296"/>
      <c r="TED102" s="8"/>
      <c r="TEE102" s="296"/>
      <c r="TEF102" s="8"/>
      <c r="TEG102" s="296"/>
      <c r="TEH102" s="8"/>
      <c r="TEI102" s="296"/>
      <c r="TEJ102" s="8"/>
      <c r="TEK102" s="296"/>
      <c r="TEL102" s="8"/>
      <c r="TEM102" s="296"/>
      <c r="TEN102" s="8"/>
      <c r="TEO102" s="296"/>
      <c r="TEP102" s="8"/>
      <c r="TEQ102" s="296"/>
      <c r="TER102" s="8"/>
      <c r="TES102" s="296"/>
      <c r="TET102" s="8"/>
      <c r="TEU102" s="296"/>
      <c r="TEV102" s="8"/>
      <c r="TEW102" s="296"/>
      <c r="TEX102" s="8"/>
      <c r="TEY102" s="296"/>
      <c r="TEZ102" s="8"/>
      <c r="TFA102" s="296"/>
      <c r="TFB102" s="8"/>
      <c r="TFC102" s="296"/>
      <c r="TFD102" s="8"/>
      <c r="TFE102" s="296"/>
      <c r="TFF102" s="8"/>
      <c r="TFG102" s="296"/>
      <c r="TFH102" s="8"/>
      <c r="TFI102" s="296"/>
      <c r="TFJ102" s="8"/>
      <c r="TFK102" s="296"/>
      <c r="TFL102" s="8"/>
      <c r="TFM102" s="296"/>
      <c r="TFN102" s="8"/>
      <c r="TFO102" s="296"/>
      <c r="TFP102" s="8"/>
      <c r="TFQ102" s="296"/>
      <c r="TFR102" s="8"/>
      <c r="TFS102" s="296"/>
      <c r="TFT102" s="8"/>
      <c r="TFU102" s="296"/>
      <c r="TFV102" s="8"/>
      <c r="TFW102" s="296"/>
      <c r="TFX102" s="8"/>
      <c r="TFY102" s="296"/>
      <c r="TFZ102" s="8"/>
      <c r="TGA102" s="296"/>
      <c r="TGB102" s="8"/>
      <c r="TGC102" s="296"/>
      <c r="TGD102" s="8"/>
      <c r="TGE102" s="296"/>
      <c r="TGF102" s="8"/>
      <c r="TGG102" s="296"/>
      <c r="TGH102" s="8"/>
      <c r="TGI102" s="296"/>
      <c r="TGJ102" s="8"/>
      <c r="TGK102" s="296"/>
      <c r="TGL102" s="8"/>
      <c r="TGM102" s="296"/>
      <c r="TGN102" s="8"/>
      <c r="TGO102" s="296"/>
      <c r="TGP102" s="8"/>
      <c r="TGQ102" s="296"/>
      <c r="TGR102" s="8"/>
      <c r="TGS102" s="296"/>
      <c r="TGT102" s="8"/>
      <c r="TGU102" s="296"/>
      <c r="TGV102" s="8"/>
      <c r="TGW102" s="296"/>
      <c r="TGX102" s="8"/>
      <c r="TGY102" s="296"/>
      <c r="TGZ102" s="8"/>
      <c r="THA102" s="296"/>
      <c r="THB102" s="8"/>
      <c r="THC102" s="296"/>
      <c r="THD102" s="8"/>
      <c r="THE102" s="296"/>
      <c r="THF102" s="8"/>
      <c r="THG102" s="296"/>
      <c r="THH102" s="8"/>
      <c r="THI102" s="296"/>
      <c r="THJ102" s="8"/>
      <c r="THK102" s="296"/>
      <c r="THL102" s="8"/>
      <c r="THM102" s="296"/>
      <c r="THN102" s="8"/>
      <c r="THO102" s="296"/>
      <c r="THP102" s="8"/>
      <c r="THQ102" s="296"/>
      <c r="THR102" s="8"/>
      <c r="THS102" s="296"/>
      <c r="THT102" s="8"/>
      <c r="THU102" s="296"/>
      <c r="THV102" s="8"/>
      <c r="THW102" s="296"/>
      <c r="THX102" s="8"/>
      <c r="THY102" s="296"/>
      <c r="THZ102" s="8"/>
      <c r="TIA102" s="296"/>
      <c r="TIB102" s="8"/>
      <c r="TIC102" s="296"/>
      <c r="TID102" s="8"/>
      <c r="TIE102" s="296"/>
      <c r="TIF102" s="8"/>
      <c r="TIG102" s="296"/>
      <c r="TIH102" s="8"/>
      <c r="TII102" s="296"/>
      <c r="TIJ102" s="8"/>
      <c r="TIK102" s="296"/>
      <c r="TIL102" s="8"/>
      <c r="TIM102" s="296"/>
      <c r="TIN102" s="8"/>
      <c r="TIO102" s="296"/>
      <c r="TIP102" s="8"/>
      <c r="TIQ102" s="296"/>
      <c r="TIR102" s="8"/>
      <c r="TIS102" s="296"/>
      <c r="TIT102" s="8"/>
      <c r="TIU102" s="296"/>
      <c r="TIV102" s="8"/>
      <c r="TIW102" s="296"/>
      <c r="TIX102" s="8"/>
      <c r="TIY102" s="296"/>
      <c r="TIZ102" s="8"/>
      <c r="TJA102" s="296"/>
      <c r="TJB102" s="8"/>
      <c r="TJC102" s="296"/>
      <c r="TJD102" s="8"/>
      <c r="TJE102" s="296"/>
      <c r="TJF102" s="8"/>
      <c r="TJG102" s="296"/>
      <c r="TJH102" s="8"/>
      <c r="TJI102" s="296"/>
      <c r="TJJ102" s="8"/>
      <c r="TJK102" s="296"/>
      <c r="TJL102" s="8"/>
      <c r="TJM102" s="296"/>
      <c r="TJN102" s="8"/>
      <c r="TJO102" s="296"/>
      <c r="TJP102" s="8"/>
      <c r="TJQ102" s="296"/>
      <c r="TJR102" s="8"/>
      <c r="TJS102" s="296"/>
      <c r="TJT102" s="8"/>
      <c r="TJU102" s="296"/>
      <c r="TJV102" s="8"/>
      <c r="TJW102" s="296"/>
      <c r="TJX102" s="8"/>
      <c r="TJY102" s="296"/>
      <c r="TJZ102" s="8"/>
      <c r="TKA102" s="296"/>
      <c r="TKB102" s="8"/>
      <c r="TKC102" s="296"/>
      <c r="TKD102" s="8"/>
      <c r="TKE102" s="296"/>
      <c r="TKF102" s="8"/>
      <c r="TKG102" s="296"/>
      <c r="TKH102" s="8"/>
      <c r="TKI102" s="296"/>
      <c r="TKJ102" s="8"/>
      <c r="TKK102" s="296"/>
      <c r="TKL102" s="8"/>
      <c r="TKM102" s="296"/>
      <c r="TKN102" s="8"/>
      <c r="TKO102" s="296"/>
      <c r="TKP102" s="8"/>
      <c r="TKQ102" s="296"/>
      <c r="TKR102" s="8"/>
      <c r="TKS102" s="296"/>
      <c r="TKT102" s="8"/>
      <c r="TKU102" s="296"/>
      <c r="TKV102" s="8"/>
      <c r="TKW102" s="296"/>
      <c r="TKX102" s="8"/>
      <c r="TKY102" s="296"/>
      <c r="TKZ102" s="8"/>
      <c r="TLA102" s="296"/>
      <c r="TLB102" s="8"/>
      <c r="TLC102" s="296"/>
      <c r="TLD102" s="8"/>
      <c r="TLE102" s="296"/>
      <c r="TLF102" s="8"/>
      <c r="TLG102" s="296"/>
      <c r="TLH102" s="8"/>
      <c r="TLI102" s="296"/>
      <c r="TLJ102" s="8"/>
      <c r="TLK102" s="296"/>
      <c r="TLL102" s="8"/>
      <c r="TLM102" s="296"/>
      <c r="TLN102" s="8"/>
      <c r="TLO102" s="296"/>
      <c r="TLP102" s="8"/>
      <c r="TLQ102" s="296"/>
      <c r="TLR102" s="8"/>
      <c r="TLS102" s="296"/>
      <c r="TLT102" s="8"/>
      <c r="TLU102" s="296"/>
      <c r="TLV102" s="8"/>
      <c r="TLW102" s="296"/>
      <c r="TLX102" s="8"/>
      <c r="TLY102" s="296"/>
      <c r="TLZ102" s="8"/>
      <c r="TMA102" s="296"/>
      <c r="TMB102" s="8"/>
      <c r="TMC102" s="296"/>
      <c r="TMD102" s="8"/>
      <c r="TME102" s="296"/>
      <c r="TMF102" s="8"/>
      <c r="TMG102" s="296"/>
      <c r="TMH102" s="8"/>
      <c r="TMI102" s="296"/>
      <c r="TMJ102" s="8"/>
      <c r="TMK102" s="296"/>
      <c r="TML102" s="8"/>
      <c r="TMM102" s="296"/>
      <c r="TMN102" s="8"/>
      <c r="TMO102" s="296"/>
      <c r="TMP102" s="8"/>
      <c r="TMQ102" s="296"/>
      <c r="TMR102" s="8"/>
      <c r="TMS102" s="296"/>
      <c r="TMT102" s="8"/>
      <c r="TMU102" s="296"/>
      <c r="TMV102" s="8"/>
      <c r="TMW102" s="296"/>
      <c r="TMX102" s="8"/>
      <c r="TMY102" s="296"/>
      <c r="TMZ102" s="8"/>
      <c r="TNA102" s="296"/>
      <c r="TNB102" s="8"/>
      <c r="TNC102" s="296"/>
      <c r="TND102" s="8"/>
      <c r="TNE102" s="296"/>
      <c r="TNF102" s="8"/>
      <c r="TNG102" s="296"/>
      <c r="TNH102" s="8"/>
      <c r="TNI102" s="296"/>
      <c r="TNJ102" s="8"/>
      <c r="TNK102" s="296"/>
      <c r="TNL102" s="8"/>
      <c r="TNM102" s="296"/>
      <c r="TNN102" s="8"/>
      <c r="TNO102" s="296"/>
      <c r="TNP102" s="8"/>
      <c r="TNQ102" s="296"/>
      <c r="TNR102" s="8"/>
      <c r="TNS102" s="296"/>
      <c r="TNT102" s="8"/>
      <c r="TNU102" s="296"/>
      <c r="TNV102" s="8"/>
      <c r="TNW102" s="296"/>
      <c r="TNX102" s="8"/>
      <c r="TNY102" s="296"/>
      <c r="TNZ102" s="8"/>
      <c r="TOA102" s="296"/>
      <c r="TOB102" s="8"/>
      <c r="TOC102" s="296"/>
      <c r="TOD102" s="8"/>
      <c r="TOE102" s="296"/>
      <c r="TOF102" s="8"/>
      <c r="TOG102" s="296"/>
      <c r="TOH102" s="8"/>
      <c r="TOI102" s="296"/>
      <c r="TOJ102" s="8"/>
      <c r="TOK102" s="296"/>
      <c r="TOL102" s="8"/>
      <c r="TOM102" s="296"/>
      <c r="TON102" s="8"/>
      <c r="TOO102" s="296"/>
      <c r="TOP102" s="8"/>
      <c r="TOQ102" s="296"/>
      <c r="TOR102" s="8"/>
      <c r="TOS102" s="296"/>
      <c r="TOT102" s="8"/>
      <c r="TOU102" s="296"/>
      <c r="TOV102" s="8"/>
      <c r="TOW102" s="296"/>
      <c r="TOX102" s="8"/>
      <c r="TOY102" s="296"/>
      <c r="TOZ102" s="8"/>
      <c r="TPA102" s="296"/>
      <c r="TPB102" s="8"/>
      <c r="TPC102" s="296"/>
      <c r="TPD102" s="8"/>
      <c r="TPE102" s="296"/>
      <c r="TPF102" s="8"/>
      <c r="TPG102" s="296"/>
      <c r="TPH102" s="8"/>
      <c r="TPI102" s="296"/>
      <c r="TPJ102" s="8"/>
      <c r="TPK102" s="296"/>
      <c r="TPL102" s="8"/>
      <c r="TPM102" s="296"/>
      <c r="TPN102" s="8"/>
      <c r="TPO102" s="296"/>
      <c r="TPP102" s="8"/>
      <c r="TPQ102" s="296"/>
      <c r="TPR102" s="8"/>
      <c r="TPS102" s="296"/>
      <c r="TPT102" s="8"/>
      <c r="TPU102" s="296"/>
      <c r="TPV102" s="8"/>
      <c r="TPW102" s="296"/>
      <c r="TPX102" s="8"/>
      <c r="TPY102" s="296"/>
      <c r="TPZ102" s="8"/>
      <c r="TQA102" s="296"/>
      <c r="TQB102" s="8"/>
      <c r="TQC102" s="296"/>
      <c r="TQD102" s="8"/>
      <c r="TQE102" s="296"/>
      <c r="TQF102" s="8"/>
      <c r="TQG102" s="296"/>
      <c r="TQH102" s="8"/>
      <c r="TQI102" s="296"/>
      <c r="TQJ102" s="8"/>
      <c r="TQK102" s="296"/>
      <c r="TQL102" s="8"/>
      <c r="TQM102" s="296"/>
      <c r="TQN102" s="8"/>
      <c r="TQO102" s="296"/>
      <c r="TQP102" s="8"/>
      <c r="TQQ102" s="296"/>
      <c r="TQR102" s="8"/>
      <c r="TQS102" s="296"/>
      <c r="TQT102" s="8"/>
      <c r="TQU102" s="296"/>
      <c r="TQV102" s="8"/>
      <c r="TQW102" s="296"/>
      <c r="TQX102" s="8"/>
      <c r="TQY102" s="296"/>
      <c r="TQZ102" s="8"/>
      <c r="TRA102" s="296"/>
      <c r="TRB102" s="8"/>
      <c r="TRC102" s="296"/>
      <c r="TRD102" s="8"/>
      <c r="TRE102" s="296"/>
      <c r="TRF102" s="8"/>
      <c r="TRG102" s="296"/>
      <c r="TRH102" s="8"/>
      <c r="TRI102" s="296"/>
      <c r="TRJ102" s="8"/>
      <c r="TRK102" s="296"/>
      <c r="TRL102" s="8"/>
      <c r="TRM102" s="296"/>
      <c r="TRN102" s="8"/>
      <c r="TRO102" s="296"/>
      <c r="TRP102" s="8"/>
      <c r="TRQ102" s="296"/>
      <c r="TRR102" s="8"/>
      <c r="TRS102" s="296"/>
      <c r="TRT102" s="8"/>
      <c r="TRU102" s="296"/>
      <c r="TRV102" s="8"/>
      <c r="TRW102" s="296"/>
      <c r="TRX102" s="8"/>
      <c r="TRY102" s="296"/>
      <c r="TRZ102" s="8"/>
      <c r="TSA102" s="296"/>
      <c r="TSB102" s="8"/>
      <c r="TSC102" s="296"/>
      <c r="TSD102" s="8"/>
      <c r="TSE102" s="296"/>
      <c r="TSF102" s="8"/>
      <c r="TSG102" s="296"/>
      <c r="TSH102" s="8"/>
      <c r="TSI102" s="296"/>
      <c r="TSJ102" s="8"/>
      <c r="TSK102" s="296"/>
      <c r="TSL102" s="8"/>
      <c r="TSM102" s="296"/>
      <c r="TSN102" s="8"/>
      <c r="TSO102" s="296"/>
      <c r="TSP102" s="8"/>
      <c r="TSQ102" s="296"/>
      <c r="TSR102" s="8"/>
      <c r="TSS102" s="296"/>
      <c r="TST102" s="8"/>
      <c r="TSU102" s="296"/>
      <c r="TSV102" s="8"/>
      <c r="TSW102" s="296"/>
      <c r="TSX102" s="8"/>
      <c r="TSY102" s="296"/>
      <c r="TSZ102" s="8"/>
      <c r="TTA102" s="296"/>
      <c r="TTB102" s="8"/>
      <c r="TTC102" s="296"/>
      <c r="TTD102" s="8"/>
      <c r="TTE102" s="296"/>
      <c r="TTF102" s="8"/>
      <c r="TTG102" s="296"/>
      <c r="TTH102" s="8"/>
      <c r="TTI102" s="296"/>
      <c r="TTJ102" s="8"/>
      <c r="TTK102" s="296"/>
      <c r="TTL102" s="8"/>
      <c r="TTM102" s="296"/>
      <c r="TTN102" s="8"/>
      <c r="TTO102" s="296"/>
      <c r="TTP102" s="8"/>
      <c r="TTQ102" s="296"/>
      <c r="TTR102" s="8"/>
      <c r="TTS102" s="296"/>
      <c r="TTT102" s="8"/>
      <c r="TTU102" s="296"/>
      <c r="TTV102" s="8"/>
      <c r="TTW102" s="296"/>
      <c r="TTX102" s="8"/>
      <c r="TTY102" s="296"/>
      <c r="TTZ102" s="8"/>
      <c r="TUA102" s="296"/>
      <c r="TUB102" s="8"/>
      <c r="TUC102" s="296"/>
      <c r="TUD102" s="8"/>
      <c r="TUE102" s="296"/>
      <c r="TUF102" s="8"/>
      <c r="TUG102" s="296"/>
      <c r="TUH102" s="8"/>
      <c r="TUI102" s="296"/>
      <c r="TUJ102" s="8"/>
      <c r="TUK102" s="296"/>
      <c r="TUL102" s="8"/>
      <c r="TUM102" s="296"/>
      <c r="TUN102" s="8"/>
      <c r="TUO102" s="296"/>
      <c r="TUP102" s="8"/>
      <c r="TUQ102" s="296"/>
      <c r="TUR102" s="8"/>
      <c r="TUS102" s="296"/>
      <c r="TUT102" s="8"/>
      <c r="TUU102" s="296"/>
      <c r="TUV102" s="8"/>
      <c r="TUW102" s="296"/>
      <c r="TUX102" s="8"/>
      <c r="TUY102" s="296"/>
      <c r="TUZ102" s="8"/>
      <c r="TVA102" s="296"/>
      <c r="TVB102" s="8"/>
      <c r="TVC102" s="296"/>
      <c r="TVD102" s="8"/>
      <c r="TVE102" s="296"/>
      <c r="TVF102" s="8"/>
      <c r="TVG102" s="296"/>
      <c r="TVH102" s="8"/>
      <c r="TVI102" s="296"/>
      <c r="TVJ102" s="8"/>
      <c r="TVK102" s="296"/>
      <c r="TVL102" s="8"/>
      <c r="TVM102" s="296"/>
      <c r="TVN102" s="8"/>
      <c r="TVO102" s="296"/>
      <c r="TVP102" s="8"/>
      <c r="TVQ102" s="296"/>
      <c r="TVR102" s="8"/>
      <c r="TVS102" s="296"/>
      <c r="TVT102" s="8"/>
      <c r="TVU102" s="296"/>
      <c r="TVV102" s="8"/>
      <c r="TVW102" s="296"/>
      <c r="TVX102" s="8"/>
      <c r="TVY102" s="296"/>
      <c r="TVZ102" s="8"/>
      <c r="TWA102" s="296"/>
      <c r="TWB102" s="8"/>
      <c r="TWC102" s="296"/>
      <c r="TWD102" s="8"/>
      <c r="TWE102" s="296"/>
      <c r="TWF102" s="8"/>
      <c r="TWG102" s="296"/>
      <c r="TWH102" s="8"/>
      <c r="TWI102" s="296"/>
      <c r="TWJ102" s="8"/>
      <c r="TWK102" s="296"/>
      <c r="TWL102" s="8"/>
      <c r="TWM102" s="296"/>
      <c r="TWN102" s="8"/>
      <c r="TWO102" s="296"/>
      <c r="TWP102" s="8"/>
      <c r="TWQ102" s="296"/>
      <c r="TWR102" s="8"/>
      <c r="TWS102" s="296"/>
      <c r="TWT102" s="8"/>
      <c r="TWU102" s="296"/>
      <c r="TWV102" s="8"/>
      <c r="TWW102" s="296"/>
      <c r="TWX102" s="8"/>
      <c r="TWY102" s="296"/>
      <c r="TWZ102" s="8"/>
      <c r="TXA102" s="296"/>
      <c r="TXB102" s="8"/>
      <c r="TXC102" s="296"/>
      <c r="TXD102" s="8"/>
      <c r="TXE102" s="296"/>
      <c r="TXF102" s="8"/>
      <c r="TXG102" s="296"/>
      <c r="TXH102" s="8"/>
      <c r="TXI102" s="296"/>
      <c r="TXJ102" s="8"/>
      <c r="TXK102" s="296"/>
      <c r="TXL102" s="8"/>
      <c r="TXM102" s="296"/>
      <c r="TXN102" s="8"/>
      <c r="TXO102" s="296"/>
      <c r="TXP102" s="8"/>
      <c r="TXQ102" s="296"/>
      <c r="TXR102" s="8"/>
      <c r="TXS102" s="296"/>
      <c r="TXT102" s="8"/>
      <c r="TXU102" s="296"/>
      <c r="TXV102" s="8"/>
      <c r="TXW102" s="296"/>
      <c r="TXX102" s="8"/>
      <c r="TXY102" s="296"/>
      <c r="TXZ102" s="8"/>
      <c r="TYA102" s="296"/>
      <c r="TYB102" s="8"/>
      <c r="TYC102" s="296"/>
      <c r="TYD102" s="8"/>
      <c r="TYE102" s="296"/>
      <c r="TYF102" s="8"/>
      <c r="TYG102" s="296"/>
      <c r="TYH102" s="8"/>
      <c r="TYI102" s="296"/>
      <c r="TYJ102" s="8"/>
      <c r="TYK102" s="296"/>
      <c r="TYL102" s="8"/>
      <c r="TYM102" s="296"/>
      <c r="TYN102" s="8"/>
      <c r="TYO102" s="296"/>
      <c r="TYP102" s="8"/>
      <c r="TYQ102" s="296"/>
      <c r="TYR102" s="8"/>
      <c r="TYS102" s="296"/>
      <c r="TYT102" s="8"/>
      <c r="TYU102" s="296"/>
      <c r="TYV102" s="8"/>
      <c r="TYW102" s="296"/>
      <c r="TYX102" s="8"/>
      <c r="TYY102" s="296"/>
      <c r="TYZ102" s="8"/>
      <c r="TZA102" s="296"/>
      <c r="TZB102" s="8"/>
      <c r="TZC102" s="296"/>
      <c r="TZD102" s="8"/>
      <c r="TZE102" s="296"/>
      <c r="TZF102" s="8"/>
      <c r="TZG102" s="296"/>
      <c r="TZH102" s="8"/>
      <c r="TZI102" s="296"/>
      <c r="TZJ102" s="8"/>
      <c r="TZK102" s="296"/>
      <c r="TZL102" s="8"/>
      <c r="TZM102" s="296"/>
      <c r="TZN102" s="8"/>
      <c r="TZO102" s="296"/>
      <c r="TZP102" s="8"/>
      <c r="TZQ102" s="296"/>
      <c r="TZR102" s="8"/>
      <c r="TZS102" s="296"/>
      <c r="TZT102" s="8"/>
      <c r="TZU102" s="296"/>
      <c r="TZV102" s="8"/>
      <c r="TZW102" s="296"/>
      <c r="TZX102" s="8"/>
      <c r="TZY102" s="296"/>
      <c r="TZZ102" s="8"/>
      <c r="UAA102" s="296"/>
      <c r="UAB102" s="8"/>
      <c r="UAC102" s="296"/>
      <c r="UAD102" s="8"/>
      <c r="UAE102" s="296"/>
      <c r="UAF102" s="8"/>
      <c r="UAG102" s="296"/>
      <c r="UAH102" s="8"/>
      <c r="UAI102" s="296"/>
      <c r="UAJ102" s="8"/>
      <c r="UAK102" s="296"/>
      <c r="UAL102" s="8"/>
      <c r="UAM102" s="296"/>
      <c r="UAN102" s="8"/>
      <c r="UAO102" s="296"/>
      <c r="UAP102" s="8"/>
      <c r="UAQ102" s="296"/>
      <c r="UAR102" s="8"/>
      <c r="UAS102" s="296"/>
      <c r="UAT102" s="8"/>
      <c r="UAU102" s="296"/>
      <c r="UAV102" s="8"/>
      <c r="UAW102" s="296"/>
      <c r="UAX102" s="8"/>
      <c r="UAY102" s="296"/>
      <c r="UAZ102" s="8"/>
      <c r="UBA102" s="296"/>
      <c r="UBB102" s="8"/>
      <c r="UBC102" s="296"/>
      <c r="UBD102" s="8"/>
      <c r="UBE102" s="296"/>
      <c r="UBF102" s="8"/>
      <c r="UBG102" s="296"/>
      <c r="UBH102" s="8"/>
      <c r="UBI102" s="296"/>
      <c r="UBJ102" s="8"/>
      <c r="UBK102" s="296"/>
      <c r="UBL102" s="8"/>
      <c r="UBM102" s="296"/>
      <c r="UBN102" s="8"/>
      <c r="UBO102" s="296"/>
      <c r="UBP102" s="8"/>
      <c r="UBQ102" s="296"/>
      <c r="UBR102" s="8"/>
      <c r="UBS102" s="296"/>
      <c r="UBT102" s="8"/>
      <c r="UBU102" s="296"/>
      <c r="UBV102" s="8"/>
      <c r="UBW102" s="296"/>
      <c r="UBX102" s="8"/>
      <c r="UBY102" s="296"/>
      <c r="UBZ102" s="8"/>
      <c r="UCA102" s="296"/>
      <c r="UCB102" s="8"/>
      <c r="UCC102" s="296"/>
      <c r="UCD102" s="8"/>
      <c r="UCE102" s="296"/>
      <c r="UCF102" s="8"/>
      <c r="UCG102" s="296"/>
      <c r="UCH102" s="8"/>
      <c r="UCI102" s="296"/>
      <c r="UCJ102" s="8"/>
      <c r="UCK102" s="296"/>
      <c r="UCL102" s="8"/>
      <c r="UCM102" s="296"/>
      <c r="UCN102" s="8"/>
      <c r="UCO102" s="296"/>
      <c r="UCP102" s="8"/>
      <c r="UCQ102" s="296"/>
      <c r="UCR102" s="8"/>
      <c r="UCS102" s="296"/>
      <c r="UCT102" s="8"/>
      <c r="UCU102" s="296"/>
      <c r="UCV102" s="8"/>
      <c r="UCW102" s="296"/>
      <c r="UCX102" s="8"/>
      <c r="UCY102" s="296"/>
      <c r="UCZ102" s="8"/>
      <c r="UDA102" s="296"/>
      <c r="UDB102" s="8"/>
      <c r="UDC102" s="296"/>
      <c r="UDD102" s="8"/>
      <c r="UDE102" s="296"/>
      <c r="UDF102" s="8"/>
      <c r="UDG102" s="296"/>
      <c r="UDH102" s="8"/>
      <c r="UDI102" s="296"/>
      <c r="UDJ102" s="8"/>
      <c r="UDK102" s="296"/>
      <c r="UDL102" s="8"/>
      <c r="UDM102" s="296"/>
      <c r="UDN102" s="8"/>
      <c r="UDO102" s="296"/>
      <c r="UDP102" s="8"/>
      <c r="UDQ102" s="296"/>
      <c r="UDR102" s="8"/>
      <c r="UDS102" s="296"/>
      <c r="UDT102" s="8"/>
      <c r="UDU102" s="296"/>
      <c r="UDV102" s="8"/>
      <c r="UDW102" s="296"/>
      <c r="UDX102" s="8"/>
      <c r="UDY102" s="296"/>
      <c r="UDZ102" s="8"/>
      <c r="UEA102" s="296"/>
      <c r="UEB102" s="8"/>
      <c r="UEC102" s="296"/>
      <c r="UED102" s="8"/>
      <c r="UEE102" s="296"/>
      <c r="UEF102" s="8"/>
      <c r="UEG102" s="296"/>
      <c r="UEH102" s="8"/>
      <c r="UEI102" s="296"/>
      <c r="UEJ102" s="8"/>
      <c r="UEK102" s="296"/>
      <c r="UEL102" s="8"/>
      <c r="UEM102" s="296"/>
      <c r="UEN102" s="8"/>
      <c r="UEO102" s="296"/>
      <c r="UEP102" s="8"/>
      <c r="UEQ102" s="296"/>
      <c r="UER102" s="8"/>
      <c r="UES102" s="296"/>
      <c r="UET102" s="8"/>
      <c r="UEU102" s="296"/>
      <c r="UEV102" s="8"/>
      <c r="UEW102" s="296"/>
      <c r="UEX102" s="8"/>
      <c r="UEY102" s="296"/>
      <c r="UEZ102" s="8"/>
      <c r="UFA102" s="296"/>
      <c r="UFB102" s="8"/>
      <c r="UFC102" s="296"/>
      <c r="UFD102" s="8"/>
      <c r="UFE102" s="296"/>
      <c r="UFF102" s="8"/>
      <c r="UFG102" s="296"/>
      <c r="UFH102" s="8"/>
      <c r="UFI102" s="296"/>
      <c r="UFJ102" s="8"/>
      <c r="UFK102" s="296"/>
      <c r="UFL102" s="8"/>
      <c r="UFM102" s="296"/>
      <c r="UFN102" s="8"/>
      <c r="UFO102" s="296"/>
      <c r="UFP102" s="8"/>
      <c r="UFQ102" s="296"/>
      <c r="UFR102" s="8"/>
      <c r="UFS102" s="296"/>
      <c r="UFT102" s="8"/>
      <c r="UFU102" s="296"/>
      <c r="UFV102" s="8"/>
      <c r="UFW102" s="296"/>
      <c r="UFX102" s="8"/>
      <c r="UFY102" s="296"/>
      <c r="UFZ102" s="8"/>
      <c r="UGA102" s="296"/>
      <c r="UGB102" s="8"/>
      <c r="UGC102" s="296"/>
      <c r="UGD102" s="8"/>
      <c r="UGE102" s="296"/>
      <c r="UGF102" s="8"/>
      <c r="UGG102" s="296"/>
      <c r="UGH102" s="8"/>
      <c r="UGI102" s="296"/>
      <c r="UGJ102" s="8"/>
      <c r="UGK102" s="296"/>
      <c r="UGL102" s="8"/>
      <c r="UGM102" s="296"/>
      <c r="UGN102" s="8"/>
      <c r="UGO102" s="296"/>
      <c r="UGP102" s="8"/>
      <c r="UGQ102" s="296"/>
      <c r="UGR102" s="8"/>
      <c r="UGS102" s="296"/>
      <c r="UGT102" s="8"/>
      <c r="UGU102" s="296"/>
      <c r="UGV102" s="8"/>
      <c r="UGW102" s="296"/>
      <c r="UGX102" s="8"/>
      <c r="UGY102" s="296"/>
      <c r="UGZ102" s="8"/>
      <c r="UHA102" s="296"/>
      <c r="UHB102" s="8"/>
      <c r="UHC102" s="296"/>
      <c r="UHD102" s="8"/>
      <c r="UHE102" s="296"/>
      <c r="UHF102" s="8"/>
      <c r="UHG102" s="296"/>
      <c r="UHH102" s="8"/>
      <c r="UHI102" s="296"/>
      <c r="UHJ102" s="8"/>
      <c r="UHK102" s="296"/>
      <c r="UHL102" s="8"/>
      <c r="UHM102" s="296"/>
      <c r="UHN102" s="8"/>
      <c r="UHO102" s="296"/>
      <c r="UHP102" s="8"/>
      <c r="UHQ102" s="296"/>
      <c r="UHR102" s="8"/>
      <c r="UHS102" s="296"/>
      <c r="UHT102" s="8"/>
      <c r="UHU102" s="296"/>
      <c r="UHV102" s="8"/>
      <c r="UHW102" s="296"/>
      <c r="UHX102" s="8"/>
      <c r="UHY102" s="296"/>
      <c r="UHZ102" s="8"/>
      <c r="UIA102" s="296"/>
      <c r="UIB102" s="8"/>
      <c r="UIC102" s="296"/>
      <c r="UID102" s="8"/>
      <c r="UIE102" s="296"/>
      <c r="UIF102" s="8"/>
      <c r="UIG102" s="296"/>
      <c r="UIH102" s="8"/>
      <c r="UII102" s="296"/>
      <c r="UIJ102" s="8"/>
      <c r="UIK102" s="296"/>
      <c r="UIL102" s="8"/>
      <c r="UIM102" s="296"/>
      <c r="UIN102" s="8"/>
      <c r="UIO102" s="296"/>
      <c r="UIP102" s="8"/>
      <c r="UIQ102" s="296"/>
      <c r="UIR102" s="8"/>
      <c r="UIS102" s="296"/>
      <c r="UIT102" s="8"/>
      <c r="UIU102" s="296"/>
      <c r="UIV102" s="8"/>
      <c r="UIW102" s="296"/>
      <c r="UIX102" s="8"/>
      <c r="UIY102" s="296"/>
      <c r="UIZ102" s="8"/>
      <c r="UJA102" s="296"/>
      <c r="UJB102" s="8"/>
      <c r="UJC102" s="296"/>
      <c r="UJD102" s="8"/>
      <c r="UJE102" s="296"/>
      <c r="UJF102" s="8"/>
      <c r="UJG102" s="296"/>
      <c r="UJH102" s="8"/>
      <c r="UJI102" s="296"/>
      <c r="UJJ102" s="8"/>
      <c r="UJK102" s="296"/>
      <c r="UJL102" s="8"/>
      <c r="UJM102" s="296"/>
      <c r="UJN102" s="8"/>
      <c r="UJO102" s="296"/>
      <c r="UJP102" s="8"/>
      <c r="UJQ102" s="296"/>
      <c r="UJR102" s="8"/>
      <c r="UJS102" s="296"/>
      <c r="UJT102" s="8"/>
      <c r="UJU102" s="296"/>
      <c r="UJV102" s="8"/>
      <c r="UJW102" s="296"/>
      <c r="UJX102" s="8"/>
      <c r="UJY102" s="296"/>
      <c r="UJZ102" s="8"/>
      <c r="UKA102" s="296"/>
      <c r="UKB102" s="8"/>
      <c r="UKC102" s="296"/>
      <c r="UKD102" s="8"/>
      <c r="UKE102" s="296"/>
      <c r="UKF102" s="8"/>
      <c r="UKG102" s="296"/>
      <c r="UKH102" s="8"/>
      <c r="UKI102" s="296"/>
      <c r="UKJ102" s="8"/>
      <c r="UKK102" s="296"/>
      <c r="UKL102" s="8"/>
      <c r="UKM102" s="296"/>
      <c r="UKN102" s="8"/>
      <c r="UKO102" s="296"/>
      <c r="UKP102" s="8"/>
      <c r="UKQ102" s="296"/>
      <c r="UKR102" s="8"/>
      <c r="UKS102" s="296"/>
      <c r="UKT102" s="8"/>
      <c r="UKU102" s="296"/>
      <c r="UKV102" s="8"/>
      <c r="UKW102" s="296"/>
      <c r="UKX102" s="8"/>
      <c r="UKY102" s="296"/>
      <c r="UKZ102" s="8"/>
      <c r="ULA102" s="296"/>
      <c r="ULB102" s="8"/>
      <c r="ULC102" s="296"/>
      <c r="ULD102" s="8"/>
      <c r="ULE102" s="296"/>
      <c r="ULF102" s="8"/>
      <c r="ULG102" s="296"/>
      <c r="ULH102" s="8"/>
      <c r="ULI102" s="296"/>
      <c r="ULJ102" s="8"/>
      <c r="ULK102" s="296"/>
      <c r="ULL102" s="8"/>
      <c r="ULM102" s="296"/>
      <c r="ULN102" s="8"/>
      <c r="ULO102" s="296"/>
      <c r="ULP102" s="8"/>
      <c r="ULQ102" s="296"/>
      <c r="ULR102" s="8"/>
      <c r="ULS102" s="296"/>
      <c r="ULT102" s="8"/>
      <c r="ULU102" s="296"/>
      <c r="ULV102" s="8"/>
      <c r="ULW102" s="296"/>
      <c r="ULX102" s="8"/>
      <c r="ULY102" s="296"/>
      <c r="ULZ102" s="8"/>
      <c r="UMA102" s="296"/>
      <c r="UMB102" s="8"/>
      <c r="UMC102" s="296"/>
      <c r="UMD102" s="8"/>
      <c r="UME102" s="296"/>
      <c r="UMF102" s="8"/>
      <c r="UMG102" s="296"/>
      <c r="UMH102" s="8"/>
      <c r="UMI102" s="296"/>
      <c r="UMJ102" s="8"/>
      <c r="UMK102" s="296"/>
      <c r="UML102" s="8"/>
      <c r="UMM102" s="296"/>
      <c r="UMN102" s="8"/>
      <c r="UMO102" s="296"/>
      <c r="UMP102" s="8"/>
      <c r="UMQ102" s="296"/>
      <c r="UMR102" s="8"/>
      <c r="UMS102" s="296"/>
      <c r="UMT102" s="8"/>
      <c r="UMU102" s="296"/>
      <c r="UMV102" s="8"/>
      <c r="UMW102" s="296"/>
      <c r="UMX102" s="8"/>
      <c r="UMY102" s="296"/>
      <c r="UMZ102" s="8"/>
      <c r="UNA102" s="296"/>
      <c r="UNB102" s="8"/>
      <c r="UNC102" s="296"/>
      <c r="UND102" s="8"/>
      <c r="UNE102" s="296"/>
      <c r="UNF102" s="8"/>
      <c r="UNG102" s="296"/>
      <c r="UNH102" s="8"/>
      <c r="UNI102" s="296"/>
      <c r="UNJ102" s="8"/>
      <c r="UNK102" s="296"/>
      <c r="UNL102" s="8"/>
      <c r="UNM102" s="296"/>
      <c r="UNN102" s="8"/>
      <c r="UNO102" s="296"/>
      <c r="UNP102" s="8"/>
      <c r="UNQ102" s="296"/>
      <c r="UNR102" s="8"/>
      <c r="UNS102" s="296"/>
      <c r="UNT102" s="8"/>
      <c r="UNU102" s="296"/>
      <c r="UNV102" s="8"/>
      <c r="UNW102" s="296"/>
      <c r="UNX102" s="8"/>
      <c r="UNY102" s="296"/>
      <c r="UNZ102" s="8"/>
      <c r="UOA102" s="296"/>
      <c r="UOB102" s="8"/>
      <c r="UOC102" s="296"/>
      <c r="UOD102" s="8"/>
      <c r="UOE102" s="296"/>
      <c r="UOF102" s="8"/>
      <c r="UOG102" s="296"/>
      <c r="UOH102" s="8"/>
      <c r="UOI102" s="296"/>
      <c r="UOJ102" s="8"/>
      <c r="UOK102" s="296"/>
      <c r="UOL102" s="8"/>
      <c r="UOM102" s="296"/>
      <c r="UON102" s="8"/>
      <c r="UOO102" s="296"/>
      <c r="UOP102" s="8"/>
      <c r="UOQ102" s="296"/>
      <c r="UOR102" s="8"/>
      <c r="UOS102" s="296"/>
      <c r="UOT102" s="8"/>
      <c r="UOU102" s="296"/>
      <c r="UOV102" s="8"/>
      <c r="UOW102" s="296"/>
      <c r="UOX102" s="8"/>
      <c r="UOY102" s="296"/>
      <c r="UOZ102" s="8"/>
      <c r="UPA102" s="296"/>
      <c r="UPB102" s="8"/>
      <c r="UPC102" s="296"/>
      <c r="UPD102" s="8"/>
      <c r="UPE102" s="296"/>
      <c r="UPF102" s="8"/>
      <c r="UPG102" s="296"/>
      <c r="UPH102" s="8"/>
      <c r="UPI102" s="296"/>
      <c r="UPJ102" s="8"/>
      <c r="UPK102" s="296"/>
      <c r="UPL102" s="8"/>
      <c r="UPM102" s="296"/>
      <c r="UPN102" s="8"/>
      <c r="UPO102" s="296"/>
      <c r="UPP102" s="8"/>
      <c r="UPQ102" s="296"/>
      <c r="UPR102" s="8"/>
      <c r="UPS102" s="296"/>
      <c r="UPT102" s="8"/>
      <c r="UPU102" s="296"/>
      <c r="UPV102" s="8"/>
      <c r="UPW102" s="296"/>
      <c r="UPX102" s="8"/>
      <c r="UPY102" s="296"/>
      <c r="UPZ102" s="8"/>
      <c r="UQA102" s="296"/>
      <c r="UQB102" s="8"/>
      <c r="UQC102" s="296"/>
      <c r="UQD102" s="8"/>
      <c r="UQE102" s="296"/>
      <c r="UQF102" s="8"/>
      <c r="UQG102" s="296"/>
      <c r="UQH102" s="8"/>
      <c r="UQI102" s="296"/>
      <c r="UQJ102" s="8"/>
      <c r="UQK102" s="296"/>
      <c r="UQL102" s="8"/>
      <c r="UQM102" s="296"/>
      <c r="UQN102" s="8"/>
      <c r="UQO102" s="296"/>
      <c r="UQP102" s="8"/>
      <c r="UQQ102" s="296"/>
      <c r="UQR102" s="8"/>
      <c r="UQS102" s="296"/>
      <c r="UQT102" s="8"/>
      <c r="UQU102" s="296"/>
      <c r="UQV102" s="8"/>
      <c r="UQW102" s="296"/>
      <c r="UQX102" s="8"/>
      <c r="UQY102" s="296"/>
      <c r="UQZ102" s="8"/>
      <c r="URA102" s="296"/>
      <c r="URB102" s="8"/>
      <c r="URC102" s="296"/>
      <c r="URD102" s="8"/>
      <c r="URE102" s="296"/>
      <c r="URF102" s="8"/>
      <c r="URG102" s="296"/>
      <c r="URH102" s="8"/>
      <c r="URI102" s="296"/>
      <c r="URJ102" s="8"/>
      <c r="URK102" s="296"/>
      <c r="URL102" s="8"/>
      <c r="URM102" s="296"/>
      <c r="URN102" s="8"/>
      <c r="URO102" s="296"/>
      <c r="URP102" s="8"/>
      <c r="URQ102" s="296"/>
      <c r="URR102" s="8"/>
      <c r="URS102" s="296"/>
      <c r="URT102" s="8"/>
      <c r="URU102" s="296"/>
      <c r="URV102" s="8"/>
      <c r="URW102" s="296"/>
      <c r="URX102" s="8"/>
      <c r="URY102" s="296"/>
      <c r="URZ102" s="8"/>
      <c r="USA102" s="296"/>
      <c r="USB102" s="8"/>
      <c r="USC102" s="296"/>
      <c r="USD102" s="8"/>
      <c r="USE102" s="296"/>
      <c r="USF102" s="8"/>
      <c r="USG102" s="296"/>
      <c r="USH102" s="8"/>
      <c r="USI102" s="296"/>
      <c r="USJ102" s="8"/>
      <c r="USK102" s="296"/>
      <c r="USL102" s="8"/>
      <c r="USM102" s="296"/>
      <c r="USN102" s="8"/>
      <c r="USO102" s="296"/>
      <c r="USP102" s="8"/>
      <c r="USQ102" s="296"/>
      <c r="USR102" s="8"/>
      <c r="USS102" s="296"/>
      <c r="UST102" s="8"/>
      <c r="USU102" s="296"/>
      <c r="USV102" s="8"/>
      <c r="USW102" s="296"/>
      <c r="USX102" s="8"/>
      <c r="USY102" s="296"/>
      <c r="USZ102" s="8"/>
      <c r="UTA102" s="296"/>
      <c r="UTB102" s="8"/>
      <c r="UTC102" s="296"/>
      <c r="UTD102" s="8"/>
      <c r="UTE102" s="296"/>
      <c r="UTF102" s="8"/>
      <c r="UTG102" s="296"/>
      <c r="UTH102" s="8"/>
      <c r="UTI102" s="296"/>
      <c r="UTJ102" s="8"/>
      <c r="UTK102" s="296"/>
      <c r="UTL102" s="8"/>
      <c r="UTM102" s="296"/>
      <c r="UTN102" s="8"/>
      <c r="UTO102" s="296"/>
      <c r="UTP102" s="8"/>
      <c r="UTQ102" s="296"/>
      <c r="UTR102" s="8"/>
      <c r="UTS102" s="296"/>
      <c r="UTT102" s="8"/>
      <c r="UTU102" s="296"/>
      <c r="UTV102" s="8"/>
      <c r="UTW102" s="296"/>
      <c r="UTX102" s="8"/>
      <c r="UTY102" s="296"/>
      <c r="UTZ102" s="8"/>
      <c r="UUA102" s="296"/>
      <c r="UUB102" s="8"/>
      <c r="UUC102" s="296"/>
      <c r="UUD102" s="8"/>
      <c r="UUE102" s="296"/>
      <c r="UUF102" s="8"/>
      <c r="UUG102" s="296"/>
      <c r="UUH102" s="8"/>
      <c r="UUI102" s="296"/>
      <c r="UUJ102" s="8"/>
      <c r="UUK102" s="296"/>
      <c r="UUL102" s="8"/>
      <c r="UUM102" s="296"/>
      <c r="UUN102" s="8"/>
      <c r="UUO102" s="296"/>
      <c r="UUP102" s="8"/>
      <c r="UUQ102" s="296"/>
      <c r="UUR102" s="8"/>
      <c r="UUS102" s="296"/>
      <c r="UUT102" s="8"/>
      <c r="UUU102" s="296"/>
      <c r="UUV102" s="8"/>
      <c r="UUW102" s="296"/>
      <c r="UUX102" s="8"/>
      <c r="UUY102" s="296"/>
      <c r="UUZ102" s="8"/>
      <c r="UVA102" s="296"/>
      <c r="UVB102" s="8"/>
      <c r="UVC102" s="296"/>
      <c r="UVD102" s="8"/>
      <c r="UVE102" s="296"/>
      <c r="UVF102" s="8"/>
      <c r="UVG102" s="296"/>
      <c r="UVH102" s="8"/>
      <c r="UVI102" s="296"/>
      <c r="UVJ102" s="8"/>
      <c r="UVK102" s="296"/>
      <c r="UVL102" s="8"/>
      <c r="UVM102" s="296"/>
      <c r="UVN102" s="8"/>
      <c r="UVO102" s="296"/>
      <c r="UVP102" s="8"/>
      <c r="UVQ102" s="296"/>
      <c r="UVR102" s="8"/>
      <c r="UVS102" s="296"/>
      <c r="UVT102" s="8"/>
      <c r="UVU102" s="296"/>
      <c r="UVV102" s="8"/>
      <c r="UVW102" s="296"/>
      <c r="UVX102" s="8"/>
      <c r="UVY102" s="296"/>
      <c r="UVZ102" s="8"/>
      <c r="UWA102" s="296"/>
      <c r="UWB102" s="8"/>
      <c r="UWC102" s="296"/>
      <c r="UWD102" s="8"/>
      <c r="UWE102" s="296"/>
      <c r="UWF102" s="8"/>
      <c r="UWG102" s="296"/>
      <c r="UWH102" s="8"/>
      <c r="UWI102" s="296"/>
      <c r="UWJ102" s="8"/>
      <c r="UWK102" s="296"/>
      <c r="UWL102" s="8"/>
      <c r="UWM102" s="296"/>
      <c r="UWN102" s="8"/>
      <c r="UWO102" s="296"/>
      <c r="UWP102" s="8"/>
      <c r="UWQ102" s="296"/>
      <c r="UWR102" s="8"/>
      <c r="UWS102" s="296"/>
      <c r="UWT102" s="8"/>
      <c r="UWU102" s="296"/>
      <c r="UWV102" s="8"/>
      <c r="UWW102" s="296"/>
      <c r="UWX102" s="8"/>
      <c r="UWY102" s="296"/>
      <c r="UWZ102" s="8"/>
      <c r="UXA102" s="296"/>
      <c r="UXB102" s="8"/>
      <c r="UXC102" s="296"/>
      <c r="UXD102" s="8"/>
      <c r="UXE102" s="296"/>
      <c r="UXF102" s="8"/>
      <c r="UXG102" s="296"/>
      <c r="UXH102" s="8"/>
      <c r="UXI102" s="296"/>
      <c r="UXJ102" s="8"/>
      <c r="UXK102" s="296"/>
      <c r="UXL102" s="8"/>
      <c r="UXM102" s="296"/>
      <c r="UXN102" s="8"/>
      <c r="UXO102" s="296"/>
      <c r="UXP102" s="8"/>
      <c r="UXQ102" s="296"/>
      <c r="UXR102" s="8"/>
      <c r="UXS102" s="296"/>
      <c r="UXT102" s="8"/>
      <c r="UXU102" s="296"/>
      <c r="UXV102" s="8"/>
      <c r="UXW102" s="296"/>
      <c r="UXX102" s="8"/>
      <c r="UXY102" s="296"/>
      <c r="UXZ102" s="8"/>
      <c r="UYA102" s="296"/>
      <c r="UYB102" s="8"/>
      <c r="UYC102" s="296"/>
      <c r="UYD102" s="8"/>
      <c r="UYE102" s="296"/>
      <c r="UYF102" s="8"/>
      <c r="UYG102" s="296"/>
      <c r="UYH102" s="8"/>
      <c r="UYI102" s="296"/>
      <c r="UYJ102" s="8"/>
      <c r="UYK102" s="296"/>
      <c r="UYL102" s="8"/>
      <c r="UYM102" s="296"/>
      <c r="UYN102" s="8"/>
      <c r="UYO102" s="296"/>
      <c r="UYP102" s="8"/>
      <c r="UYQ102" s="296"/>
      <c r="UYR102" s="8"/>
      <c r="UYS102" s="296"/>
      <c r="UYT102" s="8"/>
      <c r="UYU102" s="296"/>
      <c r="UYV102" s="8"/>
      <c r="UYW102" s="296"/>
      <c r="UYX102" s="8"/>
      <c r="UYY102" s="296"/>
      <c r="UYZ102" s="8"/>
      <c r="UZA102" s="296"/>
      <c r="UZB102" s="8"/>
      <c r="UZC102" s="296"/>
      <c r="UZD102" s="8"/>
      <c r="UZE102" s="296"/>
      <c r="UZF102" s="8"/>
      <c r="UZG102" s="296"/>
      <c r="UZH102" s="8"/>
      <c r="UZI102" s="296"/>
      <c r="UZJ102" s="8"/>
      <c r="UZK102" s="296"/>
      <c r="UZL102" s="8"/>
      <c r="UZM102" s="296"/>
      <c r="UZN102" s="8"/>
      <c r="UZO102" s="296"/>
      <c r="UZP102" s="8"/>
      <c r="UZQ102" s="296"/>
      <c r="UZR102" s="8"/>
      <c r="UZS102" s="296"/>
      <c r="UZT102" s="8"/>
      <c r="UZU102" s="296"/>
      <c r="UZV102" s="8"/>
      <c r="UZW102" s="296"/>
      <c r="UZX102" s="8"/>
      <c r="UZY102" s="296"/>
      <c r="UZZ102" s="8"/>
      <c r="VAA102" s="296"/>
      <c r="VAB102" s="8"/>
      <c r="VAC102" s="296"/>
      <c r="VAD102" s="8"/>
      <c r="VAE102" s="296"/>
      <c r="VAF102" s="8"/>
      <c r="VAG102" s="296"/>
      <c r="VAH102" s="8"/>
      <c r="VAI102" s="296"/>
      <c r="VAJ102" s="8"/>
      <c r="VAK102" s="296"/>
      <c r="VAL102" s="8"/>
      <c r="VAM102" s="296"/>
      <c r="VAN102" s="8"/>
      <c r="VAO102" s="296"/>
      <c r="VAP102" s="8"/>
      <c r="VAQ102" s="296"/>
      <c r="VAR102" s="8"/>
      <c r="VAS102" s="296"/>
      <c r="VAT102" s="8"/>
      <c r="VAU102" s="296"/>
      <c r="VAV102" s="8"/>
      <c r="VAW102" s="296"/>
      <c r="VAX102" s="8"/>
      <c r="VAY102" s="296"/>
      <c r="VAZ102" s="8"/>
      <c r="VBA102" s="296"/>
      <c r="VBB102" s="8"/>
      <c r="VBC102" s="296"/>
      <c r="VBD102" s="8"/>
      <c r="VBE102" s="296"/>
      <c r="VBF102" s="8"/>
      <c r="VBG102" s="296"/>
      <c r="VBH102" s="8"/>
      <c r="VBI102" s="296"/>
      <c r="VBJ102" s="8"/>
      <c r="VBK102" s="296"/>
      <c r="VBL102" s="8"/>
      <c r="VBM102" s="296"/>
      <c r="VBN102" s="8"/>
      <c r="VBO102" s="296"/>
      <c r="VBP102" s="8"/>
      <c r="VBQ102" s="296"/>
      <c r="VBR102" s="8"/>
      <c r="VBS102" s="296"/>
      <c r="VBT102" s="8"/>
      <c r="VBU102" s="296"/>
      <c r="VBV102" s="8"/>
      <c r="VBW102" s="296"/>
      <c r="VBX102" s="8"/>
      <c r="VBY102" s="296"/>
      <c r="VBZ102" s="8"/>
      <c r="VCA102" s="296"/>
      <c r="VCB102" s="8"/>
      <c r="VCC102" s="296"/>
      <c r="VCD102" s="8"/>
      <c r="VCE102" s="296"/>
      <c r="VCF102" s="8"/>
      <c r="VCG102" s="296"/>
      <c r="VCH102" s="8"/>
      <c r="VCI102" s="296"/>
      <c r="VCJ102" s="8"/>
      <c r="VCK102" s="296"/>
      <c r="VCL102" s="8"/>
      <c r="VCM102" s="296"/>
      <c r="VCN102" s="8"/>
      <c r="VCO102" s="296"/>
      <c r="VCP102" s="8"/>
      <c r="VCQ102" s="296"/>
      <c r="VCR102" s="8"/>
      <c r="VCS102" s="296"/>
      <c r="VCT102" s="8"/>
      <c r="VCU102" s="296"/>
      <c r="VCV102" s="8"/>
      <c r="VCW102" s="296"/>
      <c r="VCX102" s="8"/>
      <c r="VCY102" s="296"/>
      <c r="VCZ102" s="8"/>
      <c r="VDA102" s="296"/>
      <c r="VDB102" s="8"/>
      <c r="VDC102" s="296"/>
      <c r="VDD102" s="8"/>
      <c r="VDE102" s="296"/>
      <c r="VDF102" s="8"/>
      <c r="VDG102" s="296"/>
      <c r="VDH102" s="8"/>
      <c r="VDI102" s="296"/>
      <c r="VDJ102" s="8"/>
      <c r="VDK102" s="296"/>
      <c r="VDL102" s="8"/>
      <c r="VDM102" s="296"/>
      <c r="VDN102" s="8"/>
      <c r="VDO102" s="296"/>
      <c r="VDP102" s="8"/>
      <c r="VDQ102" s="296"/>
      <c r="VDR102" s="8"/>
      <c r="VDS102" s="296"/>
      <c r="VDT102" s="8"/>
      <c r="VDU102" s="296"/>
      <c r="VDV102" s="8"/>
      <c r="VDW102" s="296"/>
      <c r="VDX102" s="8"/>
      <c r="VDY102" s="296"/>
      <c r="VDZ102" s="8"/>
      <c r="VEA102" s="296"/>
      <c r="VEB102" s="8"/>
      <c r="VEC102" s="296"/>
      <c r="VED102" s="8"/>
      <c r="VEE102" s="296"/>
      <c r="VEF102" s="8"/>
      <c r="VEG102" s="296"/>
      <c r="VEH102" s="8"/>
      <c r="VEI102" s="296"/>
      <c r="VEJ102" s="8"/>
      <c r="VEK102" s="296"/>
      <c r="VEL102" s="8"/>
      <c r="VEM102" s="296"/>
      <c r="VEN102" s="8"/>
      <c r="VEO102" s="296"/>
      <c r="VEP102" s="8"/>
      <c r="VEQ102" s="296"/>
      <c r="VER102" s="8"/>
      <c r="VES102" s="296"/>
      <c r="VET102" s="8"/>
      <c r="VEU102" s="296"/>
      <c r="VEV102" s="8"/>
      <c r="VEW102" s="296"/>
      <c r="VEX102" s="8"/>
      <c r="VEY102" s="296"/>
      <c r="VEZ102" s="8"/>
      <c r="VFA102" s="296"/>
      <c r="VFB102" s="8"/>
      <c r="VFC102" s="296"/>
      <c r="VFD102" s="8"/>
      <c r="VFE102" s="296"/>
      <c r="VFF102" s="8"/>
      <c r="VFG102" s="296"/>
      <c r="VFH102" s="8"/>
      <c r="VFI102" s="296"/>
      <c r="VFJ102" s="8"/>
      <c r="VFK102" s="296"/>
      <c r="VFL102" s="8"/>
      <c r="VFM102" s="296"/>
      <c r="VFN102" s="8"/>
      <c r="VFO102" s="296"/>
      <c r="VFP102" s="8"/>
      <c r="VFQ102" s="296"/>
      <c r="VFR102" s="8"/>
      <c r="VFS102" s="296"/>
      <c r="VFT102" s="8"/>
      <c r="VFU102" s="296"/>
      <c r="VFV102" s="8"/>
      <c r="VFW102" s="296"/>
      <c r="VFX102" s="8"/>
      <c r="VFY102" s="296"/>
      <c r="VFZ102" s="8"/>
      <c r="VGA102" s="296"/>
      <c r="VGB102" s="8"/>
      <c r="VGC102" s="296"/>
      <c r="VGD102" s="8"/>
      <c r="VGE102" s="296"/>
      <c r="VGF102" s="8"/>
      <c r="VGG102" s="296"/>
      <c r="VGH102" s="8"/>
      <c r="VGI102" s="296"/>
      <c r="VGJ102" s="8"/>
      <c r="VGK102" s="296"/>
      <c r="VGL102" s="8"/>
      <c r="VGM102" s="296"/>
      <c r="VGN102" s="8"/>
      <c r="VGO102" s="296"/>
      <c r="VGP102" s="8"/>
      <c r="VGQ102" s="296"/>
      <c r="VGR102" s="8"/>
      <c r="VGS102" s="296"/>
      <c r="VGT102" s="8"/>
      <c r="VGU102" s="296"/>
      <c r="VGV102" s="8"/>
      <c r="VGW102" s="296"/>
      <c r="VGX102" s="8"/>
      <c r="VGY102" s="296"/>
      <c r="VGZ102" s="8"/>
      <c r="VHA102" s="296"/>
      <c r="VHB102" s="8"/>
      <c r="VHC102" s="296"/>
      <c r="VHD102" s="8"/>
      <c r="VHE102" s="296"/>
      <c r="VHF102" s="8"/>
      <c r="VHG102" s="296"/>
      <c r="VHH102" s="8"/>
      <c r="VHI102" s="296"/>
      <c r="VHJ102" s="8"/>
      <c r="VHK102" s="296"/>
      <c r="VHL102" s="8"/>
      <c r="VHM102" s="296"/>
      <c r="VHN102" s="8"/>
      <c r="VHO102" s="296"/>
      <c r="VHP102" s="8"/>
      <c r="VHQ102" s="296"/>
      <c r="VHR102" s="8"/>
      <c r="VHS102" s="296"/>
      <c r="VHT102" s="8"/>
      <c r="VHU102" s="296"/>
      <c r="VHV102" s="8"/>
      <c r="VHW102" s="296"/>
      <c r="VHX102" s="8"/>
      <c r="VHY102" s="296"/>
      <c r="VHZ102" s="8"/>
      <c r="VIA102" s="296"/>
      <c r="VIB102" s="8"/>
      <c r="VIC102" s="296"/>
      <c r="VID102" s="8"/>
      <c r="VIE102" s="296"/>
      <c r="VIF102" s="8"/>
      <c r="VIG102" s="296"/>
      <c r="VIH102" s="8"/>
      <c r="VII102" s="296"/>
      <c r="VIJ102" s="8"/>
      <c r="VIK102" s="296"/>
      <c r="VIL102" s="8"/>
      <c r="VIM102" s="296"/>
      <c r="VIN102" s="8"/>
      <c r="VIO102" s="296"/>
      <c r="VIP102" s="8"/>
      <c r="VIQ102" s="296"/>
      <c r="VIR102" s="8"/>
      <c r="VIS102" s="296"/>
      <c r="VIT102" s="8"/>
      <c r="VIU102" s="296"/>
      <c r="VIV102" s="8"/>
      <c r="VIW102" s="296"/>
      <c r="VIX102" s="8"/>
      <c r="VIY102" s="296"/>
      <c r="VIZ102" s="8"/>
      <c r="VJA102" s="296"/>
      <c r="VJB102" s="8"/>
      <c r="VJC102" s="296"/>
      <c r="VJD102" s="8"/>
      <c r="VJE102" s="296"/>
      <c r="VJF102" s="8"/>
      <c r="VJG102" s="296"/>
      <c r="VJH102" s="8"/>
      <c r="VJI102" s="296"/>
      <c r="VJJ102" s="8"/>
      <c r="VJK102" s="296"/>
      <c r="VJL102" s="8"/>
      <c r="VJM102" s="296"/>
      <c r="VJN102" s="8"/>
      <c r="VJO102" s="296"/>
      <c r="VJP102" s="8"/>
      <c r="VJQ102" s="296"/>
      <c r="VJR102" s="8"/>
      <c r="VJS102" s="296"/>
      <c r="VJT102" s="8"/>
      <c r="VJU102" s="296"/>
      <c r="VJV102" s="8"/>
      <c r="VJW102" s="296"/>
      <c r="VJX102" s="8"/>
      <c r="VJY102" s="296"/>
      <c r="VJZ102" s="8"/>
      <c r="VKA102" s="296"/>
      <c r="VKB102" s="8"/>
      <c r="VKC102" s="296"/>
      <c r="VKD102" s="8"/>
      <c r="VKE102" s="296"/>
      <c r="VKF102" s="8"/>
      <c r="VKG102" s="296"/>
      <c r="VKH102" s="8"/>
      <c r="VKI102" s="296"/>
      <c r="VKJ102" s="8"/>
      <c r="VKK102" s="296"/>
      <c r="VKL102" s="8"/>
      <c r="VKM102" s="296"/>
      <c r="VKN102" s="8"/>
      <c r="VKO102" s="296"/>
      <c r="VKP102" s="8"/>
      <c r="VKQ102" s="296"/>
      <c r="VKR102" s="8"/>
      <c r="VKS102" s="296"/>
      <c r="VKT102" s="8"/>
      <c r="VKU102" s="296"/>
      <c r="VKV102" s="8"/>
      <c r="VKW102" s="296"/>
      <c r="VKX102" s="8"/>
      <c r="VKY102" s="296"/>
      <c r="VKZ102" s="8"/>
      <c r="VLA102" s="296"/>
      <c r="VLB102" s="8"/>
      <c r="VLC102" s="296"/>
      <c r="VLD102" s="8"/>
      <c r="VLE102" s="296"/>
      <c r="VLF102" s="8"/>
      <c r="VLG102" s="296"/>
      <c r="VLH102" s="8"/>
      <c r="VLI102" s="296"/>
      <c r="VLJ102" s="8"/>
      <c r="VLK102" s="296"/>
      <c r="VLL102" s="8"/>
      <c r="VLM102" s="296"/>
      <c r="VLN102" s="8"/>
      <c r="VLO102" s="296"/>
      <c r="VLP102" s="8"/>
      <c r="VLQ102" s="296"/>
      <c r="VLR102" s="8"/>
      <c r="VLS102" s="296"/>
      <c r="VLT102" s="8"/>
      <c r="VLU102" s="296"/>
      <c r="VLV102" s="8"/>
      <c r="VLW102" s="296"/>
      <c r="VLX102" s="8"/>
      <c r="VLY102" s="296"/>
      <c r="VLZ102" s="8"/>
      <c r="VMA102" s="296"/>
      <c r="VMB102" s="8"/>
      <c r="VMC102" s="296"/>
      <c r="VMD102" s="8"/>
      <c r="VME102" s="296"/>
      <c r="VMF102" s="8"/>
      <c r="VMG102" s="296"/>
      <c r="VMH102" s="8"/>
      <c r="VMI102" s="296"/>
      <c r="VMJ102" s="8"/>
      <c r="VMK102" s="296"/>
      <c r="VML102" s="8"/>
      <c r="VMM102" s="296"/>
      <c r="VMN102" s="8"/>
      <c r="VMO102" s="296"/>
      <c r="VMP102" s="8"/>
      <c r="VMQ102" s="296"/>
      <c r="VMR102" s="8"/>
      <c r="VMS102" s="296"/>
      <c r="VMT102" s="8"/>
      <c r="VMU102" s="296"/>
      <c r="VMV102" s="8"/>
      <c r="VMW102" s="296"/>
      <c r="VMX102" s="8"/>
      <c r="VMY102" s="296"/>
      <c r="VMZ102" s="8"/>
      <c r="VNA102" s="296"/>
      <c r="VNB102" s="8"/>
      <c r="VNC102" s="296"/>
      <c r="VND102" s="8"/>
      <c r="VNE102" s="296"/>
      <c r="VNF102" s="8"/>
      <c r="VNG102" s="296"/>
      <c r="VNH102" s="8"/>
      <c r="VNI102" s="296"/>
      <c r="VNJ102" s="8"/>
      <c r="VNK102" s="296"/>
      <c r="VNL102" s="8"/>
      <c r="VNM102" s="296"/>
      <c r="VNN102" s="8"/>
      <c r="VNO102" s="296"/>
      <c r="VNP102" s="8"/>
      <c r="VNQ102" s="296"/>
      <c r="VNR102" s="8"/>
      <c r="VNS102" s="296"/>
      <c r="VNT102" s="8"/>
      <c r="VNU102" s="296"/>
      <c r="VNV102" s="8"/>
      <c r="VNW102" s="296"/>
      <c r="VNX102" s="8"/>
      <c r="VNY102" s="296"/>
      <c r="VNZ102" s="8"/>
      <c r="VOA102" s="296"/>
      <c r="VOB102" s="8"/>
      <c r="VOC102" s="296"/>
      <c r="VOD102" s="8"/>
      <c r="VOE102" s="296"/>
      <c r="VOF102" s="8"/>
      <c r="VOG102" s="296"/>
      <c r="VOH102" s="8"/>
      <c r="VOI102" s="296"/>
      <c r="VOJ102" s="8"/>
      <c r="VOK102" s="296"/>
      <c r="VOL102" s="8"/>
      <c r="VOM102" s="296"/>
      <c r="VON102" s="8"/>
      <c r="VOO102" s="296"/>
      <c r="VOP102" s="8"/>
      <c r="VOQ102" s="296"/>
      <c r="VOR102" s="8"/>
      <c r="VOS102" s="296"/>
      <c r="VOT102" s="8"/>
      <c r="VOU102" s="296"/>
      <c r="VOV102" s="8"/>
      <c r="VOW102" s="296"/>
      <c r="VOX102" s="8"/>
      <c r="VOY102" s="296"/>
      <c r="VOZ102" s="8"/>
      <c r="VPA102" s="296"/>
      <c r="VPB102" s="8"/>
      <c r="VPC102" s="296"/>
      <c r="VPD102" s="8"/>
      <c r="VPE102" s="296"/>
      <c r="VPF102" s="8"/>
      <c r="VPG102" s="296"/>
      <c r="VPH102" s="8"/>
      <c r="VPI102" s="296"/>
      <c r="VPJ102" s="8"/>
      <c r="VPK102" s="296"/>
      <c r="VPL102" s="8"/>
      <c r="VPM102" s="296"/>
      <c r="VPN102" s="8"/>
      <c r="VPO102" s="296"/>
      <c r="VPP102" s="8"/>
      <c r="VPQ102" s="296"/>
      <c r="VPR102" s="8"/>
      <c r="VPS102" s="296"/>
      <c r="VPT102" s="8"/>
      <c r="VPU102" s="296"/>
      <c r="VPV102" s="8"/>
      <c r="VPW102" s="296"/>
      <c r="VPX102" s="8"/>
      <c r="VPY102" s="296"/>
      <c r="VPZ102" s="8"/>
      <c r="VQA102" s="296"/>
      <c r="VQB102" s="8"/>
      <c r="VQC102" s="296"/>
      <c r="VQD102" s="8"/>
      <c r="VQE102" s="296"/>
      <c r="VQF102" s="8"/>
      <c r="VQG102" s="296"/>
      <c r="VQH102" s="8"/>
      <c r="VQI102" s="296"/>
      <c r="VQJ102" s="8"/>
      <c r="VQK102" s="296"/>
      <c r="VQL102" s="8"/>
      <c r="VQM102" s="296"/>
      <c r="VQN102" s="8"/>
      <c r="VQO102" s="296"/>
      <c r="VQP102" s="8"/>
      <c r="VQQ102" s="296"/>
      <c r="VQR102" s="8"/>
      <c r="VQS102" s="296"/>
      <c r="VQT102" s="8"/>
      <c r="VQU102" s="296"/>
      <c r="VQV102" s="8"/>
      <c r="VQW102" s="296"/>
      <c r="VQX102" s="8"/>
      <c r="VQY102" s="296"/>
      <c r="VQZ102" s="8"/>
      <c r="VRA102" s="296"/>
      <c r="VRB102" s="8"/>
      <c r="VRC102" s="296"/>
      <c r="VRD102" s="8"/>
      <c r="VRE102" s="296"/>
      <c r="VRF102" s="8"/>
      <c r="VRG102" s="296"/>
      <c r="VRH102" s="8"/>
      <c r="VRI102" s="296"/>
      <c r="VRJ102" s="8"/>
      <c r="VRK102" s="296"/>
      <c r="VRL102" s="8"/>
      <c r="VRM102" s="296"/>
      <c r="VRN102" s="8"/>
      <c r="VRO102" s="296"/>
      <c r="VRP102" s="8"/>
      <c r="VRQ102" s="296"/>
      <c r="VRR102" s="8"/>
      <c r="VRS102" s="296"/>
      <c r="VRT102" s="8"/>
      <c r="VRU102" s="296"/>
      <c r="VRV102" s="8"/>
      <c r="VRW102" s="296"/>
      <c r="VRX102" s="8"/>
      <c r="VRY102" s="296"/>
      <c r="VRZ102" s="8"/>
      <c r="VSA102" s="296"/>
      <c r="VSB102" s="8"/>
      <c r="VSC102" s="296"/>
      <c r="VSD102" s="8"/>
      <c r="VSE102" s="296"/>
      <c r="VSF102" s="8"/>
      <c r="VSG102" s="296"/>
      <c r="VSH102" s="8"/>
      <c r="VSI102" s="296"/>
      <c r="VSJ102" s="8"/>
      <c r="VSK102" s="296"/>
      <c r="VSL102" s="8"/>
      <c r="VSM102" s="296"/>
      <c r="VSN102" s="8"/>
      <c r="VSO102" s="296"/>
      <c r="VSP102" s="8"/>
      <c r="VSQ102" s="296"/>
      <c r="VSR102" s="8"/>
      <c r="VSS102" s="296"/>
      <c r="VST102" s="8"/>
      <c r="VSU102" s="296"/>
      <c r="VSV102" s="8"/>
      <c r="VSW102" s="296"/>
      <c r="VSX102" s="8"/>
      <c r="VSY102" s="296"/>
      <c r="VSZ102" s="8"/>
      <c r="VTA102" s="296"/>
      <c r="VTB102" s="8"/>
      <c r="VTC102" s="296"/>
      <c r="VTD102" s="8"/>
      <c r="VTE102" s="296"/>
      <c r="VTF102" s="8"/>
      <c r="VTG102" s="296"/>
      <c r="VTH102" s="8"/>
      <c r="VTI102" s="296"/>
      <c r="VTJ102" s="8"/>
      <c r="VTK102" s="296"/>
      <c r="VTL102" s="8"/>
      <c r="VTM102" s="296"/>
      <c r="VTN102" s="8"/>
      <c r="VTO102" s="296"/>
      <c r="VTP102" s="8"/>
      <c r="VTQ102" s="296"/>
      <c r="VTR102" s="8"/>
      <c r="VTS102" s="296"/>
      <c r="VTT102" s="8"/>
      <c r="VTU102" s="296"/>
      <c r="VTV102" s="8"/>
      <c r="VTW102" s="296"/>
      <c r="VTX102" s="8"/>
      <c r="VTY102" s="296"/>
      <c r="VTZ102" s="8"/>
      <c r="VUA102" s="296"/>
      <c r="VUB102" s="8"/>
      <c r="VUC102" s="296"/>
      <c r="VUD102" s="8"/>
      <c r="VUE102" s="296"/>
      <c r="VUF102" s="8"/>
      <c r="VUG102" s="296"/>
      <c r="VUH102" s="8"/>
      <c r="VUI102" s="296"/>
      <c r="VUJ102" s="8"/>
      <c r="VUK102" s="296"/>
      <c r="VUL102" s="8"/>
      <c r="VUM102" s="296"/>
      <c r="VUN102" s="8"/>
      <c r="VUO102" s="296"/>
      <c r="VUP102" s="8"/>
      <c r="VUQ102" s="296"/>
      <c r="VUR102" s="8"/>
      <c r="VUS102" s="296"/>
      <c r="VUT102" s="8"/>
      <c r="VUU102" s="296"/>
      <c r="VUV102" s="8"/>
      <c r="VUW102" s="296"/>
      <c r="VUX102" s="8"/>
      <c r="VUY102" s="296"/>
      <c r="VUZ102" s="8"/>
      <c r="VVA102" s="296"/>
      <c r="VVB102" s="8"/>
      <c r="VVC102" s="296"/>
      <c r="VVD102" s="8"/>
      <c r="VVE102" s="296"/>
      <c r="VVF102" s="8"/>
      <c r="VVG102" s="296"/>
      <c r="VVH102" s="8"/>
      <c r="VVI102" s="296"/>
      <c r="VVJ102" s="8"/>
      <c r="VVK102" s="296"/>
      <c r="VVL102" s="8"/>
      <c r="VVM102" s="296"/>
      <c r="VVN102" s="8"/>
      <c r="VVO102" s="296"/>
      <c r="VVP102" s="8"/>
      <c r="VVQ102" s="296"/>
      <c r="VVR102" s="8"/>
      <c r="VVS102" s="296"/>
      <c r="VVT102" s="8"/>
      <c r="VVU102" s="296"/>
      <c r="VVV102" s="8"/>
      <c r="VVW102" s="296"/>
      <c r="VVX102" s="8"/>
      <c r="VVY102" s="296"/>
      <c r="VVZ102" s="8"/>
      <c r="VWA102" s="296"/>
      <c r="VWB102" s="8"/>
      <c r="VWC102" s="296"/>
      <c r="VWD102" s="8"/>
      <c r="VWE102" s="296"/>
      <c r="VWF102" s="8"/>
      <c r="VWG102" s="296"/>
      <c r="VWH102" s="8"/>
      <c r="VWI102" s="296"/>
      <c r="VWJ102" s="8"/>
      <c r="VWK102" s="296"/>
      <c r="VWL102" s="8"/>
      <c r="VWM102" s="296"/>
      <c r="VWN102" s="8"/>
      <c r="VWO102" s="296"/>
      <c r="VWP102" s="8"/>
      <c r="VWQ102" s="296"/>
      <c r="VWR102" s="8"/>
      <c r="VWS102" s="296"/>
      <c r="VWT102" s="8"/>
      <c r="VWU102" s="296"/>
      <c r="VWV102" s="8"/>
      <c r="VWW102" s="296"/>
      <c r="VWX102" s="8"/>
      <c r="VWY102" s="296"/>
      <c r="VWZ102" s="8"/>
      <c r="VXA102" s="296"/>
      <c r="VXB102" s="8"/>
      <c r="VXC102" s="296"/>
      <c r="VXD102" s="8"/>
      <c r="VXE102" s="296"/>
      <c r="VXF102" s="8"/>
      <c r="VXG102" s="296"/>
      <c r="VXH102" s="8"/>
      <c r="VXI102" s="296"/>
      <c r="VXJ102" s="8"/>
      <c r="VXK102" s="296"/>
      <c r="VXL102" s="8"/>
      <c r="VXM102" s="296"/>
      <c r="VXN102" s="8"/>
      <c r="VXO102" s="296"/>
      <c r="VXP102" s="8"/>
      <c r="VXQ102" s="296"/>
      <c r="VXR102" s="8"/>
      <c r="VXS102" s="296"/>
      <c r="VXT102" s="8"/>
      <c r="VXU102" s="296"/>
      <c r="VXV102" s="8"/>
      <c r="VXW102" s="296"/>
      <c r="VXX102" s="8"/>
      <c r="VXY102" s="296"/>
      <c r="VXZ102" s="8"/>
      <c r="VYA102" s="296"/>
      <c r="VYB102" s="8"/>
      <c r="VYC102" s="296"/>
      <c r="VYD102" s="8"/>
      <c r="VYE102" s="296"/>
      <c r="VYF102" s="8"/>
      <c r="VYG102" s="296"/>
      <c r="VYH102" s="8"/>
      <c r="VYI102" s="296"/>
      <c r="VYJ102" s="8"/>
      <c r="VYK102" s="296"/>
      <c r="VYL102" s="8"/>
      <c r="VYM102" s="296"/>
      <c r="VYN102" s="8"/>
      <c r="VYO102" s="296"/>
      <c r="VYP102" s="8"/>
      <c r="VYQ102" s="296"/>
      <c r="VYR102" s="8"/>
      <c r="VYS102" s="296"/>
      <c r="VYT102" s="8"/>
      <c r="VYU102" s="296"/>
      <c r="VYV102" s="8"/>
      <c r="VYW102" s="296"/>
      <c r="VYX102" s="8"/>
      <c r="VYY102" s="296"/>
      <c r="VYZ102" s="8"/>
      <c r="VZA102" s="296"/>
      <c r="VZB102" s="8"/>
      <c r="VZC102" s="296"/>
      <c r="VZD102" s="8"/>
      <c r="VZE102" s="296"/>
      <c r="VZF102" s="8"/>
      <c r="VZG102" s="296"/>
      <c r="VZH102" s="8"/>
      <c r="VZI102" s="296"/>
      <c r="VZJ102" s="8"/>
      <c r="VZK102" s="296"/>
      <c r="VZL102" s="8"/>
      <c r="VZM102" s="296"/>
      <c r="VZN102" s="8"/>
      <c r="VZO102" s="296"/>
      <c r="VZP102" s="8"/>
      <c r="VZQ102" s="296"/>
      <c r="VZR102" s="8"/>
      <c r="VZS102" s="296"/>
      <c r="VZT102" s="8"/>
      <c r="VZU102" s="296"/>
      <c r="VZV102" s="8"/>
      <c r="VZW102" s="296"/>
      <c r="VZX102" s="8"/>
      <c r="VZY102" s="296"/>
      <c r="VZZ102" s="8"/>
      <c r="WAA102" s="296"/>
      <c r="WAB102" s="8"/>
      <c r="WAC102" s="296"/>
      <c r="WAD102" s="8"/>
      <c r="WAE102" s="296"/>
      <c r="WAF102" s="8"/>
      <c r="WAG102" s="296"/>
      <c r="WAH102" s="8"/>
      <c r="WAI102" s="296"/>
      <c r="WAJ102" s="8"/>
      <c r="WAK102" s="296"/>
      <c r="WAL102" s="8"/>
      <c r="WAM102" s="296"/>
      <c r="WAN102" s="8"/>
      <c r="WAO102" s="296"/>
      <c r="WAP102" s="8"/>
      <c r="WAQ102" s="296"/>
      <c r="WAR102" s="8"/>
      <c r="WAS102" s="296"/>
      <c r="WAT102" s="8"/>
      <c r="WAU102" s="296"/>
      <c r="WAV102" s="8"/>
      <c r="WAW102" s="296"/>
      <c r="WAX102" s="8"/>
      <c r="WAY102" s="296"/>
      <c r="WAZ102" s="8"/>
      <c r="WBA102" s="296"/>
      <c r="WBB102" s="8"/>
      <c r="WBC102" s="296"/>
      <c r="WBD102" s="8"/>
      <c r="WBE102" s="296"/>
      <c r="WBF102" s="8"/>
      <c r="WBG102" s="296"/>
      <c r="WBH102" s="8"/>
      <c r="WBI102" s="296"/>
      <c r="WBJ102" s="8"/>
      <c r="WBK102" s="296"/>
      <c r="WBL102" s="8"/>
      <c r="WBM102" s="296"/>
      <c r="WBN102" s="8"/>
      <c r="WBO102" s="296"/>
      <c r="WBP102" s="8"/>
      <c r="WBQ102" s="296"/>
      <c r="WBR102" s="8"/>
      <c r="WBS102" s="296"/>
      <c r="WBT102" s="8"/>
      <c r="WBU102" s="296"/>
      <c r="WBV102" s="8"/>
      <c r="WBW102" s="296"/>
      <c r="WBX102" s="8"/>
      <c r="WBY102" s="296"/>
      <c r="WBZ102" s="8"/>
      <c r="WCA102" s="296"/>
      <c r="WCB102" s="8"/>
      <c r="WCC102" s="296"/>
      <c r="WCD102" s="8"/>
      <c r="WCE102" s="296"/>
      <c r="WCF102" s="8"/>
      <c r="WCG102" s="296"/>
      <c r="WCH102" s="8"/>
      <c r="WCI102" s="296"/>
      <c r="WCJ102" s="8"/>
      <c r="WCK102" s="296"/>
      <c r="WCL102" s="8"/>
      <c r="WCM102" s="296"/>
      <c r="WCN102" s="8"/>
      <c r="WCO102" s="296"/>
      <c r="WCP102" s="8"/>
      <c r="WCQ102" s="296"/>
      <c r="WCR102" s="8"/>
      <c r="WCS102" s="296"/>
      <c r="WCT102" s="8"/>
      <c r="WCU102" s="296"/>
      <c r="WCV102" s="8"/>
      <c r="WCW102" s="296"/>
      <c r="WCX102" s="8"/>
      <c r="WCY102" s="296"/>
      <c r="WCZ102" s="8"/>
      <c r="WDA102" s="296"/>
      <c r="WDB102" s="8"/>
      <c r="WDC102" s="296"/>
      <c r="WDD102" s="8"/>
      <c r="WDE102" s="296"/>
      <c r="WDF102" s="8"/>
      <c r="WDG102" s="296"/>
      <c r="WDH102" s="8"/>
      <c r="WDI102" s="296"/>
      <c r="WDJ102" s="8"/>
      <c r="WDK102" s="296"/>
      <c r="WDL102" s="8"/>
      <c r="WDM102" s="296"/>
      <c r="WDN102" s="8"/>
      <c r="WDO102" s="296"/>
      <c r="WDP102" s="8"/>
      <c r="WDQ102" s="296"/>
      <c r="WDR102" s="8"/>
      <c r="WDS102" s="296"/>
      <c r="WDT102" s="8"/>
      <c r="WDU102" s="296"/>
      <c r="WDV102" s="8"/>
      <c r="WDW102" s="296"/>
      <c r="WDX102" s="8"/>
      <c r="WDY102" s="296"/>
      <c r="WDZ102" s="8"/>
      <c r="WEA102" s="296"/>
      <c r="WEB102" s="8"/>
      <c r="WEC102" s="296"/>
      <c r="WED102" s="8"/>
      <c r="WEE102" s="296"/>
      <c r="WEF102" s="8"/>
      <c r="WEG102" s="296"/>
      <c r="WEH102" s="8"/>
      <c r="WEI102" s="296"/>
      <c r="WEJ102" s="8"/>
      <c r="WEK102" s="296"/>
      <c r="WEL102" s="8"/>
      <c r="WEM102" s="296"/>
      <c r="WEN102" s="8"/>
      <c r="WEO102" s="296"/>
      <c r="WEP102" s="8"/>
      <c r="WEQ102" s="296"/>
      <c r="WER102" s="8"/>
      <c r="WES102" s="296"/>
      <c r="WET102" s="8"/>
      <c r="WEU102" s="296"/>
      <c r="WEV102" s="8"/>
      <c r="WEW102" s="296"/>
      <c r="WEX102" s="8"/>
      <c r="WEY102" s="296"/>
      <c r="WEZ102" s="8"/>
      <c r="WFA102" s="296"/>
      <c r="WFB102" s="8"/>
      <c r="WFC102" s="296"/>
      <c r="WFD102" s="8"/>
      <c r="WFE102" s="296"/>
      <c r="WFF102" s="8"/>
      <c r="WFG102" s="296"/>
      <c r="WFH102" s="8"/>
      <c r="WFI102" s="296"/>
      <c r="WFJ102" s="8"/>
      <c r="WFK102" s="296"/>
      <c r="WFL102" s="8"/>
      <c r="WFM102" s="296"/>
      <c r="WFN102" s="8"/>
      <c r="WFO102" s="296"/>
      <c r="WFP102" s="8"/>
      <c r="WFQ102" s="296"/>
      <c r="WFR102" s="8"/>
      <c r="WFS102" s="296"/>
      <c r="WFT102" s="8"/>
      <c r="WFU102" s="296"/>
      <c r="WFV102" s="8"/>
      <c r="WFW102" s="296"/>
      <c r="WFX102" s="8"/>
      <c r="WFY102" s="296"/>
      <c r="WFZ102" s="8"/>
      <c r="WGA102" s="296"/>
      <c r="WGB102" s="8"/>
      <c r="WGC102" s="296"/>
      <c r="WGD102" s="8"/>
      <c r="WGE102" s="296"/>
      <c r="WGF102" s="8"/>
      <c r="WGG102" s="296"/>
      <c r="WGH102" s="8"/>
      <c r="WGI102" s="296"/>
      <c r="WGJ102" s="8"/>
      <c r="WGK102" s="296"/>
      <c r="WGL102" s="8"/>
      <c r="WGM102" s="296"/>
      <c r="WGN102" s="8"/>
      <c r="WGO102" s="296"/>
      <c r="WGP102" s="8"/>
      <c r="WGQ102" s="296"/>
      <c r="WGR102" s="8"/>
      <c r="WGS102" s="296"/>
      <c r="WGT102" s="8"/>
      <c r="WGU102" s="296"/>
      <c r="WGV102" s="8"/>
      <c r="WGW102" s="296"/>
      <c r="WGX102" s="8"/>
      <c r="WGY102" s="296"/>
      <c r="WGZ102" s="8"/>
      <c r="WHA102" s="296"/>
      <c r="WHB102" s="8"/>
      <c r="WHC102" s="296"/>
      <c r="WHD102" s="8"/>
      <c r="WHE102" s="296"/>
      <c r="WHF102" s="8"/>
      <c r="WHG102" s="296"/>
      <c r="WHH102" s="8"/>
      <c r="WHI102" s="296"/>
      <c r="WHJ102" s="8"/>
      <c r="WHK102" s="296"/>
      <c r="WHL102" s="8"/>
      <c r="WHM102" s="296"/>
      <c r="WHN102" s="8"/>
      <c r="WHO102" s="296"/>
      <c r="WHP102" s="8"/>
      <c r="WHQ102" s="296"/>
      <c r="WHR102" s="8"/>
      <c r="WHS102" s="296"/>
      <c r="WHT102" s="8"/>
      <c r="WHU102" s="296"/>
      <c r="WHV102" s="8"/>
      <c r="WHW102" s="296"/>
      <c r="WHX102" s="8"/>
      <c r="WHY102" s="296"/>
      <c r="WHZ102" s="8"/>
      <c r="WIA102" s="296"/>
      <c r="WIB102" s="8"/>
      <c r="WIC102" s="296"/>
      <c r="WID102" s="8"/>
      <c r="WIE102" s="296"/>
      <c r="WIF102" s="8"/>
      <c r="WIG102" s="296"/>
      <c r="WIH102" s="8"/>
      <c r="WII102" s="296"/>
      <c r="WIJ102" s="8"/>
      <c r="WIK102" s="296"/>
      <c r="WIL102" s="8"/>
      <c r="WIM102" s="296"/>
      <c r="WIN102" s="8"/>
      <c r="WIO102" s="296"/>
      <c r="WIP102" s="8"/>
      <c r="WIQ102" s="296"/>
      <c r="WIR102" s="8"/>
      <c r="WIS102" s="296"/>
      <c r="WIT102" s="8"/>
      <c r="WIU102" s="296"/>
      <c r="WIV102" s="8"/>
      <c r="WIW102" s="296"/>
      <c r="WIX102" s="8"/>
      <c r="WIY102" s="296"/>
      <c r="WIZ102" s="8"/>
      <c r="WJA102" s="296"/>
      <c r="WJB102" s="8"/>
      <c r="WJC102" s="296"/>
      <c r="WJD102" s="8"/>
      <c r="WJE102" s="296"/>
      <c r="WJF102" s="8"/>
      <c r="WJG102" s="296"/>
      <c r="WJH102" s="8"/>
      <c r="WJI102" s="296"/>
      <c r="WJJ102" s="8"/>
      <c r="WJK102" s="296"/>
      <c r="WJL102" s="8"/>
      <c r="WJM102" s="296"/>
      <c r="WJN102" s="8"/>
      <c r="WJO102" s="296"/>
      <c r="WJP102" s="8"/>
      <c r="WJQ102" s="296"/>
      <c r="WJR102" s="8"/>
      <c r="WJS102" s="296"/>
      <c r="WJT102" s="8"/>
      <c r="WJU102" s="296"/>
      <c r="WJV102" s="8"/>
      <c r="WJW102" s="296"/>
      <c r="WJX102" s="8"/>
      <c r="WJY102" s="296"/>
      <c r="WJZ102" s="8"/>
      <c r="WKA102" s="296"/>
      <c r="WKB102" s="8"/>
      <c r="WKC102" s="296"/>
      <c r="WKD102" s="8"/>
      <c r="WKE102" s="296"/>
      <c r="WKF102" s="8"/>
      <c r="WKG102" s="296"/>
      <c r="WKH102" s="8"/>
      <c r="WKI102" s="296"/>
      <c r="WKJ102" s="8"/>
      <c r="WKK102" s="296"/>
      <c r="WKL102" s="8"/>
      <c r="WKM102" s="296"/>
      <c r="WKN102" s="8"/>
      <c r="WKO102" s="296"/>
      <c r="WKP102" s="8"/>
      <c r="WKQ102" s="296"/>
      <c r="WKR102" s="8"/>
      <c r="WKS102" s="296"/>
      <c r="WKT102" s="8"/>
      <c r="WKU102" s="296"/>
      <c r="WKV102" s="8"/>
      <c r="WKW102" s="296"/>
      <c r="WKX102" s="8"/>
      <c r="WKY102" s="296"/>
      <c r="WKZ102" s="8"/>
      <c r="WLA102" s="296"/>
      <c r="WLB102" s="8"/>
      <c r="WLC102" s="296"/>
      <c r="WLD102" s="8"/>
      <c r="WLE102" s="296"/>
      <c r="WLF102" s="8"/>
      <c r="WLG102" s="296"/>
      <c r="WLH102" s="8"/>
      <c r="WLI102" s="296"/>
      <c r="WLJ102" s="8"/>
      <c r="WLK102" s="296"/>
      <c r="WLL102" s="8"/>
      <c r="WLM102" s="296"/>
      <c r="WLN102" s="8"/>
      <c r="WLO102" s="296"/>
      <c r="WLP102" s="8"/>
      <c r="WLQ102" s="296"/>
      <c r="WLR102" s="8"/>
      <c r="WLS102" s="296"/>
      <c r="WLT102" s="8"/>
      <c r="WLU102" s="296"/>
      <c r="WLV102" s="8"/>
      <c r="WLW102" s="296"/>
      <c r="WLX102" s="8"/>
      <c r="WLY102" s="296"/>
      <c r="WLZ102" s="8"/>
      <c r="WMA102" s="296"/>
      <c r="WMB102" s="8"/>
      <c r="WMC102" s="296"/>
      <c r="WMD102" s="8"/>
      <c r="WME102" s="296"/>
      <c r="WMF102" s="8"/>
      <c r="WMG102" s="296"/>
      <c r="WMH102" s="8"/>
      <c r="WMI102" s="296"/>
      <c r="WMJ102" s="8"/>
      <c r="WMK102" s="296"/>
      <c r="WML102" s="8"/>
      <c r="WMM102" s="296"/>
      <c r="WMN102" s="8"/>
      <c r="WMO102" s="296"/>
      <c r="WMP102" s="8"/>
      <c r="WMQ102" s="296"/>
      <c r="WMR102" s="8"/>
      <c r="WMS102" s="296"/>
      <c r="WMT102" s="8"/>
      <c r="WMU102" s="296"/>
      <c r="WMV102" s="8"/>
      <c r="WMW102" s="296"/>
      <c r="WMX102" s="8"/>
      <c r="WMY102" s="296"/>
      <c r="WMZ102" s="8"/>
      <c r="WNA102" s="296"/>
      <c r="WNB102" s="8"/>
      <c r="WNC102" s="296"/>
      <c r="WND102" s="8"/>
      <c r="WNE102" s="296"/>
      <c r="WNF102" s="8"/>
      <c r="WNG102" s="296"/>
      <c r="WNH102" s="8"/>
      <c r="WNI102" s="296"/>
      <c r="WNJ102" s="8"/>
      <c r="WNK102" s="296"/>
      <c r="WNL102" s="8"/>
      <c r="WNM102" s="296"/>
      <c r="WNN102" s="8"/>
      <c r="WNO102" s="296"/>
      <c r="WNP102" s="8"/>
      <c r="WNQ102" s="296"/>
      <c r="WNR102" s="8"/>
      <c r="WNS102" s="296"/>
      <c r="WNT102" s="8"/>
      <c r="WNU102" s="296"/>
      <c r="WNV102" s="8"/>
      <c r="WNW102" s="296"/>
      <c r="WNX102" s="8"/>
      <c r="WNY102" s="296"/>
      <c r="WNZ102" s="8"/>
      <c r="WOA102" s="296"/>
      <c r="WOB102" s="8"/>
      <c r="WOC102" s="296"/>
      <c r="WOD102" s="8"/>
      <c r="WOE102" s="296"/>
      <c r="WOF102" s="8"/>
      <c r="WOG102" s="296"/>
      <c r="WOH102" s="8"/>
      <c r="WOI102" s="296"/>
      <c r="WOJ102" s="8"/>
      <c r="WOK102" s="296"/>
      <c r="WOL102" s="8"/>
      <c r="WOM102" s="296"/>
      <c r="WON102" s="8"/>
      <c r="WOO102" s="296"/>
      <c r="WOP102" s="8"/>
      <c r="WOQ102" s="296"/>
      <c r="WOR102" s="8"/>
      <c r="WOS102" s="296"/>
      <c r="WOT102" s="8"/>
      <c r="WOU102" s="296"/>
      <c r="WOV102" s="8"/>
      <c r="WOW102" s="296"/>
      <c r="WOX102" s="8"/>
      <c r="WOY102" s="296"/>
      <c r="WOZ102" s="8"/>
      <c r="WPA102" s="296"/>
      <c r="WPB102" s="8"/>
      <c r="WPC102" s="296"/>
      <c r="WPD102" s="8"/>
      <c r="WPE102" s="296"/>
      <c r="WPF102" s="8"/>
      <c r="WPG102" s="296"/>
      <c r="WPH102" s="8"/>
      <c r="WPI102" s="296"/>
      <c r="WPJ102" s="8"/>
      <c r="WPK102" s="296"/>
      <c r="WPL102" s="8"/>
      <c r="WPM102" s="296"/>
      <c r="WPN102" s="8"/>
      <c r="WPO102" s="296"/>
      <c r="WPP102" s="8"/>
      <c r="WPQ102" s="296"/>
      <c r="WPR102" s="8"/>
      <c r="WPS102" s="296"/>
      <c r="WPT102" s="8"/>
      <c r="WPU102" s="296"/>
      <c r="WPV102" s="8"/>
      <c r="WPW102" s="296"/>
      <c r="WPX102" s="8"/>
      <c r="WPY102" s="296"/>
      <c r="WPZ102" s="8"/>
      <c r="WQA102" s="296"/>
      <c r="WQB102" s="8"/>
      <c r="WQC102" s="296"/>
      <c r="WQD102" s="8"/>
      <c r="WQE102" s="296"/>
      <c r="WQF102" s="8"/>
      <c r="WQG102" s="296"/>
      <c r="WQH102" s="8"/>
      <c r="WQI102" s="296"/>
      <c r="WQJ102" s="8"/>
      <c r="WQK102" s="296"/>
      <c r="WQL102" s="8"/>
      <c r="WQM102" s="296"/>
      <c r="WQN102" s="8"/>
      <c r="WQO102" s="296"/>
      <c r="WQP102" s="8"/>
      <c r="WQQ102" s="296"/>
      <c r="WQR102" s="8"/>
      <c r="WQS102" s="296"/>
      <c r="WQT102" s="8"/>
      <c r="WQU102" s="296"/>
      <c r="WQV102" s="8"/>
      <c r="WQW102" s="296"/>
      <c r="WQX102" s="8"/>
      <c r="WQY102" s="296"/>
      <c r="WQZ102" s="8"/>
      <c r="WRA102" s="296"/>
      <c r="WRB102" s="8"/>
      <c r="WRC102" s="296"/>
      <c r="WRD102" s="8"/>
      <c r="WRE102" s="296"/>
      <c r="WRF102" s="8"/>
      <c r="WRG102" s="296"/>
      <c r="WRH102" s="8"/>
      <c r="WRI102" s="296"/>
      <c r="WRJ102" s="8"/>
      <c r="WRK102" s="296"/>
      <c r="WRL102" s="8"/>
      <c r="WRM102" s="296"/>
      <c r="WRN102" s="8"/>
      <c r="WRO102" s="296"/>
      <c r="WRP102" s="8"/>
      <c r="WRQ102" s="296"/>
      <c r="WRR102" s="8"/>
      <c r="WRS102" s="296"/>
      <c r="WRT102" s="8"/>
      <c r="WRU102" s="296"/>
      <c r="WRV102" s="8"/>
      <c r="WRW102" s="296"/>
      <c r="WRX102" s="8"/>
      <c r="WRY102" s="296"/>
      <c r="WRZ102" s="8"/>
      <c r="WSA102" s="296"/>
      <c r="WSB102" s="8"/>
      <c r="WSC102" s="296"/>
      <c r="WSD102" s="8"/>
      <c r="WSE102" s="296"/>
      <c r="WSF102" s="8"/>
      <c r="WSG102" s="296"/>
      <c r="WSH102" s="8"/>
      <c r="WSI102" s="296"/>
      <c r="WSJ102" s="8"/>
      <c r="WSK102" s="296"/>
      <c r="WSL102" s="8"/>
      <c r="WSM102" s="296"/>
      <c r="WSN102" s="8"/>
      <c r="WSO102" s="296"/>
      <c r="WSP102" s="8"/>
      <c r="WSQ102" s="296"/>
      <c r="WSR102" s="8"/>
      <c r="WSS102" s="296"/>
      <c r="WST102" s="8"/>
      <c r="WSU102" s="296"/>
      <c r="WSV102" s="8"/>
      <c r="WSW102" s="296"/>
      <c r="WSX102" s="8"/>
      <c r="WSY102" s="296"/>
      <c r="WSZ102" s="8"/>
      <c r="WTA102" s="296"/>
      <c r="WTB102" s="8"/>
      <c r="WTC102" s="296"/>
      <c r="WTD102" s="8"/>
      <c r="WTE102" s="296"/>
      <c r="WTF102" s="8"/>
      <c r="WTG102" s="296"/>
      <c r="WTH102" s="8"/>
      <c r="WTI102" s="296"/>
      <c r="WTJ102" s="8"/>
      <c r="WTK102" s="296"/>
      <c r="WTL102" s="8"/>
      <c r="WTM102" s="296"/>
      <c r="WTN102" s="8"/>
      <c r="WTO102" s="296"/>
      <c r="WTP102" s="8"/>
      <c r="WTQ102" s="296"/>
      <c r="WTR102" s="8"/>
      <c r="WTS102" s="296"/>
      <c r="WTT102" s="8"/>
      <c r="WTU102" s="296"/>
      <c r="WTV102" s="8"/>
      <c r="WTW102" s="296"/>
      <c r="WTX102" s="8"/>
      <c r="WTY102" s="296"/>
      <c r="WTZ102" s="8"/>
      <c r="WUA102" s="296"/>
      <c r="WUB102" s="8"/>
      <c r="WUC102" s="296"/>
      <c r="WUD102" s="8"/>
      <c r="WUE102" s="296"/>
      <c r="WUF102" s="8"/>
      <c r="WUG102" s="296"/>
      <c r="WUH102" s="8"/>
      <c r="WUI102" s="296"/>
      <c r="WUJ102" s="8"/>
      <c r="WUK102" s="296"/>
      <c r="WUL102" s="8"/>
      <c r="WUM102" s="296"/>
      <c r="WUN102" s="8"/>
      <c r="WUO102" s="296"/>
      <c r="WUP102" s="8"/>
      <c r="WUQ102" s="296"/>
      <c r="WUR102" s="8"/>
      <c r="WUS102" s="296"/>
      <c r="WUT102" s="8"/>
      <c r="WUU102" s="296"/>
      <c r="WUV102" s="8"/>
      <c r="WUW102" s="296"/>
      <c r="WUX102" s="8"/>
      <c r="WUY102" s="296"/>
      <c r="WUZ102" s="8"/>
      <c r="WVA102" s="296"/>
      <c r="WVB102" s="8"/>
      <c r="WVC102" s="296"/>
      <c r="WVD102" s="8"/>
      <c r="WVE102" s="296"/>
      <c r="WVF102" s="8"/>
      <c r="WVG102" s="296"/>
      <c r="WVH102" s="8"/>
      <c r="WVI102" s="296"/>
      <c r="WVJ102" s="8"/>
      <c r="WVK102" s="296"/>
      <c r="WVL102" s="8"/>
      <c r="WVM102" s="296"/>
      <c r="WVN102" s="8"/>
      <c r="WVO102" s="296"/>
      <c r="WVP102" s="8"/>
      <c r="WVQ102" s="296"/>
      <c r="WVR102" s="8"/>
      <c r="WVS102" s="296"/>
      <c r="WVT102" s="8"/>
      <c r="WVU102" s="296"/>
      <c r="WVV102" s="8"/>
      <c r="WVW102" s="296"/>
      <c r="WVX102" s="8"/>
      <c r="WVY102" s="296"/>
      <c r="WVZ102" s="8"/>
      <c r="WWA102" s="296"/>
      <c r="WWB102" s="8"/>
      <c r="WWC102" s="296"/>
      <c r="WWD102" s="8"/>
      <c r="WWE102" s="296"/>
      <c r="WWF102" s="8"/>
      <c r="WWG102" s="296"/>
      <c r="WWH102" s="8"/>
      <c r="WWI102" s="296"/>
      <c r="WWJ102" s="8"/>
      <c r="WWK102" s="296"/>
      <c r="WWL102" s="8"/>
      <c r="WWM102" s="296"/>
      <c r="WWN102" s="8"/>
      <c r="WWO102" s="296"/>
      <c r="WWP102" s="8"/>
      <c r="WWQ102" s="296"/>
      <c r="WWR102" s="8"/>
      <c r="WWS102" s="296"/>
      <c r="WWT102" s="8"/>
      <c r="WWU102" s="296"/>
      <c r="WWV102" s="8"/>
      <c r="WWW102" s="296"/>
      <c r="WWX102" s="8"/>
      <c r="WWY102" s="296"/>
      <c r="WWZ102" s="8"/>
      <c r="WXA102" s="296"/>
      <c r="WXB102" s="8"/>
      <c r="WXC102" s="296"/>
      <c r="WXD102" s="8"/>
      <c r="WXE102" s="296"/>
      <c r="WXF102" s="8"/>
      <c r="WXG102" s="296"/>
      <c r="WXH102" s="8"/>
      <c r="WXI102" s="296"/>
      <c r="WXJ102" s="8"/>
      <c r="WXK102" s="296"/>
      <c r="WXL102" s="8"/>
      <c r="WXM102" s="296"/>
      <c r="WXN102" s="8"/>
      <c r="WXO102" s="296"/>
      <c r="WXP102" s="8"/>
      <c r="WXQ102" s="296"/>
      <c r="WXR102" s="8"/>
      <c r="WXS102" s="296"/>
      <c r="WXT102" s="8"/>
      <c r="WXU102" s="296"/>
      <c r="WXV102" s="8"/>
      <c r="WXW102" s="296"/>
      <c r="WXX102" s="8"/>
      <c r="WXY102" s="296"/>
      <c r="WXZ102" s="8"/>
      <c r="WYA102" s="296"/>
      <c r="WYB102" s="8"/>
      <c r="WYC102" s="296"/>
      <c r="WYD102" s="8"/>
      <c r="WYE102" s="296"/>
      <c r="WYF102" s="8"/>
      <c r="WYG102" s="296"/>
      <c r="WYH102" s="8"/>
      <c r="WYI102" s="296"/>
      <c r="WYJ102" s="8"/>
      <c r="WYK102" s="296"/>
      <c r="WYL102" s="8"/>
      <c r="WYM102" s="296"/>
      <c r="WYN102" s="8"/>
      <c r="WYO102" s="296"/>
      <c r="WYP102" s="8"/>
      <c r="WYQ102" s="296"/>
      <c r="WYR102" s="8"/>
      <c r="WYS102" s="296"/>
      <c r="WYT102" s="8"/>
      <c r="WYU102" s="296"/>
      <c r="WYV102" s="8"/>
      <c r="WYW102" s="296"/>
      <c r="WYX102" s="8"/>
      <c r="WYY102" s="296"/>
      <c r="WYZ102" s="8"/>
      <c r="WZA102" s="296"/>
      <c r="WZB102" s="8"/>
      <c r="WZC102" s="296"/>
      <c r="WZD102" s="8"/>
      <c r="WZE102" s="296"/>
      <c r="WZF102" s="8"/>
      <c r="WZG102" s="296"/>
      <c r="WZH102" s="8"/>
      <c r="WZI102" s="296"/>
      <c r="WZJ102" s="8"/>
      <c r="WZK102" s="296"/>
      <c r="WZL102" s="8"/>
      <c r="WZM102" s="296"/>
      <c r="WZN102" s="8"/>
      <c r="WZO102" s="296"/>
      <c r="WZP102" s="8"/>
      <c r="WZQ102" s="296"/>
      <c r="WZR102" s="8"/>
      <c r="WZS102" s="296"/>
      <c r="WZT102" s="8"/>
      <c r="WZU102" s="296"/>
      <c r="WZV102" s="8"/>
      <c r="WZW102" s="296"/>
      <c r="WZX102" s="8"/>
      <c r="WZY102" s="296"/>
      <c r="WZZ102" s="8"/>
      <c r="XAA102" s="296"/>
      <c r="XAB102" s="8"/>
      <c r="XAC102" s="296"/>
      <c r="XAD102" s="8"/>
      <c r="XAE102" s="296"/>
      <c r="XAF102" s="8"/>
      <c r="XAG102" s="296"/>
      <c r="XAH102" s="8"/>
      <c r="XAI102" s="296"/>
      <c r="XAJ102" s="8"/>
      <c r="XAK102" s="296"/>
      <c r="XAL102" s="8"/>
      <c r="XAM102" s="296"/>
      <c r="XAN102" s="8"/>
      <c r="XAO102" s="296"/>
      <c r="XAP102" s="8"/>
      <c r="XAQ102" s="296"/>
      <c r="XAR102" s="8"/>
      <c r="XAS102" s="296"/>
      <c r="XAT102" s="8"/>
      <c r="XAU102" s="296"/>
      <c r="XAV102" s="8"/>
      <c r="XAW102" s="296"/>
      <c r="XAX102" s="8"/>
      <c r="XAY102" s="296"/>
      <c r="XAZ102" s="8"/>
      <c r="XBA102" s="296"/>
      <c r="XBB102" s="8"/>
      <c r="XBC102" s="296"/>
      <c r="XBD102" s="8"/>
      <c r="XBE102" s="296"/>
      <c r="XBF102" s="8"/>
      <c r="XBG102" s="296"/>
      <c r="XBH102" s="8"/>
      <c r="XBI102" s="296"/>
      <c r="XBJ102" s="8"/>
      <c r="XBK102" s="296"/>
      <c r="XBL102" s="8"/>
      <c r="XBM102" s="296"/>
      <c r="XBN102" s="8"/>
      <c r="XBO102" s="296"/>
      <c r="XBP102" s="8"/>
      <c r="XBQ102" s="296"/>
      <c r="XBR102" s="8"/>
      <c r="XBS102" s="296"/>
      <c r="XBT102" s="8"/>
      <c r="XBU102" s="296"/>
      <c r="XBV102" s="8"/>
      <c r="XBW102" s="296"/>
      <c r="XBX102" s="8"/>
      <c r="XBY102" s="296"/>
      <c r="XBZ102" s="8"/>
      <c r="XCA102" s="296"/>
      <c r="XCB102" s="8"/>
      <c r="XCC102" s="296"/>
      <c r="XCD102" s="8"/>
      <c r="XCE102" s="296"/>
      <c r="XCF102" s="8"/>
      <c r="XCG102" s="296"/>
      <c r="XCH102" s="8"/>
      <c r="XCI102" s="296"/>
      <c r="XCJ102" s="8"/>
      <c r="XCK102" s="296"/>
      <c r="XCL102" s="8"/>
      <c r="XCM102" s="296"/>
      <c r="XCN102" s="8"/>
      <c r="XCO102" s="296"/>
      <c r="XCP102" s="8"/>
      <c r="XCQ102" s="296"/>
      <c r="XCR102" s="8"/>
      <c r="XCS102" s="296"/>
      <c r="XCT102" s="8"/>
      <c r="XCU102" s="296"/>
      <c r="XCV102" s="8"/>
      <c r="XCW102" s="296"/>
      <c r="XCX102" s="8"/>
      <c r="XCY102" s="296"/>
      <c r="XCZ102" s="8"/>
      <c r="XDA102" s="296"/>
      <c r="XDB102" s="8"/>
      <c r="XDC102" s="296"/>
      <c r="XDD102" s="8"/>
      <c r="XDE102" s="296"/>
      <c r="XDF102" s="8"/>
      <c r="XDG102" s="296"/>
      <c r="XDH102" s="8"/>
      <c r="XDI102" s="296"/>
      <c r="XDJ102" s="8"/>
      <c r="XDK102" s="296"/>
      <c r="XDL102" s="8"/>
      <c r="XDM102" s="296"/>
      <c r="XDN102" s="8"/>
      <c r="XDO102" s="296"/>
      <c r="XDP102" s="8"/>
      <c r="XDQ102" s="296"/>
      <c r="XDR102" s="8"/>
      <c r="XDS102" s="296"/>
      <c r="XDT102" s="8"/>
      <c r="XDU102" s="296"/>
      <c r="XDV102" s="8"/>
      <c r="XDW102" s="296"/>
      <c r="XDX102" s="8"/>
      <c r="XDY102" s="296"/>
      <c r="XDZ102" s="8"/>
      <c r="XEA102" s="296"/>
      <c r="XEB102" s="8"/>
      <c r="XEC102" s="296"/>
      <c r="XED102" s="8"/>
      <c r="XEE102" s="296"/>
      <c r="XEF102" s="8"/>
      <c r="XEG102" s="296"/>
      <c r="XEH102" s="8"/>
      <c r="XEI102" s="296"/>
      <c r="XEJ102" s="8"/>
      <c r="XEK102" s="296"/>
      <c r="XEL102" s="8"/>
      <c r="XEM102" s="296"/>
      <c r="XEN102" s="8"/>
      <c r="XEO102" s="296"/>
      <c r="XEP102" s="8"/>
      <c r="XEQ102" s="296"/>
      <c r="XER102" s="8"/>
      <c r="XES102" s="296"/>
      <c r="XET102" s="8"/>
      <c r="XEU102" s="296"/>
      <c r="XEV102" s="8"/>
      <c r="XEW102" s="296"/>
      <c r="XEX102" s="8"/>
      <c r="XEY102" s="296"/>
      <c r="XEZ102" s="8"/>
      <c r="XFA102" s="296"/>
      <c r="XFB102" s="8"/>
      <c r="XFC102" s="296"/>
      <c r="XFD102" s="8"/>
    </row>
    <row r="103" spans="1:16384" s="3" customFormat="1">
      <c r="A103" s="296"/>
      <c r="B103" s="306"/>
      <c r="C103" s="296"/>
      <c r="E103" s="8" t="s">
        <v>104</v>
      </c>
      <c r="F103" s="8"/>
      <c r="G103" s="296"/>
      <c r="H103" s="8"/>
      <c r="I103" s="296"/>
      <c r="J103" s="8"/>
      <c r="K103" s="296"/>
      <c r="L103" s="8"/>
      <c r="M103" s="296"/>
      <c r="N103" s="8"/>
      <c r="O103" s="296"/>
      <c r="P103" s="8"/>
      <c r="Q103" s="296"/>
      <c r="R103" s="8"/>
      <c r="S103" s="296"/>
      <c r="T103" s="8"/>
      <c r="U103" s="296"/>
      <c r="V103" s="8"/>
      <c r="W103" s="296"/>
      <c r="X103" s="8"/>
      <c r="Y103" s="296"/>
      <c r="Z103" s="8"/>
      <c r="AA103" s="296"/>
      <c r="AB103" s="8"/>
      <c r="AC103" s="296"/>
      <c r="AD103" s="8"/>
      <c r="AE103" s="296"/>
      <c r="AF103" s="8"/>
      <c r="AG103" s="296"/>
      <c r="AH103" s="8"/>
      <c r="AI103" s="296"/>
      <c r="AJ103" s="8"/>
      <c r="AK103" s="296"/>
      <c r="AL103" s="8"/>
      <c r="AM103" s="296"/>
      <c r="AN103" s="8"/>
      <c r="AO103" s="296"/>
      <c r="AP103" s="8"/>
      <c r="AQ103" s="296"/>
      <c r="AR103" s="8"/>
      <c r="AS103" s="296"/>
      <c r="AT103" s="8"/>
      <c r="AU103" s="296"/>
      <c r="AV103" s="8"/>
      <c r="AW103" s="296"/>
      <c r="AX103" s="8"/>
      <c r="AY103" s="296"/>
      <c r="AZ103" s="8"/>
      <c r="BA103" s="296"/>
      <c r="BB103" s="8"/>
      <c r="BC103" s="296"/>
      <c r="BD103" s="8"/>
      <c r="BE103" s="296"/>
      <c r="BF103" s="8"/>
      <c r="BG103" s="296"/>
      <c r="BH103" s="8"/>
      <c r="BI103" s="296"/>
      <c r="BJ103" s="8"/>
      <c r="BK103" s="296"/>
      <c r="BL103" s="8"/>
      <c r="BM103" s="296"/>
      <c r="BN103" s="8"/>
      <c r="BO103" s="296"/>
      <c r="BP103" s="8"/>
      <c r="BQ103" s="296"/>
      <c r="BR103" s="8"/>
      <c r="BS103" s="296"/>
      <c r="BT103" s="8"/>
      <c r="BU103" s="296"/>
      <c r="BV103" s="8"/>
      <c r="BW103" s="296"/>
      <c r="BX103" s="8"/>
      <c r="BY103" s="296"/>
      <c r="BZ103" s="8"/>
      <c r="CA103" s="296"/>
      <c r="CB103" s="8"/>
      <c r="CC103" s="296"/>
      <c r="CD103" s="8"/>
      <c r="CE103" s="296"/>
      <c r="CF103" s="8"/>
      <c r="CG103" s="296"/>
      <c r="CH103" s="8"/>
      <c r="CI103" s="296"/>
      <c r="CJ103" s="8"/>
      <c r="CK103" s="296"/>
      <c r="CL103" s="8"/>
      <c r="CM103" s="296"/>
      <c r="CN103" s="8"/>
      <c r="CO103" s="296"/>
      <c r="CP103" s="8"/>
      <c r="CQ103" s="296"/>
      <c r="CR103" s="8"/>
      <c r="CS103" s="296"/>
      <c r="CT103" s="8"/>
      <c r="CU103" s="296"/>
      <c r="CV103" s="8"/>
      <c r="CW103" s="296"/>
      <c r="CX103" s="8"/>
      <c r="CY103" s="296"/>
      <c r="CZ103" s="8"/>
      <c r="DA103" s="296"/>
      <c r="DB103" s="8"/>
      <c r="DC103" s="296"/>
      <c r="DD103" s="8"/>
      <c r="DE103" s="296"/>
      <c r="DF103" s="8"/>
      <c r="DG103" s="296"/>
      <c r="DH103" s="8"/>
      <c r="DI103" s="296"/>
      <c r="DJ103" s="8"/>
      <c r="DK103" s="296"/>
      <c r="DL103" s="8"/>
      <c r="DM103" s="296"/>
      <c r="DN103" s="8"/>
      <c r="DO103" s="296"/>
      <c r="DP103" s="8"/>
      <c r="DQ103" s="296"/>
      <c r="DR103" s="8"/>
      <c r="DS103" s="296"/>
      <c r="DT103" s="8"/>
      <c r="DU103" s="296"/>
      <c r="DV103" s="8"/>
      <c r="DW103" s="296"/>
      <c r="DY103" s="304"/>
      <c r="EA103" s="304"/>
      <c r="EC103" s="304"/>
      <c r="EE103" s="304"/>
      <c r="EG103" s="304"/>
      <c r="EI103" s="304"/>
      <c r="EK103" s="304"/>
      <c r="EM103" s="304"/>
      <c r="EO103" s="304"/>
      <c r="EQ103" s="304"/>
      <c r="ES103" s="304"/>
      <c r="EU103" s="304"/>
      <c r="EW103" s="304"/>
      <c r="EY103" s="304"/>
      <c r="FA103" s="304"/>
      <c r="FC103" s="304"/>
      <c r="FE103" s="304"/>
      <c r="FG103" s="304"/>
      <c r="FI103" s="304"/>
      <c r="FK103" s="304"/>
      <c r="FM103" s="304"/>
      <c r="FO103" s="304"/>
      <c r="FQ103" s="304"/>
      <c r="FS103" s="304"/>
      <c r="FU103" s="304"/>
      <c r="FW103" s="304"/>
      <c r="FY103" s="304"/>
      <c r="GA103" s="304"/>
      <c r="GC103" s="304"/>
      <c r="GE103" s="304"/>
      <c r="GG103" s="304"/>
      <c r="GI103" s="304"/>
      <c r="GK103" s="304"/>
      <c r="GM103" s="304"/>
      <c r="GO103" s="304"/>
      <c r="GQ103" s="304"/>
      <c r="GS103" s="304"/>
      <c r="GU103" s="304"/>
      <c r="GW103" s="304"/>
      <c r="GY103" s="304"/>
      <c r="HA103" s="304"/>
      <c r="HC103" s="304"/>
      <c r="HE103" s="304"/>
      <c r="HG103" s="304"/>
      <c r="HI103" s="304"/>
      <c r="HK103" s="304"/>
      <c r="HM103" s="304"/>
      <c r="HO103" s="304"/>
      <c r="HQ103" s="304"/>
      <c r="HS103" s="304"/>
      <c r="HU103" s="304"/>
      <c r="HW103" s="304"/>
      <c r="HY103" s="304"/>
      <c r="IA103" s="304"/>
      <c r="IC103" s="304"/>
      <c r="IE103" s="304"/>
      <c r="IG103" s="304"/>
      <c r="II103" s="304"/>
      <c r="IK103" s="304"/>
      <c r="IM103" s="304"/>
      <c r="IO103" s="304"/>
      <c r="IQ103" s="304"/>
      <c r="IS103" s="304"/>
      <c r="IU103" s="304"/>
      <c r="IW103" s="304"/>
      <c r="IY103" s="304"/>
      <c r="JA103" s="304"/>
      <c r="JC103" s="304"/>
      <c r="JE103" s="304"/>
      <c r="JG103" s="304"/>
      <c r="JI103" s="304"/>
      <c r="JK103" s="304"/>
      <c r="JM103" s="304"/>
      <c r="JO103" s="304"/>
      <c r="JQ103" s="304"/>
      <c r="JS103" s="304"/>
      <c r="JU103" s="304"/>
      <c r="JW103" s="304"/>
      <c r="JY103" s="304"/>
      <c r="KA103" s="304"/>
      <c r="KC103" s="304"/>
      <c r="KE103" s="304"/>
      <c r="KG103" s="304"/>
      <c r="KI103" s="304"/>
      <c r="KK103" s="304"/>
      <c r="KM103" s="304"/>
      <c r="KO103" s="304"/>
      <c r="KQ103" s="304"/>
      <c r="KS103" s="304"/>
      <c r="KU103" s="304"/>
      <c r="KW103" s="304"/>
      <c r="KY103" s="304"/>
      <c r="LA103" s="304"/>
      <c r="LC103" s="304"/>
      <c r="LE103" s="304"/>
      <c r="LG103" s="304"/>
      <c r="LI103" s="304"/>
      <c r="LK103" s="304"/>
      <c r="LM103" s="304"/>
      <c r="LO103" s="304"/>
      <c r="LQ103" s="304"/>
      <c r="LS103" s="304"/>
      <c r="LU103" s="304"/>
      <c r="LW103" s="304"/>
      <c r="LY103" s="304"/>
      <c r="MA103" s="304"/>
      <c r="MC103" s="304"/>
      <c r="ME103" s="304"/>
      <c r="MG103" s="304"/>
      <c r="MI103" s="304"/>
      <c r="MK103" s="304"/>
      <c r="MM103" s="304"/>
      <c r="MO103" s="304"/>
      <c r="MQ103" s="304"/>
      <c r="MS103" s="304"/>
      <c r="MU103" s="304"/>
      <c r="MW103" s="304"/>
      <c r="MY103" s="304"/>
      <c r="NA103" s="304"/>
      <c r="NC103" s="304"/>
      <c r="NE103" s="304"/>
      <c r="NG103" s="304"/>
      <c r="NI103" s="304"/>
      <c r="NK103" s="304"/>
      <c r="NM103" s="304"/>
      <c r="NO103" s="304"/>
      <c r="NQ103" s="304"/>
      <c r="NS103" s="304"/>
      <c r="NU103" s="304"/>
      <c r="NW103" s="304"/>
      <c r="NY103" s="304"/>
      <c r="OA103" s="304"/>
      <c r="OC103" s="304"/>
      <c r="OE103" s="304"/>
      <c r="OG103" s="304"/>
      <c r="OI103" s="304"/>
      <c r="OK103" s="304"/>
      <c r="OM103" s="304"/>
      <c r="OO103" s="304"/>
      <c r="OQ103" s="304"/>
      <c r="OS103" s="304"/>
      <c r="OU103" s="304"/>
      <c r="OW103" s="304"/>
      <c r="OY103" s="304"/>
      <c r="PA103" s="304"/>
      <c r="PC103" s="304"/>
      <c r="PE103" s="304"/>
      <c r="PG103" s="304"/>
      <c r="PI103" s="304"/>
      <c r="PK103" s="304"/>
      <c r="PM103" s="304"/>
      <c r="PO103" s="304"/>
      <c r="PQ103" s="304"/>
      <c r="PS103" s="304"/>
      <c r="PU103" s="304"/>
      <c r="PW103" s="304"/>
      <c r="PY103" s="304"/>
      <c r="QA103" s="304"/>
      <c r="QC103" s="304"/>
      <c r="QE103" s="304"/>
      <c r="QG103" s="304"/>
      <c r="QI103" s="304"/>
      <c r="QK103" s="304"/>
      <c r="QM103" s="304"/>
      <c r="QO103" s="304"/>
      <c r="QQ103" s="304"/>
      <c r="QS103" s="304"/>
      <c r="QU103" s="304"/>
      <c r="QW103" s="304"/>
      <c r="QY103" s="304"/>
      <c r="RA103" s="304"/>
      <c r="RC103" s="304"/>
      <c r="RE103" s="304"/>
      <c r="RG103" s="304"/>
      <c r="RI103" s="304"/>
      <c r="RK103" s="304"/>
      <c r="RM103" s="304"/>
      <c r="RO103" s="304"/>
      <c r="RQ103" s="304"/>
      <c r="RS103" s="304"/>
      <c r="RU103" s="304"/>
      <c r="RW103" s="304"/>
      <c r="RY103" s="304"/>
      <c r="SA103" s="304"/>
      <c r="SC103" s="304"/>
      <c r="SE103" s="304"/>
      <c r="SG103" s="304"/>
      <c r="SI103" s="304"/>
      <c r="SK103" s="304"/>
      <c r="SM103" s="304"/>
      <c r="SO103" s="304"/>
      <c r="SQ103" s="304"/>
      <c r="SS103" s="304"/>
      <c r="SU103" s="304"/>
      <c r="SW103" s="304"/>
      <c r="SY103" s="304"/>
      <c r="TA103" s="304"/>
      <c r="TC103" s="304"/>
      <c r="TE103" s="304"/>
      <c r="TG103" s="304"/>
      <c r="TI103" s="304"/>
      <c r="TK103" s="304"/>
      <c r="TM103" s="304"/>
      <c r="TO103" s="304"/>
      <c r="TQ103" s="304"/>
      <c r="TS103" s="304"/>
      <c r="TU103" s="304"/>
      <c r="TW103" s="304"/>
      <c r="TY103" s="304"/>
      <c r="UA103" s="304"/>
      <c r="UC103" s="304"/>
      <c r="UE103" s="304"/>
      <c r="UG103" s="304"/>
      <c r="UI103" s="304"/>
      <c r="UK103" s="304"/>
      <c r="UM103" s="304"/>
      <c r="UO103" s="304"/>
      <c r="UQ103" s="304"/>
      <c r="US103" s="304"/>
      <c r="UU103" s="304"/>
      <c r="UW103" s="304"/>
      <c r="UY103" s="304"/>
      <c r="VA103" s="304"/>
      <c r="VC103" s="304"/>
      <c r="VE103" s="304"/>
      <c r="VG103" s="304"/>
      <c r="VI103" s="304"/>
      <c r="VK103" s="304"/>
      <c r="VM103" s="304"/>
      <c r="VO103" s="304"/>
      <c r="VQ103" s="304"/>
      <c r="VS103" s="304"/>
      <c r="VU103" s="304"/>
      <c r="VW103" s="304"/>
      <c r="VY103" s="304"/>
      <c r="WA103" s="304"/>
      <c r="WC103" s="304"/>
      <c r="WE103" s="304"/>
      <c r="WG103" s="304"/>
      <c r="WI103" s="304"/>
      <c r="WK103" s="304"/>
      <c r="WM103" s="304"/>
      <c r="WO103" s="304"/>
      <c r="WQ103" s="304"/>
      <c r="WS103" s="304"/>
      <c r="WU103" s="304"/>
      <c r="WW103" s="304"/>
      <c r="WY103" s="304"/>
      <c r="XA103" s="304"/>
      <c r="XC103" s="304"/>
      <c r="XE103" s="304"/>
      <c r="XG103" s="304"/>
      <c r="XI103" s="304"/>
      <c r="XK103" s="304"/>
      <c r="XM103" s="304"/>
      <c r="XO103" s="304"/>
      <c r="XQ103" s="304"/>
      <c r="XS103" s="304"/>
      <c r="XU103" s="304"/>
      <c r="XW103" s="304"/>
      <c r="XY103" s="304"/>
      <c r="YA103" s="304"/>
      <c r="YC103" s="304"/>
      <c r="YE103" s="304"/>
      <c r="YG103" s="304"/>
      <c r="YI103" s="304"/>
      <c r="YK103" s="304"/>
      <c r="YM103" s="304"/>
      <c r="YO103" s="304"/>
      <c r="YQ103" s="304"/>
      <c r="YS103" s="304"/>
      <c r="YU103" s="304"/>
      <c r="YW103" s="304"/>
      <c r="YY103" s="304"/>
      <c r="ZA103" s="304"/>
      <c r="ZC103" s="304"/>
      <c r="ZE103" s="304"/>
      <c r="ZG103" s="304"/>
      <c r="ZI103" s="304"/>
      <c r="ZK103" s="304"/>
      <c r="ZM103" s="304"/>
      <c r="ZO103" s="304"/>
      <c r="ZQ103" s="304"/>
      <c r="ZS103" s="304"/>
      <c r="ZU103" s="304"/>
      <c r="ZW103" s="304"/>
      <c r="ZY103" s="304"/>
      <c r="AAA103" s="304"/>
      <c r="AAC103" s="304"/>
      <c r="AAE103" s="304"/>
      <c r="AAG103" s="304"/>
      <c r="AAI103" s="304"/>
      <c r="AAK103" s="304"/>
      <c r="AAM103" s="304"/>
      <c r="AAO103" s="304"/>
      <c r="AAQ103" s="304"/>
      <c r="AAS103" s="304"/>
      <c r="AAU103" s="304"/>
      <c r="AAW103" s="304"/>
      <c r="AAY103" s="304"/>
      <c r="ABA103" s="304"/>
      <c r="ABC103" s="304"/>
      <c r="ABE103" s="304"/>
      <c r="ABG103" s="304"/>
      <c r="ABI103" s="304"/>
      <c r="ABK103" s="304"/>
      <c r="ABM103" s="304"/>
      <c r="ABO103" s="304"/>
      <c r="ABQ103" s="304"/>
      <c r="ABS103" s="304"/>
      <c r="ABU103" s="304"/>
      <c r="ABW103" s="304"/>
      <c r="ABY103" s="304"/>
      <c r="ACA103" s="304"/>
      <c r="ACC103" s="304"/>
      <c r="ACE103" s="304"/>
      <c r="ACG103" s="304"/>
      <c r="ACI103" s="304"/>
      <c r="ACK103" s="304"/>
      <c r="ACM103" s="304"/>
      <c r="ACO103" s="304"/>
      <c r="ACQ103" s="304"/>
      <c r="ACS103" s="304"/>
      <c r="ACU103" s="304"/>
      <c r="ACW103" s="304"/>
      <c r="ACY103" s="304"/>
      <c r="ADA103" s="304"/>
      <c r="ADC103" s="304"/>
      <c r="ADE103" s="304"/>
      <c r="ADG103" s="304"/>
      <c r="ADI103" s="304"/>
      <c r="ADK103" s="304"/>
      <c r="ADM103" s="304"/>
      <c r="ADO103" s="304"/>
      <c r="ADQ103" s="304"/>
      <c r="ADS103" s="304"/>
      <c r="ADU103" s="304"/>
      <c r="ADW103" s="304"/>
      <c r="ADY103" s="304"/>
      <c r="AEA103" s="304"/>
      <c r="AEC103" s="304"/>
      <c r="AEE103" s="304"/>
      <c r="AEG103" s="304"/>
      <c r="AEI103" s="304"/>
      <c r="AEK103" s="304"/>
      <c r="AEM103" s="304"/>
      <c r="AEO103" s="304"/>
      <c r="AEQ103" s="304"/>
      <c r="AES103" s="304"/>
      <c r="AEU103" s="304"/>
      <c r="AEW103" s="304"/>
      <c r="AEY103" s="304"/>
      <c r="AFA103" s="304"/>
      <c r="AFC103" s="304"/>
      <c r="AFE103" s="304"/>
      <c r="AFG103" s="304"/>
      <c r="AFI103" s="304"/>
      <c r="AFK103" s="304"/>
      <c r="AFM103" s="304"/>
      <c r="AFO103" s="304"/>
      <c r="AFQ103" s="304"/>
      <c r="AFS103" s="304"/>
      <c r="AFU103" s="304"/>
      <c r="AFW103" s="304"/>
      <c r="AFY103" s="304"/>
      <c r="AGA103" s="304"/>
      <c r="AGC103" s="304"/>
      <c r="AGE103" s="304"/>
      <c r="AGG103" s="304"/>
      <c r="AGI103" s="304"/>
      <c r="AGK103" s="304"/>
      <c r="AGM103" s="304"/>
      <c r="AGO103" s="304"/>
      <c r="AGQ103" s="304"/>
      <c r="AGS103" s="304"/>
      <c r="AGU103" s="304"/>
      <c r="AGW103" s="304"/>
      <c r="AGY103" s="304"/>
      <c r="AHA103" s="304"/>
      <c r="AHC103" s="304"/>
      <c r="AHE103" s="304"/>
      <c r="AHG103" s="304"/>
      <c r="AHI103" s="304"/>
      <c r="AHK103" s="304"/>
      <c r="AHM103" s="304"/>
      <c r="AHO103" s="304"/>
      <c r="AHQ103" s="304"/>
      <c r="AHS103" s="304"/>
      <c r="AHU103" s="304"/>
      <c r="AHW103" s="304"/>
      <c r="AHY103" s="304"/>
      <c r="AIA103" s="304"/>
      <c r="AIC103" s="304"/>
      <c r="AIE103" s="304"/>
      <c r="AIG103" s="304"/>
      <c r="AII103" s="304"/>
      <c r="AIK103" s="304"/>
      <c r="AIM103" s="304"/>
      <c r="AIO103" s="304"/>
      <c r="AIQ103" s="304"/>
      <c r="AIS103" s="304"/>
      <c r="AIU103" s="304"/>
      <c r="AIW103" s="304"/>
      <c r="AIY103" s="304"/>
      <c r="AJA103" s="304"/>
      <c r="AJC103" s="304"/>
      <c r="AJE103" s="304"/>
      <c r="AJG103" s="304"/>
      <c r="AJI103" s="304"/>
      <c r="AJK103" s="304"/>
      <c r="AJM103" s="304"/>
      <c r="AJO103" s="304"/>
      <c r="AJQ103" s="304"/>
      <c r="AJS103" s="304"/>
      <c r="AJU103" s="304"/>
      <c r="AJW103" s="304"/>
      <c r="AJY103" s="304"/>
      <c r="AKA103" s="304"/>
      <c r="AKC103" s="304"/>
      <c r="AKE103" s="304"/>
      <c r="AKG103" s="304"/>
      <c r="AKI103" s="304"/>
      <c r="AKK103" s="304"/>
      <c r="AKM103" s="304"/>
      <c r="AKO103" s="304"/>
      <c r="AKQ103" s="304"/>
      <c r="AKS103" s="304"/>
      <c r="AKU103" s="304"/>
      <c r="AKW103" s="304"/>
      <c r="AKY103" s="304"/>
      <c r="ALA103" s="304"/>
      <c r="ALC103" s="304"/>
      <c r="ALE103" s="304"/>
      <c r="ALG103" s="304"/>
      <c r="ALI103" s="304"/>
      <c r="ALK103" s="304"/>
      <c r="ALM103" s="304"/>
      <c r="ALO103" s="304"/>
      <c r="ALQ103" s="304"/>
      <c r="ALS103" s="304"/>
      <c r="ALU103" s="304"/>
      <c r="ALW103" s="304"/>
      <c r="ALY103" s="304"/>
      <c r="AMA103" s="304"/>
      <c r="AMC103" s="304"/>
      <c r="AME103" s="304"/>
      <c r="AMG103" s="304"/>
      <c r="AMI103" s="304"/>
      <c r="AMK103" s="304"/>
      <c r="AMM103" s="304"/>
      <c r="AMO103" s="304"/>
      <c r="AMQ103" s="304"/>
      <c r="AMS103" s="304"/>
      <c r="AMU103" s="304"/>
      <c r="AMW103" s="304"/>
      <c r="AMY103" s="304"/>
      <c r="ANA103" s="304"/>
      <c r="ANC103" s="304"/>
      <c r="ANE103" s="304"/>
      <c r="ANG103" s="304"/>
      <c r="ANI103" s="304"/>
      <c r="ANK103" s="304"/>
      <c r="ANM103" s="304"/>
      <c r="ANO103" s="304"/>
      <c r="ANQ103" s="304"/>
      <c r="ANS103" s="304"/>
      <c r="ANU103" s="304"/>
      <c r="ANW103" s="304"/>
      <c r="ANY103" s="304"/>
      <c r="AOA103" s="304"/>
      <c r="AOC103" s="304"/>
      <c r="AOE103" s="304"/>
      <c r="AOG103" s="304"/>
      <c r="AOI103" s="304"/>
      <c r="AOK103" s="304"/>
      <c r="AOM103" s="304"/>
      <c r="AOO103" s="304"/>
      <c r="AOQ103" s="304"/>
      <c r="AOS103" s="304"/>
      <c r="AOU103" s="304"/>
      <c r="AOW103" s="304"/>
      <c r="AOY103" s="304"/>
      <c r="APA103" s="304"/>
      <c r="APC103" s="304"/>
      <c r="APE103" s="304"/>
      <c r="APG103" s="304"/>
      <c r="API103" s="304"/>
      <c r="APK103" s="304"/>
      <c r="APM103" s="304"/>
      <c r="APO103" s="304"/>
      <c r="APQ103" s="304"/>
      <c r="APS103" s="304"/>
      <c r="APU103" s="304"/>
      <c r="APW103" s="304"/>
      <c r="APY103" s="304"/>
      <c r="AQA103" s="304"/>
      <c r="AQC103" s="304"/>
      <c r="AQE103" s="304"/>
      <c r="AQG103" s="304"/>
      <c r="AQI103" s="304"/>
      <c r="AQK103" s="304"/>
      <c r="AQM103" s="304"/>
      <c r="AQO103" s="304"/>
      <c r="AQQ103" s="304"/>
      <c r="AQS103" s="304"/>
      <c r="AQU103" s="304"/>
      <c r="AQW103" s="304"/>
      <c r="AQY103" s="304"/>
      <c r="ARA103" s="304"/>
      <c r="ARC103" s="304"/>
      <c r="ARE103" s="304"/>
      <c r="ARG103" s="304"/>
      <c r="ARI103" s="304"/>
      <c r="ARK103" s="304"/>
      <c r="ARM103" s="304"/>
      <c r="ARO103" s="304"/>
      <c r="ARQ103" s="304"/>
      <c r="ARS103" s="304"/>
      <c r="ARU103" s="304"/>
      <c r="ARW103" s="304"/>
      <c r="ARY103" s="304"/>
      <c r="ASA103" s="304"/>
      <c r="ASC103" s="304"/>
      <c r="ASE103" s="304"/>
      <c r="ASG103" s="304"/>
      <c r="ASI103" s="304"/>
      <c r="ASK103" s="304"/>
      <c r="ASM103" s="304"/>
      <c r="ASO103" s="304"/>
      <c r="ASQ103" s="304"/>
      <c r="ASS103" s="304"/>
      <c r="ASU103" s="304"/>
      <c r="ASW103" s="304"/>
      <c r="ASY103" s="304"/>
      <c r="ATA103" s="304"/>
      <c r="ATC103" s="304"/>
      <c r="ATE103" s="304"/>
      <c r="ATG103" s="304"/>
      <c r="ATI103" s="304"/>
      <c r="ATK103" s="304"/>
      <c r="ATM103" s="304"/>
      <c r="ATO103" s="304"/>
      <c r="ATQ103" s="304"/>
      <c r="ATS103" s="304"/>
      <c r="ATU103" s="304"/>
      <c r="ATW103" s="304"/>
      <c r="ATY103" s="304"/>
      <c r="AUA103" s="304"/>
      <c r="AUC103" s="304"/>
      <c r="AUE103" s="304"/>
      <c r="AUG103" s="304"/>
      <c r="AUI103" s="304"/>
      <c r="AUK103" s="304"/>
      <c r="AUM103" s="304"/>
      <c r="AUO103" s="304"/>
      <c r="AUQ103" s="304"/>
      <c r="AUS103" s="304"/>
      <c r="AUU103" s="304"/>
      <c r="AUW103" s="304"/>
      <c r="AUY103" s="304"/>
      <c r="AVA103" s="304"/>
      <c r="AVC103" s="304"/>
      <c r="AVE103" s="304"/>
      <c r="AVG103" s="304"/>
      <c r="AVI103" s="304"/>
      <c r="AVK103" s="304"/>
      <c r="AVM103" s="304"/>
      <c r="AVO103" s="304"/>
      <c r="AVQ103" s="304"/>
      <c r="AVS103" s="304"/>
      <c r="AVU103" s="304"/>
      <c r="AVW103" s="304"/>
      <c r="AVY103" s="304"/>
      <c r="AWA103" s="304"/>
      <c r="AWC103" s="304"/>
      <c r="AWE103" s="304"/>
      <c r="AWG103" s="304"/>
      <c r="AWI103" s="304"/>
      <c r="AWK103" s="304"/>
      <c r="AWM103" s="304"/>
      <c r="AWO103" s="304"/>
      <c r="AWQ103" s="304"/>
      <c r="AWS103" s="304"/>
      <c r="AWU103" s="304"/>
      <c r="AWW103" s="304"/>
      <c r="AWY103" s="304"/>
      <c r="AXA103" s="304"/>
      <c r="AXC103" s="304"/>
      <c r="AXE103" s="304"/>
      <c r="AXG103" s="304"/>
      <c r="AXI103" s="304"/>
      <c r="AXK103" s="304"/>
      <c r="AXM103" s="304"/>
      <c r="AXO103" s="304"/>
      <c r="AXQ103" s="304"/>
      <c r="AXS103" s="304"/>
      <c r="AXU103" s="304"/>
      <c r="AXW103" s="304"/>
      <c r="AXY103" s="304"/>
      <c r="AYA103" s="304"/>
      <c r="AYC103" s="304"/>
      <c r="AYE103" s="304"/>
      <c r="AYG103" s="304"/>
      <c r="AYI103" s="304"/>
      <c r="AYK103" s="304"/>
      <c r="AYM103" s="304"/>
      <c r="AYO103" s="304"/>
      <c r="AYQ103" s="304"/>
      <c r="AYS103" s="304"/>
      <c r="AYU103" s="304"/>
      <c r="AYW103" s="304"/>
      <c r="AYY103" s="304"/>
      <c r="AZA103" s="304"/>
      <c r="AZC103" s="304"/>
      <c r="AZE103" s="304"/>
      <c r="AZG103" s="304"/>
      <c r="AZI103" s="304"/>
      <c r="AZK103" s="304"/>
      <c r="AZM103" s="304"/>
      <c r="AZO103" s="304"/>
      <c r="AZQ103" s="304"/>
      <c r="AZS103" s="304"/>
      <c r="AZU103" s="304"/>
      <c r="AZW103" s="304"/>
      <c r="AZY103" s="304"/>
      <c r="BAA103" s="304"/>
      <c r="BAC103" s="304"/>
      <c r="BAE103" s="304"/>
      <c r="BAG103" s="304"/>
      <c r="BAI103" s="304"/>
      <c r="BAK103" s="304"/>
      <c r="BAM103" s="304"/>
      <c r="BAO103" s="304"/>
      <c r="BAQ103" s="304"/>
      <c r="BAS103" s="304"/>
      <c r="BAU103" s="304"/>
      <c r="BAW103" s="304"/>
      <c r="BAY103" s="304"/>
      <c r="BBA103" s="304"/>
      <c r="BBC103" s="304"/>
      <c r="BBE103" s="304"/>
      <c r="BBG103" s="304"/>
      <c r="BBI103" s="304"/>
      <c r="BBK103" s="304"/>
      <c r="BBM103" s="304"/>
      <c r="BBO103" s="304"/>
      <c r="BBQ103" s="304"/>
      <c r="BBS103" s="304"/>
      <c r="BBU103" s="304"/>
      <c r="BBW103" s="304"/>
      <c r="BBY103" s="304"/>
      <c r="BCA103" s="304"/>
      <c r="BCC103" s="304"/>
      <c r="BCE103" s="304"/>
      <c r="BCG103" s="304"/>
      <c r="BCI103" s="304"/>
      <c r="BCK103" s="304"/>
      <c r="BCM103" s="304"/>
      <c r="BCO103" s="304"/>
      <c r="BCQ103" s="304"/>
      <c r="BCS103" s="304"/>
      <c r="BCU103" s="304"/>
      <c r="BCW103" s="304"/>
      <c r="BCY103" s="304"/>
      <c r="BDA103" s="304"/>
      <c r="BDC103" s="304"/>
      <c r="BDE103" s="304"/>
      <c r="BDG103" s="304"/>
      <c r="BDI103" s="304"/>
      <c r="BDK103" s="304"/>
      <c r="BDM103" s="304"/>
      <c r="BDO103" s="304"/>
      <c r="BDQ103" s="304"/>
      <c r="BDS103" s="304"/>
      <c r="BDU103" s="304"/>
      <c r="BDW103" s="304"/>
      <c r="BDY103" s="304"/>
      <c r="BEA103" s="304"/>
      <c r="BEC103" s="304"/>
      <c r="BEE103" s="304"/>
      <c r="BEG103" s="304"/>
      <c r="BEI103" s="304"/>
      <c r="BEK103" s="304"/>
      <c r="BEM103" s="304"/>
      <c r="BEO103" s="304"/>
      <c r="BEQ103" s="304"/>
      <c r="BES103" s="304"/>
      <c r="BEU103" s="304"/>
      <c r="BEW103" s="304"/>
      <c r="BEY103" s="304"/>
      <c r="BFA103" s="304"/>
      <c r="BFC103" s="304"/>
      <c r="BFE103" s="304"/>
      <c r="BFG103" s="304"/>
      <c r="BFI103" s="304"/>
      <c r="BFK103" s="304"/>
      <c r="BFM103" s="304"/>
      <c r="BFO103" s="304"/>
      <c r="BFQ103" s="304"/>
      <c r="BFS103" s="304"/>
      <c r="BFU103" s="304"/>
      <c r="BFW103" s="304"/>
      <c r="BFY103" s="304"/>
      <c r="BGA103" s="304"/>
      <c r="BGC103" s="304"/>
      <c r="BGE103" s="304"/>
      <c r="BGG103" s="304"/>
      <c r="BGI103" s="304"/>
      <c r="BGK103" s="304"/>
      <c r="BGM103" s="304"/>
      <c r="BGO103" s="304"/>
      <c r="BGQ103" s="304"/>
      <c r="BGS103" s="304"/>
      <c r="BGU103" s="304"/>
      <c r="BGW103" s="304"/>
      <c r="BGY103" s="304"/>
      <c r="BHA103" s="304"/>
      <c r="BHC103" s="304"/>
      <c r="BHE103" s="304"/>
      <c r="BHG103" s="304"/>
      <c r="BHI103" s="304"/>
      <c r="BHK103" s="304"/>
      <c r="BHM103" s="304"/>
      <c r="BHO103" s="304"/>
      <c r="BHQ103" s="304"/>
      <c r="BHS103" s="304"/>
      <c r="BHU103" s="304"/>
      <c r="BHW103" s="304"/>
      <c r="BHY103" s="304"/>
      <c r="BIA103" s="304"/>
      <c r="BIC103" s="304"/>
      <c r="BIE103" s="304"/>
      <c r="BIG103" s="304"/>
      <c r="BII103" s="304"/>
      <c r="BIK103" s="304"/>
      <c r="BIM103" s="304"/>
      <c r="BIO103" s="304"/>
      <c r="BIQ103" s="304"/>
      <c r="BIS103" s="304"/>
      <c r="BIU103" s="304"/>
      <c r="BIW103" s="304"/>
      <c r="BIY103" s="304"/>
      <c r="BJA103" s="304"/>
      <c r="BJC103" s="304"/>
      <c r="BJE103" s="304"/>
      <c r="BJG103" s="304"/>
      <c r="BJI103" s="304"/>
      <c r="BJK103" s="304"/>
      <c r="BJM103" s="304"/>
      <c r="BJO103" s="304"/>
      <c r="BJQ103" s="304"/>
      <c r="BJS103" s="304"/>
      <c r="BJU103" s="304"/>
      <c r="BJW103" s="304"/>
      <c r="BJY103" s="304"/>
      <c r="BKA103" s="304"/>
      <c r="BKC103" s="304"/>
      <c r="BKE103" s="304"/>
      <c r="BKG103" s="304"/>
      <c r="BKI103" s="304"/>
      <c r="BKK103" s="304"/>
      <c r="BKM103" s="304"/>
      <c r="BKO103" s="304"/>
      <c r="BKQ103" s="304"/>
      <c r="BKS103" s="304"/>
      <c r="BKU103" s="304"/>
      <c r="BKW103" s="304"/>
      <c r="BKY103" s="304"/>
      <c r="BLA103" s="304"/>
      <c r="BLC103" s="304"/>
      <c r="BLE103" s="304"/>
      <c r="BLG103" s="304"/>
      <c r="BLI103" s="304"/>
      <c r="BLK103" s="304"/>
      <c r="BLM103" s="304"/>
      <c r="BLO103" s="304"/>
      <c r="BLQ103" s="304"/>
      <c r="BLS103" s="304"/>
      <c r="BLU103" s="304"/>
      <c r="BLW103" s="304"/>
      <c r="BLY103" s="304"/>
      <c r="BMA103" s="304"/>
      <c r="BMC103" s="304"/>
      <c r="BME103" s="304"/>
      <c r="BMG103" s="304"/>
      <c r="BMI103" s="304"/>
      <c r="BMK103" s="304"/>
      <c r="BMM103" s="304"/>
      <c r="BMO103" s="304"/>
      <c r="BMQ103" s="304"/>
      <c r="BMS103" s="304"/>
      <c r="BMU103" s="304"/>
      <c r="BMW103" s="304"/>
      <c r="BMY103" s="304"/>
      <c r="BNA103" s="304"/>
      <c r="BNC103" s="304"/>
      <c r="BNE103" s="304"/>
      <c r="BNG103" s="304"/>
      <c r="BNI103" s="304"/>
      <c r="BNK103" s="304"/>
      <c r="BNM103" s="304"/>
      <c r="BNO103" s="304"/>
      <c r="BNQ103" s="304"/>
      <c r="BNS103" s="304"/>
      <c r="BNU103" s="304"/>
      <c r="BNW103" s="304"/>
      <c r="BNY103" s="304"/>
      <c r="BOA103" s="304"/>
      <c r="BOC103" s="304"/>
      <c r="BOE103" s="304"/>
      <c r="BOG103" s="304"/>
      <c r="BOI103" s="304"/>
      <c r="BOK103" s="304"/>
      <c r="BOM103" s="304"/>
      <c r="BOO103" s="304"/>
      <c r="BOQ103" s="304"/>
      <c r="BOS103" s="304"/>
      <c r="BOU103" s="304"/>
      <c r="BOW103" s="304"/>
      <c r="BOY103" s="304"/>
      <c r="BPA103" s="304"/>
      <c r="BPC103" s="304"/>
      <c r="BPE103" s="304"/>
      <c r="BPG103" s="304"/>
      <c r="BPI103" s="304"/>
      <c r="BPK103" s="304"/>
      <c r="BPM103" s="304"/>
      <c r="BPO103" s="304"/>
      <c r="BPQ103" s="304"/>
      <c r="BPS103" s="304"/>
      <c r="BPU103" s="304"/>
      <c r="BPW103" s="304"/>
      <c r="BPY103" s="304"/>
      <c r="BQA103" s="304"/>
      <c r="BQC103" s="304"/>
      <c r="BQE103" s="304"/>
      <c r="BQG103" s="304"/>
      <c r="BQI103" s="304"/>
      <c r="BQK103" s="304"/>
      <c r="BQM103" s="304"/>
      <c r="BQO103" s="304"/>
      <c r="BQQ103" s="304"/>
      <c r="BQS103" s="304"/>
      <c r="BQU103" s="304"/>
      <c r="BQW103" s="304"/>
      <c r="BQY103" s="304"/>
      <c r="BRA103" s="304"/>
      <c r="BRC103" s="304"/>
      <c r="BRE103" s="304"/>
      <c r="BRG103" s="304"/>
      <c r="BRI103" s="304"/>
      <c r="BRK103" s="304"/>
      <c r="BRM103" s="304"/>
      <c r="BRO103" s="304"/>
      <c r="BRQ103" s="304"/>
      <c r="BRS103" s="304"/>
      <c r="BRU103" s="304"/>
      <c r="BRW103" s="304"/>
      <c r="BRY103" s="304"/>
      <c r="BSA103" s="304"/>
      <c r="BSC103" s="304"/>
      <c r="BSE103" s="304"/>
      <c r="BSG103" s="304"/>
      <c r="BSI103" s="304"/>
      <c r="BSK103" s="304"/>
      <c r="BSM103" s="304"/>
      <c r="BSO103" s="304"/>
      <c r="BSQ103" s="304"/>
      <c r="BSS103" s="304"/>
      <c r="BSU103" s="304"/>
      <c r="BSW103" s="304"/>
      <c r="BSY103" s="304"/>
      <c r="BTA103" s="304"/>
      <c r="BTC103" s="304"/>
      <c r="BTE103" s="304"/>
      <c r="BTG103" s="304"/>
      <c r="BTI103" s="304"/>
      <c r="BTK103" s="304"/>
      <c r="BTM103" s="304"/>
      <c r="BTO103" s="304"/>
      <c r="BTQ103" s="304"/>
      <c r="BTS103" s="304"/>
      <c r="BTU103" s="304"/>
      <c r="BTW103" s="304"/>
      <c r="BTY103" s="304"/>
      <c r="BUA103" s="304"/>
      <c r="BUC103" s="304"/>
      <c r="BUE103" s="304"/>
      <c r="BUG103" s="304"/>
      <c r="BUI103" s="304"/>
      <c r="BUK103" s="304"/>
      <c r="BUM103" s="304"/>
      <c r="BUO103" s="304"/>
      <c r="BUQ103" s="304"/>
      <c r="BUS103" s="304"/>
      <c r="BUU103" s="304"/>
      <c r="BUW103" s="304"/>
      <c r="BUY103" s="304"/>
      <c r="BVA103" s="304"/>
      <c r="BVC103" s="304"/>
      <c r="BVE103" s="304"/>
      <c r="BVG103" s="304"/>
      <c r="BVI103" s="304"/>
      <c r="BVK103" s="304"/>
      <c r="BVM103" s="304"/>
      <c r="BVO103" s="304"/>
      <c r="BVQ103" s="304"/>
      <c r="BVS103" s="304"/>
      <c r="BVU103" s="304"/>
      <c r="BVW103" s="304"/>
      <c r="BVY103" s="304"/>
      <c r="BWA103" s="304"/>
      <c r="BWC103" s="304"/>
      <c r="BWE103" s="304"/>
      <c r="BWG103" s="304"/>
      <c r="BWI103" s="304"/>
      <c r="BWK103" s="304"/>
      <c r="BWM103" s="304"/>
      <c r="BWO103" s="304"/>
      <c r="BWQ103" s="304"/>
      <c r="BWS103" s="304"/>
      <c r="BWU103" s="304"/>
      <c r="BWW103" s="304"/>
      <c r="BWY103" s="304"/>
      <c r="BXA103" s="304"/>
      <c r="BXC103" s="304"/>
      <c r="BXE103" s="304"/>
      <c r="BXG103" s="304"/>
      <c r="BXI103" s="304"/>
      <c r="BXK103" s="304"/>
      <c r="BXM103" s="304"/>
      <c r="BXO103" s="304"/>
      <c r="BXQ103" s="304"/>
      <c r="BXS103" s="304"/>
      <c r="BXU103" s="304"/>
      <c r="BXW103" s="304"/>
      <c r="BXY103" s="304"/>
      <c r="BYA103" s="304"/>
      <c r="BYC103" s="304"/>
      <c r="BYE103" s="304"/>
      <c r="BYG103" s="304"/>
      <c r="BYI103" s="304"/>
      <c r="BYK103" s="304"/>
      <c r="BYM103" s="304"/>
      <c r="BYO103" s="304"/>
      <c r="BYQ103" s="304"/>
      <c r="BYS103" s="304"/>
      <c r="BYU103" s="304"/>
      <c r="BYW103" s="304"/>
      <c r="BYY103" s="304"/>
      <c r="BZA103" s="304"/>
      <c r="BZC103" s="304"/>
      <c r="BZE103" s="304"/>
      <c r="BZG103" s="304"/>
      <c r="BZI103" s="304"/>
      <c r="BZK103" s="304"/>
      <c r="BZM103" s="304"/>
      <c r="BZO103" s="304"/>
      <c r="BZQ103" s="304"/>
      <c r="BZS103" s="304"/>
      <c r="BZU103" s="304"/>
      <c r="BZW103" s="304"/>
      <c r="BZY103" s="304"/>
      <c r="CAA103" s="304"/>
      <c r="CAC103" s="304"/>
      <c r="CAE103" s="304"/>
      <c r="CAG103" s="304"/>
      <c r="CAI103" s="304"/>
      <c r="CAK103" s="304"/>
      <c r="CAM103" s="304"/>
      <c r="CAO103" s="304"/>
      <c r="CAQ103" s="304"/>
      <c r="CAS103" s="304"/>
      <c r="CAU103" s="304"/>
      <c r="CAW103" s="304"/>
      <c r="CAY103" s="304"/>
      <c r="CBA103" s="304"/>
      <c r="CBC103" s="304"/>
      <c r="CBE103" s="304"/>
      <c r="CBG103" s="304"/>
      <c r="CBI103" s="304"/>
      <c r="CBK103" s="304"/>
      <c r="CBM103" s="304"/>
      <c r="CBO103" s="304"/>
      <c r="CBQ103" s="304"/>
      <c r="CBS103" s="304"/>
      <c r="CBU103" s="304"/>
      <c r="CBW103" s="304"/>
      <c r="CBY103" s="304"/>
      <c r="CCA103" s="304"/>
      <c r="CCC103" s="304"/>
      <c r="CCE103" s="304"/>
      <c r="CCG103" s="304"/>
      <c r="CCI103" s="304"/>
      <c r="CCK103" s="304"/>
      <c r="CCM103" s="304"/>
      <c r="CCO103" s="304"/>
      <c r="CCQ103" s="304"/>
      <c r="CCS103" s="304"/>
      <c r="CCU103" s="304"/>
      <c r="CCW103" s="304"/>
      <c r="CCY103" s="304"/>
      <c r="CDA103" s="304"/>
      <c r="CDC103" s="304"/>
      <c r="CDE103" s="304"/>
      <c r="CDG103" s="304"/>
      <c r="CDI103" s="304"/>
      <c r="CDK103" s="304"/>
      <c r="CDM103" s="304"/>
      <c r="CDO103" s="304"/>
      <c r="CDQ103" s="304"/>
      <c r="CDS103" s="304"/>
      <c r="CDU103" s="304"/>
      <c r="CDW103" s="304"/>
      <c r="CDY103" s="304"/>
      <c r="CEA103" s="304"/>
      <c r="CEC103" s="304"/>
      <c r="CEE103" s="304"/>
      <c r="CEG103" s="304"/>
      <c r="CEI103" s="304"/>
      <c r="CEK103" s="304"/>
      <c r="CEM103" s="304"/>
      <c r="CEO103" s="304"/>
      <c r="CEQ103" s="304"/>
      <c r="CES103" s="304"/>
      <c r="CEU103" s="304"/>
      <c r="CEW103" s="304"/>
      <c r="CEY103" s="304"/>
      <c r="CFA103" s="304"/>
      <c r="CFC103" s="304"/>
      <c r="CFE103" s="304"/>
      <c r="CFG103" s="304"/>
      <c r="CFI103" s="304"/>
      <c r="CFK103" s="304"/>
      <c r="CFM103" s="304"/>
      <c r="CFO103" s="304"/>
      <c r="CFQ103" s="304"/>
      <c r="CFS103" s="304"/>
      <c r="CFU103" s="304"/>
      <c r="CFW103" s="304"/>
      <c r="CFY103" s="304"/>
      <c r="CGA103" s="304"/>
      <c r="CGC103" s="304"/>
      <c r="CGE103" s="304"/>
      <c r="CGG103" s="304"/>
      <c r="CGI103" s="304"/>
      <c r="CGK103" s="304"/>
      <c r="CGM103" s="304"/>
      <c r="CGO103" s="304"/>
      <c r="CGQ103" s="304"/>
      <c r="CGS103" s="304"/>
      <c r="CGU103" s="304"/>
      <c r="CGW103" s="304"/>
      <c r="CGY103" s="304"/>
      <c r="CHA103" s="304"/>
      <c r="CHC103" s="304"/>
      <c r="CHE103" s="304"/>
      <c r="CHG103" s="304"/>
      <c r="CHI103" s="304"/>
      <c r="CHK103" s="304"/>
      <c r="CHM103" s="304"/>
      <c r="CHO103" s="304"/>
      <c r="CHQ103" s="304"/>
      <c r="CHS103" s="304"/>
      <c r="CHU103" s="304"/>
      <c r="CHW103" s="304"/>
      <c r="CHY103" s="304"/>
      <c r="CIA103" s="304"/>
      <c r="CIC103" s="304"/>
      <c r="CIE103" s="304"/>
      <c r="CIG103" s="304"/>
      <c r="CII103" s="304"/>
      <c r="CIK103" s="304"/>
      <c r="CIM103" s="304"/>
      <c r="CIO103" s="304"/>
      <c r="CIQ103" s="304"/>
      <c r="CIS103" s="304"/>
      <c r="CIU103" s="304"/>
      <c r="CIW103" s="304"/>
      <c r="CIY103" s="304"/>
      <c r="CJA103" s="304"/>
      <c r="CJC103" s="304"/>
      <c r="CJE103" s="304"/>
      <c r="CJG103" s="304"/>
      <c r="CJI103" s="304"/>
      <c r="CJK103" s="304"/>
      <c r="CJM103" s="304"/>
      <c r="CJO103" s="304"/>
      <c r="CJQ103" s="304"/>
      <c r="CJS103" s="304"/>
      <c r="CJU103" s="304"/>
      <c r="CJW103" s="304"/>
      <c r="CJY103" s="304"/>
      <c r="CKA103" s="304"/>
      <c r="CKC103" s="304"/>
      <c r="CKE103" s="304"/>
      <c r="CKG103" s="304"/>
      <c r="CKI103" s="304"/>
      <c r="CKK103" s="304"/>
      <c r="CKM103" s="304"/>
      <c r="CKO103" s="304"/>
      <c r="CKQ103" s="304"/>
      <c r="CKS103" s="304"/>
      <c r="CKU103" s="304"/>
      <c r="CKW103" s="304"/>
      <c r="CKY103" s="304"/>
      <c r="CLA103" s="304"/>
      <c r="CLC103" s="304"/>
      <c r="CLE103" s="304"/>
      <c r="CLG103" s="304"/>
      <c r="CLI103" s="304"/>
      <c r="CLK103" s="304"/>
      <c r="CLM103" s="304"/>
      <c r="CLO103" s="304"/>
      <c r="CLQ103" s="304"/>
      <c r="CLS103" s="304"/>
      <c r="CLU103" s="304"/>
      <c r="CLW103" s="304"/>
      <c r="CLY103" s="304"/>
      <c r="CMA103" s="304"/>
      <c r="CMC103" s="304"/>
      <c r="CME103" s="304"/>
      <c r="CMG103" s="304"/>
      <c r="CMI103" s="304"/>
      <c r="CMK103" s="304"/>
      <c r="CMM103" s="304"/>
      <c r="CMO103" s="304"/>
      <c r="CMQ103" s="304"/>
      <c r="CMS103" s="304"/>
      <c r="CMU103" s="304"/>
      <c r="CMW103" s="304"/>
      <c r="CMY103" s="304"/>
      <c r="CNA103" s="304"/>
      <c r="CNC103" s="304"/>
      <c r="CNE103" s="304"/>
      <c r="CNG103" s="304"/>
      <c r="CNI103" s="304"/>
      <c r="CNK103" s="304"/>
      <c r="CNM103" s="304"/>
      <c r="CNO103" s="304"/>
      <c r="CNQ103" s="304"/>
      <c r="CNS103" s="304"/>
      <c r="CNU103" s="304"/>
      <c r="CNW103" s="304"/>
      <c r="CNY103" s="304"/>
      <c r="COA103" s="304"/>
      <c r="COC103" s="304"/>
      <c r="COE103" s="304"/>
      <c r="COG103" s="304"/>
      <c r="COI103" s="304"/>
      <c r="COK103" s="304"/>
      <c r="COM103" s="304"/>
      <c r="COO103" s="304"/>
      <c r="COQ103" s="304"/>
      <c r="COS103" s="304"/>
      <c r="COU103" s="304"/>
      <c r="COW103" s="304"/>
      <c r="COY103" s="304"/>
      <c r="CPA103" s="304"/>
      <c r="CPC103" s="304"/>
      <c r="CPE103" s="304"/>
      <c r="CPG103" s="304"/>
      <c r="CPI103" s="304"/>
      <c r="CPK103" s="304"/>
      <c r="CPM103" s="304"/>
      <c r="CPO103" s="304"/>
      <c r="CPQ103" s="304"/>
      <c r="CPS103" s="304"/>
      <c r="CPU103" s="304"/>
      <c r="CPW103" s="304"/>
      <c r="CPY103" s="304"/>
      <c r="CQA103" s="304"/>
      <c r="CQC103" s="304"/>
      <c r="CQE103" s="304"/>
      <c r="CQG103" s="304"/>
      <c r="CQI103" s="304"/>
      <c r="CQK103" s="304"/>
      <c r="CQM103" s="304"/>
      <c r="CQO103" s="304"/>
      <c r="CQQ103" s="304"/>
      <c r="CQS103" s="304"/>
      <c r="CQU103" s="304"/>
      <c r="CQW103" s="304"/>
      <c r="CQY103" s="304"/>
      <c r="CRA103" s="304"/>
      <c r="CRC103" s="304"/>
      <c r="CRE103" s="304"/>
      <c r="CRG103" s="304"/>
      <c r="CRI103" s="304"/>
      <c r="CRK103" s="304"/>
      <c r="CRM103" s="304"/>
      <c r="CRO103" s="304"/>
      <c r="CRQ103" s="304"/>
      <c r="CRS103" s="304"/>
      <c r="CRU103" s="304"/>
      <c r="CRW103" s="304"/>
      <c r="CRY103" s="304"/>
      <c r="CSA103" s="304"/>
      <c r="CSC103" s="304"/>
      <c r="CSE103" s="304"/>
      <c r="CSG103" s="304"/>
      <c r="CSI103" s="304"/>
      <c r="CSK103" s="304"/>
      <c r="CSM103" s="304"/>
      <c r="CSO103" s="304"/>
      <c r="CSQ103" s="304"/>
      <c r="CSS103" s="304"/>
      <c r="CSU103" s="304"/>
      <c r="CSW103" s="304"/>
      <c r="CSY103" s="304"/>
      <c r="CTA103" s="304"/>
      <c r="CTC103" s="304"/>
      <c r="CTE103" s="304"/>
      <c r="CTG103" s="304"/>
      <c r="CTI103" s="304"/>
      <c r="CTK103" s="304"/>
      <c r="CTM103" s="304"/>
      <c r="CTO103" s="304"/>
      <c r="CTQ103" s="304"/>
      <c r="CTS103" s="304"/>
      <c r="CTU103" s="304"/>
      <c r="CTW103" s="304"/>
      <c r="CTY103" s="304"/>
      <c r="CUA103" s="304"/>
      <c r="CUC103" s="304"/>
      <c r="CUE103" s="304"/>
      <c r="CUG103" s="304"/>
      <c r="CUI103" s="304"/>
      <c r="CUK103" s="304"/>
      <c r="CUM103" s="304"/>
      <c r="CUO103" s="304"/>
      <c r="CUQ103" s="304"/>
      <c r="CUS103" s="304"/>
      <c r="CUU103" s="304"/>
      <c r="CUW103" s="304"/>
      <c r="CUY103" s="304"/>
      <c r="CVA103" s="304"/>
      <c r="CVC103" s="304"/>
      <c r="CVE103" s="304"/>
      <c r="CVG103" s="304"/>
      <c r="CVI103" s="304"/>
      <c r="CVK103" s="304"/>
      <c r="CVM103" s="304"/>
      <c r="CVO103" s="304"/>
      <c r="CVQ103" s="304"/>
      <c r="CVS103" s="304"/>
      <c r="CVU103" s="304"/>
      <c r="CVW103" s="304"/>
      <c r="CVY103" s="304"/>
      <c r="CWA103" s="304"/>
      <c r="CWC103" s="304"/>
      <c r="CWE103" s="304"/>
      <c r="CWG103" s="304"/>
      <c r="CWI103" s="304"/>
      <c r="CWK103" s="304"/>
      <c r="CWM103" s="304"/>
      <c r="CWO103" s="304"/>
      <c r="CWQ103" s="304"/>
      <c r="CWS103" s="304"/>
      <c r="CWU103" s="304"/>
      <c r="CWW103" s="304"/>
      <c r="CWY103" s="304"/>
      <c r="CXA103" s="304"/>
      <c r="CXC103" s="304"/>
      <c r="CXE103" s="304"/>
      <c r="CXG103" s="304"/>
      <c r="CXI103" s="304"/>
      <c r="CXK103" s="304"/>
      <c r="CXM103" s="304"/>
      <c r="CXO103" s="304"/>
      <c r="CXQ103" s="304"/>
      <c r="CXS103" s="304"/>
      <c r="CXU103" s="304"/>
      <c r="CXW103" s="304"/>
      <c r="CXY103" s="304"/>
      <c r="CYA103" s="304"/>
      <c r="CYC103" s="304"/>
      <c r="CYE103" s="304"/>
      <c r="CYG103" s="304"/>
      <c r="CYI103" s="304"/>
      <c r="CYK103" s="304"/>
      <c r="CYM103" s="304"/>
      <c r="CYO103" s="304"/>
      <c r="CYQ103" s="304"/>
      <c r="CYS103" s="304"/>
      <c r="CYU103" s="304"/>
      <c r="CYW103" s="304"/>
      <c r="CYY103" s="304"/>
      <c r="CZA103" s="304"/>
      <c r="CZC103" s="304"/>
      <c r="CZE103" s="304"/>
      <c r="CZG103" s="304"/>
      <c r="CZI103" s="304"/>
      <c r="CZK103" s="304"/>
      <c r="CZM103" s="304"/>
      <c r="CZO103" s="304"/>
      <c r="CZQ103" s="304"/>
      <c r="CZS103" s="304"/>
      <c r="CZU103" s="304"/>
      <c r="CZW103" s="304"/>
      <c r="CZY103" s="304"/>
      <c r="DAA103" s="304"/>
      <c r="DAC103" s="304"/>
      <c r="DAE103" s="304"/>
      <c r="DAG103" s="304"/>
      <c r="DAI103" s="304"/>
      <c r="DAK103" s="304"/>
      <c r="DAM103" s="304"/>
      <c r="DAO103" s="304"/>
      <c r="DAQ103" s="304"/>
      <c r="DAS103" s="304"/>
      <c r="DAU103" s="304"/>
      <c r="DAW103" s="304"/>
      <c r="DAY103" s="304"/>
      <c r="DBA103" s="304"/>
      <c r="DBC103" s="304"/>
      <c r="DBE103" s="304"/>
      <c r="DBG103" s="304"/>
      <c r="DBI103" s="304"/>
      <c r="DBK103" s="304"/>
      <c r="DBM103" s="304"/>
      <c r="DBO103" s="304"/>
      <c r="DBQ103" s="304"/>
      <c r="DBS103" s="304"/>
      <c r="DBU103" s="304"/>
      <c r="DBW103" s="304"/>
      <c r="DBY103" s="304"/>
      <c r="DCA103" s="304"/>
      <c r="DCC103" s="304"/>
      <c r="DCE103" s="304"/>
      <c r="DCG103" s="304"/>
      <c r="DCI103" s="304"/>
      <c r="DCK103" s="304"/>
      <c r="DCM103" s="304"/>
      <c r="DCO103" s="304"/>
      <c r="DCQ103" s="304"/>
      <c r="DCS103" s="304"/>
      <c r="DCU103" s="304"/>
      <c r="DCW103" s="304"/>
      <c r="DCY103" s="304"/>
      <c r="DDA103" s="304"/>
      <c r="DDC103" s="304"/>
      <c r="DDE103" s="304"/>
      <c r="DDG103" s="304"/>
      <c r="DDI103" s="304"/>
      <c r="DDK103" s="304"/>
      <c r="DDM103" s="304"/>
      <c r="DDO103" s="304"/>
      <c r="DDQ103" s="304"/>
      <c r="DDS103" s="304"/>
      <c r="DDU103" s="304"/>
      <c r="DDW103" s="304"/>
      <c r="DDY103" s="304"/>
      <c r="DEA103" s="304"/>
      <c r="DEC103" s="304"/>
      <c r="DEE103" s="304"/>
      <c r="DEG103" s="304"/>
      <c r="DEI103" s="304"/>
      <c r="DEK103" s="304"/>
      <c r="DEM103" s="304"/>
      <c r="DEO103" s="304"/>
      <c r="DEQ103" s="304"/>
      <c r="DES103" s="304"/>
      <c r="DEU103" s="304"/>
      <c r="DEW103" s="304"/>
      <c r="DEY103" s="304"/>
      <c r="DFA103" s="304"/>
      <c r="DFC103" s="304"/>
      <c r="DFE103" s="304"/>
      <c r="DFG103" s="304"/>
      <c r="DFI103" s="304"/>
      <c r="DFK103" s="304"/>
      <c r="DFM103" s="304"/>
      <c r="DFO103" s="304"/>
      <c r="DFQ103" s="304"/>
      <c r="DFS103" s="304"/>
      <c r="DFU103" s="304"/>
      <c r="DFW103" s="304"/>
      <c r="DFY103" s="304"/>
      <c r="DGA103" s="304"/>
      <c r="DGC103" s="304"/>
      <c r="DGE103" s="304"/>
      <c r="DGG103" s="304"/>
      <c r="DGI103" s="304"/>
      <c r="DGK103" s="304"/>
      <c r="DGM103" s="304"/>
      <c r="DGO103" s="304"/>
      <c r="DGQ103" s="304"/>
      <c r="DGS103" s="304"/>
      <c r="DGU103" s="304"/>
      <c r="DGW103" s="304"/>
      <c r="DGY103" s="304"/>
      <c r="DHA103" s="304"/>
      <c r="DHC103" s="304"/>
      <c r="DHE103" s="304"/>
      <c r="DHG103" s="304"/>
      <c r="DHI103" s="304"/>
      <c r="DHK103" s="304"/>
      <c r="DHM103" s="304"/>
      <c r="DHO103" s="304"/>
      <c r="DHQ103" s="304"/>
      <c r="DHS103" s="304"/>
      <c r="DHU103" s="304"/>
      <c r="DHW103" s="304"/>
      <c r="DHY103" s="304"/>
      <c r="DIA103" s="304"/>
      <c r="DIC103" s="304"/>
      <c r="DIE103" s="304"/>
      <c r="DIG103" s="304"/>
      <c r="DII103" s="304"/>
      <c r="DIK103" s="304"/>
      <c r="DIM103" s="304"/>
      <c r="DIO103" s="304"/>
      <c r="DIQ103" s="304"/>
      <c r="DIS103" s="304"/>
      <c r="DIU103" s="304"/>
      <c r="DIW103" s="304"/>
      <c r="DIY103" s="304"/>
      <c r="DJA103" s="304"/>
      <c r="DJC103" s="304"/>
      <c r="DJE103" s="304"/>
      <c r="DJG103" s="304"/>
      <c r="DJI103" s="304"/>
      <c r="DJK103" s="304"/>
      <c r="DJM103" s="304"/>
      <c r="DJO103" s="304"/>
      <c r="DJQ103" s="304"/>
      <c r="DJS103" s="304"/>
      <c r="DJU103" s="304"/>
      <c r="DJW103" s="304"/>
      <c r="DJY103" s="304"/>
      <c r="DKA103" s="304"/>
      <c r="DKC103" s="304"/>
      <c r="DKE103" s="304"/>
      <c r="DKG103" s="304"/>
      <c r="DKI103" s="304"/>
      <c r="DKK103" s="304"/>
      <c r="DKM103" s="304"/>
      <c r="DKO103" s="304"/>
      <c r="DKQ103" s="304"/>
      <c r="DKS103" s="304"/>
      <c r="DKU103" s="304"/>
      <c r="DKW103" s="304"/>
      <c r="DKY103" s="304"/>
      <c r="DLA103" s="304"/>
      <c r="DLC103" s="304"/>
      <c r="DLE103" s="304"/>
      <c r="DLG103" s="304"/>
      <c r="DLI103" s="304"/>
      <c r="DLK103" s="304"/>
      <c r="DLM103" s="304"/>
      <c r="DLO103" s="304"/>
      <c r="DLQ103" s="304"/>
      <c r="DLS103" s="304"/>
      <c r="DLU103" s="304"/>
      <c r="DLW103" s="304"/>
      <c r="DLY103" s="304"/>
      <c r="DMA103" s="304"/>
      <c r="DMC103" s="304"/>
      <c r="DME103" s="304"/>
      <c r="DMG103" s="304"/>
      <c r="DMI103" s="304"/>
      <c r="DMK103" s="304"/>
      <c r="DMM103" s="304"/>
      <c r="DMO103" s="304"/>
      <c r="DMQ103" s="304"/>
      <c r="DMS103" s="304"/>
      <c r="DMU103" s="304"/>
      <c r="DMW103" s="304"/>
      <c r="DMY103" s="304"/>
      <c r="DNA103" s="304"/>
      <c r="DNC103" s="304"/>
      <c r="DNE103" s="304"/>
      <c r="DNG103" s="304"/>
      <c r="DNI103" s="304"/>
      <c r="DNK103" s="304"/>
      <c r="DNM103" s="304"/>
      <c r="DNO103" s="304"/>
      <c r="DNQ103" s="304"/>
      <c r="DNS103" s="304"/>
      <c r="DNU103" s="304"/>
      <c r="DNW103" s="304"/>
      <c r="DNY103" s="304"/>
      <c r="DOA103" s="304"/>
      <c r="DOC103" s="304"/>
      <c r="DOE103" s="304"/>
      <c r="DOG103" s="304"/>
      <c r="DOI103" s="304"/>
      <c r="DOK103" s="304"/>
      <c r="DOM103" s="304"/>
      <c r="DOO103" s="304"/>
      <c r="DOQ103" s="304"/>
      <c r="DOS103" s="304"/>
      <c r="DOU103" s="304"/>
      <c r="DOW103" s="304"/>
      <c r="DOY103" s="304"/>
      <c r="DPA103" s="304"/>
      <c r="DPC103" s="304"/>
      <c r="DPE103" s="304"/>
      <c r="DPG103" s="304"/>
      <c r="DPI103" s="304"/>
      <c r="DPK103" s="304"/>
      <c r="DPM103" s="304"/>
      <c r="DPO103" s="304"/>
      <c r="DPQ103" s="304"/>
      <c r="DPS103" s="304"/>
      <c r="DPU103" s="304"/>
      <c r="DPW103" s="304"/>
      <c r="DPY103" s="304"/>
      <c r="DQA103" s="304"/>
      <c r="DQC103" s="304"/>
      <c r="DQE103" s="304"/>
      <c r="DQG103" s="304"/>
      <c r="DQI103" s="304"/>
      <c r="DQK103" s="304"/>
      <c r="DQM103" s="304"/>
      <c r="DQO103" s="304"/>
      <c r="DQQ103" s="304"/>
      <c r="DQS103" s="304"/>
      <c r="DQU103" s="304"/>
      <c r="DQW103" s="304"/>
      <c r="DQY103" s="304"/>
      <c r="DRA103" s="304"/>
      <c r="DRC103" s="304"/>
      <c r="DRE103" s="304"/>
      <c r="DRG103" s="304"/>
      <c r="DRI103" s="304"/>
      <c r="DRK103" s="304"/>
      <c r="DRM103" s="304"/>
      <c r="DRO103" s="304"/>
      <c r="DRQ103" s="304"/>
      <c r="DRS103" s="304"/>
      <c r="DRU103" s="304"/>
      <c r="DRW103" s="304"/>
      <c r="DRY103" s="304"/>
      <c r="DSA103" s="304"/>
      <c r="DSC103" s="304"/>
      <c r="DSE103" s="304"/>
      <c r="DSG103" s="304"/>
      <c r="DSI103" s="304"/>
      <c r="DSK103" s="304"/>
      <c r="DSM103" s="304"/>
      <c r="DSO103" s="304"/>
      <c r="DSQ103" s="304"/>
      <c r="DSS103" s="304"/>
      <c r="DSU103" s="304"/>
      <c r="DSW103" s="304"/>
      <c r="DSY103" s="304"/>
      <c r="DTA103" s="304"/>
      <c r="DTC103" s="304"/>
      <c r="DTE103" s="304"/>
      <c r="DTG103" s="304"/>
      <c r="DTI103" s="304"/>
      <c r="DTK103" s="304"/>
      <c r="DTM103" s="304"/>
      <c r="DTO103" s="304"/>
      <c r="DTQ103" s="304"/>
      <c r="DTS103" s="304"/>
      <c r="DTU103" s="304"/>
      <c r="DTW103" s="304"/>
      <c r="DTY103" s="304"/>
      <c r="DUA103" s="304"/>
      <c r="DUC103" s="304"/>
      <c r="DUE103" s="304"/>
      <c r="DUG103" s="304"/>
      <c r="DUI103" s="304"/>
      <c r="DUK103" s="304"/>
      <c r="DUM103" s="304"/>
      <c r="DUO103" s="304"/>
      <c r="DUQ103" s="304"/>
      <c r="DUS103" s="304"/>
      <c r="DUU103" s="304"/>
      <c r="DUW103" s="304"/>
      <c r="DUY103" s="304"/>
      <c r="DVA103" s="304"/>
      <c r="DVC103" s="304"/>
      <c r="DVE103" s="304"/>
      <c r="DVG103" s="304"/>
      <c r="DVI103" s="304"/>
      <c r="DVK103" s="304"/>
      <c r="DVM103" s="304"/>
      <c r="DVO103" s="304"/>
      <c r="DVQ103" s="304"/>
      <c r="DVS103" s="304"/>
      <c r="DVU103" s="304"/>
      <c r="DVW103" s="304"/>
      <c r="DVY103" s="304"/>
      <c r="DWA103" s="304"/>
      <c r="DWC103" s="304"/>
      <c r="DWE103" s="304"/>
      <c r="DWG103" s="304"/>
      <c r="DWI103" s="304"/>
      <c r="DWK103" s="304"/>
      <c r="DWM103" s="304"/>
      <c r="DWO103" s="304"/>
      <c r="DWQ103" s="304"/>
      <c r="DWS103" s="304"/>
      <c r="DWU103" s="304"/>
      <c r="DWW103" s="304"/>
      <c r="DWY103" s="304"/>
      <c r="DXA103" s="304"/>
      <c r="DXC103" s="304"/>
      <c r="DXE103" s="304"/>
      <c r="DXG103" s="304"/>
      <c r="DXI103" s="304"/>
      <c r="DXK103" s="304"/>
      <c r="DXM103" s="304"/>
      <c r="DXO103" s="304"/>
      <c r="DXQ103" s="304"/>
      <c r="DXS103" s="304"/>
      <c r="DXU103" s="304"/>
      <c r="DXW103" s="304"/>
      <c r="DXY103" s="304"/>
      <c r="DYA103" s="304"/>
      <c r="DYC103" s="304"/>
      <c r="DYE103" s="304"/>
      <c r="DYG103" s="304"/>
      <c r="DYI103" s="304"/>
      <c r="DYK103" s="304"/>
      <c r="DYM103" s="304"/>
      <c r="DYO103" s="304"/>
      <c r="DYQ103" s="304"/>
      <c r="DYS103" s="304"/>
      <c r="DYU103" s="304"/>
      <c r="DYW103" s="304"/>
      <c r="DYY103" s="304"/>
      <c r="DZA103" s="304"/>
      <c r="DZC103" s="304"/>
      <c r="DZE103" s="304"/>
      <c r="DZG103" s="304"/>
      <c r="DZI103" s="304"/>
      <c r="DZK103" s="304"/>
      <c r="DZM103" s="304"/>
      <c r="DZO103" s="304"/>
      <c r="DZQ103" s="304"/>
      <c r="DZS103" s="304"/>
      <c r="DZU103" s="304"/>
      <c r="DZW103" s="304"/>
      <c r="DZY103" s="304"/>
      <c r="EAA103" s="304"/>
      <c r="EAC103" s="304"/>
      <c r="EAE103" s="304"/>
      <c r="EAG103" s="304"/>
      <c r="EAI103" s="304"/>
      <c r="EAK103" s="304"/>
      <c r="EAM103" s="304"/>
      <c r="EAO103" s="304"/>
      <c r="EAQ103" s="304"/>
      <c r="EAS103" s="304"/>
      <c r="EAU103" s="304"/>
      <c r="EAW103" s="304"/>
      <c r="EAY103" s="304"/>
      <c r="EBA103" s="304"/>
      <c r="EBC103" s="304"/>
      <c r="EBE103" s="304"/>
      <c r="EBG103" s="304"/>
      <c r="EBI103" s="304"/>
      <c r="EBK103" s="304"/>
      <c r="EBM103" s="304"/>
      <c r="EBO103" s="304"/>
      <c r="EBQ103" s="304"/>
      <c r="EBS103" s="304"/>
      <c r="EBU103" s="304"/>
      <c r="EBW103" s="304"/>
      <c r="EBY103" s="304"/>
      <c r="ECA103" s="304"/>
      <c r="ECC103" s="304"/>
      <c r="ECE103" s="304"/>
      <c r="ECG103" s="304"/>
      <c r="ECI103" s="304"/>
      <c r="ECK103" s="304"/>
      <c r="ECM103" s="304"/>
      <c r="ECO103" s="304"/>
      <c r="ECQ103" s="304"/>
      <c r="ECS103" s="304"/>
      <c r="ECU103" s="304"/>
      <c r="ECW103" s="304"/>
      <c r="ECY103" s="304"/>
      <c r="EDA103" s="304"/>
      <c r="EDC103" s="304"/>
      <c r="EDE103" s="304"/>
      <c r="EDG103" s="304"/>
      <c r="EDI103" s="304"/>
      <c r="EDK103" s="304"/>
      <c r="EDM103" s="304"/>
      <c r="EDO103" s="304"/>
      <c r="EDQ103" s="304"/>
      <c r="EDS103" s="304"/>
      <c r="EDU103" s="304"/>
      <c r="EDW103" s="304"/>
      <c r="EDY103" s="304"/>
      <c r="EEA103" s="304"/>
      <c r="EEC103" s="304"/>
      <c r="EEE103" s="304"/>
      <c r="EEG103" s="304"/>
      <c r="EEI103" s="304"/>
      <c r="EEK103" s="304"/>
      <c r="EEM103" s="304"/>
      <c r="EEO103" s="304"/>
      <c r="EEQ103" s="304"/>
      <c r="EES103" s="304"/>
      <c r="EEU103" s="304"/>
      <c r="EEW103" s="304"/>
      <c r="EEY103" s="304"/>
      <c r="EFA103" s="304"/>
      <c r="EFC103" s="304"/>
      <c r="EFE103" s="304"/>
      <c r="EFG103" s="304"/>
      <c r="EFI103" s="304"/>
      <c r="EFK103" s="304"/>
      <c r="EFM103" s="304"/>
      <c r="EFO103" s="304"/>
      <c r="EFQ103" s="304"/>
      <c r="EFS103" s="304"/>
      <c r="EFU103" s="304"/>
      <c r="EFW103" s="304"/>
      <c r="EFY103" s="304"/>
      <c r="EGA103" s="304"/>
      <c r="EGC103" s="304"/>
      <c r="EGE103" s="304"/>
      <c r="EGG103" s="304"/>
      <c r="EGI103" s="304"/>
      <c r="EGK103" s="304"/>
      <c r="EGM103" s="304"/>
      <c r="EGO103" s="304"/>
      <c r="EGQ103" s="304"/>
      <c r="EGS103" s="304"/>
      <c r="EGU103" s="304"/>
      <c r="EGW103" s="304"/>
      <c r="EGY103" s="304"/>
      <c r="EHA103" s="304"/>
      <c r="EHC103" s="304"/>
      <c r="EHE103" s="304"/>
      <c r="EHG103" s="304"/>
      <c r="EHI103" s="304"/>
      <c r="EHK103" s="304"/>
      <c r="EHM103" s="304"/>
      <c r="EHO103" s="304"/>
      <c r="EHQ103" s="304"/>
      <c r="EHS103" s="304"/>
      <c r="EHU103" s="304"/>
      <c r="EHW103" s="304"/>
      <c r="EHY103" s="304"/>
      <c r="EIA103" s="304"/>
      <c r="EIC103" s="304"/>
      <c r="EIE103" s="304"/>
      <c r="EIG103" s="304"/>
      <c r="EII103" s="304"/>
      <c r="EIK103" s="304"/>
      <c r="EIM103" s="304"/>
      <c r="EIO103" s="304"/>
      <c r="EIQ103" s="304"/>
      <c r="EIS103" s="304"/>
      <c r="EIU103" s="304"/>
      <c r="EIW103" s="304"/>
      <c r="EIY103" s="304"/>
      <c r="EJA103" s="304"/>
      <c r="EJC103" s="304"/>
      <c r="EJE103" s="304"/>
      <c r="EJG103" s="304"/>
      <c r="EJI103" s="304"/>
      <c r="EJK103" s="304"/>
      <c r="EJM103" s="304"/>
      <c r="EJO103" s="304"/>
      <c r="EJQ103" s="304"/>
      <c r="EJS103" s="304"/>
      <c r="EJU103" s="304"/>
      <c r="EJW103" s="304"/>
      <c r="EJY103" s="304"/>
      <c r="EKA103" s="304"/>
      <c r="EKC103" s="304"/>
      <c r="EKE103" s="304"/>
      <c r="EKG103" s="304"/>
      <c r="EKI103" s="304"/>
      <c r="EKK103" s="304"/>
      <c r="EKM103" s="304"/>
      <c r="EKO103" s="304"/>
      <c r="EKQ103" s="304"/>
      <c r="EKS103" s="304"/>
      <c r="EKU103" s="304"/>
      <c r="EKW103" s="304"/>
      <c r="EKY103" s="304"/>
      <c r="ELA103" s="304"/>
      <c r="ELC103" s="304"/>
      <c r="ELE103" s="304"/>
      <c r="ELG103" s="304"/>
      <c r="ELI103" s="304"/>
      <c r="ELK103" s="304"/>
      <c r="ELM103" s="304"/>
      <c r="ELO103" s="304"/>
      <c r="ELQ103" s="304"/>
      <c r="ELS103" s="304"/>
      <c r="ELU103" s="304"/>
      <c r="ELW103" s="304"/>
      <c r="ELY103" s="304"/>
      <c r="EMA103" s="304"/>
      <c r="EMC103" s="304"/>
      <c r="EME103" s="304"/>
      <c r="EMG103" s="304"/>
      <c r="EMI103" s="304"/>
      <c r="EMK103" s="304"/>
      <c r="EMM103" s="304"/>
      <c r="EMO103" s="304"/>
      <c r="EMQ103" s="304"/>
      <c r="EMS103" s="304"/>
      <c r="EMU103" s="304"/>
      <c r="EMW103" s="304"/>
      <c r="EMY103" s="304"/>
      <c r="ENA103" s="304"/>
      <c r="ENC103" s="304"/>
      <c r="ENE103" s="304"/>
      <c r="ENG103" s="304"/>
      <c r="ENI103" s="304"/>
      <c r="ENK103" s="304"/>
      <c r="ENM103" s="304"/>
      <c r="ENO103" s="304"/>
      <c r="ENQ103" s="304"/>
      <c r="ENS103" s="304"/>
      <c r="ENU103" s="304"/>
      <c r="ENW103" s="304"/>
      <c r="ENY103" s="304"/>
      <c r="EOA103" s="304"/>
      <c r="EOC103" s="304"/>
      <c r="EOE103" s="304"/>
      <c r="EOG103" s="304"/>
      <c r="EOI103" s="304"/>
      <c r="EOK103" s="304"/>
      <c r="EOM103" s="304"/>
      <c r="EOO103" s="304"/>
      <c r="EOQ103" s="304"/>
      <c r="EOS103" s="304"/>
      <c r="EOU103" s="304"/>
      <c r="EOW103" s="304"/>
      <c r="EOY103" s="304"/>
      <c r="EPA103" s="304"/>
      <c r="EPC103" s="304"/>
      <c r="EPE103" s="304"/>
      <c r="EPG103" s="304"/>
      <c r="EPI103" s="304"/>
      <c r="EPK103" s="304"/>
      <c r="EPM103" s="304"/>
      <c r="EPO103" s="304"/>
      <c r="EPQ103" s="304"/>
      <c r="EPS103" s="304"/>
      <c r="EPU103" s="304"/>
      <c r="EPW103" s="304"/>
      <c r="EPY103" s="304"/>
      <c r="EQA103" s="304"/>
      <c r="EQC103" s="304"/>
      <c r="EQE103" s="304"/>
      <c r="EQG103" s="304"/>
      <c r="EQI103" s="304"/>
      <c r="EQK103" s="304"/>
      <c r="EQM103" s="304"/>
      <c r="EQO103" s="304"/>
      <c r="EQQ103" s="304"/>
      <c r="EQS103" s="304"/>
      <c r="EQU103" s="304"/>
      <c r="EQW103" s="304"/>
      <c r="EQY103" s="304"/>
      <c r="ERA103" s="304"/>
      <c r="ERC103" s="304"/>
      <c r="ERE103" s="304"/>
      <c r="ERG103" s="304"/>
      <c r="ERI103" s="304"/>
      <c r="ERK103" s="304"/>
      <c r="ERM103" s="304"/>
      <c r="ERO103" s="304"/>
      <c r="ERQ103" s="304"/>
      <c r="ERS103" s="304"/>
      <c r="ERU103" s="304"/>
      <c r="ERW103" s="304"/>
      <c r="ERY103" s="304"/>
      <c r="ESA103" s="304"/>
      <c r="ESC103" s="304"/>
      <c r="ESE103" s="304"/>
      <c r="ESG103" s="304"/>
      <c r="ESI103" s="304"/>
      <c r="ESK103" s="304"/>
      <c r="ESM103" s="304"/>
      <c r="ESO103" s="304"/>
      <c r="ESQ103" s="304"/>
      <c r="ESS103" s="304"/>
      <c r="ESU103" s="304"/>
      <c r="ESW103" s="304"/>
      <c r="ESY103" s="304"/>
      <c r="ETA103" s="304"/>
      <c r="ETC103" s="304"/>
      <c r="ETE103" s="304"/>
      <c r="ETG103" s="304"/>
      <c r="ETI103" s="304"/>
      <c r="ETK103" s="304"/>
      <c r="ETM103" s="304"/>
      <c r="ETO103" s="304"/>
      <c r="ETQ103" s="304"/>
      <c r="ETS103" s="304"/>
      <c r="ETU103" s="304"/>
      <c r="ETW103" s="304"/>
      <c r="ETY103" s="304"/>
      <c r="EUA103" s="304"/>
      <c r="EUC103" s="304"/>
      <c r="EUE103" s="304"/>
      <c r="EUG103" s="304"/>
      <c r="EUI103" s="304"/>
      <c r="EUK103" s="304"/>
      <c r="EUM103" s="304"/>
      <c r="EUO103" s="304"/>
      <c r="EUQ103" s="304"/>
      <c r="EUS103" s="304"/>
      <c r="EUU103" s="304"/>
      <c r="EUW103" s="304"/>
      <c r="EUY103" s="304"/>
      <c r="EVA103" s="304"/>
      <c r="EVC103" s="304"/>
      <c r="EVE103" s="304"/>
      <c r="EVG103" s="304"/>
      <c r="EVI103" s="304"/>
      <c r="EVK103" s="304"/>
      <c r="EVM103" s="304"/>
      <c r="EVO103" s="304"/>
      <c r="EVQ103" s="304"/>
      <c r="EVS103" s="304"/>
      <c r="EVU103" s="304"/>
      <c r="EVW103" s="304"/>
      <c r="EVY103" s="304"/>
      <c r="EWA103" s="304"/>
      <c r="EWC103" s="304"/>
      <c r="EWE103" s="304"/>
      <c r="EWG103" s="304"/>
      <c r="EWI103" s="304"/>
      <c r="EWK103" s="304"/>
      <c r="EWM103" s="304"/>
      <c r="EWO103" s="304"/>
      <c r="EWQ103" s="304"/>
      <c r="EWS103" s="304"/>
      <c r="EWU103" s="304"/>
      <c r="EWW103" s="304"/>
      <c r="EWY103" s="304"/>
      <c r="EXA103" s="304"/>
      <c r="EXC103" s="304"/>
      <c r="EXE103" s="304"/>
      <c r="EXG103" s="304"/>
      <c r="EXI103" s="304"/>
      <c r="EXK103" s="304"/>
      <c r="EXM103" s="304"/>
      <c r="EXO103" s="304"/>
      <c r="EXQ103" s="304"/>
      <c r="EXS103" s="304"/>
      <c r="EXU103" s="304"/>
      <c r="EXW103" s="304"/>
      <c r="EXY103" s="304"/>
      <c r="EYA103" s="304"/>
      <c r="EYC103" s="304"/>
      <c r="EYE103" s="304"/>
      <c r="EYG103" s="304"/>
      <c r="EYI103" s="304"/>
      <c r="EYK103" s="304"/>
      <c r="EYM103" s="304"/>
      <c r="EYO103" s="304"/>
      <c r="EYQ103" s="304"/>
      <c r="EYS103" s="304"/>
      <c r="EYU103" s="304"/>
      <c r="EYW103" s="304"/>
      <c r="EYY103" s="304"/>
      <c r="EZA103" s="304"/>
      <c r="EZC103" s="304"/>
      <c r="EZE103" s="304"/>
      <c r="EZG103" s="304"/>
      <c r="EZI103" s="304"/>
      <c r="EZK103" s="304"/>
      <c r="EZM103" s="304"/>
      <c r="EZO103" s="304"/>
      <c r="EZQ103" s="304"/>
      <c r="EZS103" s="304"/>
      <c r="EZU103" s="304"/>
      <c r="EZW103" s="304"/>
      <c r="EZY103" s="304"/>
      <c r="FAA103" s="304"/>
      <c r="FAC103" s="304"/>
      <c r="FAE103" s="304"/>
      <c r="FAG103" s="304"/>
      <c r="FAI103" s="304"/>
      <c r="FAK103" s="304"/>
      <c r="FAM103" s="304"/>
      <c r="FAO103" s="304"/>
      <c r="FAQ103" s="304"/>
      <c r="FAS103" s="304"/>
      <c r="FAU103" s="304"/>
      <c r="FAW103" s="304"/>
      <c r="FAY103" s="304"/>
      <c r="FBA103" s="304"/>
      <c r="FBC103" s="304"/>
      <c r="FBE103" s="304"/>
      <c r="FBG103" s="304"/>
      <c r="FBI103" s="304"/>
      <c r="FBK103" s="304"/>
      <c r="FBM103" s="304"/>
      <c r="FBO103" s="304"/>
      <c r="FBQ103" s="304"/>
      <c r="FBS103" s="304"/>
      <c r="FBU103" s="304"/>
      <c r="FBW103" s="304"/>
      <c r="FBY103" s="304"/>
      <c r="FCA103" s="304"/>
      <c r="FCC103" s="304"/>
      <c r="FCE103" s="304"/>
      <c r="FCG103" s="304"/>
      <c r="FCI103" s="304"/>
      <c r="FCK103" s="304"/>
      <c r="FCM103" s="304"/>
      <c r="FCO103" s="304"/>
      <c r="FCQ103" s="304"/>
      <c r="FCS103" s="304"/>
      <c r="FCU103" s="304"/>
      <c r="FCW103" s="304"/>
      <c r="FCY103" s="304"/>
      <c r="FDA103" s="304"/>
      <c r="FDC103" s="304"/>
      <c r="FDE103" s="304"/>
      <c r="FDG103" s="304"/>
      <c r="FDI103" s="304"/>
      <c r="FDK103" s="304"/>
      <c r="FDM103" s="304"/>
      <c r="FDO103" s="304"/>
      <c r="FDQ103" s="304"/>
      <c r="FDS103" s="304"/>
      <c r="FDU103" s="304"/>
      <c r="FDW103" s="304"/>
      <c r="FDY103" s="304"/>
      <c r="FEA103" s="304"/>
      <c r="FEC103" s="304"/>
      <c r="FEE103" s="304"/>
      <c r="FEG103" s="304"/>
      <c r="FEI103" s="304"/>
      <c r="FEK103" s="304"/>
      <c r="FEM103" s="304"/>
      <c r="FEO103" s="304"/>
      <c r="FEQ103" s="304"/>
      <c r="FES103" s="304"/>
      <c r="FEU103" s="304"/>
      <c r="FEW103" s="304"/>
      <c r="FEY103" s="304"/>
      <c r="FFA103" s="304"/>
      <c r="FFC103" s="304"/>
      <c r="FFE103" s="304"/>
      <c r="FFG103" s="304"/>
      <c r="FFI103" s="304"/>
      <c r="FFK103" s="304"/>
      <c r="FFM103" s="304"/>
      <c r="FFO103" s="304"/>
      <c r="FFQ103" s="304"/>
      <c r="FFS103" s="304"/>
      <c r="FFU103" s="304"/>
      <c r="FFW103" s="304"/>
      <c r="FFY103" s="304"/>
      <c r="FGA103" s="304"/>
      <c r="FGC103" s="304"/>
      <c r="FGE103" s="304"/>
      <c r="FGG103" s="304"/>
      <c r="FGI103" s="304"/>
      <c r="FGK103" s="304"/>
      <c r="FGM103" s="304"/>
      <c r="FGO103" s="304"/>
      <c r="FGQ103" s="304"/>
      <c r="FGS103" s="304"/>
      <c r="FGU103" s="304"/>
      <c r="FGW103" s="304"/>
      <c r="FGY103" s="304"/>
      <c r="FHA103" s="304"/>
      <c r="FHC103" s="304"/>
      <c r="FHE103" s="304"/>
      <c r="FHG103" s="304"/>
      <c r="FHI103" s="304"/>
      <c r="FHK103" s="304"/>
      <c r="FHM103" s="304"/>
      <c r="FHO103" s="304"/>
      <c r="FHQ103" s="304"/>
      <c r="FHS103" s="304"/>
      <c r="FHU103" s="304"/>
      <c r="FHW103" s="304"/>
      <c r="FHY103" s="304"/>
      <c r="FIA103" s="304"/>
      <c r="FIC103" s="304"/>
      <c r="FIE103" s="304"/>
      <c r="FIG103" s="304"/>
      <c r="FII103" s="304"/>
      <c r="FIK103" s="304"/>
      <c r="FIM103" s="304"/>
      <c r="FIO103" s="304"/>
      <c r="FIQ103" s="304"/>
      <c r="FIS103" s="304"/>
      <c r="FIU103" s="304"/>
      <c r="FIW103" s="304"/>
      <c r="FIY103" s="304"/>
      <c r="FJA103" s="304"/>
      <c r="FJC103" s="304"/>
      <c r="FJE103" s="304"/>
      <c r="FJG103" s="304"/>
      <c r="FJI103" s="304"/>
      <c r="FJK103" s="304"/>
      <c r="FJM103" s="304"/>
      <c r="FJO103" s="304"/>
      <c r="FJQ103" s="304"/>
      <c r="FJS103" s="304"/>
      <c r="FJU103" s="304"/>
      <c r="FJW103" s="304"/>
      <c r="FJY103" s="304"/>
      <c r="FKA103" s="304"/>
      <c r="FKC103" s="304"/>
      <c r="FKE103" s="304"/>
      <c r="FKG103" s="304"/>
      <c r="FKI103" s="304"/>
      <c r="FKK103" s="304"/>
      <c r="FKM103" s="304"/>
      <c r="FKO103" s="304"/>
      <c r="FKQ103" s="304"/>
      <c r="FKS103" s="304"/>
      <c r="FKU103" s="304"/>
      <c r="FKW103" s="304"/>
      <c r="FKY103" s="304"/>
      <c r="FLA103" s="304"/>
      <c r="FLC103" s="304"/>
      <c r="FLE103" s="304"/>
      <c r="FLG103" s="304"/>
      <c r="FLI103" s="304"/>
      <c r="FLK103" s="304"/>
      <c r="FLM103" s="304"/>
      <c r="FLO103" s="304"/>
      <c r="FLQ103" s="304"/>
      <c r="FLS103" s="304"/>
      <c r="FLU103" s="304"/>
      <c r="FLW103" s="304"/>
      <c r="FLY103" s="304"/>
      <c r="FMA103" s="304"/>
      <c r="FMC103" s="304"/>
      <c r="FME103" s="304"/>
      <c r="FMG103" s="304"/>
      <c r="FMI103" s="304"/>
      <c r="FMK103" s="304"/>
      <c r="FMM103" s="304"/>
      <c r="FMO103" s="304"/>
      <c r="FMQ103" s="304"/>
      <c r="FMS103" s="304"/>
      <c r="FMU103" s="304"/>
      <c r="FMW103" s="304"/>
      <c r="FMY103" s="304"/>
      <c r="FNA103" s="304"/>
      <c r="FNC103" s="304"/>
      <c r="FNE103" s="304"/>
      <c r="FNG103" s="304"/>
      <c r="FNI103" s="304"/>
      <c r="FNK103" s="304"/>
      <c r="FNM103" s="304"/>
      <c r="FNO103" s="304"/>
      <c r="FNQ103" s="304"/>
      <c r="FNS103" s="304"/>
      <c r="FNU103" s="304"/>
      <c r="FNW103" s="304"/>
      <c r="FNY103" s="304"/>
      <c r="FOA103" s="304"/>
      <c r="FOC103" s="304"/>
      <c r="FOE103" s="304"/>
      <c r="FOG103" s="304"/>
      <c r="FOI103" s="304"/>
      <c r="FOK103" s="304"/>
      <c r="FOM103" s="304"/>
      <c r="FOO103" s="304"/>
      <c r="FOQ103" s="304"/>
      <c r="FOS103" s="304"/>
      <c r="FOU103" s="304"/>
      <c r="FOW103" s="304"/>
      <c r="FOY103" s="304"/>
      <c r="FPA103" s="304"/>
      <c r="FPC103" s="304"/>
      <c r="FPE103" s="304"/>
      <c r="FPG103" s="304"/>
      <c r="FPI103" s="304"/>
      <c r="FPK103" s="304"/>
      <c r="FPM103" s="304"/>
      <c r="FPO103" s="304"/>
      <c r="FPQ103" s="304"/>
      <c r="FPS103" s="304"/>
      <c r="FPU103" s="304"/>
      <c r="FPW103" s="304"/>
      <c r="FPY103" s="304"/>
      <c r="FQA103" s="304"/>
      <c r="FQC103" s="304"/>
      <c r="FQE103" s="304"/>
      <c r="FQG103" s="304"/>
      <c r="FQI103" s="304"/>
      <c r="FQK103" s="304"/>
      <c r="FQM103" s="304"/>
      <c r="FQO103" s="304"/>
      <c r="FQQ103" s="304"/>
      <c r="FQS103" s="304"/>
      <c r="FQU103" s="304"/>
      <c r="FQW103" s="304"/>
      <c r="FQY103" s="304"/>
      <c r="FRA103" s="304"/>
      <c r="FRC103" s="304"/>
      <c r="FRE103" s="304"/>
      <c r="FRG103" s="304"/>
      <c r="FRI103" s="304"/>
      <c r="FRK103" s="304"/>
      <c r="FRM103" s="304"/>
      <c r="FRO103" s="304"/>
      <c r="FRQ103" s="304"/>
      <c r="FRS103" s="304"/>
      <c r="FRU103" s="304"/>
      <c r="FRW103" s="304"/>
      <c r="FRY103" s="304"/>
      <c r="FSA103" s="304"/>
      <c r="FSC103" s="304"/>
      <c r="FSE103" s="304"/>
      <c r="FSG103" s="304"/>
      <c r="FSI103" s="304"/>
      <c r="FSK103" s="304"/>
      <c r="FSM103" s="304"/>
      <c r="FSO103" s="304"/>
      <c r="FSQ103" s="304"/>
      <c r="FSS103" s="304"/>
      <c r="FSU103" s="304"/>
      <c r="FSW103" s="304"/>
      <c r="FSY103" s="304"/>
      <c r="FTA103" s="304"/>
      <c r="FTC103" s="304"/>
      <c r="FTE103" s="304"/>
      <c r="FTG103" s="304"/>
      <c r="FTI103" s="304"/>
      <c r="FTK103" s="304"/>
      <c r="FTM103" s="304"/>
      <c r="FTO103" s="304"/>
      <c r="FTQ103" s="304"/>
      <c r="FTS103" s="304"/>
      <c r="FTU103" s="304"/>
      <c r="FTW103" s="304"/>
      <c r="FTY103" s="304"/>
      <c r="FUA103" s="304"/>
      <c r="FUC103" s="304"/>
      <c r="FUE103" s="304"/>
      <c r="FUG103" s="304"/>
      <c r="FUI103" s="304"/>
      <c r="FUK103" s="304"/>
      <c r="FUM103" s="304"/>
      <c r="FUO103" s="304"/>
      <c r="FUQ103" s="304"/>
      <c r="FUS103" s="304"/>
      <c r="FUU103" s="304"/>
      <c r="FUW103" s="304"/>
      <c r="FUY103" s="304"/>
      <c r="FVA103" s="304"/>
      <c r="FVC103" s="304"/>
      <c r="FVE103" s="304"/>
      <c r="FVG103" s="304"/>
      <c r="FVI103" s="304"/>
      <c r="FVK103" s="304"/>
      <c r="FVM103" s="304"/>
      <c r="FVO103" s="304"/>
      <c r="FVQ103" s="304"/>
      <c r="FVS103" s="304"/>
      <c r="FVU103" s="304"/>
      <c r="FVW103" s="304"/>
      <c r="FVY103" s="304"/>
      <c r="FWA103" s="304"/>
      <c r="FWC103" s="304"/>
      <c r="FWE103" s="304"/>
      <c r="FWG103" s="304"/>
      <c r="FWI103" s="304"/>
      <c r="FWK103" s="304"/>
      <c r="FWM103" s="304"/>
      <c r="FWO103" s="304"/>
      <c r="FWQ103" s="304"/>
      <c r="FWS103" s="304"/>
      <c r="FWU103" s="304"/>
      <c r="FWW103" s="304"/>
      <c r="FWY103" s="304"/>
      <c r="FXA103" s="304"/>
      <c r="FXC103" s="304"/>
      <c r="FXE103" s="304"/>
      <c r="FXG103" s="304"/>
      <c r="FXI103" s="304"/>
      <c r="FXK103" s="304"/>
      <c r="FXM103" s="304"/>
      <c r="FXO103" s="304"/>
      <c r="FXQ103" s="304"/>
      <c r="FXS103" s="304"/>
      <c r="FXU103" s="304"/>
      <c r="FXW103" s="304"/>
      <c r="FXY103" s="304"/>
      <c r="FYA103" s="304"/>
      <c r="FYC103" s="304"/>
      <c r="FYE103" s="304"/>
      <c r="FYG103" s="304"/>
      <c r="FYI103" s="304"/>
      <c r="FYK103" s="304"/>
      <c r="FYM103" s="304"/>
      <c r="FYO103" s="304"/>
      <c r="FYQ103" s="304"/>
      <c r="FYS103" s="304"/>
      <c r="FYU103" s="304"/>
      <c r="FYW103" s="304"/>
      <c r="FYY103" s="304"/>
      <c r="FZA103" s="304"/>
      <c r="FZC103" s="304"/>
      <c r="FZE103" s="304"/>
      <c r="FZG103" s="304"/>
      <c r="FZI103" s="304"/>
      <c r="FZK103" s="304"/>
      <c r="FZM103" s="304"/>
      <c r="FZO103" s="304"/>
      <c r="FZQ103" s="304"/>
      <c r="FZS103" s="304"/>
      <c r="FZU103" s="304"/>
      <c r="FZW103" s="304"/>
      <c r="FZY103" s="304"/>
      <c r="GAA103" s="304"/>
      <c r="GAC103" s="304"/>
      <c r="GAE103" s="304"/>
      <c r="GAG103" s="304"/>
      <c r="GAI103" s="304"/>
      <c r="GAK103" s="304"/>
      <c r="GAM103" s="304"/>
      <c r="GAO103" s="304"/>
      <c r="GAQ103" s="304"/>
      <c r="GAS103" s="304"/>
      <c r="GAU103" s="304"/>
      <c r="GAW103" s="304"/>
      <c r="GAY103" s="304"/>
      <c r="GBA103" s="304"/>
      <c r="GBC103" s="304"/>
      <c r="GBE103" s="304"/>
      <c r="GBG103" s="304"/>
      <c r="GBI103" s="304"/>
      <c r="GBK103" s="304"/>
      <c r="GBM103" s="304"/>
      <c r="GBO103" s="304"/>
      <c r="GBQ103" s="304"/>
      <c r="GBS103" s="304"/>
      <c r="GBU103" s="304"/>
      <c r="GBW103" s="304"/>
      <c r="GBY103" s="304"/>
      <c r="GCA103" s="304"/>
      <c r="GCC103" s="304"/>
      <c r="GCE103" s="304"/>
      <c r="GCG103" s="304"/>
      <c r="GCI103" s="304"/>
      <c r="GCK103" s="304"/>
      <c r="GCM103" s="304"/>
      <c r="GCO103" s="304"/>
      <c r="GCQ103" s="304"/>
      <c r="GCS103" s="304"/>
      <c r="GCU103" s="304"/>
      <c r="GCW103" s="304"/>
      <c r="GCY103" s="304"/>
      <c r="GDA103" s="304"/>
      <c r="GDC103" s="304"/>
      <c r="GDE103" s="304"/>
      <c r="GDG103" s="304"/>
      <c r="GDI103" s="304"/>
      <c r="GDK103" s="304"/>
      <c r="GDM103" s="304"/>
      <c r="GDO103" s="304"/>
      <c r="GDQ103" s="304"/>
      <c r="GDS103" s="304"/>
      <c r="GDU103" s="304"/>
      <c r="GDW103" s="304"/>
      <c r="GDY103" s="304"/>
      <c r="GEA103" s="304"/>
      <c r="GEC103" s="304"/>
      <c r="GEE103" s="304"/>
      <c r="GEG103" s="304"/>
      <c r="GEI103" s="304"/>
      <c r="GEK103" s="304"/>
      <c r="GEM103" s="304"/>
      <c r="GEO103" s="304"/>
      <c r="GEQ103" s="304"/>
      <c r="GES103" s="304"/>
      <c r="GEU103" s="304"/>
      <c r="GEW103" s="304"/>
      <c r="GEY103" s="304"/>
      <c r="GFA103" s="304"/>
      <c r="GFC103" s="304"/>
      <c r="GFE103" s="304"/>
      <c r="GFG103" s="304"/>
      <c r="GFI103" s="304"/>
      <c r="GFK103" s="304"/>
      <c r="GFM103" s="304"/>
      <c r="GFO103" s="304"/>
      <c r="GFQ103" s="304"/>
      <c r="GFS103" s="304"/>
      <c r="GFU103" s="304"/>
      <c r="GFW103" s="304"/>
      <c r="GFY103" s="304"/>
      <c r="GGA103" s="304"/>
      <c r="GGC103" s="304"/>
      <c r="GGE103" s="304"/>
      <c r="GGG103" s="304"/>
      <c r="GGI103" s="304"/>
      <c r="GGK103" s="304"/>
      <c r="GGM103" s="304"/>
      <c r="GGO103" s="304"/>
      <c r="GGQ103" s="304"/>
      <c r="GGS103" s="304"/>
      <c r="GGU103" s="304"/>
      <c r="GGW103" s="304"/>
      <c r="GGY103" s="304"/>
      <c r="GHA103" s="304"/>
      <c r="GHC103" s="304"/>
      <c r="GHE103" s="304"/>
      <c r="GHG103" s="304"/>
      <c r="GHI103" s="304"/>
      <c r="GHK103" s="304"/>
      <c r="GHM103" s="304"/>
      <c r="GHO103" s="304"/>
      <c r="GHQ103" s="304"/>
      <c r="GHS103" s="304"/>
      <c r="GHU103" s="304"/>
      <c r="GHW103" s="304"/>
      <c r="GHY103" s="304"/>
      <c r="GIA103" s="304"/>
      <c r="GIC103" s="304"/>
      <c r="GIE103" s="304"/>
      <c r="GIG103" s="304"/>
      <c r="GII103" s="304"/>
      <c r="GIK103" s="304"/>
      <c r="GIM103" s="304"/>
      <c r="GIO103" s="304"/>
      <c r="GIQ103" s="304"/>
      <c r="GIS103" s="304"/>
      <c r="GIU103" s="304"/>
      <c r="GIW103" s="304"/>
      <c r="GIY103" s="304"/>
      <c r="GJA103" s="304"/>
      <c r="GJC103" s="304"/>
      <c r="GJE103" s="304"/>
      <c r="GJG103" s="304"/>
      <c r="GJI103" s="304"/>
      <c r="GJK103" s="304"/>
      <c r="GJM103" s="304"/>
      <c r="GJO103" s="304"/>
      <c r="GJQ103" s="304"/>
      <c r="GJS103" s="304"/>
      <c r="GJU103" s="304"/>
      <c r="GJW103" s="304"/>
      <c r="GJY103" s="304"/>
      <c r="GKA103" s="304"/>
      <c r="GKC103" s="304"/>
      <c r="GKE103" s="304"/>
      <c r="GKG103" s="304"/>
      <c r="GKI103" s="304"/>
      <c r="GKK103" s="304"/>
      <c r="GKM103" s="304"/>
      <c r="GKO103" s="304"/>
      <c r="GKQ103" s="304"/>
      <c r="GKS103" s="304"/>
      <c r="GKU103" s="304"/>
      <c r="GKW103" s="304"/>
      <c r="GKY103" s="304"/>
      <c r="GLA103" s="304"/>
      <c r="GLC103" s="304"/>
      <c r="GLE103" s="304"/>
      <c r="GLG103" s="304"/>
      <c r="GLI103" s="304"/>
      <c r="GLK103" s="304"/>
      <c r="GLM103" s="304"/>
      <c r="GLO103" s="304"/>
      <c r="GLQ103" s="304"/>
      <c r="GLS103" s="304"/>
      <c r="GLU103" s="304"/>
      <c r="GLW103" s="304"/>
      <c r="GLY103" s="304"/>
      <c r="GMA103" s="304"/>
      <c r="GMC103" s="304"/>
      <c r="GME103" s="304"/>
      <c r="GMG103" s="304"/>
      <c r="GMI103" s="304"/>
      <c r="GMK103" s="304"/>
      <c r="GMM103" s="304"/>
      <c r="GMO103" s="304"/>
      <c r="GMQ103" s="304"/>
      <c r="GMS103" s="304"/>
      <c r="GMU103" s="304"/>
      <c r="GMW103" s="304"/>
      <c r="GMY103" s="304"/>
      <c r="GNA103" s="304"/>
      <c r="GNC103" s="304"/>
      <c r="GNE103" s="304"/>
      <c r="GNG103" s="304"/>
      <c r="GNI103" s="304"/>
      <c r="GNK103" s="304"/>
      <c r="GNM103" s="304"/>
      <c r="GNO103" s="304"/>
      <c r="GNQ103" s="304"/>
      <c r="GNS103" s="304"/>
      <c r="GNU103" s="304"/>
      <c r="GNW103" s="304"/>
      <c r="GNY103" s="304"/>
      <c r="GOA103" s="304"/>
      <c r="GOC103" s="304"/>
      <c r="GOE103" s="304"/>
      <c r="GOG103" s="304"/>
      <c r="GOI103" s="304"/>
      <c r="GOK103" s="304"/>
      <c r="GOM103" s="304"/>
      <c r="GOO103" s="304"/>
      <c r="GOQ103" s="304"/>
      <c r="GOS103" s="304"/>
      <c r="GOU103" s="304"/>
      <c r="GOW103" s="304"/>
      <c r="GOY103" s="304"/>
      <c r="GPA103" s="304"/>
      <c r="GPC103" s="304"/>
      <c r="GPE103" s="304"/>
      <c r="GPG103" s="304"/>
      <c r="GPI103" s="304"/>
      <c r="GPK103" s="304"/>
      <c r="GPM103" s="304"/>
      <c r="GPO103" s="304"/>
      <c r="GPQ103" s="304"/>
      <c r="GPS103" s="304"/>
      <c r="GPU103" s="304"/>
      <c r="GPW103" s="304"/>
      <c r="GPY103" s="304"/>
      <c r="GQA103" s="304"/>
      <c r="GQC103" s="304"/>
      <c r="GQE103" s="304"/>
      <c r="GQG103" s="304"/>
      <c r="GQI103" s="304"/>
      <c r="GQK103" s="304"/>
      <c r="GQM103" s="304"/>
      <c r="GQO103" s="304"/>
      <c r="GQQ103" s="304"/>
      <c r="GQS103" s="304"/>
      <c r="GQU103" s="304"/>
      <c r="GQW103" s="304"/>
      <c r="GQY103" s="304"/>
      <c r="GRA103" s="304"/>
      <c r="GRC103" s="304"/>
      <c r="GRE103" s="304"/>
      <c r="GRG103" s="304"/>
      <c r="GRI103" s="304"/>
      <c r="GRK103" s="304"/>
      <c r="GRM103" s="304"/>
      <c r="GRO103" s="304"/>
      <c r="GRQ103" s="304"/>
      <c r="GRS103" s="304"/>
      <c r="GRU103" s="304"/>
      <c r="GRW103" s="304"/>
      <c r="GRY103" s="304"/>
      <c r="GSA103" s="304"/>
      <c r="GSC103" s="304"/>
      <c r="GSE103" s="304"/>
      <c r="GSG103" s="304"/>
      <c r="GSI103" s="304"/>
      <c r="GSK103" s="304"/>
      <c r="GSM103" s="304"/>
      <c r="GSO103" s="304"/>
      <c r="GSQ103" s="304"/>
      <c r="GSS103" s="304"/>
      <c r="GSU103" s="304"/>
      <c r="GSW103" s="304"/>
      <c r="GSY103" s="304"/>
      <c r="GTA103" s="304"/>
      <c r="GTC103" s="304"/>
      <c r="GTE103" s="304"/>
      <c r="GTG103" s="304"/>
      <c r="GTI103" s="304"/>
      <c r="GTK103" s="304"/>
      <c r="GTM103" s="304"/>
      <c r="GTO103" s="304"/>
      <c r="GTQ103" s="304"/>
      <c r="GTS103" s="304"/>
      <c r="GTU103" s="304"/>
      <c r="GTW103" s="304"/>
      <c r="GTY103" s="304"/>
      <c r="GUA103" s="304"/>
      <c r="GUC103" s="304"/>
      <c r="GUE103" s="304"/>
      <c r="GUG103" s="304"/>
      <c r="GUI103" s="304"/>
      <c r="GUK103" s="304"/>
      <c r="GUM103" s="304"/>
      <c r="GUO103" s="304"/>
      <c r="GUQ103" s="304"/>
      <c r="GUS103" s="304"/>
      <c r="GUU103" s="304"/>
      <c r="GUW103" s="304"/>
      <c r="GUY103" s="304"/>
      <c r="GVA103" s="304"/>
      <c r="GVC103" s="304"/>
      <c r="GVE103" s="304"/>
      <c r="GVG103" s="304"/>
      <c r="GVI103" s="304"/>
      <c r="GVK103" s="304"/>
      <c r="GVM103" s="304"/>
      <c r="GVO103" s="304"/>
      <c r="GVQ103" s="304"/>
      <c r="GVS103" s="304"/>
      <c r="GVU103" s="304"/>
      <c r="GVW103" s="304"/>
      <c r="GVY103" s="304"/>
      <c r="GWA103" s="304"/>
      <c r="GWC103" s="304"/>
      <c r="GWE103" s="304"/>
      <c r="GWG103" s="304"/>
      <c r="GWI103" s="304"/>
      <c r="GWK103" s="304"/>
      <c r="GWM103" s="304"/>
      <c r="GWO103" s="304"/>
      <c r="GWQ103" s="304"/>
      <c r="GWS103" s="304"/>
      <c r="GWU103" s="304"/>
      <c r="GWW103" s="304"/>
      <c r="GWY103" s="304"/>
      <c r="GXA103" s="304"/>
      <c r="GXC103" s="304"/>
      <c r="GXE103" s="304"/>
      <c r="GXG103" s="304"/>
      <c r="GXI103" s="304"/>
      <c r="GXK103" s="304"/>
      <c r="GXM103" s="304"/>
      <c r="GXO103" s="304"/>
      <c r="GXQ103" s="304"/>
      <c r="GXS103" s="304"/>
      <c r="GXU103" s="304"/>
      <c r="GXW103" s="304"/>
      <c r="GXY103" s="304"/>
      <c r="GYA103" s="304"/>
      <c r="GYC103" s="304"/>
      <c r="GYE103" s="304"/>
      <c r="GYG103" s="304"/>
      <c r="GYI103" s="304"/>
      <c r="GYK103" s="304"/>
      <c r="GYM103" s="304"/>
      <c r="GYO103" s="304"/>
      <c r="GYQ103" s="304"/>
      <c r="GYS103" s="304"/>
      <c r="GYU103" s="304"/>
      <c r="GYW103" s="304"/>
      <c r="GYY103" s="304"/>
      <c r="GZA103" s="304"/>
      <c r="GZC103" s="304"/>
      <c r="GZE103" s="304"/>
      <c r="GZG103" s="304"/>
      <c r="GZI103" s="304"/>
      <c r="GZK103" s="304"/>
      <c r="GZM103" s="304"/>
      <c r="GZO103" s="304"/>
      <c r="GZQ103" s="304"/>
      <c r="GZS103" s="304"/>
      <c r="GZU103" s="304"/>
      <c r="GZW103" s="304"/>
      <c r="GZY103" s="304"/>
      <c r="HAA103" s="304"/>
      <c r="HAC103" s="304"/>
      <c r="HAE103" s="304"/>
      <c r="HAG103" s="304"/>
      <c r="HAI103" s="304"/>
      <c r="HAK103" s="304"/>
      <c r="HAM103" s="304"/>
      <c r="HAO103" s="304"/>
      <c r="HAQ103" s="304"/>
      <c r="HAS103" s="304"/>
      <c r="HAU103" s="304"/>
      <c r="HAW103" s="304"/>
      <c r="HAY103" s="304"/>
      <c r="HBA103" s="304"/>
      <c r="HBC103" s="304"/>
      <c r="HBE103" s="304"/>
      <c r="HBG103" s="304"/>
      <c r="HBI103" s="304"/>
      <c r="HBK103" s="304"/>
      <c r="HBM103" s="304"/>
      <c r="HBO103" s="304"/>
      <c r="HBQ103" s="304"/>
      <c r="HBS103" s="304"/>
      <c r="HBU103" s="304"/>
      <c r="HBW103" s="304"/>
      <c r="HBY103" s="304"/>
      <c r="HCA103" s="304"/>
      <c r="HCC103" s="304"/>
      <c r="HCE103" s="304"/>
      <c r="HCG103" s="304"/>
      <c r="HCI103" s="304"/>
      <c r="HCK103" s="304"/>
      <c r="HCM103" s="304"/>
      <c r="HCO103" s="304"/>
      <c r="HCQ103" s="304"/>
      <c r="HCS103" s="304"/>
      <c r="HCU103" s="304"/>
      <c r="HCW103" s="304"/>
      <c r="HCY103" s="304"/>
      <c r="HDA103" s="304"/>
      <c r="HDC103" s="304"/>
      <c r="HDE103" s="304"/>
      <c r="HDG103" s="304"/>
      <c r="HDI103" s="304"/>
      <c r="HDK103" s="304"/>
      <c r="HDM103" s="304"/>
      <c r="HDO103" s="304"/>
      <c r="HDQ103" s="304"/>
      <c r="HDS103" s="304"/>
      <c r="HDU103" s="304"/>
      <c r="HDW103" s="304"/>
      <c r="HDY103" s="304"/>
      <c r="HEA103" s="304"/>
      <c r="HEC103" s="304"/>
      <c r="HEE103" s="304"/>
      <c r="HEG103" s="304"/>
      <c r="HEI103" s="304"/>
      <c r="HEK103" s="304"/>
      <c r="HEM103" s="304"/>
      <c r="HEO103" s="304"/>
      <c r="HEQ103" s="304"/>
      <c r="HES103" s="304"/>
      <c r="HEU103" s="304"/>
      <c r="HEW103" s="304"/>
      <c r="HEY103" s="304"/>
      <c r="HFA103" s="304"/>
      <c r="HFC103" s="304"/>
      <c r="HFE103" s="304"/>
      <c r="HFG103" s="304"/>
      <c r="HFI103" s="304"/>
      <c r="HFK103" s="304"/>
      <c r="HFM103" s="304"/>
      <c r="HFO103" s="304"/>
      <c r="HFQ103" s="304"/>
      <c r="HFS103" s="304"/>
      <c r="HFU103" s="304"/>
      <c r="HFW103" s="304"/>
      <c r="HFY103" s="304"/>
      <c r="HGA103" s="304"/>
      <c r="HGC103" s="304"/>
      <c r="HGE103" s="304"/>
      <c r="HGG103" s="304"/>
      <c r="HGI103" s="304"/>
      <c r="HGK103" s="304"/>
      <c r="HGM103" s="304"/>
      <c r="HGO103" s="304"/>
      <c r="HGQ103" s="304"/>
      <c r="HGS103" s="304"/>
      <c r="HGU103" s="304"/>
      <c r="HGW103" s="304"/>
      <c r="HGY103" s="304"/>
      <c r="HHA103" s="304"/>
      <c r="HHC103" s="304"/>
      <c r="HHE103" s="304"/>
      <c r="HHG103" s="304"/>
      <c r="HHI103" s="304"/>
      <c r="HHK103" s="304"/>
      <c r="HHM103" s="304"/>
      <c r="HHO103" s="304"/>
      <c r="HHQ103" s="304"/>
      <c r="HHS103" s="304"/>
      <c r="HHU103" s="304"/>
      <c r="HHW103" s="304"/>
      <c r="HHY103" s="304"/>
      <c r="HIA103" s="304"/>
      <c r="HIC103" s="304"/>
      <c r="HIE103" s="304"/>
      <c r="HIG103" s="304"/>
      <c r="HII103" s="304"/>
      <c r="HIK103" s="304"/>
      <c r="HIM103" s="304"/>
      <c r="HIO103" s="304"/>
      <c r="HIQ103" s="304"/>
      <c r="HIS103" s="304"/>
      <c r="HIU103" s="304"/>
      <c r="HIW103" s="304"/>
      <c r="HIY103" s="304"/>
      <c r="HJA103" s="304"/>
      <c r="HJC103" s="304"/>
      <c r="HJE103" s="304"/>
      <c r="HJG103" s="304"/>
      <c r="HJI103" s="304"/>
      <c r="HJK103" s="304"/>
      <c r="HJM103" s="304"/>
      <c r="HJO103" s="304"/>
      <c r="HJQ103" s="304"/>
      <c r="HJS103" s="304"/>
      <c r="HJU103" s="304"/>
      <c r="HJW103" s="304"/>
      <c r="HJY103" s="304"/>
      <c r="HKA103" s="304"/>
      <c r="HKC103" s="304"/>
      <c r="HKE103" s="304"/>
      <c r="HKG103" s="304"/>
      <c r="HKI103" s="304"/>
      <c r="HKK103" s="304"/>
      <c r="HKM103" s="304"/>
      <c r="HKO103" s="304"/>
      <c r="HKQ103" s="304"/>
      <c r="HKS103" s="304"/>
      <c r="HKU103" s="304"/>
      <c r="HKW103" s="304"/>
      <c r="HKY103" s="304"/>
      <c r="HLA103" s="304"/>
      <c r="HLC103" s="304"/>
      <c r="HLE103" s="304"/>
      <c r="HLG103" s="304"/>
      <c r="HLI103" s="304"/>
      <c r="HLK103" s="304"/>
      <c r="HLM103" s="304"/>
      <c r="HLO103" s="304"/>
      <c r="HLQ103" s="304"/>
      <c r="HLS103" s="304"/>
      <c r="HLU103" s="304"/>
      <c r="HLW103" s="304"/>
      <c r="HLY103" s="304"/>
      <c r="HMA103" s="304"/>
      <c r="HMC103" s="304"/>
      <c r="HME103" s="304"/>
      <c r="HMG103" s="304"/>
      <c r="HMI103" s="304"/>
      <c r="HMK103" s="304"/>
      <c r="HMM103" s="304"/>
      <c r="HMO103" s="304"/>
      <c r="HMQ103" s="304"/>
      <c r="HMS103" s="304"/>
      <c r="HMU103" s="304"/>
      <c r="HMW103" s="304"/>
      <c r="HMY103" s="304"/>
      <c r="HNA103" s="304"/>
      <c r="HNC103" s="304"/>
      <c r="HNE103" s="304"/>
      <c r="HNG103" s="304"/>
      <c r="HNI103" s="304"/>
      <c r="HNK103" s="304"/>
      <c r="HNM103" s="304"/>
      <c r="HNO103" s="304"/>
      <c r="HNQ103" s="304"/>
      <c r="HNS103" s="304"/>
      <c r="HNU103" s="304"/>
      <c r="HNW103" s="304"/>
      <c r="HNY103" s="304"/>
      <c r="HOA103" s="304"/>
      <c r="HOC103" s="304"/>
      <c r="HOE103" s="304"/>
      <c r="HOG103" s="304"/>
      <c r="HOI103" s="304"/>
      <c r="HOK103" s="304"/>
      <c r="HOM103" s="304"/>
      <c r="HOO103" s="304"/>
      <c r="HOQ103" s="304"/>
      <c r="HOS103" s="304"/>
      <c r="HOU103" s="304"/>
      <c r="HOW103" s="304"/>
      <c r="HOY103" s="304"/>
      <c r="HPA103" s="304"/>
      <c r="HPC103" s="304"/>
      <c r="HPE103" s="304"/>
      <c r="HPG103" s="304"/>
      <c r="HPI103" s="304"/>
      <c r="HPK103" s="304"/>
      <c r="HPM103" s="304"/>
      <c r="HPO103" s="304"/>
      <c r="HPQ103" s="304"/>
      <c r="HPS103" s="304"/>
      <c r="HPU103" s="304"/>
      <c r="HPW103" s="304"/>
      <c r="HPY103" s="304"/>
      <c r="HQA103" s="304"/>
      <c r="HQC103" s="304"/>
      <c r="HQE103" s="304"/>
      <c r="HQG103" s="304"/>
      <c r="HQI103" s="304"/>
      <c r="HQK103" s="304"/>
      <c r="HQM103" s="304"/>
      <c r="HQO103" s="304"/>
      <c r="HQQ103" s="304"/>
      <c r="HQS103" s="304"/>
      <c r="HQU103" s="304"/>
      <c r="HQW103" s="304"/>
      <c r="HQY103" s="304"/>
      <c r="HRA103" s="304"/>
      <c r="HRC103" s="304"/>
      <c r="HRE103" s="304"/>
      <c r="HRG103" s="304"/>
      <c r="HRI103" s="304"/>
      <c r="HRK103" s="304"/>
      <c r="HRM103" s="304"/>
      <c r="HRO103" s="304"/>
      <c r="HRQ103" s="304"/>
      <c r="HRS103" s="304"/>
      <c r="HRU103" s="304"/>
      <c r="HRW103" s="304"/>
      <c r="HRY103" s="304"/>
      <c r="HSA103" s="304"/>
      <c r="HSC103" s="304"/>
      <c r="HSE103" s="304"/>
      <c r="HSG103" s="304"/>
      <c r="HSI103" s="304"/>
      <c r="HSK103" s="304"/>
      <c r="HSM103" s="304"/>
      <c r="HSO103" s="304"/>
      <c r="HSQ103" s="304"/>
      <c r="HSS103" s="304"/>
      <c r="HSU103" s="304"/>
      <c r="HSW103" s="304"/>
      <c r="HSY103" s="304"/>
      <c r="HTA103" s="304"/>
      <c r="HTC103" s="304"/>
      <c r="HTE103" s="304"/>
      <c r="HTG103" s="304"/>
      <c r="HTI103" s="304"/>
      <c r="HTK103" s="304"/>
      <c r="HTM103" s="304"/>
      <c r="HTO103" s="304"/>
      <c r="HTQ103" s="304"/>
      <c r="HTS103" s="304"/>
      <c r="HTU103" s="304"/>
      <c r="HTW103" s="304"/>
      <c r="HTY103" s="304"/>
      <c r="HUA103" s="304"/>
      <c r="HUC103" s="304"/>
      <c r="HUE103" s="304"/>
      <c r="HUG103" s="304"/>
      <c r="HUI103" s="304"/>
      <c r="HUK103" s="304"/>
      <c r="HUM103" s="304"/>
      <c r="HUO103" s="304"/>
      <c r="HUQ103" s="304"/>
      <c r="HUS103" s="304"/>
      <c r="HUU103" s="304"/>
      <c r="HUW103" s="304"/>
      <c r="HUY103" s="304"/>
      <c r="HVA103" s="304"/>
      <c r="HVC103" s="304"/>
      <c r="HVE103" s="304"/>
      <c r="HVG103" s="304"/>
      <c r="HVI103" s="304"/>
      <c r="HVK103" s="304"/>
      <c r="HVM103" s="304"/>
      <c r="HVO103" s="304"/>
      <c r="HVQ103" s="304"/>
      <c r="HVS103" s="304"/>
      <c r="HVU103" s="304"/>
      <c r="HVW103" s="304"/>
      <c r="HVY103" s="304"/>
      <c r="HWA103" s="304"/>
      <c r="HWC103" s="304"/>
      <c r="HWE103" s="304"/>
      <c r="HWG103" s="304"/>
      <c r="HWI103" s="304"/>
      <c r="HWK103" s="304"/>
      <c r="HWM103" s="304"/>
      <c r="HWO103" s="304"/>
      <c r="HWQ103" s="304"/>
      <c r="HWS103" s="304"/>
      <c r="HWU103" s="304"/>
      <c r="HWW103" s="304"/>
      <c r="HWY103" s="304"/>
      <c r="HXA103" s="304"/>
      <c r="HXC103" s="304"/>
      <c r="HXE103" s="304"/>
      <c r="HXG103" s="304"/>
      <c r="HXI103" s="304"/>
      <c r="HXK103" s="304"/>
      <c r="HXM103" s="304"/>
      <c r="HXO103" s="304"/>
      <c r="HXQ103" s="304"/>
      <c r="HXS103" s="304"/>
      <c r="HXU103" s="304"/>
      <c r="HXW103" s="304"/>
      <c r="HXY103" s="304"/>
      <c r="HYA103" s="304"/>
      <c r="HYC103" s="304"/>
      <c r="HYE103" s="304"/>
      <c r="HYG103" s="304"/>
      <c r="HYI103" s="304"/>
      <c r="HYK103" s="304"/>
      <c r="HYM103" s="304"/>
      <c r="HYO103" s="304"/>
      <c r="HYQ103" s="304"/>
      <c r="HYS103" s="304"/>
      <c r="HYU103" s="304"/>
      <c r="HYW103" s="304"/>
      <c r="HYY103" s="304"/>
      <c r="HZA103" s="304"/>
      <c r="HZC103" s="304"/>
      <c r="HZE103" s="304"/>
      <c r="HZG103" s="304"/>
      <c r="HZI103" s="304"/>
      <c r="HZK103" s="304"/>
      <c r="HZM103" s="304"/>
      <c r="HZO103" s="304"/>
      <c r="HZQ103" s="304"/>
      <c r="HZS103" s="304"/>
      <c r="HZU103" s="304"/>
      <c r="HZW103" s="304"/>
      <c r="HZY103" s="304"/>
      <c r="IAA103" s="304"/>
      <c r="IAC103" s="304"/>
      <c r="IAE103" s="304"/>
      <c r="IAG103" s="304"/>
      <c r="IAI103" s="304"/>
      <c r="IAK103" s="304"/>
      <c r="IAM103" s="304"/>
      <c r="IAO103" s="304"/>
      <c r="IAQ103" s="304"/>
      <c r="IAS103" s="304"/>
      <c r="IAU103" s="304"/>
      <c r="IAW103" s="304"/>
      <c r="IAY103" s="304"/>
      <c r="IBA103" s="304"/>
      <c r="IBC103" s="304"/>
      <c r="IBE103" s="304"/>
      <c r="IBG103" s="304"/>
      <c r="IBI103" s="304"/>
      <c r="IBK103" s="304"/>
      <c r="IBM103" s="304"/>
      <c r="IBO103" s="304"/>
      <c r="IBQ103" s="304"/>
      <c r="IBS103" s="304"/>
      <c r="IBU103" s="304"/>
      <c r="IBW103" s="304"/>
      <c r="IBY103" s="304"/>
      <c r="ICA103" s="304"/>
      <c r="ICC103" s="304"/>
      <c r="ICE103" s="304"/>
      <c r="ICG103" s="304"/>
      <c r="ICI103" s="304"/>
      <c r="ICK103" s="304"/>
      <c r="ICM103" s="304"/>
      <c r="ICO103" s="304"/>
      <c r="ICQ103" s="304"/>
      <c r="ICS103" s="304"/>
      <c r="ICU103" s="304"/>
      <c r="ICW103" s="304"/>
      <c r="ICY103" s="304"/>
      <c r="IDA103" s="304"/>
      <c r="IDC103" s="304"/>
      <c r="IDE103" s="304"/>
      <c r="IDG103" s="304"/>
      <c r="IDI103" s="304"/>
      <c r="IDK103" s="304"/>
      <c r="IDM103" s="304"/>
      <c r="IDO103" s="304"/>
      <c r="IDQ103" s="304"/>
      <c r="IDS103" s="304"/>
      <c r="IDU103" s="304"/>
      <c r="IDW103" s="304"/>
      <c r="IDY103" s="304"/>
      <c r="IEA103" s="304"/>
      <c r="IEC103" s="304"/>
      <c r="IEE103" s="304"/>
      <c r="IEG103" s="304"/>
      <c r="IEI103" s="304"/>
      <c r="IEK103" s="304"/>
      <c r="IEM103" s="304"/>
      <c r="IEO103" s="304"/>
      <c r="IEQ103" s="304"/>
      <c r="IES103" s="304"/>
      <c r="IEU103" s="304"/>
      <c r="IEW103" s="304"/>
      <c r="IEY103" s="304"/>
      <c r="IFA103" s="304"/>
      <c r="IFC103" s="304"/>
      <c r="IFE103" s="304"/>
      <c r="IFG103" s="304"/>
      <c r="IFI103" s="304"/>
      <c r="IFK103" s="304"/>
      <c r="IFM103" s="304"/>
      <c r="IFO103" s="304"/>
      <c r="IFQ103" s="304"/>
      <c r="IFS103" s="304"/>
      <c r="IFU103" s="304"/>
      <c r="IFW103" s="304"/>
      <c r="IFY103" s="304"/>
      <c r="IGA103" s="304"/>
      <c r="IGC103" s="304"/>
      <c r="IGE103" s="304"/>
      <c r="IGG103" s="304"/>
      <c r="IGI103" s="304"/>
      <c r="IGK103" s="304"/>
      <c r="IGM103" s="304"/>
      <c r="IGO103" s="304"/>
      <c r="IGQ103" s="304"/>
      <c r="IGS103" s="304"/>
      <c r="IGU103" s="304"/>
      <c r="IGW103" s="304"/>
      <c r="IGY103" s="304"/>
      <c r="IHA103" s="304"/>
      <c r="IHC103" s="304"/>
      <c r="IHE103" s="304"/>
      <c r="IHG103" s="304"/>
      <c r="IHI103" s="304"/>
      <c r="IHK103" s="304"/>
      <c r="IHM103" s="304"/>
      <c r="IHO103" s="304"/>
      <c r="IHQ103" s="304"/>
      <c r="IHS103" s="304"/>
      <c r="IHU103" s="304"/>
      <c r="IHW103" s="304"/>
      <c r="IHY103" s="304"/>
      <c r="IIA103" s="304"/>
      <c r="IIC103" s="304"/>
      <c r="IIE103" s="304"/>
      <c r="IIG103" s="304"/>
      <c r="III103" s="304"/>
      <c r="IIK103" s="304"/>
      <c r="IIM103" s="304"/>
      <c r="IIO103" s="304"/>
      <c r="IIQ103" s="304"/>
      <c r="IIS103" s="304"/>
      <c r="IIU103" s="304"/>
      <c r="IIW103" s="304"/>
      <c r="IIY103" s="304"/>
      <c r="IJA103" s="304"/>
      <c r="IJC103" s="304"/>
      <c r="IJE103" s="304"/>
      <c r="IJG103" s="304"/>
      <c r="IJI103" s="304"/>
      <c r="IJK103" s="304"/>
      <c r="IJM103" s="304"/>
      <c r="IJO103" s="304"/>
      <c r="IJQ103" s="304"/>
      <c r="IJS103" s="304"/>
      <c r="IJU103" s="304"/>
      <c r="IJW103" s="304"/>
      <c r="IJY103" s="304"/>
      <c r="IKA103" s="304"/>
      <c r="IKC103" s="304"/>
      <c r="IKE103" s="304"/>
      <c r="IKG103" s="304"/>
      <c r="IKI103" s="304"/>
      <c r="IKK103" s="304"/>
      <c r="IKM103" s="304"/>
      <c r="IKO103" s="304"/>
      <c r="IKQ103" s="304"/>
      <c r="IKS103" s="304"/>
      <c r="IKU103" s="304"/>
      <c r="IKW103" s="304"/>
      <c r="IKY103" s="304"/>
      <c r="ILA103" s="304"/>
      <c r="ILC103" s="304"/>
      <c r="ILE103" s="304"/>
      <c r="ILG103" s="304"/>
      <c r="ILI103" s="304"/>
      <c r="ILK103" s="304"/>
      <c r="ILM103" s="304"/>
      <c r="ILO103" s="304"/>
      <c r="ILQ103" s="304"/>
      <c r="ILS103" s="304"/>
      <c r="ILU103" s="304"/>
      <c r="ILW103" s="304"/>
      <c r="ILY103" s="304"/>
      <c r="IMA103" s="304"/>
      <c r="IMC103" s="304"/>
      <c r="IME103" s="304"/>
      <c r="IMG103" s="304"/>
      <c r="IMI103" s="304"/>
      <c r="IMK103" s="304"/>
      <c r="IMM103" s="304"/>
      <c r="IMO103" s="304"/>
      <c r="IMQ103" s="304"/>
      <c r="IMS103" s="304"/>
      <c r="IMU103" s="304"/>
      <c r="IMW103" s="304"/>
      <c r="IMY103" s="304"/>
      <c r="INA103" s="304"/>
      <c r="INC103" s="304"/>
      <c r="INE103" s="304"/>
      <c r="ING103" s="304"/>
      <c r="INI103" s="304"/>
      <c r="INK103" s="304"/>
      <c r="INM103" s="304"/>
      <c r="INO103" s="304"/>
      <c r="INQ103" s="304"/>
      <c r="INS103" s="304"/>
      <c r="INU103" s="304"/>
      <c r="INW103" s="304"/>
      <c r="INY103" s="304"/>
      <c r="IOA103" s="304"/>
      <c r="IOC103" s="304"/>
      <c r="IOE103" s="304"/>
      <c r="IOG103" s="304"/>
      <c r="IOI103" s="304"/>
      <c r="IOK103" s="304"/>
      <c r="IOM103" s="304"/>
      <c r="IOO103" s="304"/>
      <c r="IOQ103" s="304"/>
      <c r="IOS103" s="304"/>
      <c r="IOU103" s="304"/>
      <c r="IOW103" s="304"/>
      <c r="IOY103" s="304"/>
      <c r="IPA103" s="304"/>
      <c r="IPC103" s="304"/>
      <c r="IPE103" s="304"/>
      <c r="IPG103" s="304"/>
      <c r="IPI103" s="304"/>
      <c r="IPK103" s="304"/>
      <c r="IPM103" s="304"/>
      <c r="IPO103" s="304"/>
      <c r="IPQ103" s="304"/>
      <c r="IPS103" s="304"/>
      <c r="IPU103" s="304"/>
      <c r="IPW103" s="304"/>
      <c r="IPY103" s="304"/>
      <c r="IQA103" s="304"/>
      <c r="IQC103" s="304"/>
      <c r="IQE103" s="304"/>
      <c r="IQG103" s="304"/>
      <c r="IQI103" s="304"/>
      <c r="IQK103" s="304"/>
      <c r="IQM103" s="304"/>
      <c r="IQO103" s="304"/>
      <c r="IQQ103" s="304"/>
      <c r="IQS103" s="304"/>
      <c r="IQU103" s="304"/>
      <c r="IQW103" s="304"/>
      <c r="IQY103" s="304"/>
      <c r="IRA103" s="304"/>
      <c r="IRC103" s="304"/>
      <c r="IRE103" s="304"/>
      <c r="IRG103" s="304"/>
      <c r="IRI103" s="304"/>
      <c r="IRK103" s="304"/>
      <c r="IRM103" s="304"/>
      <c r="IRO103" s="304"/>
      <c r="IRQ103" s="304"/>
      <c r="IRS103" s="304"/>
      <c r="IRU103" s="304"/>
      <c r="IRW103" s="304"/>
      <c r="IRY103" s="304"/>
      <c r="ISA103" s="304"/>
      <c r="ISC103" s="304"/>
      <c r="ISE103" s="304"/>
      <c r="ISG103" s="304"/>
      <c r="ISI103" s="304"/>
      <c r="ISK103" s="304"/>
      <c r="ISM103" s="304"/>
      <c r="ISO103" s="304"/>
      <c r="ISQ103" s="304"/>
      <c r="ISS103" s="304"/>
      <c r="ISU103" s="304"/>
      <c r="ISW103" s="304"/>
      <c r="ISY103" s="304"/>
      <c r="ITA103" s="304"/>
      <c r="ITC103" s="304"/>
      <c r="ITE103" s="304"/>
      <c r="ITG103" s="304"/>
      <c r="ITI103" s="304"/>
      <c r="ITK103" s="304"/>
      <c r="ITM103" s="304"/>
      <c r="ITO103" s="304"/>
      <c r="ITQ103" s="304"/>
      <c r="ITS103" s="304"/>
      <c r="ITU103" s="304"/>
      <c r="ITW103" s="304"/>
      <c r="ITY103" s="304"/>
      <c r="IUA103" s="304"/>
      <c r="IUC103" s="304"/>
      <c r="IUE103" s="304"/>
      <c r="IUG103" s="304"/>
      <c r="IUI103" s="304"/>
      <c r="IUK103" s="304"/>
      <c r="IUM103" s="304"/>
      <c r="IUO103" s="304"/>
      <c r="IUQ103" s="304"/>
      <c r="IUS103" s="304"/>
      <c r="IUU103" s="304"/>
      <c r="IUW103" s="304"/>
      <c r="IUY103" s="304"/>
      <c r="IVA103" s="304"/>
      <c r="IVC103" s="304"/>
      <c r="IVE103" s="304"/>
      <c r="IVG103" s="304"/>
      <c r="IVI103" s="304"/>
      <c r="IVK103" s="304"/>
      <c r="IVM103" s="304"/>
      <c r="IVO103" s="304"/>
      <c r="IVQ103" s="304"/>
      <c r="IVS103" s="304"/>
      <c r="IVU103" s="304"/>
      <c r="IVW103" s="304"/>
      <c r="IVY103" s="304"/>
      <c r="IWA103" s="304"/>
      <c r="IWC103" s="304"/>
      <c r="IWE103" s="304"/>
      <c r="IWG103" s="304"/>
      <c r="IWI103" s="304"/>
      <c r="IWK103" s="304"/>
      <c r="IWM103" s="304"/>
      <c r="IWO103" s="304"/>
      <c r="IWQ103" s="304"/>
      <c r="IWS103" s="304"/>
      <c r="IWU103" s="304"/>
      <c r="IWW103" s="304"/>
      <c r="IWY103" s="304"/>
      <c r="IXA103" s="304"/>
      <c r="IXC103" s="304"/>
      <c r="IXE103" s="304"/>
      <c r="IXG103" s="304"/>
      <c r="IXI103" s="304"/>
      <c r="IXK103" s="304"/>
      <c r="IXM103" s="304"/>
      <c r="IXO103" s="304"/>
      <c r="IXQ103" s="304"/>
      <c r="IXS103" s="304"/>
      <c r="IXU103" s="304"/>
      <c r="IXW103" s="304"/>
      <c r="IXY103" s="304"/>
      <c r="IYA103" s="304"/>
      <c r="IYC103" s="304"/>
      <c r="IYE103" s="304"/>
      <c r="IYG103" s="304"/>
      <c r="IYI103" s="304"/>
      <c r="IYK103" s="304"/>
      <c r="IYM103" s="304"/>
      <c r="IYO103" s="304"/>
      <c r="IYQ103" s="304"/>
      <c r="IYS103" s="304"/>
      <c r="IYU103" s="304"/>
      <c r="IYW103" s="304"/>
      <c r="IYY103" s="304"/>
      <c r="IZA103" s="304"/>
      <c r="IZC103" s="304"/>
      <c r="IZE103" s="304"/>
      <c r="IZG103" s="304"/>
      <c r="IZI103" s="304"/>
      <c r="IZK103" s="304"/>
      <c r="IZM103" s="304"/>
      <c r="IZO103" s="304"/>
      <c r="IZQ103" s="304"/>
      <c r="IZS103" s="304"/>
      <c r="IZU103" s="304"/>
      <c r="IZW103" s="304"/>
      <c r="IZY103" s="304"/>
      <c r="JAA103" s="304"/>
      <c r="JAC103" s="304"/>
      <c r="JAE103" s="304"/>
      <c r="JAG103" s="304"/>
      <c r="JAI103" s="304"/>
      <c r="JAK103" s="304"/>
      <c r="JAM103" s="304"/>
      <c r="JAO103" s="304"/>
      <c r="JAQ103" s="304"/>
      <c r="JAS103" s="304"/>
      <c r="JAU103" s="304"/>
      <c r="JAW103" s="304"/>
      <c r="JAY103" s="304"/>
      <c r="JBA103" s="304"/>
      <c r="JBC103" s="304"/>
      <c r="JBE103" s="304"/>
      <c r="JBG103" s="304"/>
      <c r="JBI103" s="304"/>
      <c r="JBK103" s="304"/>
      <c r="JBM103" s="304"/>
      <c r="JBO103" s="304"/>
      <c r="JBQ103" s="304"/>
      <c r="JBS103" s="304"/>
      <c r="JBU103" s="304"/>
      <c r="JBW103" s="304"/>
      <c r="JBY103" s="304"/>
      <c r="JCA103" s="304"/>
      <c r="JCC103" s="304"/>
      <c r="JCE103" s="304"/>
      <c r="JCG103" s="304"/>
      <c r="JCI103" s="304"/>
      <c r="JCK103" s="304"/>
      <c r="JCM103" s="304"/>
      <c r="JCO103" s="304"/>
      <c r="JCQ103" s="304"/>
      <c r="JCS103" s="304"/>
      <c r="JCU103" s="304"/>
      <c r="JCW103" s="304"/>
      <c r="JCY103" s="304"/>
      <c r="JDA103" s="304"/>
      <c r="JDC103" s="304"/>
      <c r="JDE103" s="304"/>
      <c r="JDG103" s="304"/>
      <c r="JDI103" s="304"/>
      <c r="JDK103" s="304"/>
      <c r="JDM103" s="304"/>
      <c r="JDO103" s="304"/>
      <c r="JDQ103" s="304"/>
      <c r="JDS103" s="304"/>
      <c r="JDU103" s="304"/>
      <c r="JDW103" s="304"/>
      <c r="JDY103" s="304"/>
      <c r="JEA103" s="304"/>
      <c r="JEC103" s="304"/>
      <c r="JEE103" s="304"/>
      <c r="JEG103" s="304"/>
      <c r="JEI103" s="304"/>
      <c r="JEK103" s="304"/>
      <c r="JEM103" s="304"/>
      <c r="JEO103" s="304"/>
      <c r="JEQ103" s="304"/>
      <c r="JES103" s="304"/>
      <c r="JEU103" s="304"/>
      <c r="JEW103" s="304"/>
      <c r="JEY103" s="304"/>
      <c r="JFA103" s="304"/>
      <c r="JFC103" s="304"/>
      <c r="JFE103" s="304"/>
      <c r="JFG103" s="304"/>
      <c r="JFI103" s="304"/>
      <c r="JFK103" s="304"/>
      <c r="JFM103" s="304"/>
      <c r="JFO103" s="304"/>
      <c r="JFQ103" s="304"/>
      <c r="JFS103" s="304"/>
      <c r="JFU103" s="304"/>
      <c r="JFW103" s="304"/>
      <c r="JFY103" s="304"/>
      <c r="JGA103" s="304"/>
      <c r="JGC103" s="304"/>
      <c r="JGE103" s="304"/>
      <c r="JGG103" s="304"/>
      <c r="JGI103" s="304"/>
      <c r="JGK103" s="304"/>
      <c r="JGM103" s="304"/>
      <c r="JGO103" s="304"/>
      <c r="JGQ103" s="304"/>
      <c r="JGS103" s="304"/>
      <c r="JGU103" s="304"/>
      <c r="JGW103" s="304"/>
      <c r="JGY103" s="304"/>
      <c r="JHA103" s="304"/>
      <c r="JHC103" s="304"/>
      <c r="JHE103" s="304"/>
      <c r="JHG103" s="304"/>
      <c r="JHI103" s="304"/>
      <c r="JHK103" s="304"/>
      <c r="JHM103" s="304"/>
      <c r="JHO103" s="304"/>
      <c r="JHQ103" s="304"/>
      <c r="JHS103" s="304"/>
      <c r="JHU103" s="304"/>
      <c r="JHW103" s="304"/>
      <c r="JHY103" s="304"/>
      <c r="JIA103" s="304"/>
      <c r="JIC103" s="304"/>
      <c r="JIE103" s="304"/>
      <c r="JIG103" s="304"/>
      <c r="JII103" s="304"/>
      <c r="JIK103" s="304"/>
      <c r="JIM103" s="304"/>
      <c r="JIO103" s="304"/>
      <c r="JIQ103" s="304"/>
      <c r="JIS103" s="304"/>
      <c r="JIU103" s="304"/>
      <c r="JIW103" s="304"/>
      <c r="JIY103" s="304"/>
      <c r="JJA103" s="304"/>
      <c r="JJC103" s="304"/>
      <c r="JJE103" s="304"/>
      <c r="JJG103" s="304"/>
      <c r="JJI103" s="304"/>
      <c r="JJK103" s="304"/>
      <c r="JJM103" s="304"/>
      <c r="JJO103" s="304"/>
      <c r="JJQ103" s="304"/>
      <c r="JJS103" s="304"/>
      <c r="JJU103" s="304"/>
      <c r="JJW103" s="304"/>
      <c r="JJY103" s="304"/>
      <c r="JKA103" s="304"/>
      <c r="JKC103" s="304"/>
      <c r="JKE103" s="304"/>
      <c r="JKG103" s="304"/>
      <c r="JKI103" s="304"/>
      <c r="JKK103" s="304"/>
      <c r="JKM103" s="304"/>
      <c r="JKO103" s="304"/>
      <c r="JKQ103" s="304"/>
      <c r="JKS103" s="304"/>
      <c r="JKU103" s="304"/>
      <c r="JKW103" s="304"/>
      <c r="JKY103" s="304"/>
      <c r="JLA103" s="304"/>
      <c r="JLC103" s="304"/>
      <c r="JLE103" s="304"/>
      <c r="JLG103" s="304"/>
      <c r="JLI103" s="304"/>
      <c r="JLK103" s="304"/>
      <c r="JLM103" s="304"/>
      <c r="JLO103" s="304"/>
      <c r="JLQ103" s="304"/>
      <c r="JLS103" s="304"/>
      <c r="JLU103" s="304"/>
      <c r="JLW103" s="304"/>
      <c r="JLY103" s="304"/>
      <c r="JMA103" s="304"/>
      <c r="JMC103" s="304"/>
      <c r="JME103" s="304"/>
      <c r="JMG103" s="304"/>
      <c r="JMI103" s="304"/>
      <c r="JMK103" s="304"/>
      <c r="JMM103" s="304"/>
      <c r="JMO103" s="304"/>
      <c r="JMQ103" s="304"/>
      <c r="JMS103" s="304"/>
      <c r="JMU103" s="304"/>
      <c r="JMW103" s="304"/>
      <c r="JMY103" s="304"/>
      <c r="JNA103" s="304"/>
      <c r="JNC103" s="304"/>
      <c r="JNE103" s="304"/>
      <c r="JNG103" s="304"/>
      <c r="JNI103" s="304"/>
      <c r="JNK103" s="304"/>
      <c r="JNM103" s="304"/>
      <c r="JNO103" s="304"/>
      <c r="JNQ103" s="304"/>
      <c r="JNS103" s="304"/>
      <c r="JNU103" s="304"/>
      <c r="JNW103" s="304"/>
      <c r="JNY103" s="304"/>
      <c r="JOA103" s="304"/>
      <c r="JOC103" s="304"/>
      <c r="JOE103" s="304"/>
      <c r="JOG103" s="304"/>
      <c r="JOI103" s="304"/>
      <c r="JOK103" s="304"/>
      <c r="JOM103" s="304"/>
      <c r="JOO103" s="304"/>
      <c r="JOQ103" s="304"/>
      <c r="JOS103" s="304"/>
      <c r="JOU103" s="304"/>
      <c r="JOW103" s="304"/>
      <c r="JOY103" s="304"/>
      <c r="JPA103" s="304"/>
      <c r="JPC103" s="304"/>
      <c r="JPE103" s="304"/>
      <c r="JPG103" s="304"/>
      <c r="JPI103" s="304"/>
      <c r="JPK103" s="304"/>
      <c r="JPM103" s="304"/>
      <c r="JPO103" s="304"/>
      <c r="JPQ103" s="304"/>
      <c r="JPS103" s="304"/>
      <c r="JPU103" s="304"/>
      <c r="JPW103" s="304"/>
      <c r="JPY103" s="304"/>
      <c r="JQA103" s="304"/>
      <c r="JQC103" s="304"/>
      <c r="JQE103" s="304"/>
      <c r="JQG103" s="304"/>
      <c r="JQI103" s="304"/>
      <c r="JQK103" s="304"/>
      <c r="JQM103" s="304"/>
      <c r="JQO103" s="304"/>
      <c r="JQQ103" s="304"/>
      <c r="JQS103" s="304"/>
      <c r="JQU103" s="304"/>
      <c r="JQW103" s="304"/>
      <c r="JQY103" s="304"/>
      <c r="JRA103" s="304"/>
      <c r="JRC103" s="304"/>
      <c r="JRE103" s="304"/>
      <c r="JRG103" s="304"/>
      <c r="JRI103" s="304"/>
      <c r="JRK103" s="304"/>
      <c r="JRM103" s="304"/>
      <c r="JRO103" s="304"/>
      <c r="JRQ103" s="304"/>
      <c r="JRS103" s="304"/>
      <c r="JRU103" s="304"/>
      <c r="JRW103" s="304"/>
      <c r="JRY103" s="304"/>
      <c r="JSA103" s="304"/>
      <c r="JSC103" s="304"/>
      <c r="JSE103" s="304"/>
      <c r="JSG103" s="304"/>
      <c r="JSI103" s="304"/>
      <c r="JSK103" s="304"/>
      <c r="JSM103" s="304"/>
      <c r="JSO103" s="304"/>
      <c r="JSQ103" s="304"/>
      <c r="JSS103" s="304"/>
      <c r="JSU103" s="304"/>
      <c r="JSW103" s="304"/>
      <c r="JSY103" s="304"/>
      <c r="JTA103" s="304"/>
      <c r="JTC103" s="304"/>
      <c r="JTE103" s="304"/>
      <c r="JTG103" s="304"/>
      <c r="JTI103" s="304"/>
      <c r="JTK103" s="304"/>
      <c r="JTM103" s="304"/>
      <c r="JTO103" s="304"/>
      <c r="JTQ103" s="304"/>
      <c r="JTS103" s="304"/>
      <c r="JTU103" s="304"/>
      <c r="JTW103" s="304"/>
      <c r="JTY103" s="304"/>
      <c r="JUA103" s="304"/>
      <c r="JUC103" s="304"/>
      <c r="JUE103" s="304"/>
      <c r="JUG103" s="304"/>
      <c r="JUI103" s="304"/>
      <c r="JUK103" s="304"/>
      <c r="JUM103" s="304"/>
      <c r="JUO103" s="304"/>
      <c r="JUQ103" s="304"/>
      <c r="JUS103" s="304"/>
      <c r="JUU103" s="304"/>
      <c r="JUW103" s="304"/>
      <c r="JUY103" s="304"/>
      <c r="JVA103" s="304"/>
      <c r="JVC103" s="304"/>
      <c r="JVE103" s="304"/>
      <c r="JVG103" s="304"/>
      <c r="JVI103" s="304"/>
      <c r="JVK103" s="304"/>
      <c r="JVM103" s="304"/>
      <c r="JVO103" s="304"/>
      <c r="JVQ103" s="304"/>
      <c r="JVS103" s="304"/>
      <c r="JVU103" s="304"/>
      <c r="JVW103" s="304"/>
      <c r="JVY103" s="304"/>
      <c r="JWA103" s="304"/>
      <c r="JWC103" s="304"/>
      <c r="JWE103" s="304"/>
      <c r="JWG103" s="304"/>
      <c r="JWI103" s="304"/>
      <c r="JWK103" s="304"/>
      <c r="JWM103" s="304"/>
      <c r="JWO103" s="304"/>
      <c r="JWQ103" s="304"/>
      <c r="JWS103" s="304"/>
      <c r="JWU103" s="304"/>
      <c r="JWW103" s="304"/>
      <c r="JWY103" s="304"/>
      <c r="JXA103" s="304"/>
      <c r="JXC103" s="304"/>
      <c r="JXE103" s="304"/>
      <c r="JXG103" s="304"/>
      <c r="JXI103" s="304"/>
      <c r="JXK103" s="304"/>
      <c r="JXM103" s="304"/>
      <c r="JXO103" s="304"/>
      <c r="JXQ103" s="304"/>
      <c r="JXS103" s="304"/>
      <c r="JXU103" s="304"/>
      <c r="JXW103" s="304"/>
      <c r="JXY103" s="304"/>
      <c r="JYA103" s="304"/>
      <c r="JYC103" s="304"/>
      <c r="JYE103" s="304"/>
      <c r="JYG103" s="304"/>
      <c r="JYI103" s="304"/>
      <c r="JYK103" s="304"/>
      <c r="JYM103" s="304"/>
      <c r="JYO103" s="304"/>
      <c r="JYQ103" s="304"/>
      <c r="JYS103" s="304"/>
      <c r="JYU103" s="304"/>
      <c r="JYW103" s="304"/>
      <c r="JYY103" s="304"/>
      <c r="JZA103" s="304"/>
      <c r="JZC103" s="304"/>
      <c r="JZE103" s="304"/>
      <c r="JZG103" s="304"/>
      <c r="JZI103" s="304"/>
      <c r="JZK103" s="304"/>
      <c r="JZM103" s="304"/>
      <c r="JZO103" s="304"/>
      <c r="JZQ103" s="304"/>
      <c r="JZS103" s="304"/>
      <c r="JZU103" s="304"/>
      <c r="JZW103" s="304"/>
      <c r="JZY103" s="304"/>
      <c r="KAA103" s="304"/>
      <c r="KAC103" s="304"/>
      <c r="KAE103" s="304"/>
      <c r="KAG103" s="304"/>
      <c r="KAI103" s="304"/>
      <c r="KAK103" s="304"/>
      <c r="KAM103" s="304"/>
      <c r="KAO103" s="304"/>
      <c r="KAQ103" s="304"/>
      <c r="KAS103" s="304"/>
      <c r="KAU103" s="304"/>
      <c r="KAW103" s="304"/>
      <c r="KAY103" s="304"/>
      <c r="KBA103" s="304"/>
      <c r="KBC103" s="304"/>
      <c r="KBE103" s="304"/>
      <c r="KBG103" s="304"/>
      <c r="KBI103" s="304"/>
      <c r="KBK103" s="304"/>
      <c r="KBM103" s="304"/>
      <c r="KBO103" s="304"/>
      <c r="KBQ103" s="304"/>
      <c r="KBS103" s="304"/>
      <c r="KBU103" s="304"/>
      <c r="KBW103" s="304"/>
      <c r="KBY103" s="304"/>
      <c r="KCA103" s="304"/>
      <c r="KCC103" s="304"/>
      <c r="KCE103" s="304"/>
      <c r="KCG103" s="304"/>
      <c r="KCI103" s="304"/>
      <c r="KCK103" s="304"/>
      <c r="KCM103" s="304"/>
      <c r="KCO103" s="304"/>
      <c r="KCQ103" s="304"/>
      <c r="KCS103" s="304"/>
      <c r="KCU103" s="304"/>
      <c r="KCW103" s="304"/>
      <c r="KCY103" s="304"/>
      <c r="KDA103" s="304"/>
      <c r="KDC103" s="304"/>
      <c r="KDE103" s="304"/>
      <c r="KDG103" s="304"/>
      <c r="KDI103" s="304"/>
      <c r="KDK103" s="304"/>
      <c r="KDM103" s="304"/>
      <c r="KDO103" s="304"/>
      <c r="KDQ103" s="304"/>
      <c r="KDS103" s="304"/>
      <c r="KDU103" s="304"/>
      <c r="KDW103" s="304"/>
      <c r="KDY103" s="304"/>
      <c r="KEA103" s="304"/>
      <c r="KEC103" s="304"/>
      <c r="KEE103" s="304"/>
      <c r="KEG103" s="304"/>
      <c r="KEI103" s="304"/>
      <c r="KEK103" s="304"/>
      <c r="KEM103" s="304"/>
      <c r="KEO103" s="304"/>
      <c r="KEQ103" s="304"/>
      <c r="KES103" s="304"/>
      <c r="KEU103" s="304"/>
      <c r="KEW103" s="304"/>
      <c r="KEY103" s="304"/>
      <c r="KFA103" s="304"/>
      <c r="KFC103" s="304"/>
      <c r="KFE103" s="304"/>
      <c r="KFG103" s="304"/>
      <c r="KFI103" s="304"/>
      <c r="KFK103" s="304"/>
      <c r="KFM103" s="304"/>
      <c r="KFO103" s="304"/>
      <c r="KFQ103" s="304"/>
      <c r="KFS103" s="304"/>
      <c r="KFU103" s="304"/>
      <c r="KFW103" s="304"/>
      <c r="KFY103" s="304"/>
      <c r="KGA103" s="304"/>
      <c r="KGC103" s="304"/>
      <c r="KGE103" s="304"/>
      <c r="KGG103" s="304"/>
      <c r="KGI103" s="304"/>
      <c r="KGK103" s="304"/>
      <c r="KGM103" s="304"/>
      <c r="KGO103" s="304"/>
      <c r="KGQ103" s="304"/>
      <c r="KGS103" s="304"/>
      <c r="KGU103" s="304"/>
      <c r="KGW103" s="304"/>
      <c r="KGY103" s="304"/>
      <c r="KHA103" s="304"/>
      <c r="KHC103" s="304"/>
      <c r="KHE103" s="304"/>
      <c r="KHG103" s="304"/>
      <c r="KHI103" s="304"/>
      <c r="KHK103" s="304"/>
      <c r="KHM103" s="304"/>
      <c r="KHO103" s="304"/>
      <c r="KHQ103" s="304"/>
      <c r="KHS103" s="304"/>
      <c r="KHU103" s="304"/>
      <c r="KHW103" s="304"/>
      <c r="KHY103" s="304"/>
      <c r="KIA103" s="304"/>
      <c r="KIC103" s="304"/>
      <c r="KIE103" s="304"/>
      <c r="KIG103" s="304"/>
      <c r="KII103" s="304"/>
      <c r="KIK103" s="304"/>
      <c r="KIM103" s="304"/>
      <c r="KIO103" s="304"/>
      <c r="KIQ103" s="304"/>
      <c r="KIS103" s="304"/>
      <c r="KIU103" s="304"/>
      <c r="KIW103" s="304"/>
      <c r="KIY103" s="304"/>
      <c r="KJA103" s="304"/>
      <c r="KJC103" s="304"/>
      <c r="KJE103" s="304"/>
      <c r="KJG103" s="304"/>
      <c r="KJI103" s="304"/>
      <c r="KJK103" s="304"/>
      <c r="KJM103" s="304"/>
      <c r="KJO103" s="304"/>
      <c r="KJQ103" s="304"/>
      <c r="KJS103" s="304"/>
      <c r="KJU103" s="304"/>
      <c r="KJW103" s="304"/>
      <c r="KJY103" s="304"/>
      <c r="KKA103" s="304"/>
      <c r="KKC103" s="304"/>
      <c r="KKE103" s="304"/>
      <c r="KKG103" s="304"/>
      <c r="KKI103" s="304"/>
      <c r="KKK103" s="304"/>
      <c r="KKM103" s="304"/>
      <c r="KKO103" s="304"/>
      <c r="KKQ103" s="304"/>
      <c r="KKS103" s="304"/>
      <c r="KKU103" s="304"/>
      <c r="KKW103" s="304"/>
      <c r="KKY103" s="304"/>
      <c r="KLA103" s="304"/>
      <c r="KLC103" s="304"/>
      <c r="KLE103" s="304"/>
      <c r="KLG103" s="304"/>
      <c r="KLI103" s="304"/>
      <c r="KLK103" s="304"/>
      <c r="KLM103" s="304"/>
      <c r="KLO103" s="304"/>
      <c r="KLQ103" s="304"/>
      <c r="KLS103" s="304"/>
      <c r="KLU103" s="304"/>
      <c r="KLW103" s="304"/>
      <c r="KLY103" s="304"/>
      <c r="KMA103" s="304"/>
      <c r="KMC103" s="304"/>
      <c r="KME103" s="304"/>
      <c r="KMG103" s="304"/>
      <c r="KMI103" s="304"/>
      <c r="KMK103" s="304"/>
      <c r="KMM103" s="304"/>
      <c r="KMO103" s="304"/>
      <c r="KMQ103" s="304"/>
      <c r="KMS103" s="304"/>
      <c r="KMU103" s="304"/>
      <c r="KMW103" s="304"/>
      <c r="KMY103" s="304"/>
      <c r="KNA103" s="304"/>
      <c r="KNC103" s="304"/>
      <c r="KNE103" s="304"/>
      <c r="KNG103" s="304"/>
      <c r="KNI103" s="304"/>
      <c r="KNK103" s="304"/>
      <c r="KNM103" s="304"/>
      <c r="KNO103" s="304"/>
      <c r="KNQ103" s="304"/>
      <c r="KNS103" s="304"/>
      <c r="KNU103" s="304"/>
      <c r="KNW103" s="304"/>
      <c r="KNY103" s="304"/>
      <c r="KOA103" s="304"/>
      <c r="KOC103" s="304"/>
      <c r="KOE103" s="304"/>
      <c r="KOG103" s="304"/>
      <c r="KOI103" s="304"/>
      <c r="KOK103" s="304"/>
      <c r="KOM103" s="304"/>
      <c r="KOO103" s="304"/>
      <c r="KOQ103" s="304"/>
      <c r="KOS103" s="304"/>
      <c r="KOU103" s="304"/>
      <c r="KOW103" s="304"/>
      <c r="KOY103" s="304"/>
      <c r="KPA103" s="304"/>
      <c r="KPC103" s="304"/>
      <c r="KPE103" s="304"/>
      <c r="KPG103" s="304"/>
      <c r="KPI103" s="304"/>
      <c r="KPK103" s="304"/>
      <c r="KPM103" s="304"/>
      <c r="KPO103" s="304"/>
      <c r="KPQ103" s="304"/>
      <c r="KPS103" s="304"/>
      <c r="KPU103" s="304"/>
      <c r="KPW103" s="304"/>
      <c r="KPY103" s="304"/>
      <c r="KQA103" s="304"/>
      <c r="KQC103" s="304"/>
      <c r="KQE103" s="304"/>
      <c r="KQG103" s="304"/>
      <c r="KQI103" s="304"/>
      <c r="KQK103" s="304"/>
      <c r="KQM103" s="304"/>
      <c r="KQO103" s="304"/>
      <c r="KQQ103" s="304"/>
      <c r="KQS103" s="304"/>
      <c r="KQU103" s="304"/>
      <c r="KQW103" s="304"/>
      <c r="KQY103" s="304"/>
      <c r="KRA103" s="304"/>
      <c r="KRC103" s="304"/>
      <c r="KRE103" s="304"/>
      <c r="KRG103" s="304"/>
      <c r="KRI103" s="304"/>
      <c r="KRK103" s="304"/>
      <c r="KRM103" s="304"/>
      <c r="KRO103" s="304"/>
      <c r="KRQ103" s="304"/>
      <c r="KRS103" s="304"/>
      <c r="KRU103" s="304"/>
      <c r="KRW103" s="304"/>
      <c r="KRY103" s="304"/>
      <c r="KSA103" s="304"/>
      <c r="KSC103" s="304"/>
      <c r="KSE103" s="304"/>
      <c r="KSG103" s="304"/>
      <c r="KSI103" s="304"/>
      <c r="KSK103" s="304"/>
      <c r="KSM103" s="304"/>
      <c r="KSO103" s="304"/>
      <c r="KSQ103" s="304"/>
      <c r="KSS103" s="304"/>
      <c r="KSU103" s="304"/>
      <c r="KSW103" s="304"/>
      <c r="KSY103" s="304"/>
      <c r="KTA103" s="304"/>
      <c r="KTC103" s="304"/>
      <c r="KTE103" s="304"/>
      <c r="KTG103" s="304"/>
      <c r="KTI103" s="304"/>
      <c r="KTK103" s="304"/>
      <c r="KTM103" s="304"/>
      <c r="KTO103" s="304"/>
      <c r="KTQ103" s="304"/>
      <c r="KTS103" s="304"/>
      <c r="KTU103" s="304"/>
      <c r="KTW103" s="304"/>
      <c r="KTY103" s="304"/>
      <c r="KUA103" s="304"/>
      <c r="KUC103" s="304"/>
      <c r="KUE103" s="304"/>
      <c r="KUG103" s="304"/>
      <c r="KUI103" s="304"/>
      <c r="KUK103" s="304"/>
      <c r="KUM103" s="304"/>
      <c r="KUO103" s="304"/>
      <c r="KUQ103" s="304"/>
      <c r="KUS103" s="304"/>
      <c r="KUU103" s="304"/>
      <c r="KUW103" s="304"/>
      <c r="KUY103" s="304"/>
      <c r="KVA103" s="304"/>
      <c r="KVC103" s="304"/>
      <c r="KVE103" s="304"/>
      <c r="KVG103" s="304"/>
      <c r="KVI103" s="304"/>
      <c r="KVK103" s="304"/>
      <c r="KVM103" s="304"/>
      <c r="KVO103" s="304"/>
      <c r="KVQ103" s="304"/>
      <c r="KVS103" s="304"/>
      <c r="KVU103" s="304"/>
      <c r="KVW103" s="304"/>
      <c r="KVY103" s="304"/>
      <c r="KWA103" s="304"/>
      <c r="KWC103" s="304"/>
      <c r="KWE103" s="304"/>
      <c r="KWG103" s="304"/>
      <c r="KWI103" s="304"/>
      <c r="KWK103" s="304"/>
      <c r="KWM103" s="304"/>
      <c r="KWO103" s="304"/>
      <c r="KWQ103" s="304"/>
      <c r="KWS103" s="304"/>
      <c r="KWU103" s="304"/>
      <c r="KWW103" s="304"/>
      <c r="KWY103" s="304"/>
      <c r="KXA103" s="304"/>
      <c r="KXC103" s="304"/>
      <c r="KXE103" s="304"/>
      <c r="KXG103" s="304"/>
      <c r="KXI103" s="304"/>
      <c r="KXK103" s="304"/>
      <c r="KXM103" s="304"/>
      <c r="KXO103" s="304"/>
      <c r="KXQ103" s="304"/>
      <c r="KXS103" s="304"/>
      <c r="KXU103" s="304"/>
      <c r="KXW103" s="304"/>
      <c r="KXY103" s="304"/>
      <c r="KYA103" s="304"/>
      <c r="KYC103" s="304"/>
      <c r="KYE103" s="304"/>
      <c r="KYG103" s="304"/>
      <c r="KYI103" s="304"/>
      <c r="KYK103" s="304"/>
      <c r="KYM103" s="304"/>
      <c r="KYO103" s="304"/>
      <c r="KYQ103" s="304"/>
      <c r="KYS103" s="304"/>
      <c r="KYU103" s="304"/>
      <c r="KYW103" s="304"/>
      <c r="KYY103" s="304"/>
      <c r="KZA103" s="304"/>
      <c r="KZC103" s="304"/>
      <c r="KZE103" s="304"/>
      <c r="KZG103" s="304"/>
      <c r="KZI103" s="304"/>
      <c r="KZK103" s="304"/>
      <c r="KZM103" s="304"/>
      <c r="KZO103" s="304"/>
      <c r="KZQ103" s="304"/>
      <c r="KZS103" s="304"/>
      <c r="KZU103" s="304"/>
      <c r="KZW103" s="304"/>
      <c r="KZY103" s="304"/>
      <c r="LAA103" s="304"/>
      <c r="LAC103" s="304"/>
      <c r="LAE103" s="304"/>
      <c r="LAG103" s="304"/>
      <c r="LAI103" s="304"/>
      <c r="LAK103" s="304"/>
      <c r="LAM103" s="304"/>
      <c r="LAO103" s="304"/>
      <c r="LAQ103" s="304"/>
      <c r="LAS103" s="304"/>
      <c r="LAU103" s="304"/>
      <c r="LAW103" s="304"/>
      <c r="LAY103" s="304"/>
      <c r="LBA103" s="304"/>
      <c r="LBC103" s="304"/>
      <c r="LBE103" s="304"/>
      <c r="LBG103" s="304"/>
      <c r="LBI103" s="304"/>
      <c r="LBK103" s="304"/>
      <c r="LBM103" s="304"/>
      <c r="LBO103" s="304"/>
      <c r="LBQ103" s="304"/>
      <c r="LBS103" s="304"/>
      <c r="LBU103" s="304"/>
      <c r="LBW103" s="304"/>
      <c r="LBY103" s="304"/>
      <c r="LCA103" s="304"/>
      <c r="LCC103" s="304"/>
      <c r="LCE103" s="304"/>
      <c r="LCG103" s="304"/>
      <c r="LCI103" s="304"/>
      <c r="LCK103" s="304"/>
      <c r="LCM103" s="304"/>
      <c r="LCO103" s="304"/>
      <c r="LCQ103" s="304"/>
      <c r="LCS103" s="304"/>
      <c r="LCU103" s="304"/>
      <c r="LCW103" s="304"/>
      <c r="LCY103" s="304"/>
      <c r="LDA103" s="304"/>
      <c r="LDC103" s="304"/>
      <c r="LDE103" s="304"/>
      <c r="LDG103" s="304"/>
      <c r="LDI103" s="304"/>
      <c r="LDK103" s="304"/>
      <c r="LDM103" s="304"/>
      <c r="LDO103" s="304"/>
      <c r="LDQ103" s="304"/>
      <c r="LDS103" s="304"/>
      <c r="LDU103" s="304"/>
      <c r="LDW103" s="304"/>
      <c r="LDY103" s="304"/>
      <c r="LEA103" s="304"/>
      <c r="LEC103" s="304"/>
      <c r="LEE103" s="304"/>
      <c r="LEG103" s="304"/>
      <c r="LEI103" s="304"/>
      <c r="LEK103" s="304"/>
      <c r="LEM103" s="304"/>
      <c r="LEO103" s="304"/>
      <c r="LEQ103" s="304"/>
      <c r="LES103" s="304"/>
      <c r="LEU103" s="304"/>
      <c r="LEW103" s="304"/>
      <c r="LEY103" s="304"/>
      <c r="LFA103" s="304"/>
      <c r="LFC103" s="304"/>
      <c r="LFE103" s="304"/>
      <c r="LFG103" s="304"/>
      <c r="LFI103" s="304"/>
      <c r="LFK103" s="304"/>
      <c r="LFM103" s="304"/>
      <c r="LFO103" s="304"/>
      <c r="LFQ103" s="304"/>
      <c r="LFS103" s="304"/>
      <c r="LFU103" s="304"/>
      <c r="LFW103" s="304"/>
      <c r="LFY103" s="304"/>
      <c r="LGA103" s="304"/>
      <c r="LGC103" s="304"/>
      <c r="LGE103" s="304"/>
      <c r="LGG103" s="304"/>
      <c r="LGI103" s="304"/>
      <c r="LGK103" s="304"/>
      <c r="LGM103" s="304"/>
      <c r="LGO103" s="304"/>
      <c r="LGQ103" s="304"/>
      <c r="LGS103" s="304"/>
      <c r="LGU103" s="304"/>
      <c r="LGW103" s="304"/>
      <c r="LGY103" s="304"/>
      <c r="LHA103" s="304"/>
      <c r="LHC103" s="304"/>
      <c r="LHE103" s="304"/>
      <c r="LHG103" s="304"/>
      <c r="LHI103" s="304"/>
      <c r="LHK103" s="304"/>
      <c r="LHM103" s="304"/>
      <c r="LHO103" s="304"/>
      <c r="LHQ103" s="304"/>
      <c r="LHS103" s="304"/>
      <c r="LHU103" s="304"/>
      <c r="LHW103" s="304"/>
      <c r="LHY103" s="304"/>
      <c r="LIA103" s="304"/>
      <c r="LIC103" s="304"/>
      <c r="LIE103" s="304"/>
      <c r="LIG103" s="304"/>
      <c r="LII103" s="304"/>
      <c r="LIK103" s="304"/>
      <c r="LIM103" s="304"/>
      <c r="LIO103" s="304"/>
      <c r="LIQ103" s="304"/>
      <c r="LIS103" s="304"/>
      <c r="LIU103" s="304"/>
      <c r="LIW103" s="304"/>
      <c r="LIY103" s="304"/>
      <c r="LJA103" s="304"/>
      <c r="LJC103" s="304"/>
      <c r="LJE103" s="304"/>
      <c r="LJG103" s="304"/>
      <c r="LJI103" s="304"/>
      <c r="LJK103" s="304"/>
      <c r="LJM103" s="304"/>
      <c r="LJO103" s="304"/>
      <c r="LJQ103" s="304"/>
      <c r="LJS103" s="304"/>
      <c r="LJU103" s="304"/>
      <c r="LJW103" s="304"/>
      <c r="LJY103" s="304"/>
      <c r="LKA103" s="304"/>
      <c r="LKC103" s="304"/>
      <c r="LKE103" s="304"/>
      <c r="LKG103" s="304"/>
      <c r="LKI103" s="304"/>
      <c r="LKK103" s="304"/>
      <c r="LKM103" s="304"/>
      <c r="LKO103" s="304"/>
      <c r="LKQ103" s="304"/>
      <c r="LKS103" s="304"/>
      <c r="LKU103" s="304"/>
      <c r="LKW103" s="304"/>
      <c r="LKY103" s="304"/>
      <c r="LLA103" s="304"/>
      <c r="LLC103" s="304"/>
      <c r="LLE103" s="304"/>
      <c r="LLG103" s="304"/>
      <c r="LLI103" s="304"/>
      <c r="LLK103" s="304"/>
      <c r="LLM103" s="304"/>
      <c r="LLO103" s="304"/>
      <c r="LLQ103" s="304"/>
      <c r="LLS103" s="304"/>
      <c r="LLU103" s="304"/>
      <c r="LLW103" s="304"/>
      <c r="LLY103" s="304"/>
      <c r="LMA103" s="304"/>
      <c r="LMC103" s="304"/>
      <c r="LME103" s="304"/>
      <c r="LMG103" s="304"/>
      <c r="LMI103" s="304"/>
      <c r="LMK103" s="304"/>
      <c r="LMM103" s="304"/>
      <c r="LMO103" s="304"/>
      <c r="LMQ103" s="304"/>
      <c r="LMS103" s="304"/>
      <c r="LMU103" s="304"/>
      <c r="LMW103" s="304"/>
      <c r="LMY103" s="304"/>
      <c r="LNA103" s="304"/>
      <c r="LNC103" s="304"/>
      <c r="LNE103" s="304"/>
      <c r="LNG103" s="304"/>
      <c r="LNI103" s="304"/>
      <c r="LNK103" s="304"/>
      <c r="LNM103" s="304"/>
      <c r="LNO103" s="304"/>
      <c r="LNQ103" s="304"/>
      <c r="LNS103" s="304"/>
      <c r="LNU103" s="304"/>
      <c r="LNW103" s="304"/>
      <c r="LNY103" s="304"/>
      <c r="LOA103" s="304"/>
      <c r="LOC103" s="304"/>
      <c r="LOE103" s="304"/>
      <c r="LOG103" s="304"/>
      <c r="LOI103" s="304"/>
      <c r="LOK103" s="304"/>
      <c r="LOM103" s="304"/>
      <c r="LOO103" s="304"/>
      <c r="LOQ103" s="304"/>
      <c r="LOS103" s="304"/>
      <c r="LOU103" s="304"/>
      <c r="LOW103" s="304"/>
      <c r="LOY103" s="304"/>
      <c r="LPA103" s="304"/>
      <c r="LPC103" s="304"/>
      <c r="LPE103" s="304"/>
      <c r="LPG103" s="304"/>
      <c r="LPI103" s="304"/>
      <c r="LPK103" s="304"/>
      <c r="LPM103" s="304"/>
      <c r="LPO103" s="304"/>
      <c r="LPQ103" s="304"/>
      <c r="LPS103" s="304"/>
      <c r="LPU103" s="304"/>
      <c r="LPW103" s="304"/>
      <c r="LPY103" s="304"/>
      <c r="LQA103" s="304"/>
      <c r="LQC103" s="304"/>
      <c r="LQE103" s="304"/>
      <c r="LQG103" s="304"/>
      <c r="LQI103" s="304"/>
      <c r="LQK103" s="304"/>
      <c r="LQM103" s="304"/>
      <c r="LQO103" s="304"/>
      <c r="LQQ103" s="304"/>
      <c r="LQS103" s="304"/>
      <c r="LQU103" s="304"/>
      <c r="LQW103" s="304"/>
      <c r="LQY103" s="304"/>
      <c r="LRA103" s="304"/>
      <c r="LRC103" s="304"/>
      <c r="LRE103" s="304"/>
      <c r="LRG103" s="304"/>
      <c r="LRI103" s="304"/>
      <c r="LRK103" s="304"/>
      <c r="LRM103" s="304"/>
      <c r="LRO103" s="304"/>
      <c r="LRQ103" s="304"/>
      <c r="LRS103" s="304"/>
      <c r="LRU103" s="304"/>
      <c r="LRW103" s="304"/>
      <c r="LRY103" s="304"/>
      <c r="LSA103" s="304"/>
      <c r="LSC103" s="304"/>
      <c r="LSE103" s="304"/>
      <c r="LSG103" s="304"/>
      <c r="LSI103" s="304"/>
      <c r="LSK103" s="304"/>
      <c r="LSM103" s="304"/>
      <c r="LSO103" s="304"/>
      <c r="LSQ103" s="304"/>
      <c r="LSS103" s="304"/>
      <c r="LSU103" s="304"/>
      <c r="LSW103" s="304"/>
      <c r="LSY103" s="304"/>
      <c r="LTA103" s="304"/>
      <c r="LTC103" s="304"/>
      <c r="LTE103" s="304"/>
      <c r="LTG103" s="304"/>
      <c r="LTI103" s="304"/>
      <c r="LTK103" s="304"/>
      <c r="LTM103" s="304"/>
      <c r="LTO103" s="304"/>
      <c r="LTQ103" s="304"/>
      <c r="LTS103" s="304"/>
      <c r="LTU103" s="304"/>
      <c r="LTW103" s="304"/>
      <c r="LTY103" s="304"/>
      <c r="LUA103" s="304"/>
      <c r="LUC103" s="304"/>
      <c r="LUE103" s="304"/>
      <c r="LUG103" s="304"/>
      <c r="LUI103" s="304"/>
      <c r="LUK103" s="304"/>
      <c r="LUM103" s="304"/>
      <c r="LUO103" s="304"/>
      <c r="LUQ103" s="304"/>
      <c r="LUS103" s="304"/>
      <c r="LUU103" s="304"/>
      <c r="LUW103" s="304"/>
      <c r="LUY103" s="304"/>
      <c r="LVA103" s="304"/>
      <c r="LVC103" s="304"/>
      <c r="LVE103" s="304"/>
      <c r="LVG103" s="304"/>
      <c r="LVI103" s="304"/>
      <c r="LVK103" s="304"/>
      <c r="LVM103" s="304"/>
      <c r="LVO103" s="304"/>
      <c r="LVQ103" s="304"/>
      <c r="LVS103" s="304"/>
      <c r="LVU103" s="304"/>
      <c r="LVW103" s="304"/>
      <c r="LVY103" s="304"/>
      <c r="LWA103" s="304"/>
      <c r="LWC103" s="304"/>
      <c r="LWE103" s="304"/>
      <c r="LWG103" s="304"/>
      <c r="LWI103" s="304"/>
      <c r="LWK103" s="304"/>
      <c r="LWM103" s="304"/>
      <c r="LWO103" s="304"/>
      <c r="LWQ103" s="304"/>
      <c r="LWS103" s="304"/>
      <c r="LWU103" s="304"/>
      <c r="LWW103" s="304"/>
      <c r="LWY103" s="304"/>
      <c r="LXA103" s="304"/>
      <c r="LXC103" s="304"/>
      <c r="LXE103" s="304"/>
      <c r="LXG103" s="304"/>
      <c r="LXI103" s="304"/>
      <c r="LXK103" s="304"/>
      <c r="LXM103" s="304"/>
      <c r="LXO103" s="304"/>
      <c r="LXQ103" s="304"/>
      <c r="LXS103" s="304"/>
      <c r="LXU103" s="304"/>
      <c r="LXW103" s="304"/>
      <c r="LXY103" s="304"/>
      <c r="LYA103" s="304"/>
      <c r="LYC103" s="304"/>
      <c r="LYE103" s="304"/>
      <c r="LYG103" s="304"/>
      <c r="LYI103" s="304"/>
      <c r="LYK103" s="304"/>
      <c r="LYM103" s="304"/>
      <c r="LYO103" s="304"/>
      <c r="LYQ103" s="304"/>
      <c r="LYS103" s="304"/>
      <c r="LYU103" s="304"/>
      <c r="LYW103" s="304"/>
      <c r="LYY103" s="304"/>
      <c r="LZA103" s="304"/>
      <c r="LZC103" s="304"/>
      <c r="LZE103" s="304"/>
      <c r="LZG103" s="304"/>
      <c r="LZI103" s="304"/>
      <c r="LZK103" s="304"/>
      <c r="LZM103" s="304"/>
      <c r="LZO103" s="304"/>
      <c r="LZQ103" s="304"/>
      <c r="LZS103" s="304"/>
      <c r="LZU103" s="304"/>
      <c r="LZW103" s="304"/>
      <c r="LZY103" s="304"/>
      <c r="MAA103" s="304"/>
      <c r="MAC103" s="304"/>
      <c r="MAE103" s="304"/>
      <c r="MAG103" s="304"/>
      <c r="MAI103" s="304"/>
      <c r="MAK103" s="304"/>
      <c r="MAM103" s="304"/>
      <c r="MAO103" s="304"/>
      <c r="MAQ103" s="304"/>
      <c r="MAS103" s="304"/>
      <c r="MAU103" s="304"/>
      <c r="MAW103" s="304"/>
      <c r="MAY103" s="304"/>
      <c r="MBA103" s="304"/>
      <c r="MBC103" s="304"/>
      <c r="MBE103" s="304"/>
      <c r="MBG103" s="304"/>
      <c r="MBI103" s="304"/>
      <c r="MBK103" s="304"/>
      <c r="MBM103" s="304"/>
      <c r="MBO103" s="304"/>
      <c r="MBQ103" s="304"/>
      <c r="MBS103" s="304"/>
      <c r="MBU103" s="304"/>
      <c r="MBW103" s="304"/>
      <c r="MBY103" s="304"/>
      <c r="MCA103" s="304"/>
      <c r="MCC103" s="304"/>
      <c r="MCE103" s="304"/>
      <c r="MCG103" s="304"/>
      <c r="MCI103" s="304"/>
      <c r="MCK103" s="304"/>
      <c r="MCM103" s="304"/>
      <c r="MCO103" s="304"/>
      <c r="MCQ103" s="304"/>
      <c r="MCS103" s="304"/>
      <c r="MCU103" s="304"/>
      <c r="MCW103" s="304"/>
      <c r="MCY103" s="304"/>
      <c r="MDA103" s="304"/>
      <c r="MDC103" s="304"/>
      <c r="MDE103" s="304"/>
      <c r="MDG103" s="304"/>
      <c r="MDI103" s="304"/>
      <c r="MDK103" s="304"/>
      <c r="MDM103" s="304"/>
      <c r="MDO103" s="304"/>
      <c r="MDQ103" s="304"/>
      <c r="MDS103" s="304"/>
      <c r="MDU103" s="304"/>
      <c r="MDW103" s="304"/>
      <c r="MDY103" s="304"/>
      <c r="MEA103" s="304"/>
      <c r="MEC103" s="304"/>
      <c r="MEE103" s="304"/>
      <c r="MEG103" s="304"/>
      <c r="MEI103" s="304"/>
      <c r="MEK103" s="304"/>
      <c r="MEM103" s="304"/>
      <c r="MEO103" s="304"/>
      <c r="MEQ103" s="304"/>
      <c r="MES103" s="304"/>
      <c r="MEU103" s="304"/>
      <c r="MEW103" s="304"/>
      <c r="MEY103" s="304"/>
      <c r="MFA103" s="304"/>
      <c r="MFC103" s="304"/>
      <c r="MFE103" s="304"/>
      <c r="MFG103" s="304"/>
      <c r="MFI103" s="304"/>
      <c r="MFK103" s="304"/>
      <c r="MFM103" s="304"/>
      <c r="MFO103" s="304"/>
      <c r="MFQ103" s="304"/>
      <c r="MFS103" s="304"/>
      <c r="MFU103" s="304"/>
      <c r="MFW103" s="304"/>
      <c r="MFY103" s="304"/>
      <c r="MGA103" s="304"/>
      <c r="MGC103" s="304"/>
      <c r="MGE103" s="304"/>
      <c r="MGG103" s="304"/>
      <c r="MGI103" s="304"/>
      <c r="MGK103" s="304"/>
      <c r="MGM103" s="304"/>
      <c r="MGO103" s="304"/>
      <c r="MGQ103" s="304"/>
      <c r="MGS103" s="304"/>
      <c r="MGU103" s="304"/>
      <c r="MGW103" s="304"/>
      <c r="MGY103" s="304"/>
      <c r="MHA103" s="304"/>
      <c r="MHC103" s="304"/>
      <c r="MHE103" s="304"/>
      <c r="MHG103" s="304"/>
      <c r="MHI103" s="304"/>
      <c r="MHK103" s="304"/>
      <c r="MHM103" s="304"/>
      <c r="MHO103" s="304"/>
      <c r="MHQ103" s="304"/>
      <c r="MHS103" s="304"/>
      <c r="MHU103" s="304"/>
      <c r="MHW103" s="304"/>
      <c r="MHY103" s="304"/>
      <c r="MIA103" s="304"/>
      <c r="MIC103" s="304"/>
      <c r="MIE103" s="304"/>
      <c r="MIG103" s="304"/>
      <c r="MII103" s="304"/>
      <c r="MIK103" s="304"/>
      <c r="MIM103" s="304"/>
      <c r="MIO103" s="304"/>
      <c r="MIQ103" s="304"/>
      <c r="MIS103" s="304"/>
      <c r="MIU103" s="304"/>
      <c r="MIW103" s="304"/>
      <c r="MIY103" s="304"/>
      <c r="MJA103" s="304"/>
      <c r="MJC103" s="304"/>
      <c r="MJE103" s="304"/>
      <c r="MJG103" s="304"/>
      <c r="MJI103" s="304"/>
      <c r="MJK103" s="304"/>
      <c r="MJM103" s="304"/>
      <c r="MJO103" s="304"/>
      <c r="MJQ103" s="304"/>
      <c r="MJS103" s="304"/>
      <c r="MJU103" s="304"/>
      <c r="MJW103" s="304"/>
      <c r="MJY103" s="304"/>
      <c r="MKA103" s="304"/>
      <c r="MKC103" s="304"/>
      <c r="MKE103" s="304"/>
      <c r="MKG103" s="304"/>
      <c r="MKI103" s="304"/>
      <c r="MKK103" s="304"/>
      <c r="MKM103" s="304"/>
      <c r="MKO103" s="304"/>
      <c r="MKQ103" s="304"/>
      <c r="MKS103" s="304"/>
      <c r="MKU103" s="304"/>
      <c r="MKW103" s="304"/>
      <c r="MKY103" s="304"/>
      <c r="MLA103" s="304"/>
      <c r="MLC103" s="304"/>
      <c r="MLE103" s="304"/>
      <c r="MLG103" s="304"/>
      <c r="MLI103" s="304"/>
      <c r="MLK103" s="304"/>
      <c r="MLM103" s="304"/>
      <c r="MLO103" s="304"/>
      <c r="MLQ103" s="304"/>
      <c r="MLS103" s="304"/>
      <c r="MLU103" s="304"/>
      <c r="MLW103" s="304"/>
      <c r="MLY103" s="304"/>
      <c r="MMA103" s="304"/>
      <c r="MMC103" s="304"/>
      <c r="MME103" s="304"/>
      <c r="MMG103" s="304"/>
      <c r="MMI103" s="304"/>
      <c r="MMK103" s="304"/>
      <c r="MMM103" s="304"/>
      <c r="MMO103" s="304"/>
      <c r="MMQ103" s="304"/>
      <c r="MMS103" s="304"/>
      <c r="MMU103" s="304"/>
      <c r="MMW103" s="304"/>
      <c r="MMY103" s="304"/>
      <c r="MNA103" s="304"/>
      <c r="MNC103" s="304"/>
      <c r="MNE103" s="304"/>
      <c r="MNG103" s="304"/>
      <c r="MNI103" s="304"/>
      <c r="MNK103" s="304"/>
      <c r="MNM103" s="304"/>
      <c r="MNO103" s="304"/>
      <c r="MNQ103" s="304"/>
      <c r="MNS103" s="304"/>
      <c r="MNU103" s="304"/>
      <c r="MNW103" s="304"/>
      <c r="MNY103" s="304"/>
      <c r="MOA103" s="304"/>
      <c r="MOC103" s="304"/>
      <c r="MOE103" s="304"/>
      <c r="MOG103" s="304"/>
      <c r="MOI103" s="304"/>
      <c r="MOK103" s="304"/>
      <c r="MOM103" s="304"/>
      <c r="MOO103" s="304"/>
      <c r="MOQ103" s="304"/>
      <c r="MOS103" s="304"/>
      <c r="MOU103" s="304"/>
      <c r="MOW103" s="304"/>
      <c r="MOY103" s="304"/>
      <c r="MPA103" s="304"/>
      <c r="MPC103" s="304"/>
      <c r="MPE103" s="304"/>
      <c r="MPG103" s="304"/>
      <c r="MPI103" s="304"/>
      <c r="MPK103" s="304"/>
      <c r="MPM103" s="304"/>
      <c r="MPO103" s="304"/>
      <c r="MPQ103" s="304"/>
      <c r="MPS103" s="304"/>
      <c r="MPU103" s="304"/>
      <c r="MPW103" s="304"/>
      <c r="MPY103" s="304"/>
      <c r="MQA103" s="304"/>
      <c r="MQC103" s="304"/>
      <c r="MQE103" s="304"/>
      <c r="MQG103" s="304"/>
      <c r="MQI103" s="304"/>
      <c r="MQK103" s="304"/>
      <c r="MQM103" s="304"/>
      <c r="MQO103" s="304"/>
      <c r="MQQ103" s="304"/>
      <c r="MQS103" s="304"/>
      <c r="MQU103" s="304"/>
      <c r="MQW103" s="304"/>
      <c r="MQY103" s="304"/>
      <c r="MRA103" s="304"/>
      <c r="MRC103" s="304"/>
      <c r="MRE103" s="304"/>
      <c r="MRG103" s="304"/>
      <c r="MRI103" s="304"/>
      <c r="MRK103" s="304"/>
      <c r="MRM103" s="304"/>
      <c r="MRO103" s="304"/>
      <c r="MRQ103" s="304"/>
      <c r="MRS103" s="304"/>
      <c r="MRU103" s="304"/>
      <c r="MRW103" s="304"/>
      <c r="MRY103" s="304"/>
      <c r="MSA103" s="304"/>
      <c r="MSC103" s="304"/>
      <c r="MSE103" s="304"/>
      <c r="MSG103" s="304"/>
      <c r="MSI103" s="304"/>
      <c r="MSK103" s="304"/>
      <c r="MSM103" s="304"/>
      <c r="MSO103" s="304"/>
      <c r="MSQ103" s="304"/>
      <c r="MSS103" s="304"/>
      <c r="MSU103" s="304"/>
      <c r="MSW103" s="304"/>
      <c r="MSY103" s="304"/>
      <c r="MTA103" s="304"/>
      <c r="MTC103" s="304"/>
      <c r="MTE103" s="304"/>
      <c r="MTG103" s="304"/>
      <c r="MTI103" s="304"/>
      <c r="MTK103" s="304"/>
      <c r="MTM103" s="304"/>
      <c r="MTO103" s="304"/>
      <c r="MTQ103" s="304"/>
      <c r="MTS103" s="304"/>
      <c r="MTU103" s="304"/>
      <c r="MTW103" s="304"/>
      <c r="MTY103" s="304"/>
      <c r="MUA103" s="304"/>
      <c r="MUC103" s="304"/>
      <c r="MUE103" s="304"/>
      <c r="MUG103" s="304"/>
      <c r="MUI103" s="304"/>
      <c r="MUK103" s="304"/>
      <c r="MUM103" s="304"/>
      <c r="MUO103" s="304"/>
      <c r="MUQ103" s="304"/>
      <c r="MUS103" s="304"/>
      <c r="MUU103" s="304"/>
      <c r="MUW103" s="304"/>
      <c r="MUY103" s="304"/>
      <c r="MVA103" s="304"/>
      <c r="MVC103" s="304"/>
      <c r="MVE103" s="304"/>
      <c r="MVG103" s="304"/>
      <c r="MVI103" s="304"/>
      <c r="MVK103" s="304"/>
      <c r="MVM103" s="304"/>
      <c r="MVO103" s="304"/>
      <c r="MVQ103" s="304"/>
      <c r="MVS103" s="304"/>
      <c r="MVU103" s="304"/>
      <c r="MVW103" s="304"/>
      <c r="MVY103" s="304"/>
      <c r="MWA103" s="304"/>
      <c r="MWC103" s="304"/>
      <c r="MWE103" s="304"/>
      <c r="MWG103" s="304"/>
      <c r="MWI103" s="304"/>
      <c r="MWK103" s="304"/>
      <c r="MWM103" s="304"/>
      <c r="MWO103" s="304"/>
      <c r="MWQ103" s="304"/>
      <c r="MWS103" s="304"/>
      <c r="MWU103" s="304"/>
      <c r="MWW103" s="304"/>
      <c r="MWY103" s="304"/>
      <c r="MXA103" s="304"/>
      <c r="MXC103" s="304"/>
      <c r="MXE103" s="304"/>
      <c r="MXG103" s="304"/>
      <c r="MXI103" s="304"/>
      <c r="MXK103" s="304"/>
      <c r="MXM103" s="304"/>
      <c r="MXO103" s="304"/>
      <c r="MXQ103" s="304"/>
      <c r="MXS103" s="304"/>
      <c r="MXU103" s="304"/>
      <c r="MXW103" s="304"/>
      <c r="MXY103" s="304"/>
      <c r="MYA103" s="304"/>
      <c r="MYC103" s="304"/>
      <c r="MYE103" s="304"/>
      <c r="MYG103" s="304"/>
      <c r="MYI103" s="304"/>
      <c r="MYK103" s="304"/>
      <c r="MYM103" s="304"/>
      <c r="MYO103" s="304"/>
      <c r="MYQ103" s="304"/>
      <c r="MYS103" s="304"/>
      <c r="MYU103" s="304"/>
      <c r="MYW103" s="304"/>
      <c r="MYY103" s="304"/>
      <c r="MZA103" s="304"/>
      <c r="MZC103" s="304"/>
      <c r="MZE103" s="304"/>
      <c r="MZG103" s="304"/>
      <c r="MZI103" s="304"/>
      <c r="MZK103" s="304"/>
      <c r="MZM103" s="304"/>
      <c r="MZO103" s="304"/>
      <c r="MZQ103" s="304"/>
      <c r="MZS103" s="304"/>
      <c r="MZU103" s="304"/>
      <c r="MZW103" s="304"/>
      <c r="MZY103" s="304"/>
      <c r="NAA103" s="304"/>
      <c r="NAC103" s="304"/>
      <c r="NAE103" s="304"/>
      <c r="NAG103" s="304"/>
      <c r="NAI103" s="304"/>
      <c r="NAK103" s="304"/>
      <c r="NAM103" s="304"/>
      <c r="NAO103" s="304"/>
      <c r="NAQ103" s="304"/>
      <c r="NAS103" s="304"/>
      <c r="NAU103" s="304"/>
      <c r="NAW103" s="304"/>
      <c r="NAY103" s="304"/>
      <c r="NBA103" s="304"/>
      <c r="NBC103" s="304"/>
      <c r="NBE103" s="304"/>
      <c r="NBG103" s="304"/>
      <c r="NBI103" s="304"/>
      <c r="NBK103" s="304"/>
      <c r="NBM103" s="304"/>
      <c r="NBO103" s="304"/>
      <c r="NBQ103" s="304"/>
      <c r="NBS103" s="304"/>
      <c r="NBU103" s="304"/>
      <c r="NBW103" s="304"/>
      <c r="NBY103" s="304"/>
      <c r="NCA103" s="304"/>
      <c r="NCC103" s="304"/>
      <c r="NCE103" s="304"/>
      <c r="NCG103" s="304"/>
      <c r="NCI103" s="304"/>
      <c r="NCK103" s="304"/>
      <c r="NCM103" s="304"/>
      <c r="NCO103" s="304"/>
      <c r="NCQ103" s="304"/>
      <c r="NCS103" s="304"/>
      <c r="NCU103" s="304"/>
      <c r="NCW103" s="304"/>
      <c r="NCY103" s="304"/>
      <c r="NDA103" s="304"/>
      <c r="NDC103" s="304"/>
      <c r="NDE103" s="304"/>
      <c r="NDG103" s="304"/>
      <c r="NDI103" s="304"/>
      <c r="NDK103" s="304"/>
      <c r="NDM103" s="304"/>
      <c r="NDO103" s="304"/>
      <c r="NDQ103" s="304"/>
      <c r="NDS103" s="304"/>
      <c r="NDU103" s="304"/>
      <c r="NDW103" s="304"/>
      <c r="NDY103" s="304"/>
      <c r="NEA103" s="304"/>
      <c r="NEC103" s="304"/>
      <c r="NEE103" s="304"/>
      <c r="NEG103" s="304"/>
      <c r="NEI103" s="304"/>
      <c r="NEK103" s="304"/>
      <c r="NEM103" s="304"/>
      <c r="NEO103" s="304"/>
      <c r="NEQ103" s="304"/>
      <c r="NES103" s="304"/>
      <c r="NEU103" s="304"/>
      <c r="NEW103" s="304"/>
      <c r="NEY103" s="304"/>
      <c r="NFA103" s="304"/>
      <c r="NFC103" s="304"/>
      <c r="NFE103" s="304"/>
      <c r="NFG103" s="304"/>
      <c r="NFI103" s="304"/>
      <c r="NFK103" s="304"/>
      <c r="NFM103" s="304"/>
      <c r="NFO103" s="304"/>
      <c r="NFQ103" s="304"/>
      <c r="NFS103" s="304"/>
      <c r="NFU103" s="304"/>
      <c r="NFW103" s="304"/>
      <c r="NFY103" s="304"/>
      <c r="NGA103" s="304"/>
      <c r="NGC103" s="304"/>
      <c r="NGE103" s="304"/>
      <c r="NGG103" s="304"/>
      <c r="NGI103" s="304"/>
      <c r="NGK103" s="304"/>
      <c r="NGM103" s="304"/>
      <c r="NGO103" s="304"/>
      <c r="NGQ103" s="304"/>
      <c r="NGS103" s="304"/>
      <c r="NGU103" s="304"/>
      <c r="NGW103" s="304"/>
      <c r="NGY103" s="304"/>
      <c r="NHA103" s="304"/>
      <c r="NHC103" s="304"/>
      <c r="NHE103" s="304"/>
      <c r="NHG103" s="304"/>
      <c r="NHI103" s="304"/>
      <c r="NHK103" s="304"/>
      <c r="NHM103" s="304"/>
      <c r="NHO103" s="304"/>
      <c r="NHQ103" s="304"/>
      <c r="NHS103" s="304"/>
      <c r="NHU103" s="304"/>
      <c r="NHW103" s="304"/>
      <c r="NHY103" s="304"/>
      <c r="NIA103" s="304"/>
      <c r="NIC103" s="304"/>
      <c r="NIE103" s="304"/>
      <c r="NIG103" s="304"/>
      <c r="NII103" s="304"/>
      <c r="NIK103" s="304"/>
      <c r="NIM103" s="304"/>
      <c r="NIO103" s="304"/>
      <c r="NIQ103" s="304"/>
      <c r="NIS103" s="304"/>
      <c r="NIU103" s="304"/>
      <c r="NIW103" s="304"/>
      <c r="NIY103" s="304"/>
      <c r="NJA103" s="304"/>
      <c r="NJC103" s="304"/>
      <c r="NJE103" s="304"/>
      <c r="NJG103" s="304"/>
      <c r="NJI103" s="304"/>
      <c r="NJK103" s="304"/>
      <c r="NJM103" s="304"/>
      <c r="NJO103" s="304"/>
      <c r="NJQ103" s="304"/>
      <c r="NJS103" s="304"/>
      <c r="NJU103" s="304"/>
      <c r="NJW103" s="304"/>
      <c r="NJY103" s="304"/>
      <c r="NKA103" s="304"/>
      <c r="NKC103" s="304"/>
      <c r="NKE103" s="304"/>
      <c r="NKG103" s="304"/>
      <c r="NKI103" s="304"/>
      <c r="NKK103" s="304"/>
      <c r="NKM103" s="304"/>
      <c r="NKO103" s="304"/>
      <c r="NKQ103" s="304"/>
      <c r="NKS103" s="304"/>
      <c r="NKU103" s="304"/>
      <c r="NKW103" s="304"/>
      <c r="NKY103" s="304"/>
      <c r="NLA103" s="304"/>
      <c r="NLC103" s="304"/>
      <c r="NLE103" s="304"/>
      <c r="NLG103" s="304"/>
      <c r="NLI103" s="304"/>
      <c r="NLK103" s="304"/>
      <c r="NLM103" s="304"/>
      <c r="NLO103" s="304"/>
      <c r="NLQ103" s="304"/>
      <c r="NLS103" s="304"/>
      <c r="NLU103" s="304"/>
      <c r="NLW103" s="304"/>
      <c r="NLY103" s="304"/>
      <c r="NMA103" s="304"/>
      <c r="NMC103" s="304"/>
      <c r="NME103" s="304"/>
      <c r="NMG103" s="304"/>
      <c r="NMI103" s="304"/>
      <c r="NMK103" s="304"/>
      <c r="NMM103" s="304"/>
      <c r="NMO103" s="304"/>
      <c r="NMQ103" s="304"/>
      <c r="NMS103" s="304"/>
      <c r="NMU103" s="304"/>
      <c r="NMW103" s="304"/>
      <c r="NMY103" s="304"/>
      <c r="NNA103" s="304"/>
      <c r="NNC103" s="304"/>
      <c r="NNE103" s="304"/>
      <c r="NNG103" s="304"/>
      <c r="NNI103" s="304"/>
      <c r="NNK103" s="304"/>
      <c r="NNM103" s="304"/>
      <c r="NNO103" s="304"/>
      <c r="NNQ103" s="304"/>
      <c r="NNS103" s="304"/>
      <c r="NNU103" s="304"/>
      <c r="NNW103" s="304"/>
      <c r="NNY103" s="304"/>
      <c r="NOA103" s="304"/>
      <c r="NOC103" s="304"/>
      <c r="NOE103" s="304"/>
      <c r="NOG103" s="304"/>
      <c r="NOI103" s="304"/>
      <c r="NOK103" s="304"/>
      <c r="NOM103" s="304"/>
      <c r="NOO103" s="304"/>
      <c r="NOQ103" s="304"/>
      <c r="NOS103" s="304"/>
      <c r="NOU103" s="304"/>
      <c r="NOW103" s="304"/>
      <c r="NOY103" s="304"/>
      <c r="NPA103" s="304"/>
      <c r="NPC103" s="304"/>
      <c r="NPE103" s="304"/>
      <c r="NPG103" s="304"/>
      <c r="NPI103" s="304"/>
      <c r="NPK103" s="304"/>
      <c r="NPM103" s="304"/>
      <c r="NPO103" s="304"/>
      <c r="NPQ103" s="304"/>
      <c r="NPS103" s="304"/>
      <c r="NPU103" s="304"/>
      <c r="NPW103" s="304"/>
      <c r="NPY103" s="304"/>
      <c r="NQA103" s="304"/>
      <c r="NQC103" s="304"/>
      <c r="NQE103" s="304"/>
      <c r="NQG103" s="304"/>
      <c r="NQI103" s="304"/>
      <c r="NQK103" s="304"/>
      <c r="NQM103" s="304"/>
      <c r="NQO103" s="304"/>
      <c r="NQQ103" s="304"/>
      <c r="NQS103" s="304"/>
      <c r="NQU103" s="304"/>
      <c r="NQW103" s="304"/>
      <c r="NQY103" s="304"/>
      <c r="NRA103" s="304"/>
      <c r="NRC103" s="304"/>
      <c r="NRE103" s="304"/>
      <c r="NRG103" s="304"/>
      <c r="NRI103" s="304"/>
      <c r="NRK103" s="304"/>
      <c r="NRM103" s="304"/>
      <c r="NRO103" s="304"/>
      <c r="NRQ103" s="304"/>
      <c r="NRS103" s="304"/>
      <c r="NRU103" s="304"/>
      <c r="NRW103" s="304"/>
      <c r="NRY103" s="304"/>
      <c r="NSA103" s="304"/>
      <c r="NSC103" s="304"/>
      <c r="NSE103" s="304"/>
      <c r="NSG103" s="304"/>
      <c r="NSI103" s="304"/>
      <c r="NSK103" s="304"/>
      <c r="NSM103" s="304"/>
      <c r="NSO103" s="304"/>
      <c r="NSQ103" s="304"/>
      <c r="NSS103" s="304"/>
      <c r="NSU103" s="304"/>
      <c r="NSW103" s="304"/>
      <c r="NSY103" s="304"/>
      <c r="NTA103" s="304"/>
      <c r="NTC103" s="304"/>
      <c r="NTE103" s="304"/>
      <c r="NTG103" s="304"/>
      <c r="NTI103" s="304"/>
      <c r="NTK103" s="304"/>
      <c r="NTM103" s="304"/>
      <c r="NTO103" s="304"/>
      <c r="NTQ103" s="304"/>
      <c r="NTS103" s="304"/>
      <c r="NTU103" s="304"/>
      <c r="NTW103" s="304"/>
      <c r="NTY103" s="304"/>
      <c r="NUA103" s="304"/>
      <c r="NUC103" s="304"/>
      <c r="NUE103" s="304"/>
      <c r="NUG103" s="304"/>
      <c r="NUI103" s="304"/>
      <c r="NUK103" s="304"/>
      <c r="NUM103" s="304"/>
      <c r="NUO103" s="304"/>
      <c r="NUQ103" s="304"/>
      <c r="NUS103" s="304"/>
      <c r="NUU103" s="304"/>
      <c r="NUW103" s="304"/>
      <c r="NUY103" s="304"/>
      <c r="NVA103" s="304"/>
      <c r="NVC103" s="304"/>
      <c r="NVE103" s="304"/>
      <c r="NVG103" s="304"/>
      <c r="NVI103" s="304"/>
      <c r="NVK103" s="304"/>
      <c r="NVM103" s="304"/>
      <c r="NVO103" s="304"/>
      <c r="NVQ103" s="304"/>
      <c r="NVS103" s="304"/>
      <c r="NVU103" s="304"/>
      <c r="NVW103" s="304"/>
      <c r="NVY103" s="304"/>
      <c r="NWA103" s="304"/>
      <c r="NWC103" s="304"/>
      <c r="NWE103" s="304"/>
      <c r="NWG103" s="304"/>
      <c r="NWI103" s="304"/>
      <c r="NWK103" s="304"/>
      <c r="NWM103" s="304"/>
      <c r="NWO103" s="304"/>
      <c r="NWQ103" s="304"/>
      <c r="NWS103" s="304"/>
      <c r="NWU103" s="304"/>
      <c r="NWW103" s="304"/>
      <c r="NWY103" s="304"/>
      <c r="NXA103" s="304"/>
      <c r="NXC103" s="304"/>
      <c r="NXE103" s="304"/>
      <c r="NXG103" s="304"/>
      <c r="NXI103" s="304"/>
      <c r="NXK103" s="304"/>
      <c r="NXM103" s="304"/>
      <c r="NXO103" s="304"/>
      <c r="NXQ103" s="304"/>
      <c r="NXS103" s="304"/>
      <c r="NXU103" s="304"/>
      <c r="NXW103" s="304"/>
      <c r="NXY103" s="304"/>
      <c r="NYA103" s="304"/>
      <c r="NYC103" s="304"/>
      <c r="NYE103" s="304"/>
      <c r="NYG103" s="304"/>
      <c r="NYI103" s="304"/>
      <c r="NYK103" s="304"/>
      <c r="NYM103" s="304"/>
      <c r="NYO103" s="304"/>
      <c r="NYQ103" s="304"/>
      <c r="NYS103" s="304"/>
      <c r="NYU103" s="304"/>
      <c r="NYW103" s="304"/>
      <c r="NYY103" s="304"/>
      <c r="NZA103" s="304"/>
      <c r="NZC103" s="304"/>
      <c r="NZE103" s="304"/>
      <c r="NZG103" s="304"/>
      <c r="NZI103" s="304"/>
      <c r="NZK103" s="304"/>
      <c r="NZM103" s="304"/>
      <c r="NZO103" s="304"/>
      <c r="NZQ103" s="304"/>
      <c r="NZS103" s="304"/>
      <c r="NZU103" s="304"/>
      <c r="NZW103" s="304"/>
      <c r="NZY103" s="304"/>
      <c r="OAA103" s="304"/>
      <c r="OAC103" s="304"/>
      <c r="OAE103" s="304"/>
      <c r="OAG103" s="304"/>
      <c r="OAI103" s="304"/>
      <c r="OAK103" s="304"/>
      <c r="OAM103" s="304"/>
      <c r="OAO103" s="304"/>
      <c r="OAQ103" s="304"/>
      <c r="OAS103" s="304"/>
      <c r="OAU103" s="304"/>
      <c r="OAW103" s="304"/>
      <c r="OAY103" s="304"/>
      <c r="OBA103" s="304"/>
      <c r="OBC103" s="304"/>
      <c r="OBE103" s="304"/>
      <c r="OBG103" s="304"/>
      <c r="OBI103" s="304"/>
      <c r="OBK103" s="304"/>
      <c r="OBM103" s="304"/>
      <c r="OBO103" s="304"/>
      <c r="OBQ103" s="304"/>
      <c r="OBS103" s="304"/>
      <c r="OBU103" s="304"/>
      <c r="OBW103" s="304"/>
      <c r="OBY103" s="304"/>
      <c r="OCA103" s="304"/>
      <c r="OCC103" s="304"/>
      <c r="OCE103" s="304"/>
      <c r="OCG103" s="304"/>
      <c r="OCI103" s="304"/>
      <c r="OCK103" s="304"/>
      <c r="OCM103" s="304"/>
      <c r="OCO103" s="304"/>
      <c r="OCQ103" s="304"/>
      <c r="OCS103" s="304"/>
      <c r="OCU103" s="304"/>
      <c r="OCW103" s="304"/>
      <c r="OCY103" s="304"/>
      <c r="ODA103" s="304"/>
      <c r="ODC103" s="304"/>
      <c r="ODE103" s="304"/>
      <c r="ODG103" s="304"/>
      <c r="ODI103" s="304"/>
      <c r="ODK103" s="304"/>
      <c r="ODM103" s="304"/>
      <c r="ODO103" s="304"/>
      <c r="ODQ103" s="304"/>
      <c r="ODS103" s="304"/>
      <c r="ODU103" s="304"/>
      <c r="ODW103" s="304"/>
      <c r="ODY103" s="304"/>
      <c r="OEA103" s="304"/>
      <c r="OEC103" s="304"/>
      <c r="OEE103" s="304"/>
      <c r="OEG103" s="304"/>
      <c r="OEI103" s="304"/>
      <c r="OEK103" s="304"/>
      <c r="OEM103" s="304"/>
      <c r="OEO103" s="304"/>
      <c r="OEQ103" s="304"/>
      <c r="OES103" s="304"/>
      <c r="OEU103" s="304"/>
      <c r="OEW103" s="304"/>
      <c r="OEY103" s="304"/>
      <c r="OFA103" s="304"/>
      <c r="OFC103" s="304"/>
      <c r="OFE103" s="304"/>
      <c r="OFG103" s="304"/>
      <c r="OFI103" s="304"/>
      <c r="OFK103" s="304"/>
      <c r="OFM103" s="304"/>
      <c r="OFO103" s="304"/>
      <c r="OFQ103" s="304"/>
      <c r="OFS103" s="304"/>
      <c r="OFU103" s="304"/>
      <c r="OFW103" s="304"/>
      <c r="OFY103" s="304"/>
      <c r="OGA103" s="304"/>
      <c r="OGC103" s="304"/>
      <c r="OGE103" s="304"/>
      <c r="OGG103" s="304"/>
      <c r="OGI103" s="304"/>
      <c r="OGK103" s="304"/>
      <c r="OGM103" s="304"/>
      <c r="OGO103" s="304"/>
      <c r="OGQ103" s="304"/>
      <c r="OGS103" s="304"/>
      <c r="OGU103" s="304"/>
      <c r="OGW103" s="304"/>
      <c r="OGY103" s="304"/>
      <c r="OHA103" s="304"/>
      <c r="OHC103" s="304"/>
      <c r="OHE103" s="304"/>
      <c r="OHG103" s="304"/>
      <c r="OHI103" s="304"/>
      <c r="OHK103" s="304"/>
      <c r="OHM103" s="304"/>
      <c r="OHO103" s="304"/>
      <c r="OHQ103" s="304"/>
      <c r="OHS103" s="304"/>
      <c r="OHU103" s="304"/>
      <c r="OHW103" s="304"/>
      <c r="OHY103" s="304"/>
      <c r="OIA103" s="304"/>
      <c r="OIC103" s="304"/>
      <c r="OIE103" s="304"/>
      <c r="OIG103" s="304"/>
      <c r="OII103" s="304"/>
      <c r="OIK103" s="304"/>
      <c r="OIM103" s="304"/>
      <c r="OIO103" s="304"/>
      <c r="OIQ103" s="304"/>
      <c r="OIS103" s="304"/>
      <c r="OIU103" s="304"/>
      <c r="OIW103" s="304"/>
      <c r="OIY103" s="304"/>
      <c r="OJA103" s="304"/>
      <c r="OJC103" s="304"/>
      <c r="OJE103" s="304"/>
      <c r="OJG103" s="304"/>
      <c r="OJI103" s="304"/>
      <c r="OJK103" s="304"/>
      <c r="OJM103" s="304"/>
      <c r="OJO103" s="304"/>
      <c r="OJQ103" s="304"/>
      <c r="OJS103" s="304"/>
      <c r="OJU103" s="304"/>
      <c r="OJW103" s="304"/>
      <c r="OJY103" s="304"/>
      <c r="OKA103" s="304"/>
      <c r="OKC103" s="304"/>
      <c r="OKE103" s="304"/>
      <c r="OKG103" s="304"/>
      <c r="OKI103" s="304"/>
      <c r="OKK103" s="304"/>
      <c r="OKM103" s="304"/>
      <c r="OKO103" s="304"/>
      <c r="OKQ103" s="304"/>
      <c r="OKS103" s="304"/>
      <c r="OKU103" s="304"/>
      <c r="OKW103" s="304"/>
      <c r="OKY103" s="304"/>
      <c r="OLA103" s="304"/>
      <c r="OLC103" s="304"/>
      <c r="OLE103" s="304"/>
      <c r="OLG103" s="304"/>
      <c r="OLI103" s="304"/>
      <c r="OLK103" s="304"/>
      <c r="OLM103" s="304"/>
      <c r="OLO103" s="304"/>
      <c r="OLQ103" s="304"/>
      <c r="OLS103" s="304"/>
      <c r="OLU103" s="304"/>
      <c r="OLW103" s="304"/>
      <c r="OLY103" s="304"/>
      <c r="OMA103" s="304"/>
      <c r="OMC103" s="304"/>
      <c r="OME103" s="304"/>
      <c r="OMG103" s="304"/>
      <c r="OMI103" s="304"/>
      <c r="OMK103" s="304"/>
      <c r="OMM103" s="304"/>
      <c r="OMO103" s="304"/>
      <c r="OMQ103" s="304"/>
      <c r="OMS103" s="304"/>
      <c r="OMU103" s="304"/>
      <c r="OMW103" s="304"/>
      <c r="OMY103" s="304"/>
      <c r="ONA103" s="304"/>
      <c r="ONC103" s="304"/>
      <c r="ONE103" s="304"/>
      <c r="ONG103" s="304"/>
      <c r="ONI103" s="304"/>
      <c r="ONK103" s="304"/>
      <c r="ONM103" s="304"/>
      <c r="ONO103" s="304"/>
      <c r="ONQ103" s="304"/>
      <c r="ONS103" s="304"/>
      <c r="ONU103" s="304"/>
      <c r="ONW103" s="304"/>
      <c r="ONY103" s="304"/>
      <c r="OOA103" s="304"/>
      <c r="OOC103" s="304"/>
      <c r="OOE103" s="304"/>
      <c r="OOG103" s="304"/>
      <c r="OOI103" s="304"/>
      <c r="OOK103" s="304"/>
      <c r="OOM103" s="304"/>
      <c r="OOO103" s="304"/>
      <c r="OOQ103" s="304"/>
      <c r="OOS103" s="304"/>
      <c r="OOU103" s="304"/>
      <c r="OOW103" s="304"/>
      <c r="OOY103" s="304"/>
      <c r="OPA103" s="304"/>
      <c r="OPC103" s="304"/>
      <c r="OPE103" s="304"/>
      <c r="OPG103" s="304"/>
      <c r="OPI103" s="304"/>
      <c r="OPK103" s="304"/>
      <c r="OPM103" s="304"/>
      <c r="OPO103" s="304"/>
      <c r="OPQ103" s="304"/>
      <c r="OPS103" s="304"/>
      <c r="OPU103" s="304"/>
      <c r="OPW103" s="304"/>
      <c r="OPY103" s="304"/>
      <c r="OQA103" s="304"/>
      <c r="OQC103" s="304"/>
      <c r="OQE103" s="304"/>
      <c r="OQG103" s="304"/>
      <c r="OQI103" s="304"/>
      <c r="OQK103" s="304"/>
      <c r="OQM103" s="304"/>
      <c r="OQO103" s="304"/>
      <c r="OQQ103" s="304"/>
      <c r="OQS103" s="304"/>
      <c r="OQU103" s="304"/>
      <c r="OQW103" s="304"/>
      <c r="OQY103" s="304"/>
      <c r="ORA103" s="304"/>
      <c r="ORC103" s="304"/>
      <c r="ORE103" s="304"/>
      <c r="ORG103" s="304"/>
      <c r="ORI103" s="304"/>
      <c r="ORK103" s="304"/>
      <c r="ORM103" s="304"/>
      <c r="ORO103" s="304"/>
      <c r="ORQ103" s="304"/>
      <c r="ORS103" s="304"/>
      <c r="ORU103" s="304"/>
      <c r="ORW103" s="304"/>
      <c r="ORY103" s="304"/>
      <c r="OSA103" s="304"/>
      <c r="OSC103" s="304"/>
      <c r="OSE103" s="304"/>
      <c r="OSG103" s="304"/>
      <c r="OSI103" s="304"/>
      <c r="OSK103" s="304"/>
      <c r="OSM103" s="304"/>
      <c r="OSO103" s="304"/>
      <c r="OSQ103" s="304"/>
      <c r="OSS103" s="304"/>
      <c r="OSU103" s="304"/>
      <c r="OSW103" s="304"/>
      <c r="OSY103" s="304"/>
      <c r="OTA103" s="304"/>
      <c r="OTC103" s="304"/>
      <c r="OTE103" s="304"/>
      <c r="OTG103" s="304"/>
      <c r="OTI103" s="304"/>
      <c r="OTK103" s="304"/>
      <c r="OTM103" s="304"/>
      <c r="OTO103" s="304"/>
      <c r="OTQ103" s="304"/>
      <c r="OTS103" s="304"/>
      <c r="OTU103" s="304"/>
      <c r="OTW103" s="304"/>
      <c r="OTY103" s="304"/>
      <c r="OUA103" s="304"/>
      <c r="OUC103" s="304"/>
      <c r="OUE103" s="304"/>
      <c r="OUG103" s="304"/>
      <c r="OUI103" s="304"/>
      <c r="OUK103" s="304"/>
      <c r="OUM103" s="304"/>
      <c r="OUO103" s="304"/>
      <c r="OUQ103" s="304"/>
      <c r="OUS103" s="304"/>
      <c r="OUU103" s="304"/>
      <c r="OUW103" s="304"/>
      <c r="OUY103" s="304"/>
      <c r="OVA103" s="304"/>
      <c r="OVC103" s="304"/>
      <c r="OVE103" s="304"/>
      <c r="OVG103" s="304"/>
      <c r="OVI103" s="304"/>
      <c r="OVK103" s="304"/>
      <c r="OVM103" s="304"/>
      <c r="OVO103" s="304"/>
      <c r="OVQ103" s="304"/>
      <c r="OVS103" s="304"/>
      <c r="OVU103" s="304"/>
      <c r="OVW103" s="304"/>
      <c r="OVY103" s="304"/>
      <c r="OWA103" s="304"/>
      <c r="OWC103" s="304"/>
      <c r="OWE103" s="304"/>
      <c r="OWG103" s="304"/>
      <c r="OWI103" s="304"/>
      <c r="OWK103" s="304"/>
      <c r="OWM103" s="304"/>
      <c r="OWO103" s="304"/>
      <c r="OWQ103" s="304"/>
      <c r="OWS103" s="304"/>
      <c r="OWU103" s="304"/>
      <c r="OWW103" s="304"/>
      <c r="OWY103" s="304"/>
      <c r="OXA103" s="304"/>
      <c r="OXC103" s="304"/>
      <c r="OXE103" s="304"/>
      <c r="OXG103" s="304"/>
      <c r="OXI103" s="304"/>
      <c r="OXK103" s="304"/>
      <c r="OXM103" s="304"/>
      <c r="OXO103" s="304"/>
      <c r="OXQ103" s="304"/>
      <c r="OXS103" s="304"/>
      <c r="OXU103" s="304"/>
      <c r="OXW103" s="304"/>
      <c r="OXY103" s="304"/>
      <c r="OYA103" s="304"/>
      <c r="OYC103" s="304"/>
      <c r="OYE103" s="304"/>
      <c r="OYG103" s="304"/>
      <c r="OYI103" s="304"/>
      <c r="OYK103" s="304"/>
      <c r="OYM103" s="304"/>
      <c r="OYO103" s="304"/>
      <c r="OYQ103" s="304"/>
      <c r="OYS103" s="304"/>
      <c r="OYU103" s="304"/>
      <c r="OYW103" s="304"/>
      <c r="OYY103" s="304"/>
      <c r="OZA103" s="304"/>
      <c r="OZC103" s="304"/>
      <c r="OZE103" s="304"/>
      <c r="OZG103" s="304"/>
      <c r="OZI103" s="304"/>
      <c r="OZK103" s="304"/>
      <c r="OZM103" s="304"/>
      <c r="OZO103" s="304"/>
      <c r="OZQ103" s="304"/>
      <c r="OZS103" s="304"/>
      <c r="OZU103" s="304"/>
      <c r="OZW103" s="304"/>
      <c r="OZY103" s="304"/>
      <c r="PAA103" s="304"/>
      <c r="PAC103" s="304"/>
      <c r="PAE103" s="304"/>
      <c r="PAG103" s="304"/>
      <c r="PAI103" s="304"/>
      <c r="PAK103" s="304"/>
      <c r="PAM103" s="304"/>
      <c r="PAO103" s="304"/>
      <c r="PAQ103" s="304"/>
      <c r="PAS103" s="304"/>
      <c r="PAU103" s="304"/>
      <c r="PAW103" s="304"/>
      <c r="PAY103" s="304"/>
      <c r="PBA103" s="304"/>
      <c r="PBC103" s="304"/>
      <c r="PBE103" s="304"/>
      <c r="PBG103" s="304"/>
      <c r="PBI103" s="304"/>
      <c r="PBK103" s="304"/>
      <c r="PBM103" s="304"/>
      <c r="PBO103" s="304"/>
      <c r="PBQ103" s="304"/>
      <c r="PBS103" s="304"/>
      <c r="PBU103" s="304"/>
      <c r="PBW103" s="304"/>
      <c r="PBY103" s="304"/>
      <c r="PCA103" s="304"/>
      <c r="PCC103" s="304"/>
      <c r="PCE103" s="304"/>
      <c r="PCG103" s="304"/>
      <c r="PCI103" s="304"/>
      <c r="PCK103" s="304"/>
      <c r="PCM103" s="304"/>
      <c r="PCO103" s="304"/>
      <c r="PCQ103" s="304"/>
      <c r="PCS103" s="304"/>
      <c r="PCU103" s="304"/>
      <c r="PCW103" s="304"/>
      <c r="PCY103" s="304"/>
      <c r="PDA103" s="304"/>
      <c r="PDC103" s="304"/>
      <c r="PDE103" s="304"/>
      <c r="PDG103" s="304"/>
      <c r="PDI103" s="304"/>
      <c r="PDK103" s="304"/>
      <c r="PDM103" s="304"/>
      <c r="PDO103" s="304"/>
      <c r="PDQ103" s="304"/>
      <c r="PDS103" s="304"/>
      <c r="PDU103" s="304"/>
      <c r="PDW103" s="304"/>
      <c r="PDY103" s="304"/>
      <c r="PEA103" s="304"/>
      <c r="PEC103" s="304"/>
      <c r="PEE103" s="304"/>
      <c r="PEG103" s="304"/>
      <c r="PEI103" s="304"/>
      <c r="PEK103" s="304"/>
      <c r="PEM103" s="304"/>
      <c r="PEO103" s="304"/>
      <c r="PEQ103" s="304"/>
      <c r="PES103" s="304"/>
      <c r="PEU103" s="304"/>
      <c r="PEW103" s="304"/>
      <c r="PEY103" s="304"/>
      <c r="PFA103" s="304"/>
      <c r="PFC103" s="304"/>
      <c r="PFE103" s="304"/>
      <c r="PFG103" s="304"/>
      <c r="PFI103" s="304"/>
      <c r="PFK103" s="304"/>
      <c r="PFM103" s="304"/>
      <c r="PFO103" s="304"/>
      <c r="PFQ103" s="304"/>
      <c r="PFS103" s="304"/>
      <c r="PFU103" s="304"/>
      <c r="PFW103" s="304"/>
      <c r="PFY103" s="304"/>
      <c r="PGA103" s="304"/>
      <c r="PGC103" s="304"/>
      <c r="PGE103" s="304"/>
      <c r="PGG103" s="304"/>
      <c r="PGI103" s="304"/>
      <c r="PGK103" s="304"/>
      <c r="PGM103" s="304"/>
      <c r="PGO103" s="304"/>
      <c r="PGQ103" s="304"/>
      <c r="PGS103" s="304"/>
      <c r="PGU103" s="304"/>
      <c r="PGW103" s="304"/>
      <c r="PGY103" s="304"/>
      <c r="PHA103" s="304"/>
      <c r="PHC103" s="304"/>
      <c r="PHE103" s="304"/>
      <c r="PHG103" s="304"/>
      <c r="PHI103" s="304"/>
      <c r="PHK103" s="304"/>
      <c r="PHM103" s="304"/>
      <c r="PHO103" s="304"/>
      <c r="PHQ103" s="304"/>
      <c r="PHS103" s="304"/>
      <c r="PHU103" s="304"/>
      <c r="PHW103" s="304"/>
      <c r="PHY103" s="304"/>
      <c r="PIA103" s="304"/>
      <c r="PIC103" s="304"/>
      <c r="PIE103" s="304"/>
      <c r="PIG103" s="304"/>
      <c r="PII103" s="304"/>
      <c r="PIK103" s="304"/>
      <c r="PIM103" s="304"/>
      <c r="PIO103" s="304"/>
      <c r="PIQ103" s="304"/>
      <c r="PIS103" s="304"/>
      <c r="PIU103" s="304"/>
      <c r="PIW103" s="304"/>
      <c r="PIY103" s="304"/>
      <c r="PJA103" s="304"/>
      <c r="PJC103" s="304"/>
      <c r="PJE103" s="304"/>
      <c r="PJG103" s="304"/>
      <c r="PJI103" s="304"/>
      <c r="PJK103" s="304"/>
      <c r="PJM103" s="304"/>
      <c r="PJO103" s="304"/>
      <c r="PJQ103" s="304"/>
      <c r="PJS103" s="304"/>
      <c r="PJU103" s="304"/>
      <c r="PJW103" s="304"/>
      <c r="PJY103" s="304"/>
      <c r="PKA103" s="304"/>
      <c r="PKC103" s="304"/>
      <c r="PKE103" s="304"/>
      <c r="PKG103" s="304"/>
      <c r="PKI103" s="304"/>
      <c r="PKK103" s="304"/>
      <c r="PKM103" s="304"/>
      <c r="PKO103" s="304"/>
      <c r="PKQ103" s="304"/>
      <c r="PKS103" s="304"/>
      <c r="PKU103" s="304"/>
      <c r="PKW103" s="304"/>
      <c r="PKY103" s="304"/>
      <c r="PLA103" s="304"/>
      <c r="PLC103" s="304"/>
      <c r="PLE103" s="304"/>
      <c r="PLG103" s="304"/>
      <c r="PLI103" s="304"/>
      <c r="PLK103" s="304"/>
      <c r="PLM103" s="304"/>
      <c r="PLO103" s="304"/>
      <c r="PLQ103" s="304"/>
      <c r="PLS103" s="304"/>
      <c r="PLU103" s="304"/>
      <c r="PLW103" s="304"/>
      <c r="PLY103" s="304"/>
      <c r="PMA103" s="304"/>
      <c r="PMC103" s="304"/>
      <c r="PME103" s="304"/>
      <c r="PMG103" s="304"/>
      <c r="PMI103" s="304"/>
      <c r="PMK103" s="304"/>
      <c r="PMM103" s="304"/>
      <c r="PMO103" s="304"/>
      <c r="PMQ103" s="304"/>
      <c r="PMS103" s="304"/>
      <c r="PMU103" s="304"/>
      <c r="PMW103" s="304"/>
      <c r="PMY103" s="304"/>
      <c r="PNA103" s="304"/>
      <c r="PNC103" s="304"/>
      <c r="PNE103" s="304"/>
      <c r="PNG103" s="304"/>
      <c r="PNI103" s="304"/>
      <c r="PNK103" s="304"/>
      <c r="PNM103" s="304"/>
      <c r="PNO103" s="304"/>
      <c r="PNQ103" s="304"/>
      <c r="PNS103" s="304"/>
      <c r="PNU103" s="304"/>
      <c r="PNW103" s="304"/>
      <c r="PNY103" s="304"/>
      <c r="POA103" s="304"/>
      <c r="POC103" s="304"/>
      <c r="POE103" s="304"/>
      <c r="POG103" s="304"/>
      <c r="POI103" s="304"/>
      <c r="POK103" s="304"/>
      <c r="POM103" s="304"/>
      <c r="POO103" s="304"/>
      <c r="POQ103" s="304"/>
      <c r="POS103" s="304"/>
      <c r="POU103" s="304"/>
      <c r="POW103" s="304"/>
      <c r="POY103" s="304"/>
      <c r="PPA103" s="304"/>
      <c r="PPC103" s="304"/>
      <c r="PPE103" s="304"/>
      <c r="PPG103" s="304"/>
      <c r="PPI103" s="304"/>
      <c r="PPK103" s="304"/>
      <c r="PPM103" s="304"/>
      <c r="PPO103" s="304"/>
      <c r="PPQ103" s="304"/>
      <c r="PPS103" s="304"/>
      <c r="PPU103" s="304"/>
      <c r="PPW103" s="304"/>
      <c r="PPY103" s="304"/>
      <c r="PQA103" s="304"/>
      <c r="PQC103" s="304"/>
      <c r="PQE103" s="304"/>
      <c r="PQG103" s="304"/>
      <c r="PQI103" s="304"/>
      <c r="PQK103" s="304"/>
      <c r="PQM103" s="304"/>
      <c r="PQO103" s="304"/>
      <c r="PQQ103" s="304"/>
      <c r="PQS103" s="304"/>
      <c r="PQU103" s="304"/>
      <c r="PQW103" s="304"/>
      <c r="PQY103" s="304"/>
      <c r="PRA103" s="304"/>
      <c r="PRC103" s="304"/>
      <c r="PRE103" s="304"/>
      <c r="PRG103" s="304"/>
      <c r="PRI103" s="304"/>
      <c r="PRK103" s="304"/>
      <c r="PRM103" s="304"/>
      <c r="PRO103" s="304"/>
      <c r="PRQ103" s="304"/>
      <c r="PRS103" s="304"/>
      <c r="PRU103" s="304"/>
      <c r="PRW103" s="304"/>
      <c r="PRY103" s="304"/>
      <c r="PSA103" s="304"/>
      <c r="PSC103" s="304"/>
      <c r="PSE103" s="304"/>
      <c r="PSG103" s="304"/>
      <c r="PSI103" s="304"/>
      <c r="PSK103" s="304"/>
      <c r="PSM103" s="304"/>
      <c r="PSO103" s="304"/>
      <c r="PSQ103" s="304"/>
      <c r="PSS103" s="304"/>
      <c r="PSU103" s="304"/>
      <c r="PSW103" s="304"/>
      <c r="PSY103" s="304"/>
      <c r="PTA103" s="304"/>
      <c r="PTC103" s="304"/>
      <c r="PTE103" s="304"/>
      <c r="PTG103" s="304"/>
      <c r="PTI103" s="304"/>
      <c r="PTK103" s="304"/>
      <c r="PTM103" s="304"/>
      <c r="PTO103" s="304"/>
      <c r="PTQ103" s="304"/>
      <c r="PTS103" s="304"/>
      <c r="PTU103" s="304"/>
      <c r="PTW103" s="304"/>
      <c r="PTY103" s="304"/>
      <c r="PUA103" s="304"/>
      <c r="PUC103" s="304"/>
      <c r="PUE103" s="304"/>
      <c r="PUG103" s="304"/>
      <c r="PUI103" s="304"/>
      <c r="PUK103" s="304"/>
      <c r="PUM103" s="304"/>
      <c r="PUO103" s="304"/>
      <c r="PUQ103" s="304"/>
      <c r="PUS103" s="304"/>
      <c r="PUU103" s="304"/>
      <c r="PUW103" s="304"/>
      <c r="PUY103" s="304"/>
      <c r="PVA103" s="304"/>
      <c r="PVC103" s="304"/>
      <c r="PVE103" s="304"/>
      <c r="PVG103" s="304"/>
      <c r="PVI103" s="304"/>
      <c r="PVK103" s="304"/>
      <c r="PVM103" s="304"/>
      <c r="PVO103" s="304"/>
      <c r="PVQ103" s="304"/>
      <c r="PVS103" s="304"/>
      <c r="PVU103" s="304"/>
      <c r="PVW103" s="304"/>
      <c r="PVY103" s="304"/>
      <c r="PWA103" s="304"/>
      <c r="PWC103" s="304"/>
      <c r="PWE103" s="304"/>
      <c r="PWG103" s="304"/>
      <c r="PWI103" s="304"/>
      <c r="PWK103" s="304"/>
      <c r="PWM103" s="304"/>
      <c r="PWO103" s="304"/>
      <c r="PWQ103" s="304"/>
      <c r="PWS103" s="304"/>
      <c r="PWU103" s="304"/>
      <c r="PWW103" s="304"/>
      <c r="PWY103" s="304"/>
      <c r="PXA103" s="304"/>
      <c r="PXC103" s="304"/>
      <c r="PXE103" s="304"/>
      <c r="PXG103" s="304"/>
      <c r="PXI103" s="304"/>
      <c r="PXK103" s="304"/>
      <c r="PXM103" s="304"/>
      <c r="PXO103" s="304"/>
      <c r="PXQ103" s="304"/>
      <c r="PXS103" s="304"/>
      <c r="PXU103" s="304"/>
      <c r="PXW103" s="304"/>
      <c r="PXY103" s="304"/>
      <c r="PYA103" s="304"/>
      <c r="PYC103" s="304"/>
      <c r="PYE103" s="304"/>
      <c r="PYG103" s="304"/>
      <c r="PYI103" s="304"/>
      <c r="PYK103" s="304"/>
      <c r="PYM103" s="304"/>
      <c r="PYO103" s="304"/>
      <c r="PYQ103" s="304"/>
      <c r="PYS103" s="304"/>
      <c r="PYU103" s="304"/>
      <c r="PYW103" s="304"/>
      <c r="PYY103" s="304"/>
      <c r="PZA103" s="304"/>
      <c r="PZC103" s="304"/>
      <c r="PZE103" s="304"/>
      <c r="PZG103" s="304"/>
      <c r="PZI103" s="304"/>
      <c r="PZK103" s="304"/>
      <c r="PZM103" s="304"/>
      <c r="PZO103" s="304"/>
      <c r="PZQ103" s="304"/>
      <c r="PZS103" s="304"/>
      <c r="PZU103" s="304"/>
      <c r="PZW103" s="304"/>
      <c r="PZY103" s="304"/>
      <c r="QAA103" s="304"/>
      <c r="QAC103" s="304"/>
      <c r="QAE103" s="304"/>
      <c r="QAG103" s="304"/>
      <c r="QAI103" s="304"/>
      <c r="QAK103" s="304"/>
      <c r="QAM103" s="304"/>
      <c r="QAO103" s="304"/>
      <c r="QAQ103" s="304"/>
      <c r="QAS103" s="304"/>
      <c r="QAU103" s="304"/>
      <c r="QAW103" s="304"/>
      <c r="QAY103" s="304"/>
      <c r="QBA103" s="304"/>
      <c r="QBC103" s="304"/>
      <c r="QBE103" s="304"/>
      <c r="QBG103" s="304"/>
      <c r="QBI103" s="304"/>
      <c r="QBK103" s="304"/>
      <c r="QBM103" s="304"/>
      <c r="QBO103" s="304"/>
      <c r="QBQ103" s="304"/>
      <c r="QBS103" s="304"/>
      <c r="QBU103" s="304"/>
      <c r="QBW103" s="304"/>
      <c r="QBY103" s="304"/>
      <c r="QCA103" s="304"/>
      <c r="QCC103" s="304"/>
      <c r="QCE103" s="304"/>
      <c r="QCG103" s="304"/>
      <c r="QCI103" s="304"/>
      <c r="QCK103" s="304"/>
      <c r="QCM103" s="304"/>
      <c r="QCO103" s="304"/>
      <c r="QCQ103" s="304"/>
      <c r="QCS103" s="304"/>
      <c r="QCU103" s="304"/>
      <c r="QCW103" s="304"/>
      <c r="QCY103" s="304"/>
      <c r="QDA103" s="304"/>
      <c r="QDC103" s="304"/>
      <c r="QDE103" s="304"/>
      <c r="QDG103" s="304"/>
      <c r="QDI103" s="304"/>
      <c r="QDK103" s="304"/>
      <c r="QDM103" s="304"/>
      <c r="QDO103" s="304"/>
      <c r="QDQ103" s="304"/>
      <c r="QDS103" s="304"/>
      <c r="QDU103" s="304"/>
      <c r="QDW103" s="304"/>
      <c r="QDY103" s="304"/>
      <c r="QEA103" s="304"/>
      <c r="QEC103" s="304"/>
      <c r="QEE103" s="304"/>
      <c r="QEG103" s="304"/>
      <c r="QEI103" s="304"/>
      <c r="QEK103" s="304"/>
      <c r="QEM103" s="304"/>
      <c r="QEO103" s="304"/>
      <c r="QEQ103" s="304"/>
      <c r="QES103" s="304"/>
      <c r="QEU103" s="304"/>
      <c r="QEW103" s="304"/>
      <c r="QEY103" s="304"/>
      <c r="QFA103" s="304"/>
      <c r="QFC103" s="304"/>
      <c r="QFE103" s="304"/>
      <c r="QFG103" s="304"/>
      <c r="QFI103" s="304"/>
      <c r="QFK103" s="304"/>
      <c r="QFM103" s="304"/>
      <c r="QFO103" s="304"/>
      <c r="QFQ103" s="304"/>
      <c r="QFS103" s="304"/>
      <c r="QFU103" s="304"/>
      <c r="QFW103" s="304"/>
      <c r="QFY103" s="304"/>
      <c r="QGA103" s="304"/>
      <c r="QGC103" s="304"/>
      <c r="QGE103" s="304"/>
      <c r="QGG103" s="304"/>
      <c r="QGI103" s="304"/>
      <c r="QGK103" s="304"/>
      <c r="QGM103" s="304"/>
      <c r="QGO103" s="304"/>
      <c r="QGQ103" s="304"/>
      <c r="QGS103" s="304"/>
      <c r="QGU103" s="304"/>
      <c r="QGW103" s="304"/>
      <c r="QGY103" s="304"/>
      <c r="QHA103" s="304"/>
      <c r="QHC103" s="304"/>
      <c r="QHE103" s="304"/>
      <c r="QHG103" s="304"/>
      <c r="QHI103" s="304"/>
      <c r="QHK103" s="304"/>
      <c r="QHM103" s="304"/>
      <c r="QHO103" s="304"/>
      <c r="QHQ103" s="304"/>
      <c r="QHS103" s="304"/>
      <c r="QHU103" s="304"/>
      <c r="QHW103" s="304"/>
      <c r="QHY103" s="304"/>
      <c r="QIA103" s="304"/>
      <c r="QIC103" s="304"/>
      <c r="QIE103" s="304"/>
      <c r="QIG103" s="304"/>
      <c r="QII103" s="304"/>
      <c r="QIK103" s="304"/>
      <c r="QIM103" s="304"/>
      <c r="QIO103" s="304"/>
      <c r="QIQ103" s="304"/>
      <c r="QIS103" s="304"/>
      <c r="QIU103" s="304"/>
      <c r="QIW103" s="304"/>
      <c r="QIY103" s="304"/>
      <c r="QJA103" s="304"/>
      <c r="QJC103" s="304"/>
      <c r="QJE103" s="304"/>
      <c r="QJG103" s="304"/>
      <c r="QJI103" s="304"/>
      <c r="QJK103" s="304"/>
      <c r="QJM103" s="304"/>
      <c r="QJO103" s="304"/>
      <c r="QJQ103" s="304"/>
      <c r="QJS103" s="304"/>
      <c r="QJU103" s="304"/>
      <c r="QJW103" s="304"/>
      <c r="QJY103" s="304"/>
      <c r="QKA103" s="304"/>
      <c r="QKC103" s="304"/>
      <c r="QKE103" s="304"/>
      <c r="QKG103" s="304"/>
      <c r="QKI103" s="304"/>
      <c r="QKK103" s="304"/>
      <c r="QKM103" s="304"/>
      <c r="QKO103" s="304"/>
      <c r="QKQ103" s="304"/>
      <c r="QKS103" s="304"/>
      <c r="QKU103" s="304"/>
      <c r="QKW103" s="304"/>
      <c r="QKY103" s="304"/>
      <c r="QLA103" s="304"/>
      <c r="QLC103" s="304"/>
      <c r="QLE103" s="304"/>
      <c r="QLG103" s="304"/>
      <c r="QLI103" s="304"/>
      <c r="QLK103" s="304"/>
      <c r="QLM103" s="304"/>
      <c r="QLO103" s="304"/>
      <c r="QLQ103" s="304"/>
      <c r="QLS103" s="304"/>
      <c r="QLU103" s="304"/>
      <c r="QLW103" s="304"/>
      <c r="QLY103" s="304"/>
      <c r="QMA103" s="304"/>
      <c r="QMC103" s="304"/>
      <c r="QME103" s="304"/>
      <c r="QMG103" s="304"/>
      <c r="QMI103" s="304"/>
      <c r="QMK103" s="304"/>
      <c r="QMM103" s="304"/>
      <c r="QMO103" s="304"/>
      <c r="QMQ103" s="304"/>
      <c r="QMS103" s="304"/>
      <c r="QMU103" s="304"/>
      <c r="QMW103" s="304"/>
      <c r="QMY103" s="304"/>
      <c r="QNA103" s="304"/>
      <c r="QNC103" s="304"/>
      <c r="QNE103" s="304"/>
      <c r="QNG103" s="304"/>
      <c r="QNI103" s="304"/>
      <c r="QNK103" s="304"/>
      <c r="QNM103" s="304"/>
      <c r="QNO103" s="304"/>
      <c r="QNQ103" s="304"/>
      <c r="QNS103" s="304"/>
      <c r="QNU103" s="304"/>
      <c r="QNW103" s="304"/>
      <c r="QNY103" s="304"/>
      <c r="QOA103" s="304"/>
      <c r="QOC103" s="304"/>
      <c r="QOE103" s="304"/>
      <c r="QOG103" s="304"/>
      <c r="QOI103" s="304"/>
      <c r="QOK103" s="304"/>
      <c r="QOM103" s="304"/>
      <c r="QOO103" s="304"/>
      <c r="QOQ103" s="304"/>
      <c r="QOS103" s="304"/>
      <c r="QOU103" s="304"/>
      <c r="QOW103" s="304"/>
      <c r="QOY103" s="304"/>
      <c r="QPA103" s="304"/>
      <c r="QPC103" s="304"/>
      <c r="QPE103" s="304"/>
      <c r="QPG103" s="304"/>
      <c r="QPI103" s="304"/>
      <c r="QPK103" s="304"/>
      <c r="QPM103" s="304"/>
      <c r="QPO103" s="304"/>
      <c r="QPQ103" s="304"/>
      <c r="QPS103" s="304"/>
      <c r="QPU103" s="304"/>
      <c r="QPW103" s="304"/>
      <c r="QPY103" s="304"/>
      <c r="QQA103" s="304"/>
      <c r="QQC103" s="304"/>
      <c r="QQE103" s="304"/>
      <c r="QQG103" s="304"/>
      <c r="QQI103" s="304"/>
      <c r="QQK103" s="304"/>
      <c r="QQM103" s="304"/>
      <c r="QQO103" s="304"/>
      <c r="QQQ103" s="304"/>
      <c r="QQS103" s="304"/>
      <c r="QQU103" s="304"/>
      <c r="QQW103" s="304"/>
      <c r="QQY103" s="304"/>
      <c r="QRA103" s="304"/>
      <c r="QRC103" s="304"/>
      <c r="QRE103" s="304"/>
      <c r="QRG103" s="304"/>
      <c r="QRI103" s="304"/>
      <c r="QRK103" s="304"/>
      <c r="QRM103" s="304"/>
      <c r="QRO103" s="304"/>
      <c r="QRQ103" s="304"/>
      <c r="QRS103" s="304"/>
      <c r="QRU103" s="304"/>
      <c r="QRW103" s="304"/>
      <c r="QRY103" s="304"/>
      <c r="QSA103" s="304"/>
      <c r="QSC103" s="304"/>
      <c r="QSE103" s="304"/>
      <c r="QSG103" s="304"/>
      <c r="QSI103" s="304"/>
      <c r="QSK103" s="304"/>
      <c r="QSM103" s="304"/>
      <c r="QSO103" s="304"/>
      <c r="QSQ103" s="304"/>
      <c r="QSS103" s="304"/>
      <c r="QSU103" s="304"/>
      <c r="QSW103" s="304"/>
      <c r="QSY103" s="304"/>
      <c r="QTA103" s="304"/>
      <c r="QTC103" s="304"/>
      <c r="QTE103" s="304"/>
      <c r="QTG103" s="304"/>
      <c r="QTI103" s="304"/>
      <c r="QTK103" s="304"/>
      <c r="QTM103" s="304"/>
      <c r="QTO103" s="304"/>
      <c r="QTQ103" s="304"/>
      <c r="QTS103" s="304"/>
      <c r="QTU103" s="304"/>
      <c r="QTW103" s="304"/>
      <c r="QTY103" s="304"/>
      <c r="QUA103" s="304"/>
      <c r="QUC103" s="304"/>
      <c r="QUE103" s="304"/>
      <c r="QUG103" s="304"/>
      <c r="QUI103" s="304"/>
      <c r="QUK103" s="304"/>
      <c r="QUM103" s="304"/>
      <c r="QUO103" s="304"/>
      <c r="QUQ103" s="304"/>
      <c r="QUS103" s="304"/>
      <c r="QUU103" s="304"/>
      <c r="QUW103" s="304"/>
      <c r="QUY103" s="304"/>
      <c r="QVA103" s="304"/>
      <c r="QVC103" s="304"/>
      <c r="QVE103" s="304"/>
      <c r="QVG103" s="304"/>
      <c r="QVI103" s="304"/>
      <c r="QVK103" s="304"/>
      <c r="QVM103" s="304"/>
      <c r="QVO103" s="304"/>
      <c r="QVQ103" s="304"/>
      <c r="QVS103" s="304"/>
      <c r="QVU103" s="304"/>
      <c r="QVW103" s="304"/>
      <c r="QVY103" s="304"/>
      <c r="QWA103" s="304"/>
      <c r="QWC103" s="304"/>
      <c r="QWE103" s="304"/>
      <c r="QWG103" s="304"/>
      <c r="QWI103" s="304"/>
      <c r="QWK103" s="304"/>
      <c r="QWM103" s="304"/>
      <c r="QWO103" s="304"/>
      <c r="QWQ103" s="304"/>
      <c r="QWS103" s="304"/>
      <c r="QWU103" s="304"/>
      <c r="QWW103" s="304"/>
      <c r="QWY103" s="304"/>
      <c r="QXA103" s="304"/>
      <c r="QXC103" s="304"/>
      <c r="QXE103" s="304"/>
      <c r="QXG103" s="304"/>
      <c r="QXI103" s="304"/>
      <c r="QXK103" s="304"/>
      <c r="QXM103" s="304"/>
      <c r="QXO103" s="304"/>
      <c r="QXQ103" s="304"/>
      <c r="QXS103" s="304"/>
      <c r="QXU103" s="304"/>
      <c r="QXW103" s="304"/>
      <c r="QXY103" s="304"/>
      <c r="QYA103" s="304"/>
      <c r="QYC103" s="304"/>
      <c r="QYE103" s="304"/>
      <c r="QYG103" s="304"/>
      <c r="QYI103" s="304"/>
      <c r="QYK103" s="304"/>
      <c r="QYM103" s="304"/>
      <c r="QYO103" s="304"/>
      <c r="QYQ103" s="304"/>
      <c r="QYS103" s="304"/>
      <c r="QYU103" s="304"/>
      <c r="QYW103" s="304"/>
      <c r="QYY103" s="304"/>
      <c r="QZA103" s="304"/>
      <c r="QZC103" s="304"/>
      <c r="QZE103" s="304"/>
      <c r="QZG103" s="304"/>
      <c r="QZI103" s="304"/>
      <c r="QZK103" s="304"/>
      <c r="QZM103" s="304"/>
      <c r="QZO103" s="304"/>
      <c r="QZQ103" s="304"/>
      <c r="QZS103" s="304"/>
      <c r="QZU103" s="304"/>
      <c r="QZW103" s="304"/>
      <c r="QZY103" s="304"/>
      <c r="RAA103" s="304"/>
      <c r="RAC103" s="304"/>
      <c r="RAE103" s="304"/>
      <c r="RAG103" s="304"/>
      <c r="RAI103" s="304"/>
      <c r="RAK103" s="304"/>
      <c r="RAM103" s="304"/>
      <c r="RAO103" s="304"/>
      <c r="RAQ103" s="304"/>
      <c r="RAS103" s="304"/>
      <c r="RAU103" s="304"/>
      <c r="RAW103" s="304"/>
      <c r="RAY103" s="304"/>
      <c r="RBA103" s="304"/>
      <c r="RBC103" s="304"/>
      <c r="RBE103" s="304"/>
      <c r="RBG103" s="304"/>
      <c r="RBI103" s="304"/>
      <c r="RBK103" s="304"/>
      <c r="RBM103" s="304"/>
      <c r="RBO103" s="304"/>
      <c r="RBQ103" s="304"/>
      <c r="RBS103" s="304"/>
      <c r="RBU103" s="304"/>
      <c r="RBW103" s="304"/>
      <c r="RBY103" s="304"/>
      <c r="RCA103" s="304"/>
      <c r="RCC103" s="304"/>
      <c r="RCE103" s="304"/>
      <c r="RCG103" s="304"/>
      <c r="RCI103" s="304"/>
      <c r="RCK103" s="304"/>
      <c r="RCM103" s="304"/>
      <c r="RCO103" s="304"/>
      <c r="RCQ103" s="304"/>
      <c r="RCS103" s="304"/>
      <c r="RCU103" s="304"/>
      <c r="RCW103" s="304"/>
      <c r="RCY103" s="304"/>
      <c r="RDA103" s="304"/>
      <c r="RDC103" s="304"/>
      <c r="RDE103" s="304"/>
      <c r="RDG103" s="304"/>
      <c r="RDI103" s="304"/>
      <c r="RDK103" s="304"/>
      <c r="RDM103" s="304"/>
      <c r="RDO103" s="304"/>
      <c r="RDQ103" s="304"/>
      <c r="RDS103" s="304"/>
      <c r="RDU103" s="304"/>
      <c r="RDW103" s="304"/>
      <c r="RDY103" s="304"/>
      <c r="REA103" s="304"/>
      <c r="REC103" s="304"/>
      <c r="REE103" s="304"/>
      <c r="REG103" s="304"/>
      <c r="REI103" s="304"/>
      <c r="REK103" s="304"/>
      <c r="REM103" s="304"/>
      <c r="REO103" s="304"/>
      <c r="REQ103" s="304"/>
      <c r="RES103" s="304"/>
      <c r="REU103" s="304"/>
      <c r="REW103" s="304"/>
      <c r="REY103" s="304"/>
      <c r="RFA103" s="304"/>
      <c r="RFC103" s="304"/>
      <c r="RFE103" s="304"/>
      <c r="RFG103" s="304"/>
      <c r="RFI103" s="304"/>
      <c r="RFK103" s="304"/>
      <c r="RFM103" s="304"/>
      <c r="RFO103" s="304"/>
      <c r="RFQ103" s="304"/>
      <c r="RFS103" s="304"/>
      <c r="RFU103" s="304"/>
      <c r="RFW103" s="304"/>
      <c r="RFY103" s="304"/>
      <c r="RGA103" s="304"/>
      <c r="RGC103" s="304"/>
      <c r="RGE103" s="304"/>
      <c r="RGG103" s="304"/>
      <c r="RGI103" s="304"/>
      <c r="RGK103" s="304"/>
      <c r="RGM103" s="304"/>
      <c r="RGO103" s="304"/>
      <c r="RGQ103" s="304"/>
      <c r="RGS103" s="304"/>
      <c r="RGU103" s="304"/>
      <c r="RGW103" s="304"/>
      <c r="RGY103" s="304"/>
      <c r="RHA103" s="304"/>
      <c r="RHC103" s="304"/>
      <c r="RHE103" s="304"/>
      <c r="RHG103" s="304"/>
      <c r="RHI103" s="304"/>
      <c r="RHK103" s="304"/>
      <c r="RHM103" s="304"/>
      <c r="RHO103" s="304"/>
      <c r="RHQ103" s="304"/>
      <c r="RHS103" s="304"/>
      <c r="RHU103" s="304"/>
      <c r="RHW103" s="304"/>
      <c r="RHY103" s="304"/>
      <c r="RIA103" s="304"/>
      <c r="RIC103" s="304"/>
      <c r="RIE103" s="304"/>
      <c r="RIG103" s="304"/>
      <c r="RII103" s="304"/>
      <c r="RIK103" s="304"/>
      <c r="RIM103" s="304"/>
      <c r="RIO103" s="304"/>
      <c r="RIQ103" s="304"/>
      <c r="RIS103" s="304"/>
      <c r="RIU103" s="304"/>
      <c r="RIW103" s="304"/>
      <c r="RIY103" s="304"/>
      <c r="RJA103" s="304"/>
      <c r="RJC103" s="304"/>
      <c r="RJE103" s="304"/>
      <c r="RJG103" s="304"/>
      <c r="RJI103" s="304"/>
      <c r="RJK103" s="304"/>
      <c r="RJM103" s="304"/>
      <c r="RJO103" s="304"/>
      <c r="RJQ103" s="304"/>
      <c r="RJS103" s="304"/>
      <c r="RJU103" s="304"/>
      <c r="RJW103" s="304"/>
      <c r="RJY103" s="304"/>
      <c r="RKA103" s="304"/>
      <c r="RKC103" s="304"/>
      <c r="RKE103" s="304"/>
      <c r="RKG103" s="304"/>
      <c r="RKI103" s="304"/>
      <c r="RKK103" s="304"/>
      <c r="RKM103" s="304"/>
      <c r="RKO103" s="304"/>
      <c r="RKQ103" s="304"/>
      <c r="RKS103" s="304"/>
      <c r="RKU103" s="304"/>
      <c r="RKW103" s="304"/>
      <c r="RKY103" s="304"/>
      <c r="RLA103" s="304"/>
      <c r="RLC103" s="304"/>
      <c r="RLE103" s="304"/>
      <c r="RLG103" s="304"/>
      <c r="RLI103" s="304"/>
      <c r="RLK103" s="304"/>
      <c r="RLM103" s="304"/>
      <c r="RLO103" s="304"/>
      <c r="RLQ103" s="304"/>
      <c r="RLS103" s="304"/>
      <c r="RLU103" s="304"/>
      <c r="RLW103" s="304"/>
      <c r="RLY103" s="304"/>
      <c r="RMA103" s="304"/>
      <c r="RMC103" s="304"/>
      <c r="RME103" s="304"/>
      <c r="RMG103" s="304"/>
      <c r="RMI103" s="304"/>
      <c r="RMK103" s="304"/>
      <c r="RMM103" s="304"/>
      <c r="RMO103" s="304"/>
      <c r="RMQ103" s="304"/>
      <c r="RMS103" s="304"/>
      <c r="RMU103" s="304"/>
      <c r="RMW103" s="304"/>
      <c r="RMY103" s="304"/>
      <c r="RNA103" s="304"/>
      <c r="RNC103" s="304"/>
      <c r="RNE103" s="304"/>
      <c r="RNG103" s="304"/>
      <c r="RNI103" s="304"/>
      <c r="RNK103" s="304"/>
      <c r="RNM103" s="304"/>
      <c r="RNO103" s="304"/>
      <c r="RNQ103" s="304"/>
      <c r="RNS103" s="304"/>
      <c r="RNU103" s="304"/>
      <c r="RNW103" s="304"/>
      <c r="RNY103" s="304"/>
      <c r="ROA103" s="304"/>
      <c r="ROC103" s="304"/>
      <c r="ROE103" s="304"/>
      <c r="ROG103" s="304"/>
      <c r="ROI103" s="304"/>
      <c r="ROK103" s="304"/>
      <c r="ROM103" s="304"/>
      <c r="ROO103" s="304"/>
      <c r="ROQ103" s="304"/>
      <c r="ROS103" s="304"/>
      <c r="ROU103" s="304"/>
      <c r="ROW103" s="304"/>
      <c r="ROY103" s="304"/>
      <c r="RPA103" s="304"/>
      <c r="RPC103" s="304"/>
      <c r="RPE103" s="304"/>
      <c r="RPG103" s="304"/>
      <c r="RPI103" s="304"/>
      <c r="RPK103" s="304"/>
      <c r="RPM103" s="304"/>
      <c r="RPO103" s="304"/>
      <c r="RPQ103" s="304"/>
      <c r="RPS103" s="304"/>
      <c r="RPU103" s="304"/>
      <c r="RPW103" s="304"/>
      <c r="RPY103" s="304"/>
      <c r="RQA103" s="304"/>
      <c r="RQC103" s="304"/>
      <c r="RQE103" s="304"/>
      <c r="RQG103" s="304"/>
      <c r="RQI103" s="304"/>
      <c r="RQK103" s="304"/>
      <c r="RQM103" s="304"/>
      <c r="RQO103" s="304"/>
      <c r="RQQ103" s="304"/>
      <c r="RQS103" s="304"/>
      <c r="RQU103" s="304"/>
      <c r="RQW103" s="304"/>
      <c r="RQY103" s="304"/>
      <c r="RRA103" s="304"/>
      <c r="RRC103" s="304"/>
      <c r="RRE103" s="304"/>
      <c r="RRG103" s="304"/>
      <c r="RRI103" s="304"/>
      <c r="RRK103" s="304"/>
      <c r="RRM103" s="304"/>
      <c r="RRO103" s="304"/>
      <c r="RRQ103" s="304"/>
      <c r="RRS103" s="304"/>
      <c r="RRU103" s="304"/>
      <c r="RRW103" s="304"/>
      <c r="RRY103" s="304"/>
      <c r="RSA103" s="304"/>
      <c r="RSC103" s="304"/>
      <c r="RSE103" s="304"/>
      <c r="RSG103" s="304"/>
      <c r="RSI103" s="304"/>
      <c r="RSK103" s="304"/>
      <c r="RSM103" s="304"/>
      <c r="RSO103" s="304"/>
      <c r="RSQ103" s="304"/>
      <c r="RSS103" s="304"/>
      <c r="RSU103" s="304"/>
      <c r="RSW103" s="304"/>
      <c r="RSY103" s="304"/>
      <c r="RTA103" s="304"/>
      <c r="RTC103" s="304"/>
      <c r="RTE103" s="304"/>
      <c r="RTG103" s="304"/>
      <c r="RTI103" s="304"/>
      <c r="RTK103" s="304"/>
      <c r="RTM103" s="304"/>
      <c r="RTO103" s="304"/>
      <c r="RTQ103" s="304"/>
      <c r="RTS103" s="304"/>
      <c r="RTU103" s="304"/>
      <c r="RTW103" s="304"/>
      <c r="RTY103" s="304"/>
      <c r="RUA103" s="304"/>
      <c r="RUC103" s="304"/>
      <c r="RUE103" s="304"/>
      <c r="RUG103" s="304"/>
      <c r="RUI103" s="304"/>
      <c r="RUK103" s="304"/>
      <c r="RUM103" s="304"/>
      <c r="RUO103" s="304"/>
      <c r="RUQ103" s="304"/>
      <c r="RUS103" s="304"/>
      <c r="RUU103" s="304"/>
      <c r="RUW103" s="304"/>
      <c r="RUY103" s="304"/>
      <c r="RVA103" s="304"/>
      <c r="RVC103" s="304"/>
      <c r="RVE103" s="304"/>
      <c r="RVG103" s="304"/>
      <c r="RVI103" s="304"/>
      <c r="RVK103" s="304"/>
      <c r="RVM103" s="304"/>
      <c r="RVO103" s="304"/>
      <c r="RVQ103" s="304"/>
      <c r="RVS103" s="304"/>
      <c r="RVU103" s="304"/>
      <c r="RVW103" s="304"/>
      <c r="RVY103" s="304"/>
      <c r="RWA103" s="304"/>
      <c r="RWC103" s="304"/>
      <c r="RWE103" s="304"/>
      <c r="RWG103" s="304"/>
      <c r="RWI103" s="304"/>
      <c r="RWK103" s="304"/>
      <c r="RWM103" s="304"/>
      <c r="RWO103" s="304"/>
      <c r="RWQ103" s="304"/>
      <c r="RWS103" s="304"/>
      <c r="RWU103" s="304"/>
      <c r="RWW103" s="304"/>
      <c r="RWY103" s="304"/>
      <c r="RXA103" s="304"/>
      <c r="RXC103" s="304"/>
      <c r="RXE103" s="304"/>
      <c r="RXG103" s="304"/>
      <c r="RXI103" s="304"/>
      <c r="RXK103" s="304"/>
      <c r="RXM103" s="304"/>
      <c r="RXO103" s="304"/>
      <c r="RXQ103" s="304"/>
      <c r="RXS103" s="304"/>
      <c r="RXU103" s="304"/>
      <c r="RXW103" s="304"/>
      <c r="RXY103" s="304"/>
      <c r="RYA103" s="304"/>
      <c r="RYC103" s="304"/>
      <c r="RYE103" s="304"/>
      <c r="RYG103" s="304"/>
      <c r="RYI103" s="304"/>
      <c r="RYK103" s="304"/>
      <c r="RYM103" s="304"/>
      <c r="RYO103" s="304"/>
      <c r="RYQ103" s="304"/>
      <c r="RYS103" s="304"/>
      <c r="RYU103" s="304"/>
      <c r="RYW103" s="304"/>
      <c r="RYY103" s="304"/>
      <c r="RZA103" s="304"/>
      <c r="RZC103" s="304"/>
      <c r="RZE103" s="304"/>
      <c r="RZG103" s="304"/>
      <c r="RZI103" s="304"/>
      <c r="RZK103" s="304"/>
      <c r="RZM103" s="304"/>
      <c r="RZO103" s="304"/>
      <c r="RZQ103" s="304"/>
      <c r="RZS103" s="304"/>
      <c r="RZU103" s="304"/>
      <c r="RZW103" s="304"/>
      <c r="RZY103" s="304"/>
      <c r="SAA103" s="304"/>
      <c r="SAC103" s="304"/>
      <c r="SAE103" s="304"/>
      <c r="SAG103" s="304"/>
      <c r="SAI103" s="304"/>
      <c r="SAK103" s="304"/>
      <c r="SAM103" s="304"/>
      <c r="SAO103" s="304"/>
      <c r="SAQ103" s="304"/>
      <c r="SAS103" s="304"/>
      <c r="SAU103" s="304"/>
      <c r="SAW103" s="304"/>
      <c r="SAY103" s="304"/>
      <c r="SBA103" s="304"/>
      <c r="SBC103" s="304"/>
      <c r="SBE103" s="304"/>
      <c r="SBG103" s="304"/>
      <c r="SBI103" s="304"/>
      <c r="SBK103" s="304"/>
      <c r="SBM103" s="304"/>
      <c r="SBO103" s="304"/>
      <c r="SBQ103" s="304"/>
      <c r="SBS103" s="304"/>
      <c r="SBU103" s="304"/>
      <c r="SBW103" s="304"/>
      <c r="SBY103" s="304"/>
      <c r="SCA103" s="304"/>
      <c r="SCC103" s="304"/>
      <c r="SCE103" s="304"/>
      <c r="SCG103" s="304"/>
      <c r="SCI103" s="304"/>
      <c r="SCK103" s="304"/>
      <c r="SCM103" s="304"/>
      <c r="SCO103" s="304"/>
      <c r="SCQ103" s="304"/>
      <c r="SCS103" s="304"/>
      <c r="SCU103" s="304"/>
      <c r="SCW103" s="304"/>
      <c r="SCY103" s="304"/>
      <c r="SDA103" s="304"/>
      <c r="SDC103" s="304"/>
      <c r="SDE103" s="304"/>
      <c r="SDG103" s="304"/>
      <c r="SDI103" s="304"/>
      <c r="SDK103" s="304"/>
      <c r="SDM103" s="304"/>
      <c r="SDO103" s="304"/>
      <c r="SDQ103" s="304"/>
      <c r="SDS103" s="304"/>
      <c r="SDU103" s="304"/>
      <c r="SDW103" s="304"/>
      <c r="SDY103" s="304"/>
      <c r="SEA103" s="304"/>
      <c r="SEC103" s="304"/>
      <c r="SEE103" s="304"/>
      <c r="SEG103" s="304"/>
      <c r="SEI103" s="304"/>
      <c r="SEK103" s="304"/>
      <c r="SEM103" s="304"/>
      <c r="SEO103" s="304"/>
      <c r="SEQ103" s="304"/>
      <c r="SES103" s="304"/>
      <c r="SEU103" s="304"/>
      <c r="SEW103" s="304"/>
      <c r="SEY103" s="304"/>
      <c r="SFA103" s="304"/>
      <c r="SFC103" s="304"/>
      <c r="SFE103" s="304"/>
      <c r="SFG103" s="304"/>
      <c r="SFI103" s="304"/>
      <c r="SFK103" s="304"/>
      <c r="SFM103" s="304"/>
      <c r="SFO103" s="304"/>
      <c r="SFQ103" s="304"/>
      <c r="SFS103" s="304"/>
      <c r="SFU103" s="304"/>
      <c r="SFW103" s="304"/>
      <c r="SFY103" s="304"/>
      <c r="SGA103" s="304"/>
      <c r="SGC103" s="304"/>
      <c r="SGE103" s="304"/>
      <c r="SGG103" s="304"/>
      <c r="SGI103" s="304"/>
      <c r="SGK103" s="304"/>
      <c r="SGM103" s="304"/>
      <c r="SGO103" s="304"/>
      <c r="SGQ103" s="304"/>
      <c r="SGS103" s="304"/>
      <c r="SGU103" s="304"/>
      <c r="SGW103" s="304"/>
      <c r="SGY103" s="304"/>
      <c r="SHA103" s="304"/>
      <c r="SHC103" s="304"/>
      <c r="SHE103" s="304"/>
      <c r="SHG103" s="304"/>
      <c r="SHI103" s="304"/>
      <c r="SHK103" s="304"/>
      <c r="SHM103" s="304"/>
      <c r="SHO103" s="304"/>
      <c r="SHQ103" s="304"/>
      <c r="SHS103" s="304"/>
      <c r="SHU103" s="304"/>
      <c r="SHW103" s="304"/>
      <c r="SHY103" s="304"/>
      <c r="SIA103" s="304"/>
      <c r="SIC103" s="304"/>
      <c r="SIE103" s="304"/>
      <c r="SIG103" s="304"/>
      <c r="SII103" s="304"/>
      <c r="SIK103" s="304"/>
      <c r="SIM103" s="304"/>
      <c r="SIO103" s="304"/>
      <c r="SIQ103" s="304"/>
      <c r="SIS103" s="304"/>
      <c r="SIU103" s="304"/>
      <c r="SIW103" s="304"/>
      <c r="SIY103" s="304"/>
      <c r="SJA103" s="304"/>
      <c r="SJC103" s="304"/>
      <c r="SJE103" s="304"/>
      <c r="SJG103" s="304"/>
      <c r="SJI103" s="304"/>
      <c r="SJK103" s="304"/>
      <c r="SJM103" s="304"/>
      <c r="SJO103" s="304"/>
      <c r="SJQ103" s="304"/>
      <c r="SJS103" s="304"/>
      <c r="SJU103" s="304"/>
      <c r="SJW103" s="304"/>
      <c r="SJY103" s="304"/>
      <c r="SKA103" s="304"/>
      <c r="SKC103" s="304"/>
      <c r="SKE103" s="304"/>
      <c r="SKG103" s="304"/>
      <c r="SKI103" s="304"/>
      <c r="SKK103" s="304"/>
      <c r="SKM103" s="304"/>
      <c r="SKO103" s="304"/>
      <c r="SKQ103" s="304"/>
      <c r="SKS103" s="304"/>
      <c r="SKU103" s="304"/>
      <c r="SKW103" s="304"/>
      <c r="SKY103" s="304"/>
      <c r="SLA103" s="304"/>
      <c r="SLC103" s="304"/>
      <c r="SLE103" s="304"/>
      <c r="SLG103" s="304"/>
      <c r="SLI103" s="304"/>
      <c r="SLK103" s="304"/>
      <c r="SLM103" s="304"/>
      <c r="SLO103" s="304"/>
      <c r="SLQ103" s="304"/>
      <c r="SLS103" s="304"/>
      <c r="SLU103" s="304"/>
      <c r="SLW103" s="304"/>
      <c r="SLY103" s="304"/>
      <c r="SMA103" s="304"/>
      <c r="SMC103" s="304"/>
      <c r="SME103" s="304"/>
      <c r="SMG103" s="304"/>
      <c r="SMI103" s="304"/>
      <c r="SMK103" s="304"/>
      <c r="SMM103" s="304"/>
      <c r="SMO103" s="304"/>
      <c r="SMQ103" s="304"/>
      <c r="SMS103" s="304"/>
      <c r="SMU103" s="304"/>
      <c r="SMW103" s="304"/>
      <c r="SMY103" s="304"/>
      <c r="SNA103" s="304"/>
      <c r="SNC103" s="304"/>
      <c r="SNE103" s="304"/>
      <c r="SNG103" s="304"/>
      <c r="SNI103" s="304"/>
      <c r="SNK103" s="304"/>
      <c r="SNM103" s="304"/>
      <c r="SNO103" s="304"/>
      <c r="SNQ103" s="304"/>
      <c r="SNS103" s="304"/>
      <c r="SNU103" s="304"/>
      <c r="SNW103" s="304"/>
      <c r="SNY103" s="304"/>
      <c r="SOA103" s="304"/>
      <c r="SOC103" s="304"/>
      <c r="SOE103" s="304"/>
      <c r="SOG103" s="304"/>
      <c r="SOI103" s="304"/>
      <c r="SOK103" s="304"/>
      <c r="SOM103" s="304"/>
      <c r="SOO103" s="304"/>
      <c r="SOQ103" s="304"/>
      <c r="SOS103" s="304"/>
      <c r="SOU103" s="304"/>
      <c r="SOW103" s="304"/>
      <c r="SOY103" s="304"/>
      <c r="SPA103" s="304"/>
      <c r="SPC103" s="304"/>
      <c r="SPE103" s="304"/>
      <c r="SPG103" s="304"/>
      <c r="SPI103" s="304"/>
      <c r="SPK103" s="304"/>
      <c r="SPM103" s="304"/>
      <c r="SPO103" s="304"/>
      <c r="SPQ103" s="304"/>
      <c r="SPS103" s="304"/>
      <c r="SPU103" s="304"/>
      <c r="SPW103" s="304"/>
      <c r="SPY103" s="304"/>
      <c r="SQA103" s="304"/>
      <c r="SQC103" s="304"/>
      <c r="SQE103" s="304"/>
      <c r="SQG103" s="304"/>
      <c r="SQI103" s="304"/>
      <c r="SQK103" s="304"/>
      <c r="SQM103" s="304"/>
      <c r="SQO103" s="304"/>
      <c r="SQQ103" s="304"/>
      <c r="SQS103" s="304"/>
      <c r="SQU103" s="304"/>
      <c r="SQW103" s="304"/>
      <c r="SQY103" s="304"/>
      <c r="SRA103" s="304"/>
      <c r="SRC103" s="304"/>
      <c r="SRE103" s="304"/>
      <c r="SRG103" s="304"/>
      <c r="SRI103" s="304"/>
      <c r="SRK103" s="304"/>
      <c r="SRM103" s="304"/>
      <c r="SRO103" s="304"/>
      <c r="SRQ103" s="304"/>
      <c r="SRS103" s="304"/>
      <c r="SRU103" s="304"/>
      <c r="SRW103" s="304"/>
      <c r="SRY103" s="304"/>
      <c r="SSA103" s="304"/>
      <c r="SSC103" s="304"/>
      <c r="SSE103" s="304"/>
      <c r="SSG103" s="304"/>
      <c r="SSI103" s="304"/>
      <c r="SSK103" s="304"/>
      <c r="SSM103" s="304"/>
      <c r="SSO103" s="304"/>
      <c r="SSQ103" s="304"/>
      <c r="SSS103" s="304"/>
      <c r="SSU103" s="304"/>
      <c r="SSW103" s="304"/>
      <c r="SSY103" s="304"/>
      <c r="STA103" s="304"/>
      <c r="STC103" s="304"/>
      <c r="STE103" s="304"/>
      <c r="STG103" s="304"/>
      <c r="STI103" s="304"/>
      <c r="STK103" s="304"/>
      <c r="STM103" s="304"/>
      <c r="STO103" s="304"/>
      <c r="STQ103" s="304"/>
      <c r="STS103" s="304"/>
      <c r="STU103" s="304"/>
      <c r="STW103" s="304"/>
      <c r="STY103" s="304"/>
      <c r="SUA103" s="304"/>
      <c r="SUC103" s="304"/>
      <c r="SUE103" s="304"/>
      <c r="SUG103" s="304"/>
      <c r="SUI103" s="304"/>
      <c r="SUK103" s="304"/>
      <c r="SUM103" s="304"/>
      <c r="SUO103" s="304"/>
      <c r="SUQ103" s="304"/>
      <c r="SUS103" s="304"/>
      <c r="SUU103" s="304"/>
      <c r="SUW103" s="304"/>
      <c r="SUY103" s="304"/>
      <c r="SVA103" s="304"/>
      <c r="SVC103" s="304"/>
      <c r="SVE103" s="304"/>
      <c r="SVG103" s="304"/>
      <c r="SVI103" s="304"/>
      <c r="SVK103" s="304"/>
      <c r="SVM103" s="304"/>
      <c r="SVO103" s="304"/>
      <c r="SVQ103" s="304"/>
      <c r="SVS103" s="304"/>
      <c r="SVU103" s="304"/>
      <c r="SVW103" s="304"/>
      <c r="SVY103" s="304"/>
      <c r="SWA103" s="304"/>
      <c r="SWC103" s="304"/>
      <c r="SWE103" s="304"/>
      <c r="SWG103" s="304"/>
      <c r="SWI103" s="304"/>
      <c r="SWK103" s="304"/>
      <c r="SWM103" s="304"/>
      <c r="SWO103" s="304"/>
      <c r="SWQ103" s="304"/>
      <c r="SWS103" s="304"/>
      <c r="SWU103" s="304"/>
      <c r="SWW103" s="304"/>
      <c r="SWY103" s="304"/>
      <c r="SXA103" s="304"/>
      <c r="SXC103" s="304"/>
      <c r="SXE103" s="304"/>
      <c r="SXG103" s="304"/>
      <c r="SXI103" s="304"/>
      <c r="SXK103" s="304"/>
      <c r="SXM103" s="304"/>
      <c r="SXO103" s="304"/>
      <c r="SXQ103" s="304"/>
      <c r="SXS103" s="304"/>
      <c r="SXU103" s="304"/>
      <c r="SXW103" s="304"/>
      <c r="SXY103" s="304"/>
      <c r="SYA103" s="304"/>
      <c r="SYC103" s="304"/>
      <c r="SYE103" s="304"/>
      <c r="SYG103" s="304"/>
      <c r="SYI103" s="304"/>
      <c r="SYK103" s="304"/>
      <c r="SYM103" s="304"/>
      <c r="SYO103" s="304"/>
      <c r="SYQ103" s="304"/>
      <c r="SYS103" s="304"/>
      <c r="SYU103" s="304"/>
      <c r="SYW103" s="304"/>
      <c r="SYY103" s="304"/>
      <c r="SZA103" s="304"/>
      <c r="SZC103" s="304"/>
      <c r="SZE103" s="304"/>
      <c r="SZG103" s="304"/>
      <c r="SZI103" s="304"/>
      <c r="SZK103" s="304"/>
      <c r="SZM103" s="304"/>
      <c r="SZO103" s="304"/>
      <c r="SZQ103" s="304"/>
      <c r="SZS103" s="304"/>
      <c r="SZU103" s="304"/>
      <c r="SZW103" s="304"/>
      <c r="SZY103" s="304"/>
      <c r="TAA103" s="304"/>
      <c r="TAC103" s="304"/>
      <c r="TAE103" s="304"/>
      <c r="TAG103" s="304"/>
      <c r="TAI103" s="304"/>
      <c r="TAK103" s="304"/>
      <c r="TAM103" s="304"/>
      <c r="TAO103" s="304"/>
      <c r="TAQ103" s="304"/>
      <c r="TAS103" s="304"/>
      <c r="TAU103" s="304"/>
      <c r="TAW103" s="304"/>
      <c r="TAY103" s="304"/>
      <c r="TBA103" s="304"/>
      <c r="TBC103" s="304"/>
      <c r="TBE103" s="304"/>
      <c r="TBG103" s="304"/>
      <c r="TBI103" s="304"/>
      <c r="TBK103" s="304"/>
      <c r="TBM103" s="304"/>
      <c r="TBO103" s="304"/>
      <c r="TBQ103" s="304"/>
      <c r="TBS103" s="304"/>
      <c r="TBU103" s="304"/>
      <c r="TBW103" s="304"/>
      <c r="TBY103" s="304"/>
      <c r="TCA103" s="304"/>
      <c r="TCC103" s="304"/>
      <c r="TCE103" s="304"/>
      <c r="TCG103" s="304"/>
      <c r="TCI103" s="304"/>
      <c r="TCK103" s="304"/>
      <c r="TCM103" s="304"/>
      <c r="TCO103" s="304"/>
      <c r="TCQ103" s="304"/>
      <c r="TCS103" s="304"/>
      <c r="TCU103" s="304"/>
      <c r="TCW103" s="304"/>
      <c r="TCY103" s="304"/>
      <c r="TDA103" s="304"/>
      <c r="TDC103" s="304"/>
      <c r="TDE103" s="304"/>
      <c r="TDG103" s="304"/>
      <c r="TDI103" s="304"/>
      <c r="TDK103" s="304"/>
      <c r="TDM103" s="304"/>
      <c r="TDO103" s="304"/>
      <c r="TDQ103" s="304"/>
      <c r="TDS103" s="304"/>
      <c r="TDU103" s="304"/>
      <c r="TDW103" s="304"/>
      <c r="TDY103" s="304"/>
      <c r="TEA103" s="304"/>
      <c r="TEC103" s="304"/>
      <c r="TEE103" s="304"/>
      <c r="TEG103" s="304"/>
      <c r="TEI103" s="304"/>
      <c r="TEK103" s="304"/>
      <c r="TEM103" s="304"/>
      <c r="TEO103" s="304"/>
      <c r="TEQ103" s="304"/>
      <c r="TES103" s="304"/>
      <c r="TEU103" s="304"/>
      <c r="TEW103" s="304"/>
      <c r="TEY103" s="304"/>
      <c r="TFA103" s="304"/>
      <c r="TFC103" s="304"/>
      <c r="TFE103" s="304"/>
      <c r="TFG103" s="304"/>
      <c r="TFI103" s="304"/>
      <c r="TFK103" s="304"/>
      <c r="TFM103" s="304"/>
      <c r="TFO103" s="304"/>
      <c r="TFQ103" s="304"/>
      <c r="TFS103" s="304"/>
      <c r="TFU103" s="304"/>
      <c r="TFW103" s="304"/>
      <c r="TFY103" s="304"/>
      <c r="TGA103" s="304"/>
      <c r="TGC103" s="304"/>
      <c r="TGE103" s="304"/>
      <c r="TGG103" s="304"/>
      <c r="TGI103" s="304"/>
      <c r="TGK103" s="304"/>
      <c r="TGM103" s="304"/>
      <c r="TGO103" s="304"/>
      <c r="TGQ103" s="304"/>
      <c r="TGS103" s="304"/>
      <c r="TGU103" s="304"/>
      <c r="TGW103" s="304"/>
      <c r="TGY103" s="304"/>
      <c r="THA103" s="304"/>
      <c r="THC103" s="304"/>
      <c r="THE103" s="304"/>
      <c r="THG103" s="304"/>
      <c r="THI103" s="304"/>
      <c r="THK103" s="304"/>
      <c r="THM103" s="304"/>
      <c r="THO103" s="304"/>
      <c r="THQ103" s="304"/>
      <c r="THS103" s="304"/>
      <c r="THU103" s="304"/>
      <c r="THW103" s="304"/>
      <c r="THY103" s="304"/>
      <c r="TIA103" s="304"/>
      <c r="TIC103" s="304"/>
      <c r="TIE103" s="304"/>
      <c r="TIG103" s="304"/>
      <c r="TII103" s="304"/>
      <c r="TIK103" s="304"/>
      <c r="TIM103" s="304"/>
      <c r="TIO103" s="304"/>
      <c r="TIQ103" s="304"/>
      <c r="TIS103" s="304"/>
      <c r="TIU103" s="304"/>
      <c r="TIW103" s="304"/>
      <c r="TIY103" s="304"/>
      <c r="TJA103" s="304"/>
      <c r="TJC103" s="304"/>
      <c r="TJE103" s="304"/>
      <c r="TJG103" s="304"/>
      <c r="TJI103" s="304"/>
      <c r="TJK103" s="304"/>
      <c r="TJM103" s="304"/>
      <c r="TJO103" s="304"/>
      <c r="TJQ103" s="304"/>
      <c r="TJS103" s="304"/>
      <c r="TJU103" s="304"/>
      <c r="TJW103" s="304"/>
      <c r="TJY103" s="304"/>
      <c r="TKA103" s="304"/>
      <c r="TKC103" s="304"/>
      <c r="TKE103" s="304"/>
      <c r="TKG103" s="304"/>
      <c r="TKI103" s="304"/>
      <c r="TKK103" s="304"/>
      <c r="TKM103" s="304"/>
      <c r="TKO103" s="304"/>
      <c r="TKQ103" s="304"/>
      <c r="TKS103" s="304"/>
      <c r="TKU103" s="304"/>
      <c r="TKW103" s="304"/>
      <c r="TKY103" s="304"/>
      <c r="TLA103" s="304"/>
      <c r="TLC103" s="304"/>
      <c r="TLE103" s="304"/>
      <c r="TLG103" s="304"/>
      <c r="TLI103" s="304"/>
      <c r="TLK103" s="304"/>
      <c r="TLM103" s="304"/>
      <c r="TLO103" s="304"/>
      <c r="TLQ103" s="304"/>
      <c r="TLS103" s="304"/>
      <c r="TLU103" s="304"/>
      <c r="TLW103" s="304"/>
      <c r="TLY103" s="304"/>
      <c r="TMA103" s="304"/>
      <c r="TMC103" s="304"/>
      <c r="TME103" s="304"/>
      <c r="TMG103" s="304"/>
      <c r="TMI103" s="304"/>
      <c r="TMK103" s="304"/>
      <c r="TMM103" s="304"/>
      <c r="TMO103" s="304"/>
      <c r="TMQ103" s="304"/>
      <c r="TMS103" s="304"/>
      <c r="TMU103" s="304"/>
      <c r="TMW103" s="304"/>
      <c r="TMY103" s="304"/>
      <c r="TNA103" s="304"/>
      <c r="TNC103" s="304"/>
      <c r="TNE103" s="304"/>
      <c r="TNG103" s="304"/>
      <c r="TNI103" s="304"/>
      <c r="TNK103" s="304"/>
      <c r="TNM103" s="304"/>
      <c r="TNO103" s="304"/>
      <c r="TNQ103" s="304"/>
      <c r="TNS103" s="304"/>
      <c r="TNU103" s="304"/>
      <c r="TNW103" s="304"/>
      <c r="TNY103" s="304"/>
      <c r="TOA103" s="304"/>
      <c r="TOC103" s="304"/>
      <c r="TOE103" s="304"/>
      <c r="TOG103" s="304"/>
      <c r="TOI103" s="304"/>
      <c r="TOK103" s="304"/>
      <c r="TOM103" s="304"/>
      <c r="TOO103" s="304"/>
      <c r="TOQ103" s="304"/>
      <c r="TOS103" s="304"/>
      <c r="TOU103" s="304"/>
      <c r="TOW103" s="304"/>
      <c r="TOY103" s="304"/>
      <c r="TPA103" s="304"/>
      <c r="TPC103" s="304"/>
      <c r="TPE103" s="304"/>
      <c r="TPG103" s="304"/>
      <c r="TPI103" s="304"/>
      <c r="TPK103" s="304"/>
      <c r="TPM103" s="304"/>
      <c r="TPO103" s="304"/>
      <c r="TPQ103" s="304"/>
      <c r="TPS103" s="304"/>
      <c r="TPU103" s="304"/>
      <c r="TPW103" s="304"/>
      <c r="TPY103" s="304"/>
      <c r="TQA103" s="304"/>
      <c r="TQC103" s="304"/>
      <c r="TQE103" s="304"/>
      <c r="TQG103" s="304"/>
      <c r="TQI103" s="304"/>
      <c r="TQK103" s="304"/>
      <c r="TQM103" s="304"/>
      <c r="TQO103" s="304"/>
      <c r="TQQ103" s="304"/>
      <c r="TQS103" s="304"/>
      <c r="TQU103" s="304"/>
      <c r="TQW103" s="304"/>
      <c r="TQY103" s="304"/>
      <c r="TRA103" s="304"/>
      <c r="TRC103" s="304"/>
      <c r="TRE103" s="304"/>
      <c r="TRG103" s="304"/>
      <c r="TRI103" s="304"/>
      <c r="TRK103" s="304"/>
      <c r="TRM103" s="304"/>
      <c r="TRO103" s="304"/>
      <c r="TRQ103" s="304"/>
      <c r="TRS103" s="304"/>
      <c r="TRU103" s="304"/>
      <c r="TRW103" s="304"/>
      <c r="TRY103" s="304"/>
      <c r="TSA103" s="304"/>
      <c r="TSC103" s="304"/>
      <c r="TSE103" s="304"/>
      <c r="TSG103" s="304"/>
      <c r="TSI103" s="304"/>
      <c r="TSK103" s="304"/>
      <c r="TSM103" s="304"/>
      <c r="TSO103" s="304"/>
      <c r="TSQ103" s="304"/>
      <c r="TSS103" s="304"/>
      <c r="TSU103" s="304"/>
      <c r="TSW103" s="304"/>
      <c r="TSY103" s="304"/>
      <c r="TTA103" s="304"/>
      <c r="TTC103" s="304"/>
      <c r="TTE103" s="304"/>
      <c r="TTG103" s="304"/>
      <c r="TTI103" s="304"/>
      <c r="TTK103" s="304"/>
      <c r="TTM103" s="304"/>
      <c r="TTO103" s="304"/>
      <c r="TTQ103" s="304"/>
      <c r="TTS103" s="304"/>
      <c r="TTU103" s="304"/>
      <c r="TTW103" s="304"/>
      <c r="TTY103" s="304"/>
      <c r="TUA103" s="304"/>
      <c r="TUC103" s="304"/>
      <c r="TUE103" s="304"/>
      <c r="TUG103" s="304"/>
      <c r="TUI103" s="304"/>
      <c r="TUK103" s="304"/>
      <c r="TUM103" s="304"/>
      <c r="TUO103" s="304"/>
      <c r="TUQ103" s="304"/>
      <c r="TUS103" s="304"/>
      <c r="TUU103" s="304"/>
      <c r="TUW103" s="304"/>
      <c r="TUY103" s="304"/>
      <c r="TVA103" s="304"/>
      <c r="TVC103" s="304"/>
      <c r="TVE103" s="304"/>
      <c r="TVG103" s="304"/>
      <c r="TVI103" s="304"/>
      <c r="TVK103" s="304"/>
      <c r="TVM103" s="304"/>
      <c r="TVO103" s="304"/>
      <c r="TVQ103" s="304"/>
      <c r="TVS103" s="304"/>
      <c r="TVU103" s="304"/>
      <c r="TVW103" s="304"/>
      <c r="TVY103" s="304"/>
      <c r="TWA103" s="304"/>
      <c r="TWC103" s="304"/>
      <c r="TWE103" s="304"/>
      <c r="TWG103" s="304"/>
      <c r="TWI103" s="304"/>
      <c r="TWK103" s="304"/>
      <c r="TWM103" s="304"/>
      <c r="TWO103" s="304"/>
      <c r="TWQ103" s="304"/>
      <c r="TWS103" s="304"/>
      <c r="TWU103" s="304"/>
      <c r="TWW103" s="304"/>
      <c r="TWY103" s="304"/>
      <c r="TXA103" s="304"/>
      <c r="TXC103" s="304"/>
      <c r="TXE103" s="304"/>
      <c r="TXG103" s="304"/>
      <c r="TXI103" s="304"/>
      <c r="TXK103" s="304"/>
      <c r="TXM103" s="304"/>
      <c r="TXO103" s="304"/>
      <c r="TXQ103" s="304"/>
      <c r="TXS103" s="304"/>
      <c r="TXU103" s="304"/>
      <c r="TXW103" s="304"/>
      <c r="TXY103" s="304"/>
      <c r="TYA103" s="304"/>
      <c r="TYC103" s="304"/>
      <c r="TYE103" s="304"/>
      <c r="TYG103" s="304"/>
      <c r="TYI103" s="304"/>
      <c r="TYK103" s="304"/>
      <c r="TYM103" s="304"/>
      <c r="TYO103" s="304"/>
      <c r="TYQ103" s="304"/>
      <c r="TYS103" s="304"/>
      <c r="TYU103" s="304"/>
      <c r="TYW103" s="304"/>
      <c r="TYY103" s="304"/>
      <c r="TZA103" s="304"/>
      <c r="TZC103" s="304"/>
      <c r="TZE103" s="304"/>
      <c r="TZG103" s="304"/>
      <c r="TZI103" s="304"/>
      <c r="TZK103" s="304"/>
      <c r="TZM103" s="304"/>
      <c r="TZO103" s="304"/>
      <c r="TZQ103" s="304"/>
      <c r="TZS103" s="304"/>
      <c r="TZU103" s="304"/>
      <c r="TZW103" s="304"/>
      <c r="TZY103" s="304"/>
      <c r="UAA103" s="304"/>
      <c r="UAC103" s="304"/>
      <c r="UAE103" s="304"/>
      <c r="UAG103" s="304"/>
      <c r="UAI103" s="304"/>
      <c r="UAK103" s="304"/>
      <c r="UAM103" s="304"/>
      <c r="UAO103" s="304"/>
      <c r="UAQ103" s="304"/>
      <c r="UAS103" s="304"/>
      <c r="UAU103" s="304"/>
      <c r="UAW103" s="304"/>
      <c r="UAY103" s="304"/>
      <c r="UBA103" s="304"/>
      <c r="UBC103" s="304"/>
      <c r="UBE103" s="304"/>
      <c r="UBG103" s="304"/>
      <c r="UBI103" s="304"/>
      <c r="UBK103" s="304"/>
      <c r="UBM103" s="304"/>
      <c r="UBO103" s="304"/>
      <c r="UBQ103" s="304"/>
      <c r="UBS103" s="304"/>
      <c r="UBU103" s="304"/>
      <c r="UBW103" s="304"/>
      <c r="UBY103" s="304"/>
      <c r="UCA103" s="304"/>
      <c r="UCC103" s="304"/>
      <c r="UCE103" s="304"/>
      <c r="UCG103" s="304"/>
      <c r="UCI103" s="304"/>
      <c r="UCK103" s="304"/>
      <c r="UCM103" s="304"/>
      <c r="UCO103" s="304"/>
      <c r="UCQ103" s="304"/>
      <c r="UCS103" s="304"/>
      <c r="UCU103" s="304"/>
      <c r="UCW103" s="304"/>
      <c r="UCY103" s="304"/>
      <c r="UDA103" s="304"/>
      <c r="UDC103" s="304"/>
      <c r="UDE103" s="304"/>
      <c r="UDG103" s="304"/>
      <c r="UDI103" s="304"/>
      <c r="UDK103" s="304"/>
      <c r="UDM103" s="304"/>
      <c r="UDO103" s="304"/>
      <c r="UDQ103" s="304"/>
      <c r="UDS103" s="304"/>
      <c r="UDU103" s="304"/>
      <c r="UDW103" s="304"/>
      <c r="UDY103" s="304"/>
      <c r="UEA103" s="304"/>
      <c r="UEC103" s="304"/>
      <c r="UEE103" s="304"/>
      <c r="UEG103" s="304"/>
      <c r="UEI103" s="304"/>
      <c r="UEK103" s="304"/>
      <c r="UEM103" s="304"/>
      <c r="UEO103" s="304"/>
      <c r="UEQ103" s="304"/>
      <c r="UES103" s="304"/>
      <c r="UEU103" s="304"/>
      <c r="UEW103" s="304"/>
      <c r="UEY103" s="304"/>
      <c r="UFA103" s="304"/>
      <c r="UFC103" s="304"/>
      <c r="UFE103" s="304"/>
      <c r="UFG103" s="304"/>
      <c r="UFI103" s="304"/>
      <c r="UFK103" s="304"/>
      <c r="UFM103" s="304"/>
      <c r="UFO103" s="304"/>
      <c r="UFQ103" s="304"/>
      <c r="UFS103" s="304"/>
      <c r="UFU103" s="304"/>
      <c r="UFW103" s="304"/>
      <c r="UFY103" s="304"/>
      <c r="UGA103" s="304"/>
      <c r="UGC103" s="304"/>
      <c r="UGE103" s="304"/>
      <c r="UGG103" s="304"/>
      <c r="UGI103" s="304"/>
      <c r="UGK103" s="304"/>
      <c r="UGM103" s="304"/>
      <c r="UGO103" s="304"/>
      <c r="UGQ103" s="304"/>
      <c r="UGS103" s="304"/>
      <c r="UGU103" s="304"/>
      <c r="UGW103" s="304"/>
      <c r="UGY103" s="304"/>
      <c r="UHA103" s="304"/>
      <c r="UHC103" s="304"/>
      <c r="UHE103" s="304"/>
      <c r="UHG103" s="304"/>
      <c r="UHI103" s="304"/>
      <c r="UHK103" s="304"/>
      <c r="UHM103" s="304"/>
      <c r="UHO103" s="304"/>
      <c r="UHQ103" s="304"/>
      <c r="UHS103" s="304"/>
      <c r="UHU103" s="304"/>
      <c r="UHW103" s="304"/>
      <c r="UHY103" s="304"/>
      <c r="UIA103" s="304"/>
      <c r="UIC103" s="304"/>
      <c r="UIE103" s="304"/>
      <c r="UIG103" s="304"/>
      <c r="UII103" s="304"/>
      <c r="UIK103" s="304"/>
      <c r="UIM103" s="304"/>
      <c r="UIO103" s="304"/>
      <c r="UIQ103" s="304"/>
      <c r="UIS103" s="304"/>
      <c r="UIU103" s="304"/>
      <c r="UIW103" s="304"/>
      <c r="UIY103" s="304"/>
      <c r="UJA103" s="304"/>
      <c r="UJC103" s="304"/>
      <c r="UJE103" s="304"/>
      <c r="UJG103" s="304"/>
      <c r="UJI103" s="304"/>
      <c r="UJK103" s="304"/>
      <c r="UJM103" s="304"/>
      <c r="UJO103" s="304"/>
      <c r="UJQ103" s="304"/>
      <c r="UJS103" s="304"/>
      <c r="UJU103" s="304"/>
      <c r="UJW103" s="304"/>
      <c r="UJY103" s="304"/>
      <c r="UKA103" s="304"/>
      <c r="UKC103" s="304"/>
      <c r="UKE103" s="304"/>
      <c r="UKG103" s="304"/>
      <c r="UKI103" s="304"/>
      <c r="UKK103" s="304"/>
      <c r="UKM103" s="304"/>
      <c r="UKO103" s="304"/>
      <c r="UKQ103" s="304"/>
      <c r="UKS103" s="304"/>
      <c r="UKU103" s="304"/>
      <c r="UKW103" s="304"/>
      <c r="UKY103" s="304"/>
      <c r="ULA103" s="304"/>
      <c r="ULC103" s="304"/>
      <c r="ULE103" s="304"/>
      <c r="ULG103" s="304"/>
      <c r="ULI103" s="304"/>
      <c r="ULK103" s="304"/>
      <c r="ULM103" s="304"/>
      <c r="ULO103" s="304"/>
      <c r="ULQ103" s="304"/>
      <c r="ULS103" s="304"/>
      <c r="ULU103" s="304"/>
      <c r="ULW103" s="304"/>
      <c r="ULY103" s="304"/>
      <c r="UMA103" s="304"/>
      <c r="UMC103" s="304"/>
      <c r="UME103" s="304"/>
      <c r="UMG103" s="304"/>
      <c r="UMI103" s="304"/>
      <c r="UMK103" s="304"/>
      <c r="UMM103" s="304"/>
      <c r="UMO103" s="304"/>
      <c r="UMQ103" s="304"/>
      <c r="UMS103" s="304"/>
      <c r="UMU103" s="304"/>
      <c r="UMW103" s="304"/>
      <c r="UMY103" s="304"/>
      <c r="UNA103" s="304"/>
      <c r="UNC103" s="304"/>
      <c r="UNE103" s="304"/>
      <c r="UNG103" s="304"/>
      <c r="UNI103" s="304"/>
      <c r="UNK103" s="304"/>
      <c r="UNM103" s="304"/>
      <c r="UNO103" s="304"/>
      <c r="UNQ103" s="304"/>
      <c r="UNS103" s="304"/>
      <c r="UNU103" s="304"/>
      <c r="UNW103" s="304"/>
      <c r="UNY103" s="304"/>
      <c r="UOA103" s="304"/>
      <c r="UOC103" s="304"/>
      <c r="UOE103" s="304"/>
      <c r="UOG103" s="304"/>
      <c r="UOI103" s="304"/>
      <c r="UOK103" s="304"/>
      <c r="UOM103" s="304"/>
      <c r="UOO103" s="304"/>
      <c r="UOQ103" s="304"/>
      <c r="UOS103" s="304"/>
      <c r="UOU103" s="304"/>
      <c r="UOW103" s="304"/>
      <c r="UOY103" s="304"/>
      <c r="UPA103" s="304"/>
      <c r="UPC103" s="304"/>
      <c r="UPE103" s="304"/>
      <c r="UPG103" s="304"/>
      <c r="UPI103" s="304"/>
      <c r="UPK103" s="304"/>
      <c r="UPM103" s="304"/>
      <c r="UPO103" s="304"/>
      <c r="UPQ103" s="304"/>
      <c r="UPS103" s="304"/>
      <c r="UPU103" s="304"/>
      <c r="UPW103" s="304"/>
      <c r="UPY103" s="304"/>
      <c r="UQA103" s="304"/>
      <c r="UQC103" s="304"/>
      <c r="UQE103" s="304"/>
      <c r="UQG103" s="304"/>
      <c r="UQI103" s="304"/>
      <c r="UQK103" s="304"/>
      <c r="UQM103" s="304"/>
      <c r="UQO103" s="304"/>
      <c r="UQQ103" s="304"/>
      <c r="UQS103" s="304"/>
      <c r="UQU103" s="304"/>
      <c r="UQW103" s="304"/>
      <c r="UQY103" s="304"/>
      <c r="URA103" s="304"/>
      <c r="URC103" s="304"/>
      <c r="URE103" s="304"/>
      <c r="URG103" s="304"/>
      <c r="URI103" s="304"/>
      <c r="URK103" s="304"/>
      <c r="URM103" s="304"/>
      <c r="URO103" s="304"/>
      <c r="URQ103" s="304"/>
      <c r="URS103" s="304"/>
      <c r="URU103" s="304"/>
      <c r="URW103" s="304"/>
      <c r="URY103" s="304"/>
      <c r="USA103" s="304"/>
      <c r="USC103" s="304"/>
      <c r="USE103" s="304"/>
      <c r="USG103" s="304"/>
      <c r="USI103" s="304"/>
      <c r="USK103" s="304"/>
      <c r="USM103" s="304"/>
      <c r="USO103" s="304"/>
      <c r="USQ103" s="304"/>
      <c r="USS103" s="304"/>
      <c r="USU103" s="304"/>
      <c r="USW103" s="304"/>
      <c r="USY103" s="304"/>
      <c r="UTA103" s="304"/>
      <c r="UTC103" s="304"/>
      <c r="UTE103" s="304"/>
      <c r="UTG103" s="304"/>
      <c r="UTI103" s="304"/>
      <c r="UTK103" s="304"/>
      <c r="UTM103" s="304"/>
      <c r="UTO103" s="304"/>
      <c r="UTQ103" s="304"/>
      <c r="UTS103" s="304"/>
      <c r="UTU103" s="304"/>
      <c r="UTW103" s="304"/>
      <c r="UTY103" s="304"/>
      <c r="UUA103" s="304"/>
      <c r="UUC103" s="304"/>
      <c r="UUE103" s="304"/>
      <c r="UUG103" s="304"/>
      <c r="UUI103" s="304"/>
      <c r="UUK103" s="304"/>
      <c r="UUM103" s="304"/>
      <c r="UUO103" s="304"/>
      <c r="UUQ103" s="304"/>
      <c r="UUS103" s="304"/>
      <c r="UUU103" s="304"/>
      <c r="UUW103" s="304"/>
      <c r="UUY103" s="304"/>
      <c r="UVA103" s="304"/>
      <c r="UVC103" s="304"/>
      <c r="UVE103" s="304"/>
      <c r="UVG103" s="304"/>
      <c r="UVI103" s="304"/>
      <c r="UVK103" s="304"/>
      <c r="UVM103" s="304"/>
      <c r="UVO103" s="304"/>
      <c r="UVQ103" s="304"/>
      <c r="UVS103" s="304"/>
      <c r="UVU103" s="304"/>
      <c r="UVW103" s="304"/>
      <c r="UVY103" s="304"/>
      <c r="UWA103" s="304"/>
      <c r="UWC103" s="304"/>
      <c r="UWE103" s="304"/>
      <c r="UWG103" s="304"/>
      <c r="UWI103" s="304"/>
      <c r="UWK103" s="304"/>
      <c r="UWM103" s="304"/>
      <c r="UWO103" s="304"/>
      <c r="UWQ103" s="304"/>
      <c r="UWS103" s="304"/>
      <c r="UWU103" s="304"/>
      <c r="UWW103" s="304"/>
      <c r="UWY103" s="304"/>
      <c r="UXA103" s="304"/>
      <c r="UXC103" s="304"/>
      <c r="UXE103" s="304"/>
      <c r="UXG103" s="304"/>
      <c r="UXI103" s="304"/>
      <c r="UXK103" s="304"/>
      <c r="UXM103" s="304"/>
      <c r="UXO103" s="304"/>
      <c r="UXQ103" s="304"/>
      <c r="UXS103" s="304"/>
      <c r="UXU103" s="304"/>
      <c r="UXW103" s="304"/>
      <c r="UXY103" s="304"/>
      <c r="UYA103" s="304"/>
      <c r="UYC103" s="304"/>
      <c r="UYE103" s="304"/>
      <c r="UYG103" s="304"/>
      <c r="UYI103" s="304"/>
      <c r="UYK103" s="304"/>
      <c r="UYM103" s="304"/>
      <c r="UYO103" s="304"/>
      <c r="UYQ103" s="304"/>
      <c r="UYS103" s="304"/>
      <c r="UYU103" s="304"/>
      <c r="UYW103" s="304"/>
      <c r="UYY103" s="304"/>
      <c r="UZA103" s="304"/>
      <c r="UZC103" s="304"/>
      <c r="UZE103" s="304"/>
      <c r="UZG103" s="304"/>
      <c r="UZI103" s="304"/>
      <c r="UZK103" s="304"/>
      <c r="UZM103" s="304"/>
      <c r="UZO103" s="304"/>
      <c r="UZQ103" s="304"/>
      <c r="UZS103" s="304"/>
      <c r="UZU103" s="304"/>
      <c r="UZW103" s="304"/>
      <c r="UZY103" s="304"/>
      <c r="VAA103" s="304"/>
      <c r="VAC103" s="304"/>
      <c r="VAE103" s="304"/>
      <c r="VAG103" s="304"/>
      <c r="VAI103" s="304"/>
      <c r="VAK103" s="304"/>
      <c r="VAM103" s="304"/>
      <c r="VAO103" s="304"/>
      <c r="VAQ103" s="304"/>
      <c r="VAS103" s="304"/>
      <c r="VAU103" s="304"/>
      <c r="VAW103" s="304"/>
      <c r="VAY103" s="304"/>
      <c r="VBA103" s="304"/>
      <c r="VBC103" s="304"/>
      <c r="VBE103" s="304"/>
      <c r="VBG103" s="304"/>
      <c r="VBI103" s="304"/>
      <c r="VBK103" s="304"/>
      <c r="VBM103" s="304"/>
      <c r="VBO103" s="304"/>
      <c r="VBQ103" s="304"/>
      <c r="VBS103" s="304"/>
      <c r="VBU103" s="304"/>
      <c r="VBW103" s="304"/>
      <c r="VBY103" s="304"/>
      <c r="VCA103" s="304"/>
      <c r="VCC103" s="304"/>
      <c r="VCE103" s="304"/>
      <c r="VCG103" s="304"/>
      <c r="VCI103" s="304"/>
      <c r="VCK103" s="304"/>
      <c r="VCM103" s="304"/>
      <c r="VCO103" s="304"/>
      <c r="VCQ103" s="304"/>
      <c r="VCS103" s="304"/>
      <c r="VCU103" s="304"/>
      <c r="VCW103" s="304"/>
      <c r="VCY103" s="304"/>
      <c r="VDA103" s="304"/>
      <c r="VDC103" s="304"/>
      <c r="VDE103" s="304"/>
      <c r="VDG103" s="304"/>
      <c r="VDI103" s="304"/>
      <c r="VDK103" s="304"/>
      <c r="VDM103" s="304"/>
      <c r="VDO103" s="304"/>
      <c r="VDQ103" s="304"/>
      <c r="VDS103" s="304"/>
      <c r="VDU103" s="304"/>
      <c r="VDW103" s="304"/>
      <c r="VDY103" s="304"/>
      <c r="VEA103" s="304"/>
      <c r="VEC103" s="304"/>
      <c r="VEE103" s="304"/>
      <c r="VEG103" s="304"/>
      <c r="VEI103" s="304"/>
      <c r="VEK103" s="304"/>
      <c r="VEM103" s="304"/>
      <c r="VEO103" s="304"/>
      <c r="VEQ103" s="304"/>
      <c r="VES103" s="304"/>
      <c r="VEU103" s="304"/>
      <c r="VEW103" s="304"/>
      <c r="VEY103" s="304"/>
      <c r="VFA103" s="304"/>
      <c r="VFC103" s="304"/>
      <c r="VFE103" s="304"/>
      <c r="VFG103" s="304"/>
      <c r="VFI103" s="304"/>
      <c r="VFK103" s="304"/>
      <c r="VFM103" s="304"/>
      <c r="VFO103" s="304"/>
      <c r="VFQ103" s="304"/>
      <c r="VFS103" s="304"/>
      <c r="VFU103" s="304"/>
      <c r="VFW103" s="304"/>
      <c r="VFY103" s="304"/>
      <c r="VGA103" s="304"/>
      <c r="VGC103" s="304"/>
      <c r="VGE103" s="304"/>
      <c r="VGG103" s="304"/>
      <c r="VGI103" s="304"/>
      <c r="VGK103" s="304"/>
      <c r="VGM103" s="304"/>
      <c r="VGO103" s="304"/>
      <c r="VGQ103" s="304"/>
      <c r="VGS103" s="304"/>
      <c r="VGU103" s="304"/>
      <c r="VGW103" s="304"/>
      <c r="VGY103" s="304"/>
      <c r="VHA103" s="304"/>
      <c r="VHC103" s="304"/>
      <c r="VHE103" s="304"/>
      <c r="VHG103" s="304"/>
      <c r="VHI103" s="304"/>
      <c r="VHK103" s="304"/>
      <c r="VHM103" s="304"/>
      <c r="VHO103" s="304"/>
      <c r="VHQ103" s="304"/>
      <c r="VHS103" s="304"/>
      <c r="VHU103" s="304"/>
      <c r="VHW103" s="304"/>
      <c r="VHY103" s="304"/>
      <c r="VIA103" s="304"/>
      <c r="VIC103" s="304"/>
      <c r="VIE103" s="304"/>
      <c r="VIG103" s="304"/>
      <c r="VII103" s="304"/>
      <c r="VIK103" s="304"/>
      <c r="VIM103" s="304"/>
      <c r="VIO103" s="304"/>
      <c r="VIQ103" s="304"/>
      <c r="VIS103" s="304"/>
      <c r="VIU103" s="304"/>
      <c r="VIW103" s="304"/>
      <c r="VIY103" s="304"/>
      <c r="VJA103" s="304"/>
      <c r="VJC103" s="304"/>
      <c r="VJE103" s="304"/>
      <c r="VJG103" s="304"/>
      <c r="VJI103" s="304"/>
      <c r="VJK103" s="304"/>
      <c r="VJM103" s="304"/>
      <c r="VJO103" s="304"/>
      <c r="VJQ103" s="304"/>
      <c r="VJS103" s="304"/>
      <c r="VJU103" s="304"/>
      <c r="VJW103" s="304"/>
      <c r="VJY103" s="304"/>
      <c r="VKA103" s="304"/>
      <c r="VKC103" s="304"/>
      <c r="VKE103" s="304"/>
      <c r="VKG103" s="304"/>
      <c r="VKI103" s="304"/>
      <c r="VKK103" s="304"/>
      <c r="VKM103" s="304"/>
      <c r="VKO103" s="304"/>
      <c r="VKQ103" s="304"/>
      <c r="VKS103" s="304"/>
      <c r="VKU103" s="304"/>
      <c r="VKW103" s="304"/>
      <c r="VKY103" s="304"/>
      <c r="VLA103" s="304"/>
      <c r="VLC103" s="304"/>
      <c r="VLE103" s="304"/>
      <c r="VLG103" s="304"/>
      <c r="VLI103" s="304"/>
      <c r="VLK103" s="304"/>
      <c r="VLM103" s="304"/>
      <c r="VLO103" s="304"/>
      <c r="VLQ103" s="304"/>
      <c r="VLS103" s="304"/>
      <c r="VLU103" s="304"/>
      <c r="VLW103" s="304"/>
      <c r="VLY103" s="304"/>
      <c r="VMA103" s="304"/>
      <c r="VMC103" s="304"/>
      <c r="VME103" s="304"/>
      <c r="VMG103" s="304"/>
      <c r="VMI103" s="304"/>
      <c r="VMK103" s="304"/>
      <c r="VMM103" s="304"/>
      <c r="VMO103" s="304"/>
      <c r="VMQ103" s="304"/>
      <c r="VMS103" s="304"/>
      <c r="VMU103" s="304"/>
      <c r="VMW103" s="304"/>
      <c r="VMY103" s="304"/>
      <c r="VNA103" s="304"/>
      <c r="VNC103" s="304"/>
      <c r="VNE103" s="304"/>
      <c r="VNG103" s="304"/>
      <c r="VNI103" s="304"/>
      <c r="VNK103" s="304"/>
      <c r="VNM103" s="304"/>
      <c r="VNO103" s="304"/>
      <c r="VNQ103" s="304"/>
      <c r="VNS103" s="304"/>
      <c r="VNU103" s="304"/>
      <c r="VNW103" s="304"/>
      <c r="VNY103" s="304"/>
      <c r="VOA103" s="304"/>
      <c r="VOC103" s="304"/>
      <c r="VOE103" s="304"/>
      <c r="VOG103" s="304"/>
      <c r="VOI103" s="304"/>
      <c r="VOK103" s="304"/>
      <c r="VOM103" s="304"/>
      <c r="VOO103" s="304"/>
      <c r="VOQ103" s="304"/>
      <c r="VOS103" s="304"/>
      <c r="VOU103" s="304"/>
      <c r="VOW103" s="304"/>
      <c r="VOY103" s="304"/>
      <c r="VPA103" s="304"/>
      <c r="VPC103" s="304"/>
      <c r="VPE103" s="304"/>
      <c r="VPG103" s="304"/>
      <c r="VPI103" s="304"/>
      <c r="VPK103" s="304"/>
      <c r="VPM103" s="304"/>
      <c r="VPO103" s="304"/>
      <c r="VPQ103" s="304"/>
      <c r="VPS103" s="304"/>
      <c r="VPU103" s="304"/>
      <c r="VPW103" s="304"/>
      <c r="VPY103" s="304"/>
      <c r="VQA103" s="304"/>
      <c r="VQC103" s="304"/>
      <c r="VQE103" s="304"/>
      <c r="VQG103" s="304"/>
      <c r="VQI103" s="304"/>
      <c r="VQK103" s="304"/>
      <c r="VQM103" s="304"/>
      <c r="VQO103" s="304"/>
      <c r="VQQ103" s="304"/>
      <c r="VQS103" s="304"/>
      <c r="VQU103" s="304"/>
      <c r="VQW103" s="304"/>
      <c r="VQY103" s="304"/>
      <c r="VRA103" s="304"/>
      <c r="VRC103" s="304"/>
      <c r="VRE103" s="304"/>
      <c r="VRG103" s="304"/>
      <c r="VRI103" s="304"/>
      <c r="VRK103" s="304"/>
      <c r="VRM103" s="304"/>
      <c r="VRO103" s="304"/>
      <c r="VRQ103" s="304"/>
      <c r="VRS103" s="304"/>
      <c r="VRU103" s="304"/>
      <c r="VRW103" s="304"/>
      <c r="VRY103" s="304"/>
      <c r="VSA103" s="304"/>
      <c r="VSC103" s="304"/>
      <c r="VSE103" s="304"/>
      <c r="VSG103" s="304"/>
      <c r="VSI103" s="304"/>
      <c r="VSK103" s="304"/>
      <c r="VSM103" s="304"/>
      <c r="VSO103" s="304"/>
      <c r="VSQ103" s="304"/>
      <c r="VSS103" s="304"/>
      <c r="VSU103" s="304"/>
      <c r="VSW103" s="304"/>
      <c r="VSY103" s="304"/>
      <c r="VTA103" s="304"/>
      <c r="VTC103" s="304"/>
      <c r="VTE103" s="304"/>
      <c r="VTG103" s="304"/>
      <c r="VTI103" s="304"/>
      <c r="VTK103" s="304"/>
      <c r="VTM103" s="304"/>
      <c r="VTO103" s="304"/>
      <c r="VTQ103" s="304"/>
      <c r="VTS103" s="304"/>
      <c r="VTU103" s="304"/>
      <c r="VTW103" s="304"/>
      <c r="VTY103" s="304"/>
      <c r="VUA103" s="304"/>
      <c r="VUC103" s="304"/>
      <c r="VUE103" s="304"/>
      <c r="VUG103" s="304"/>
      <c r="VUI103" s="304"/>
      <c r="VUK103" s="304"/>
      <c r="VUM103" s="304"/>
      <c r="VUO103" s="304"/>
      <c r="VUQ103" s="304"/>
      <c r="VUS103" s="304"/>
      <c r="VUU103" s="304"/>
      <c r="VUW103" s="304"/>
      <c r="VUY103" s="304"/>
      <c r="VVA103" s="304"/>
      <c r="VVC103" s="304"/>
      <c r="VVE103" s="304"/>
      <c r="VVG103" s="304"/>
      <c r="VVI103" s="304"/>
      <c r="VVK103" s="304"/>
      <c r="VVM103" s="304"/>
      <c r="VVO103" s="304"/>
      <c r="VVQ103" s="304"/>
      <c r="VVS103" s="304"/>
      <c r="VVU103" s="304"/>
      <c r="VVW103" s="304"/>
      <c r="VVY103" s="304"/>
      <c r="VWA103" s="304"/>
      <c r="VWC103" s="304"/>
      <c r="VWE103" s="304"/>
      <c r="VWG103" s="304"/>
      <c r="VWI103" s="304"/>
      <c r="VWK103" s="304"/>
      <c r="VWM103" s="304"/>
      <c r="VWO103" s="304"/>
      <c r="VWQ103" s="304"/>
      <c r="VWS103" s="304"/>
      <c r="VWU103" s="304"/>
      <c r="VWW103" s="304"/>
      <c r="VWY103" s="304"/>
      <c r="VXA103" s="304"/>
      <c r="VXC103" s="304"/>
      <c r="VXE103" s="304"/>
      <c r="VXG103" s="304"/>
      <c r="VXI103" s="304"/>
      <c r="VXK103" s="304"/>
      <c r="VXM103" s="304"/>
      <c r="VXO103" s="304"/>
      <c r="VXQ103" s="304"/>
      <c r="VXS103" s="304"/>
      <c r="VXU103" s="304"/>
      <c r="VXW103" s="304"/>
      <c r="VXY103" s="304"/>
      <c r="VYA103" s="304"/>
      <c r="VYC103" s="304"/>
      <c r="VYE103" s="304"/>
      <c r="VYG103" s="304"/>
      <c r="VYI103" s="304"/>
      <c r="VYK103" s="304"/>
      <c r="VYM103" s="304"/>
      <c r="VYO103" s="304"/>
      <c r="VYQ103" s="304"/>
      <c r="VYS103" s="304"/>
      <c r="VYU103" s="304"/>
      <c r="VYW103" s="304"/>
      <c r="VYY103" s="304"/>
      <c r="VZA103" s="304"/>
      <c r="VZC103" s="304"/>
      <c r="VZE103" s="304"/>
      <c r="VZG103" s="304"/>
      <c r="VZI103" s="304"/>
      <c r="VZK103" s="304"/>
      <c r="VZM103" s="304"/>
      <c r="VZO103" s="304"/>
      <c r="VZQ103" s="304"/>
      <c r="VZS103" s="304"/>
      <c r="VZU103" s="304"/>
      <c r="VZW103" s="304"/>
      <c r="VZY103" s="304"/>
      <c r="WAA103" s="304"/>
      <c r="WAC103" s="304"/>
      <c r="WAE103" s="304"/>
      <c r="WAG103" s="304"/>
      <c r="WAI103" s="304"/>
      <c r="WAK103" s="304"/>
      <c r="WAM103" s="304"/>
      <c r="WAO103" s="304"/>
      <c r="WAQ103" s="304"/>
      <c r="WAS103" s="304"/>
      <c r="WAU103" s="304"/>
      <c r="WAW103" s="304"/>
      <c r="WAY103" s="304"/>
      <c r="WBA103" s="304"/>
      <c r="WBC103" s="304"/>
      <c r="WBE103" s="304"/>
      <c r="WBG103" s="304"/>
      <c r="WBI103" s="304"/>
      <c r="WBK103" s="304"/>
      <c r="WBM103" s="304"/>
      <c r="WBO103" s="304"/>
      <c r="WBQ103" s="304"/>
      <c r="WBS103" s="304"/>
      <c r="WBU103" s="304"/>
      <c r="WBW103" s="304"/>
      <c r="WBY103" s="304"/>
      <c r="WCA103" s="304"/>
      <c r="WCC103" s="304"/>
      <c r="WCE103" s="304"/>
      <c r="WCG103" s="304"/>
      <c r="WCI103" s="304"/>
      <c r="WCK103" s="304"/>
      <c r="WCM103" s="304"/>
      <c r="WCO103" s="304"/>
      <c r="WCQ103" s="304"/>
      <c r="WCS103" s="304"/>
      <c r="WCU103" s="304"/>
      <c r="WCW103" s="304"/>
      <c r="WCY103" s="304"/>
      <c r="WDA103" s="304"/>
      <c r="WDC103" s="304"/>
      <c r="WDE103" s="304"/>
      <c r="WDG103" s="304"/>
      <c r="WDI103" s="304"/>
      <c r="WDK103" s="304"/>
      <c r="WDM103" s="304"/>
      <c r="WDO103" s="304"/>
      <c r="WDQ103" s="304"/>
      <c r="WDS103" s="304"/>
      <c r="WDU103" s="304"/>
      <c r="WDW103" s="304"/>
      <c r="WDY103" s="304"/>
      <c r="WEA103" s="304"/>
      <c r="WEC103" s="304"/>
      <c r="WEE103" s="304"/>
      <c r="WEG103" s="304"/>
      <c r="WEI103" s="304"/>
      <c r="WEK103" s="304"/>
      <c r="WEM103" s="304"/>
      <c r="WEO103" s="304"/>
      <c r="WEQ103" s="304"/>
      <c r="WES103" s="304"/>
      <c r="WEU103" s="304"/>
      <c r="WEW103" s="304"/>
      <c r="WEY103" s="304"/>
      <c r="WFA103" s="304"/>
      <c r="WFC103" s="304"/>
      <c r="WFE103" s="304"/>
      <c r="WFG103" s="304"/>
      <c r="WFI103" s="304"/>
      <c r="WFK103" s="304"/>
      <c r="WFM103" s="304"/>
      <c r="WFO103" s="304"/>
      <c r="WFQ103" s="304"/>
      <c r="WFS103" s="304"/>
      <c r="WFU103" s="304"/>
      <c r="WFW103" s="304"/>
      <c r="WFY103" s="304"/>
      <c r="WGA103" s="304"/>
      <c r="WGC103" s="304"/>
      <c r="WGE103" s="304"/>
      <c r="WGG103" s="304"/>
      <c r="WGI103" s="304"/>
      <c r="WGK103" s="304"/>
      <c r="WGM103" s="304"/>
      <c r="WGO103" s="304"/>
      <c r="WGQ103" s="304"/>
      <c r="WGS103" s="304"/>
      <c r="WGU103" s="304"/>
      <c r="WGW103" s="304"/>
      <c r="WGY103" s="304"/>
      <c r="WHA103" s="304"/>
      <c r="WHC103" s="304"/>
      <c r="WHE103" s="304"/>
      <c r="WHG103" s="304"/>
      <c r="WHI103" s="304"/>
      <c r="WHK103" s="304"/>
      <c r="WHM103" s="304"/>
      <c r="WHO103" s="304"/>
      <c r="WHQ103" s="304"/>
      <c r="WHS103" s="304"/>
      <c r="WHU103" s="304"/>
      <c r="WHW103" s="304"/>
      <c r="WHY103" s="304"/>
      <c r="WIA103" s="304"/>
      <c r="WIC103" s="304"/>
      <c r="WIE103" s="304"/>
      <c r="WIG103" s="304"/>
      <c r="WII103" s="304"/>
      <c r="WIK103" s="304"/>
      <c r="WIM103" s="304"/>
      <c r="WIO103" s="304"/>
      <c r="WIQ103" s="304"/>
      <c r="WIS103" s="304"/>
      <c r="WIU103" s="304"/>
      <c r="WIW103" s="304"/>
      <c r="WIY103" s="304"/>
      <c r="WJA103" s="304"/>
      <c r="WJC103" s="304"/>
      <c r="WJE103" s="304"/>
      <c r="WJG103" s="304"/>
      <c r="WJI103" s="304"/>
      <c r="WJK103" s="304"/>
      <c r="WJM103" s="304"/>
      <c r="WJO103" s="304"/>
      <c r="WJQ103" s="304"/>
      <c r="WJS103" s="304"/>
      <c r="WJU103" s="304"/>
      <c r="WJW103" s="304"/>
      <c r="WJY103" s="304"/>
      <c r="WKA103" s="304"/>
      <c r="WKC103" s="304"/>
      <c r="WKE103" s="304"/>
      <c r="WKG103" s="304"/>
      <c r="WKI103" s="304"/>
      <c r="WKK103" s="304"/>
      <c r="WKM103" s="304"/>
      <c r="WKO103" s="304"/>
      <c r="WKQ103" s="304"/>
      <c r="WKS103" s="304"/>
      <c r="WKU103" s="304"/>
      <c r="WKW103" s="304"/>
      <c r="WKY103" s="304"/>
      <c r="WLA103" s="304"/>
      <c r="WLC103" s="304"/>
      <c r="WLE103" s="304"/>
      <c r="WLG103" s="304"/>
      <c r="WLI103" s="304"/>
      <c r="WLK103" s="304"/>
      <c r="WLM103" s="304"/>
      <c r="WLO103" s="304"/>
      <c r="WLQ103" s="304"/>
      <c r="WLS103" s="304"/>
      <c r="WLU103" s="304"/>
      <c r="WLW103" s="304"/>
      <c r="WLY103" s="304"/>
      <c r="WMA103" s="304"/>
      <c r="WMC103" s="304"/>
      <c r="WME103" s="304"/>
      <c r="WMG103" s="304"/>
      <c r="WMI103" s="304"/>
      <c r="WMK103" s="304"/>
      <c r="WMM103" s="304"/>
      <c r="WMO103" s="304"/>
      <c r="WMQ103" s="304"/>
      <c r="WMS103" s="304"/>
      <c r="WMU103" s="304"/>
      <c r="WMW103" s="304"/>
      <c r="WMY103" s="304"/>
      <c r="WNA103" s="304"/>
      <c r="WNC103" s="304"/>
      <c r="WNE103" s="304"/>
      <c r="WNG103" s="304"/>
      <c r="WNI103" s="304"/>
      <c r="WNK103" s="304"/>
      <c r="WNM103" s="304"/>
      <c r="WNO103" s="304"/>
      <c r="WNQ103" s="304"/>
      <c r="WNS103" s="304"/>
      <c r="WNU103" s="304"/>
      <c r="WNW103" s="304"/>
      <c r="WNY103" s="304"/>
      <c r="WOA103" s="304"/>
      <c r="WOC103" s="304"/>
      <c r="WOE103" s="304"/>
      <c r="WOG103" s="304"/>
      <c r="WOI103" s="304"/>
      <c r="WOK103" s="304"/>
      <c r="WOM103" s="304"/>
      <c r="WOO103" s="304"/>
      <c r="WOQ103" s="304"/>
      <c r="WOS103" s="304"/>
      <c r="WOU103" s="304"/>
      <c r="WOW103" s="304"/>
      <c r="WOY103" s="304"/>
      <c r="WPA103" s="304"/>
      <c r="WPC103" s="304"/>
      <c r="WPE103" s="304"/>
      <c r="WPG103" s="304"/>
      <c r="WPI103" s="304"/>
      <c r="WPK103" s="304"/>
      <c r="WPM103" s="304"/>
      <c r="WPO103" s="304"/>
      <c r="WPQ103" s="304"/>
      <c r="WPS103" s="304"/>
      <c r="WPU103" s="304"/>
      <c r="WPW103" s="304"/>
      <c r="WPY103" s="304"/>
      <c r="WQA103" s="304"/>
      <c r="WQC103" s="304"/>
      <c r="WQE103" s="304"/>
      <c r="WQG103" s="304"/>
      <c r="WQI103" s="304"/>
      <c r="WQK103" s="304"/>
      <c r="WQM103" s="304"/>
      <c r="WQO103" s="304"/>
      <c r="WQQ103" s="304"/>
      <c r="WQS103" s="304"/>
      <c r="WQU103" s="304"/>
      <c r="WQW103" s="304"/>
      <c r="WQY103" s="304"/>
      <c r="WRA103" s="304"/>
      <c r="WRC103" s="304"/>
      <c r="WRE103" s="304"/>
      <c r="WRG103" s="304"/>
      <c r="WRI103" s="304"/>
      <c r="WRK103" s="304"/>
      <c r="WRM103" s="304"/>
      <c r="WRO103" s="304"/>
      <c r="WRQ103" s="304"/>
      <c r="WRS103" s="304"/>
      <c r="WRU103" s="304"/>
      <c r="WRW103" s="304"/>
      <c r="WRY103" s="304"/>
      <c r="WSA103" s="304"/>
      <c r="WSC103" s="304"/>
      <c r="WSE103" s="304"/>
      <c r="WSG103" s="304"/>
      <c r="WSI103" s="304"/>
      <c r="WSK103" s="304"/>
      <c r="WSM103" s="304"/>
      <c r="WSO103" s="304"/>
      <c r="WSQ103" s="304"/>
      <c r="WSS103" s="304"/>
      <c r="WSU103" s="304"/>
      <c r="WSW103" s="304"/>
      <c r="WSY103" s="304"/>
      <c r="WTA103" s="304"/>
      <c r="WTC103" s="304"/>
      <c r="WTE103" s="304"/>
      <c r="WTG103" s="304"/>
      <c r="WTI103" s="304"/>
      <c r="WTK103" s="304"/>
      <c r="WTM103" s="304"/>
      <c r="WTO103" s="304"/>
      <c r="WTQ103" s="304"/>
      <c r="WTS103" s="304"/>
      <c r="WTU103" s="304"/>
      <c r="WTW103" s="304"/>
      <c r="WTY103" s="304"/>
      <c r="WUA103" s="304"/>
      <c r="WUC103" s="304"/>
      <c r="WUE103" s="304"/>
      <c r="WUG103" s="304"/>
      <c r="WUI103" s="304"/>
      <c r="WUK103" s="304"/>
      <c r="WUM103" s="304"/>
      <c r="WUO103" s="304"/>
      <c r="WUQ103" s="304"/>
      <c r="WUS103" s="304"/>
      <c r="WUU103" s="304"/>
      <c r="WUW103" s="304"/>
      <c r="WUY103" s="304"/>
      <c r="WVA103" s="304"/>
      <c r="WVC103" s="304"/>
      <c r="WVE103" s="304"/>
      <c r="WVG103" s="304"/>
      <c r="WVI103" s="304"/>
      <c r="WVK103" s="304"/>
      <c r="WVM103" s="304"/>
      <c r="WVO103" s="304"/>
      <c r="WVQ103" s="304"/>
      <c r="WVS103" s="304"/>
      <c r="WVU103" s="304"/>
      <c r="WVW103" s="304"/>
      <c r="WVY103" s="304"/>
      <c r="WWA103" s="304"/>
      <c r="WWC103" s="304"/>
      <c r="WWE103" s="304"/>
      <c r="WWG103" s="304"/>
      <c r="WWI103" s="304"/>
      <c r="WWK103" s="304"/>
      <c r="WWM103" s="304"/>
      <c r="WWO103" s="304"/>
      <c r="WWQ103" s="304"/>
      <c r="WWS103" s="304"/>
      <c r="WWU103" s="304"/>
      <c r="WWW103" s="304"/>
      <c r="WWY103" s="304"/>
      <c r="WXA103" s="304"/>
      <c r="WXC103" s="304"/>
      <c r="WXE103" s="304"/>
      <c r="WXG103" s="304"/>
      <c r="WXI103" s="304"/>
      <c r="WXK103" s="304"/>
      <c r="WXM103" s="304"/>
      <c r="WXO103" s="304"/>
      <c r="WXQ103" s="304"/>
      <c r="WXS103" s="304"/>
      <c r="WXU103" s="304"/>
      <c r="WXW103" s="304"/>
      <c r="WXY103" s="304"/>
      <c r="WYA103" s="304"/>
      <c r="WYC103" s="304"/>
      <c r="WYE103" s="304"/>
      <c r="WYG103" s="304"/>
      <c r="WYI103" s="304"/>
      <c r="WYK103" s="304"/>
      <c r="WYM103" s="304"/>
      <c r="WYO103" s="304"/>
      <c r="WYQ103" s="304"/>
      <c r="WYS103" s="304"/>
      <c r="WYU103" s="304"/>
      <c r="WYW103" s="304"/>
      <c r="WYY103" s="304"/>
      <c r="WZA103" s="304"/>
      <c r="WZC103" s="304"/>
      <c r="WZE103" s="304"/>
      <c r="WZG103" s="304"/>
      <c r="WZI103" s="304"/>
      <c r="WZK103" s="304"/>
      <c r="WZM103" s="304"/>
      <c r="WZO103" s="304"/>
      <c r="WZQ103" s="304"/>
      <c r="WZS103" s="304"/>
      <c r="WZU103" s="304"/>
      <c r="WZW103" s="304"/>
      <c r="WZY103" s="304"/>
      <c r="XAA103" s="304"/>
      <c r="XAC103" s="304"/>
      <c r="XAE103" s="304"/>
      <c r="XAG103" s="304"/>
      <c r="XAI103" s="304"/>
      <c r="XAK103" s="304"/>
      <c r="XAM103" s="304"/>
      <c r="XAO103" s="304"/>
      <c r="XAQ103" s="304"/>
      <c r="XAS103" s="304"/>
      <c r="XAU103" s="304"/>
      <c r="XAW103" s="304"/>
      <c r="XAY103" s="304"/>
      <c r="XBA103" s="304"/>
      <c r="XBC103" s="304"/>
      <c r="XBE103" s="304"/>
      <c r="XBG103" s="304"/>
      <c r="XBI103" s="304"/>
      <c r="XBK103" s="304"/>
      <c r="XBM103" s="304"/>
      <c r="XBO103" s="304"/>
      <c r="XBQ103" s="304"/>
      <c r="XBS103" s="304"/>
      <c r="XBU103" s="304"/>
      <c r="XBW103" s="304"/>
      <c r="XBY103" s="304"/>
      <c r="XCA103" s="304"/>
      <c r="XCC103" s="304"/>
      <c r="XCE103" s="304"/>
      <c r="XCG103" s="304"/>
      <c r="XCI103" s="304"/>
      <c r="XCK103" s="304"/>
      <c r="XCM103" s="304"/>
      <c r="XCO103" s="304"/>
      <c r="XCQ103" s="304"/>
      <c r="XCS103" s="304"/>
      <c r="XCU103" s="304"/>
      <c r="XCW103" s="304"/>
      <c r="XCY103" s="304"/>
      <c r="XDA103" s="304"/>
      <c r="XDC103" s="304"/>
      <c r="XDE103" s="304"/>
      <c r="XDG103" s="304"/>
      <c r="XDI103" s="304"/>
      <c r="XDK103" s="304"/>
      <c r="XDM103" s="304"/>
      <c r="XDO103" s="304"/>
      <c r="XDQ103" s="304"/>
      <c r="XDS103" s="304"/>
      <c r="XDU103" s="304"/>
      <c r="XDW103" s="304"/>
      <c r="XDY103" s="304"/>
      <c r="XEA103" s="304"/>
      <c r="XEC103" s="304"/>
      <c r="XEE103" s="304"/>
      <c r="XEG103" s="304"/>
      <c r="XEI103" s="304"/>
      <c r="XEK103" s="304"/>
      <c r="XEM103" s="304"/>
      <c r="XEO103" s="304"/>
      <c r="XEQ103" s="304"/>
      <c r="XES103" s="304"/>
      <c r="XEU103" s="304"/>
      <c r="XEW103" s="304"/>
      <c r="XEY103" s="304"/>
      <c r="XFA103" s="304"/>
      <c r="XFC103" s="304"/>
    </row>
    <row r="104" spans="1:16384" s="3" customFormat="1" ht="110.25" customHeight="1">
      <c r="A104" s="297">
        <v>43</v>
      </c>
      <c r="B104" s="306"/>
      <c r="C104" s="305" t="s">
        <v>68</v>
      </c>
      <c r="D104" s="298" t="s">
        <v>20</v>
      </c>
      <c r="E104" s="8" t="s">
        <v>142</v>
      </c>
      <c r="F104" s="1"/>
      <c r="G104" s="1"/>
    </row>
    <row r="105" spans="1:16384" s="3" customFormat="1" ht="33">
      <c r="A105" s="297"/>
      <c r="B105" s="306"/>
      <c r="C105" s="306"/>
      <c r="D105" s="299"/>
      <c r="E105" s="8" t="s">
        <v>120</v>
      </c>
      <c r="F105" s="1"/>
      <c r="G105" s="1"/>
    </row>
    <row r="106" spans="1:16384" s="3" customFormat="1" ht="105" customHeight="1">
      <c r="A106" s="297">
        <v>44</v>
      </c>
      <c r="B106" s="306"/>
      <c r="C106" s="306"/>
      <c r="D106" s="298" t="s">
        <v>21</v>
      </c>
      <c r="E106" s="8" t="s">
        <v>142</v>
      </c>
      <c r="F106" s="1"/>
      <c r="G106" s="1"/>
    </row>
    <row r="107" spans="1:16384" s="3" customFormat="1" ht="33">
      <c r="A107" s="297"/>
      <c r="B107" s="306"/>
      <c r="C107" s="306"/>
      <c r="D107" s="299"/>
      <c r="E107" s="8" t="s">
        <v>120</v>
      </c>
      <c r="F107" s="1"/>
      <c r="G107" s="1"/>
    </row>
    <row r="108" spans="1:16384" s="3" customFormat="1">
      <c r="A108" s="297">
        <v>45</v>
      </c>
      <c r="B108" s="306"/>
      <c r="C108" s="306"/>
      <c r="D108" s="298" t="s">
        <v>11</v>
      </c>
      <c r="E108" s="8" t="s">
        <v>131</v>
      </c>
      <c r="F108" s="1"/>
      <c r="G108" s="1"/>
    </row>
    <row r="109" spans="1:16384" s="3" customFormat="1" ht="33">
      <c r="A109" s="297"/>
      <c r="B109" s="306"/>
      <c r="C109" s="306"/>
      <c r="D109" s="299"/>
      <c r="E109" s="8" t="s">
        <v>132</v>
      </c>
      <c r="F109" s="1"/>
      <c r="G109" s="1"/>
    </row>
    <row r="110" spans="1:16384" s="3" customFormat="1">
      <c r="A110" s="297">
        <v>46</v>
      </c>
      <c r="B110" s="306"/>
      <c r="C110" s="306"/>
      <c r="D110" s="298" t="s">
        <v>12</v>
      </c>
      <c r="E110" s="8" t="s">
        <v>131</v>
      </c>
      <c r="F110" s="1"/>
      <c r="G110" s="1"/>
    </row>
    <row r="111" spans="1:16384" s="3" customFormat="1" ht="33">
      <c r="A111" s="297"/>
      <c r="B111" s="306"/>
      <c r="C111" s="306"/>
      <c r="D111" s="299"/>
      <c r="E111" s="8" t="s">
        <v>132</v>
      </c>
      <c r="F111" s="1"/>
      <c r="G111" s="1"/>
    </row>
    <row r="112" spans="1:16384" s="3" customFormat="1" ht="33">
      <c r="A112" s="297">
        <v>47</v>
      </c>
      <c r="B112" s="306"/>
      <c r="C112" s="306"/>
      <c r="D112" s="298" t="s">
        <v>22</v>
      </c>
      <c r="E112" s="8" t="s">
        <v>145</v>
      </c>
      <c r="F112" s="1"/>
      <c r="G112" s="1"/>
    </row>
    <row r="113" spans="1:8" ht="33">
      <c r="A113" s="297"/>
      <c r="B113" s="307"/>
      <c r="C113" s="307"/>
      <c r="D113" s="299"/>
      <c r="E113" s="8" t="s">
        <v>146</v>
      </c>
    </row>
    <row r="114" spans="1:8" ht="47.25" customHeight="1">
      <c r="A114" s="9"/>
      <c r="B114" s="13" t="s">
        <v>147</v>
      </c>
      <c r="C114" s="300" t="s">
        <v>148</v>
      </c>
      <c r="D114" s="300"/>
      <c r="E114" s="301"/>
    </row>
    <row r="115" spans="1:8">
      <c r="A115" s="302" t="s">
        <v>29</v>
      </c>
      <c r="B115" s="302"/>
      <c r="C115" s="302"/>
      <c r="D115" s="302"/>
      <c r="E115" s="303"/>
    </row>
    <row r="116" spans="1:8" ht="86.25" customHeight="1">
      <c r="A116" s="297">
        <v>48</v>
      </c>
      <c r="B116" s="296" t="s">
        <v>75</v>
      </c>
      <c r="C116" s="296" t="s">
        <v>30</v>
      </c>
      <c r="D116" s="296" t="s">
        <v>31</v>
      </c>
      <c r="E116" s="8" t="s">
        <v>149</v>
      </c>
    </row>
    <row r="117" spans="1:8" ht="22.5" customHeight="1">
      <c r="A117" s="297"/>
      <c r="B117" s="296"/>
      <c r="C117" s="296"/>
      <c r="D117" s="296"/>
      <c r="E117" s="8" t="s">
        <v>150</v>
      </c>
    </row>
    <row r="118" spans="1:8" ht="44.25" customHeight="1">
      <c r="A118" s="297">
        <v>49</v>
      </c>
      <c r="B118" s="296"/>
      <c r="C118" s="296"/>
      <c r="D118" s="296" t="s">
        <v>32</v>
      </c>
      <c r="E118" s="8" t="s">
        <v>151</v>
      </c>
    </row>
    <row r="119" spans="1:8" ht="56.25" customHeight="1">
      <c r="A119" s="297"/>
      <c r="B119" s="296"/>
      <c r="C119" s="296"/>
      <c r="D119" s="296"/>
      <c r="E119" s="8" t="s">
        <v>152</v>
      </c>
    </row>
    <row r="120" spans="1:8" ht="140.25" customHeight="1">
      <c r="A120" s="297">
        <v>50</v>
      </c>
      <c r="B120" s="296"/>
      <c r="C120" s="296" t="s">
        <v>74</v>
      </c>
      <c r="D120" s="296" t="s">
        <v>73</v>
      </c>
      <c r="E120" s="8" t="s">
        <v>153</v>
      </c>
    </row>
    <row r="121" spans="1:8" ht="36.75" customHeight="1">
      <c r="A121" s="297"/>
      <c r="B121" s="296"/>
      <c r="C121" s="296"/>
      <c r="D121" s="296"/>
      <c r="E121" s="8" t="s">
        <v>154</v>
      </c>
    </row>
    <row r="122" spans="1:8" ht="223.5" customHeight="1">
      <c r="A122" s="297">
        <v>51</v>
      </c>
      <c r="B122" s="296"/>
      <c r="C122" s="296"/>
      <c r="D122" s="296" t="s">
        <v>33</v>
      </c>
      <c r="E122" s="8" t="s">
        <v>155</v>
      </c>
    </row>
    <row r="123" spans="1:8" ht="24" customHeight="1">
      <c r="A123" s="297"/>
      <c r="B123" s="296"/>
      <c r="C123" s="296"/>
      <c r="D123" s="296"/>
      <c r="E123" s="8" t="s">
        <v>156</v>
      </c>
    </row>
    <row r="124" spans="1:8" ht="33">
      <c r="A124" s="297">
        <v>52</v>
      </c>
      <c r="B124" s="296"/>
      <c r="C124" s="296"/>
      <c r="D124" s="296" t="s">
        <v>34</v>
      </c>
      <c r="E124" s="8" t="s">
        <v>157</v>
      </c>
      <c r="H124" s="4"/>
    </row>
    <row r="125" spans="1:8">
      <c r="A125" s="297"/>
      <c r="B125" s="296"/>
      <c r="C125" s="296"/>
      <c r="D125" s="296"/>
      <c r="E125" s="8" t="s">
        <v>156</v>
      </c>
      <c r="F125" s="5"/>
      <c r="G125" s="5"/>
      <c r="H125" s="4"/>
    </row>
    <row r="126" spans="1:8">
      <c r="B126" s="2"/>
    </row>
    <row r="128" spans="1:8">
      <c r="B128" s="2"/>
    </row>
    <row r="130" spans="2:2">
      <c r="B130" s="2"/>
    </row>
    <row r="132" spans="2:2">
      <c r="B132" s="2"/>
    </row>
    <row r="134" spans="2:2">
      <c r="B134" s="2"/>
    </row>
    <row r="136" spans="2:2">
      <c r="B136" s="2"/>
    </row>
    <row r="138" spans="2:2">
      <c r="B138" s="2"/>
    </row>
    <row r="141" spans="2:2">
      <c r="B141" s="2"/>
    </row>
    <row r="143" spans="2:2">
      <c r="B143" s="2"/>
    </row>
    <row r="145" spans="2:2">
      <c r="B145" s="2"/>
    </row>
    <row r="146" spans="2:2">
      <c r="B146" s="2"/>
    </row>
    <row r="148" spans="2:2">
      <c r="B148" s="2"/>
    </row>
    <row r="150" spans="2:2">
      <c r="B150" s="2"/>
    </row>
    <row r="152" spans="2:2">
      <c r="B152" s="2"/>
    </row>
    <row r="154" spans="2:2">
      <c r="B154" s="2"/>
    </row>
    <row r="156" spans="2:2">
      <c r="B156" s="2"/>
    </row>
    <row r="158" spans="2:2">
      <c r="B158" s="2"/>
    </row>
    <row r="160" spans="2:2">
      <c r="B160" s="2"/>
    </row>
    <row r="162" spans="2:2">
      <c r="B162" s="2"/>
    </row>
    <row r="165" spans="2:2">
      <c r="B165" s="2"/>
    </row>
    <row r="167" spans="2:2">
      <c r="B167" s="2"/>
    </row>
    <row r="169" spans="2:2">
      <c r="B169" s="2"/>
    </row>
    <row r="171" spans="2:2">
      <c r="B171" s="2"/>
    </row>
    <row r="174" spans="2:2">
      <c r="B174" s="2"/>
    </row>
    <row r="176" spans="2:2">
      <c r="B176" s="2"/>
    </row>
  </sheetData>
  <mergeCells count="8340">
    <mergeCell ref="A9:A10"/>
    <mergeCell ref="B9:B10"/>
    <mergeCell ref="C9:C10"/>
    <mergeCell ref="D9:D10"/>
    <mergeCell ref="E9:E10"/>
    <mergeCell ref="A11:E11"/>
    <mergeCell ref="A1:E1"/>
    <mergeCell ref="A2:E2"/>
    <mergeCell ref="A3:E3"/>
    <mergeCell ref="A4:E4"/>
    <mergeCell ref="A6:E6"/>
    <mergeCell ref="A7:E7"/>
    <mergeCell ref="A26:A27"/>
    <mergeCell ref="C26:C31"/>
    <mergeCell ref="D26:D27"/>
    <mergeCell ref="A28:A29"/>
    <mergeCell ref="D28:D29"/>
    <mergeCell ref="A30:A31"/>
    <mergeCell ref="D30:D31"/>
    <mergeCell ref="A20:A21"/>
    <mergeCell ref="D20:D21"/>
    <mergeCell ref="A22:A23"/>
    <mergeCell ref="D22:D23"/>
    <mergeCell ref="A24:A25"/>
    <mergeCell ref="D24:D25"/>
    <mergeCell ref="A12:A13"/>
    <mergeCell ref="B12:B35"/>
    <mergeCell ref="C12:C25"/>
    <mergeCell ref="D12:D13"/>
    <mergeCell ref="A14:A15"/>
    <mergeCell ref="D14:D15"/>
    <mergeCell ref="A16:A17"/>
    <mergeCell ref="D16:D17"/>
    <mergeCell ref="A18:A19"/>
    <mergeCell ref="D18:D19"/>
    <mergeCell ref="D38:D39"/>
    <mergeCell ref="C40:E40"/>
    <mergeCell ref="C41:E41"/>
    <mergeCell ref="C42:E42"/>
    <mergeCell ref="A43:E43"/>
    <mergeCell ref="A44:A45"/>
    <mergeCell ref="B44:B53"/>
    <mergeCell ref="C44:C49"/>
    <mergeCell ref="D44:D45"/>
    <mergeCell ref="A46:A47"/>
    <mergeCell ref="A32:A33"/>
    <mergeCell ref="C32:C35"/>
    <mergeCell ref="D32:D33"/>
    <mergeCell ref="A34:A35"/>
    <mergeCell ref="D34:D35"/>
    <mergeCell ref="A36:A37"/>
    <mergeCell ref="B36:B39"/>
    <mergeCell ref="C36:C39"/>
    <mergeCell ref="D36:D37"/>
    <mergeCell ref="A38:A39"/>
    <mergeCell ref="A54:A55"/>
    <mergeCell ref="B54:B55"/>
    <mergeCell ref="C54:C55"/>
    <mergeCell ref="D54:D55"/>
    <mergeCell ref="A56:E56"/>
    <mergeCell ref="A57:A58"/>
    <mergeCell ref="B57:B92"/>
    <mergeCell ref="C57:C70"/>
    <mergeCell ref="D57:D58"/>
    <mergeCell ref="A59:A60"/>
    <mergeCell ref="D46:D47"/>
    <mergeCell ref="A48:A49"/>
    <mergeCell ref="D48:D49"/>
    <mergeCell ref="A50:A51"/>
    <mergeCell ref="C50:C53"/>
    <mergeCell ref="D50:D51"/>
    <mergeCell ref="A52:A53"/>
    <mergeCell ref="D52:D53"/>
    <mergeCell ref="A67:A68"/>
    <mergeCell ref="D67:D68"/>
    <mergeCell ref="A69:A70"/>
    <mergeCell ref="D69:D70"/>
    <mergeCell ref="A71:A72"/>
    <mergeCell ref="C71:C78"/>
    <mergeCell ref="D71:D72"/>
    <mergeCell ref="A73:A74"/>
    <mergeCell ref="D73:D74"/>
    <mergeCell ref="A75:A76"/>
    <mergeCell ref="D59:D60"/>
    <mergeCell ref="A61:A62"/>
    <mergeCell ref="D61:D62"/>
    <mergeCell ref="A63:A64"/>
    <mergeCell ref="D63:D64"/>
    <mergeCell ref="A65:A66"/>
    <mergeCell ref="D65:D66"/>
    <mergeCell ref="A83:A84"/>
    <mergeCell ref="C83:C92"/>
    <mergeCell ref="D83:D84"/>
    <mergeCell ref="A85:A86"/>
    <mergeCell ref="D85:D86"/>
    <mergeCell ref="A87:A88"/>
    <mergeCell ref="D87:D88"/>
    <mergeCell ref="A89:A90"/>
    <mergeCell ref="D89:D90"/>
    <mergeCell ref="A91:A92"/>
    <mergeCell ref="D75:D76"/>
    <mergeCell ref="A77:A78"/>
    <mergeCell ref="D77:D78"/>
    <mergeCell ref="A79:A80"/>
    <mergeCell ref="C79:C82"/>
    <mergeCell ref="D79:D80"/>
    <mergeCell ref="A81:A82"/>
    <mergeCell ref="D81:D82"/>
    <mergeCell ref="G102:G103"/>
    <mergeCell ref="I102:I103"/>
    <mergeCell ref="K102:K103"/>
    <mergeCell ref="M102:M103"/>
    <mergeCell ref="O102:O103"/>
    <mergeCell ref="Q102:Q103"/>
    <mergeCell ref="D98:D99"/>
    <mergeCell ref="A100:A101"/>
    <mergeCell ref="B100:B113"/>
    <mergeCell ref="C100:C101"/>
    <mergeCell ref="D100:D101"/>
    <mergeCell ref="A102:A103"/>
    <mergeCell ref="C102:C103"/>
    <mergeCell ref="A108:A109"/>
    <mergeCell ref="D108:D109"/>
    <mergeCell ref="A110:A111"/>
    <mergeCell ref="D91:D92"/>
    <mergeCell ref="A93:E93"/>
    <mergeCell ref="A94:A95"/>
    <mergeCell ref="B94:B99"/>
    <mergeCell ref="C94:C95"/>
    <mergeCell ref="D94:D95"/>
    <mergeCell ref="A96:A97"/>
    <mergeCell ref="C96:C99"/>
    <mergeCell ref="D96:D97"/>
    <mergeCell ref="A98:A99"/>
    <mergeCell ref="AQ102:AQ103"/>
    <mergeCell ref="AS102:AS103"/>
    <mergeCell ref="AU102:AU103"/>
    <mergeCell ref="AW102:AW103"/>
    <mergeCell ref="AY102:AY103"/>
    <mergeCell ref="BA102:BA103"/>
    <mergeCell ref="AE102:AE103"/>
    <mergeCell ref="AG102:AG103"/>
    <mergeCell ref="AI102:AI103"/>
    <mergeCell ref="AK102:AK103"/>
    <mergeCell ref="AM102:AM103"/>
    <mergeCell ref="AO102:AO103"/>
    <mergeCell ref="S102:S103"/>
    <mergeCell ref="U102:U103"/>
    <mergeCell ref="W102:W103"/>
    <mergeCell ref="Y102:Y103"/>
    <mergeCell ref="AA102:AA103"/>
    <mergeCell ref="AC102:AC103"/>
    <mergeCell ref="CA102:CA103"/>
    <mergeCell ref="CC102:CC103"/>
    <mergeCell ref="CE102:CE103"/>
    <mergeCell ref="CG102:CG103"/>
    <mergeCell ref="CI102:CI103"/>
    <mergeCell ref="CK102:CK103"/>
    <mergeCell ref="BO102:BO103"/>
    <mergeCell ref="BQ102:BQ103"/>
    <mergeCell ref="BS102:BS103"/>
    <mergeCell ref="BU102:BU103"/>
    <mergeCell ref="BW102:BW103"/>
    <mergeCell ref="BY102:BY103"/>
    <mergeCell ref="BC102:BC103"/>
    <mergeCell ref="BE102:BE103"/>
    <mergeCell ref="BG102:BG103"/>
    <mergeCell ref="BI102:BI103"/>
    <mergeCell ref="BK102:BK103"/>
    <mergeCell ref="BM102:BM103"/>
    <mergeCell ref="DK102:DK103"/>
    <mergeCell ref="DM102:DM103"/>
    <mergeCell ref="DO102:DO103"/>
    <mergeCell ref="DQ102:DQ103"/>
    <mergeCell ref="DS102:DS103"/>
    <mergeCell ref="DU102:DU103"/>
    <mergeCell ref="CY102:CY103"/>
    <mergeCell ref="DA102:DA103"/>
    <mergeCell ref="DC102:DC103"/>
    <mergeCell ref="DE102:DE103"/>
    <mergeCell ref="DG102:DG103"/>
    <mergeCell ref="DI102:DI103"/>
    <mergeCell ref="CM102:CM103"/>
    <mergeCell ref="CO102:CO103"/>
    <mergeCell ref="CQ102:CQ103"/>
    <mergeCell ref="CS102:CS103"/>
    <mergeCell ref="CU102:CU103"/>
    <mergeCell ref="CW102:CW103"/>
    <mergeCell ref="EU102:EU103"/>
    <mergeCell ref="EW102:EW103"/>
    <mergeCell ref="EY102:EY103"/>
    <mergeCell ref="FA102:FA103"/>
    <mergeCell ref="FC102:FC103"/>
    <mergeCell ref="FE102:FE103"/>
    <mergeCell ref="EI102:EI103"/>
    <mergeCell ref="EK102:EK103"/>
    <mergeCell ref="EM102:EM103"/>
    <mergeCell ref="EO102:EO103"/>
    <mergeCell ref="EQ102:EQ103"/>
    <mergeCell ref="ES102:ES103"/>
    <mergeCell ref="DW102:DW103"/>
    <mergeCell ref="DY102:DY103"/>
    <mergeCell ref="EA102:EA103"/>
    <mergeCell ref="EC102:EC103"/>
    <mergeCell ref="EE102:EE103"/>
    <mergeCell ref="EG102:EG103"/>
    <mergeCell ref="GE102:GE103"/>
    <mergeCell ref="GG102:GG103"/>
    <mergeCell ref="GI102:GI103"/>
    <mergeCell ref="GK102:GK103"/>
    <mergeCell ref="GM102:GM103"/>
    <mergeCell ref="GO102:GO103"/>
    <mergeCell ref="FS102:FS103"/>
    <mergeCell ref="FU102:FU103"/>
    <mergeCell ref="FW102:FW103"/>
    <mergeCell ref="FY102:FY103"/>
    <mergeCell ref="GA102:GA103"/>
    <mergeCell ref="GC102:GC103"/>
    <mergeCell ref="FG102:FG103"/>
    <mergeCell ref="FI102:FI103"/>
    <mergeCell ref="FK102:FK103"/>
    <mergeCell ref="FM102:FM103"/>
    <mergeCell ref="FO102:FO103"/>
    <mergeCell ref="FQ102:FQ103"/>
    <mergeCell ref="HO102:HO103"/>
    <mergeCell ref="HQ102:HQ103"/>
    <mergeCell ref="HS102:HS103"/>
    <mergeCell ref="HU102:HU103"/>
    <mergeCell ref="HW102:HW103"/>
    <mergeCell ref="HY102:HY103"/>
    <mergeCell ref="HC102:HC103"/>
    <mergeCell ref="HE102:HE103"/>
    <mergeCell ref="HG102:HG103"/>
    <mergeCell ref="HI102:HI103"/>
    <mergeCell ref="HK102:HK103"/>
    <mergeCell ref="HM102:HM103"/>
    <mergeCell ref="GQ102:GQ103"/>
    <mergeCell ref="GS102:GS103"/>
    <mergeCell ref="GU102:GU103"/>
    <mergeCell ref="GW102:GW103"/>
    <mergeCell ref="GY102:GY103"/>
    <mergeCell ref="HA102:HA103"/>
    <mergeCell ref="IY102:IY103"/>
    <mergeCell ref="JA102:JA103"/>
    <mergeCell ref="JC102:JC103"/>
    <mergeCell ref="JE102:JE103"/>
    <mergeCell ref="JG102:JG103"/>
    <mergeCell ref="JI102:JI103"/>
    <mergeCell ref="IM102:IM103"/>
    <mergeCell ref="IO102:IO103"/>
    <mergeCell ref="IQ102:IQ103"/>
    <mergeCell ref="IS102:IS103"/>
    <mergeCell ref="IU102:IU103"/>
    <mergeCell ref="IW102:IW103"/>
    <mergeCell ref="IA102:IA103"/>
    <mergeCell ref="IC102:IC103"/>
    <mergeCell ref="IE102:IE103"/>
    <mergeCell ref="IG102:IG103"/>
    <mergeCell ref="II102:II103"/>
    <mergeCell ref="IK102:IK103"/>
    <mergeCell ref="KI102:KI103"/>
    <mergeCell ref="KK102:KK103"/>
    <mergeCell ref="KM102:KM103"/>
    <mergeCell ref="KO102:KO103"/>
    <mergeCell ref="KQ102:KQ103"/>
    <mergeCell ref="KS102:KS103"/>
    <mergeCell ref="JW102:JW103"/>
    <mergeCell ref="JY102:JY103"/>
    <mergeCell ref="KA102:KA103"/>
    <mergeCell ref="KC102:KC103"/>
    <mergeCell ref="KE102:KE103"/>
    <mergeCell ref="KG102:KG103"/>
    <mergeCell ref="JK102:JK103"/>
    <mergeCell ref="JM102:JM103"/>
    <mergeCell ref="JO102:JO103"/>
    <mergeCell ref="JQ102:JQ103"/>
    <mergeCell ref="JS102:JS103"/>
    <mergeCell ref="JU102:JU103"/>
    <mergeCell ref="LS102:LS103"/>
    <mergeCell ref="LU102:LU103"/>
    <mergeCell ref="LW102:LW103"/>
    <mergeCell ref="LY102:LY103"/>
    <mergeCell ref="MA102:MA103"/>
    <mergeCell ref="MC102:MC103"/>
    <mergeCell ref="LG102:LG103"/>
    <mergeCell ref="LI102:LI103"/>
    <mergeCell ref="LK102:LK103"/>
    <mergeCell ref="LM102:LM103"/>
    <mergeCell ref="LO102:LO103"/>
    <mergeCell ref="LQ102:LQ103"/>
    <mergeCell ref="KU102:KU103"/>
    <mergeCell ref="KW102:KW103"/>
    <mergeCell ref="KY102:KY103"/>
    <mergeCell ref="LA102:LA103"/>
    <mergeCell ref="LC102:LC103"/>
    <mergeCell ref="LE102:LE103"/>
    <mergeCell ref="NC102:NC103"/>
    <mergeCell ref="NE102:NE103"/>
    <mergeCell ref="NG102:NG103"/>
    <mergeCell ref="NI102:NI103"/>
    <mergeCell ref="NK102:NK103"/>
    <mergeCell ref="NM102:NM103"/>
    <mergeCell ref="MQ102:MQ103"/>
    <mergeCell ref="MS102:MS103"/>
    <mergeCell ref="MU102:MU103"/>
    <mergeCell ref="MW102:MW103"/>
    <mergeCell ref="MY102:MY103"/>
    <mergeCell ref="NA102:NA103"/>
    <mergeCell ref="ME102:ME103"/>
    <mergeCell ref="MG102:MG103"/>
    <mergeCell ref="MI102:MI103"/>
    <mergeCell ref="MK102:MK103"/>
    <mergeCell ref="MM102:MM103"/>
    <mergeCell ref="MO102:MO103"/>
    <mergeCell ref="OM102:OM103"/>
    <mergeCell ref="OO102:OO103"/>
    <mergeCell ref="OQ102:OQ103"/>
    <mergeCell ref="OS102:OS103"/>
    <mergeCell ref="OU102:OU103"/>
    <mergeCell ref="OW102:OW103"/>
    <mergeCell ref="OA102:OA103"/>
    <mergeCell ref="OC102:OC103"/>
    <mergeCell ref="OE102:OE103"/>
    <mergeCell ref="OG102:OG103"/>
    <mergeCell ref="OI102:OI103"/>
    <mergeCell ref="OK102:OK103"/>
    <mergeCell ref="NO102:NO103"/>
    <mergeCell ref="NQ102:NQ103"/>
    <mergeCell ref="NS102:NS103"/>
    <mergeCell ref="NU102:NU103"/>
    <mergeCell ref="NW102:NW103"/>
    <mergeCell ref="NY102:NY103"/>
    <mergeCell ref="PW102:PW103"/>
    <mergeCell ref="PY102:PY103"/>
    <mergeCell ref="QA102:QA103"/>
    <mergeCell ref="QC102:QC103"/>
    <mergeCell ref="QE102:QE103"/>
    <mergeCell ref="QG102:QG103"/>
    <mergeCell ref="PK102:PK103"/>
    <mergeCell ref="PM102:PM103"/>
    <mergeCell ref="PO102:PO103"/>
    <mergeCell ref="PQ102:PQ103"/>
    <mergeCell ref="PS102:PS103"/>
    <mergeCell ref="PU102:PU103"/>
    <mergeCell ref="OY102:OY103"/>
    <mergeCell ref="PA102:PA103"/>
    <mergeCell ref="PC102:PC103"/>
    <mergeCell ref="PE102:PE103"/>
    <mergeCell ref="PG102:PG103"/>
    <mergeCell ref="PI102:PI103"/>
    <mergeCell ref="RG102:RG103"/>
    <mergeCell ref="RI102:RI103"/>
    <mergeCell ref="RK102:RK103"/>
    <mergeCell ref="RM102:RM103"/>
    <mergeCell ref="RO102:RO103"/>
    <mergeCell ref="RQ102:RQ103"/>
    <mergeCell ref="QU102:QU103"/>
    <mergeCell ref="QW102:QW103"/>
    <mergeCell ref="QY102:QY103"/>
    <mergeCell ref="RA102:RA103"/>
    <mergeCell ref="RC102:RC103"/>
    <mergeCell ref="RE102:RE103"/>
    <mergeCell ref="QI102:QI103"/>
    <mergeCell ref="QK102:QK103"/>
    <mergeCell ref="QM102:QM103"/>
    <mergeCell ref="QO102:QO103"/>
    <mergeCell ref="QQ102:QQ103"/>
    <mergeCell ref="QS102:QS103"/>
    <mergeCell ref="SQ102:SQ103"/>
    <mergeCell ref="SS102:SS103"/>
    <mergeCell ref="SU102:SU103"/>
    <mergeCell ref="SW102:SW103"/>
    <mergeCell ref="SY102:SY103"/>
    <mergeCell ref="TA102:TA103"/>
    <mergeCell ref="SE102:SE103"/>
    <mergeCell ref="SG102:SG103"/>
    <mergeCell ref="SI102:SI103"/>
    <mergeCell ref="SK102:SK103"/>
    <mergeCell ref="SM102:SM103"/>
    <mergeCell ref="SO102:SO103"/>
    <mergeCell ref="RS102:RS103"/>
    <mergeCell ref="RU102:RU103"/>
    <mergeCell ref="RW102:RW103"/>
    <mergeCell ref="RY102:RY103"/>
    <mergeCell ref="SA102:SA103"/>
    <mergeCell ref="SC102:SC103"/>
    <mergeCell ref="UA102:UA103"/>
    <mergeCell ref="UC102:UC103"/>
    <mergeCell ref="UE102:UE103"/>
    <mergeCell ref="UG102:UG103"/>
    <mergeCell ref="UI102:UI103"/>
    <mergeCell ref="UK102:UK103"/>
    <mergeCell ref="TO102:TO103"/>
    <mergeCell ref="TQ102:TQ103"/>
    <mergeCell ref="TS102:TS103"/>
    <mergeCell ref="TU102:TU103"/>
    <mergeCell ref="TW102:TW103"/>
    <mergeCell ref="TY102:TY103"/>
    <mergeCell ref="TC102:TC103"/>
    <mergeCell ref="TE102:TE103"/>
    <mergeCell ref="TG102:TG103"/>
    <mergeCell ref="TI102:TI103"/>
    <mergeCell ref="TK102:TK103"/>
    <mergeCell ref="TM102:TM103"/>
    <mergeCell ref="VK102:VK103"/>
    <mergeCell ref="VM102:VM103"/>
    <mergeCell ref="VO102:VO103"/>
    <mergeCell ref="VQ102:VQ103"/>
    <mergeCell ref="VS102:VS103"/>
    <mergeCell ref="VU102:VU103"/>
    <mergeCell ref="UY102:UY103"/>
    <mergeCell ref="VA102:VA103"/>
    <mergeCell ref="VC102:VC103"/>
    <mergeCell ref="VE102:VE103"/>
    <mergeCell ref="VG102:VG103"/>
    <mergeCell ref="VI102:VI103"/>
    <mergeCell ref="UM102:UM103"/>
    <mergeCell ref="UO102:UO103"/>
    <mergeCell ref="UQ102:UQ103"/>
    <mergeCell ref="US102:US103"/>
    <mergeCell ref="UU102:UU103"/>
    <mergeCell ref="UW102:UW103"/>
    <mergeCell ref="WU102:WU103"/>
    <mergeCell ref="WW102:WW103"/>
    <mergeCell ref="WY102:WY103"/>
    <mergeCell ref="XA102:XA103"/>
    <mergeCell ref="XC102:XC103"/>
    <mergeCell ref="XE102:XE103"/>
    <mergeCell ref="WI102:WI103"/>
    <mergeCell ref="WK102:WK103"/>
    <mergeCell ref="WM102:WM103"/>
    <mergeCell ref="WO102:WO103"/>
    <mergeCell ref="WQ102:WQ103"/>
    <mergeCell ref="WS102:WS103"/>
    <mergeCell ref="VW102:VW103"/>
    <mergeCell ref="VY102:VY103"/>
    <mergeCell ref="WA102:WA103"/>
    <mergeCell ref="WC102:WC103"/>
    <mergeCell ref="WE102:WE103"/>
    <mergeCell ref="WG102:WG103"/>
    <mergeCell ref="YE102:YE103"/>
    <mergeCell ref="YG102:YG103"/>
    <mergeCell ref="YI102:YI103"/>
    <mergeCell ref="YK102:YK103"/>
    <mergeCell ref="YM102:YM103"/>
    <mergeCell ref="YO102:YO103"/>
    <mergeCell ref="XS102:XS103"/>
    <mergeCell ref="XU102:XU103"/>
    <mergeCell ref="XW102:XW103"/>
    <mergeCell ref="XY102:XY103"/>
    <mergeCell ref="YA102:YA103"/>
    <mergeCell ref="YC102:YC103"/>
    <mergeCell ref="XG102:XG103"/>
    <mergeCell ref="XI102:XI103"/>
    <mergeCell ref="XK102:XK103"/>
    <mergeCell ref="XM102:XM103"/>
    <mergeCell ref="XO102:XO103"/>
    <mergeCell ref="XQ102:XQ103"/>
    <mergeCell ref="ZO102:ZO103"/>
    <mergeCell ref="ZQ102:ZQ103"/>
    <mergeCell ref="ZS102:ZS103"/>
    <mergeCell ref="ZU102:ZU103"/>
    <mergeCell ref="ZW102:ZW103"/>
    <mergeCell ref="ZY102:ZY103"/>
    <mergeCell ref="ZC102:ZC103"/>
    <mergeCell ref="ZE102:ZE103"/>
    <mergeCell ref="ZG102:ZG103"/>
    <mergeCell ref="ZI102:ZI103"/>
    <mergeCell ref="ZK102:ZK103"/>
    <mergeCell ref="ZM102:ZM103"/>
    <mergeCell ref="YQ102:YQ103"/>
    <mergeCell ref="YS102:YS103"/>
    <mergeCell ref="YU102:YU103"/>
    <mergeCell ref="YW102:YW103"/>
    <mergeCell ref="YY102:YY103"/>
    <mergeCell ref="ZA102:ZA103"/>
    <mergeCell ref="AAY102:AAY103"/>
    <mergeCell ref="ABA102:ABA103"/>
    <mergeCell ref="ABC102:ABC103"/>
    <mergeCell ref="ABE102:ABE103"/>
    <mergeCell ref="ABG102:ABG103"/>
    <mergeCell ref="ABI102:ABI103"/>
    <mergeCell ref="AAM102:AAM103"/>
    <mergeCell ref="AAO102:AAO103"/>
    <mergeCell ref="AAQ102:AAQ103"/>
    <mergeCell ref="AAS102:AAS103"/>
    <mergeCell ref="AAU102:AAU103"/>
    <mergeCell ref="AAW102:AAW103"/>
    <mergeCell ref="AAA102:AAA103"/>
    <mergeCell ref="AAC102:AAC103"/>
    <mergeCell ref="AAE102:AAE103"/>
    <mergeCell ref="AAG102:AAG103"/>
    <mergeCell ref="AAI102:AAI103"/>
    <mergeCell ref="AAK102:AAK103"/>
    <mergeCell ref="ACI102:ACI103"/>
    <mergeCell ref="ACK102:ACK103"/>
    <mergeCell ref="ACM102:ACM103"/>
    <mergeCell ref="ACO102:ACO103"/>
    <mergeCell ref="ACQ102:ACQ103"/>
    <mergeCell ref="ACS102:ACS103"/>
    <mergeCell ref="ABW102:ABW103"/>
    <mergeCell ref="ABY102:ABY103"/>
    <mergeCell ref="ACA102:ACA103"/>
    <mergeCell ref="ACC102:ACC103"/>
    <mergeCell ref="ACE102:ACE103"/>
    <mergeCell ref="ACG102:ACG103"/>
    <mergeCell ref="ABK102:ABK103"/>
    <mergeCell ref="ABM102:ABM103"/>
    <mergeCell ref="ABO102:ABO103"/>
    <mergeCell ref="ABQ102:ABQ103"/>
    <mergeCell ref="ABS102:ABS103"/>
    <mergeCell ref="ABU102:ABU103"/>
    <mergeCell ref="ADS102:ADS103"/>
    <mergeCell ref="ADU102:ADU103"/>
    <mergeCell ref="ADW102:ADW103"/>
    <mergeCell ref="ADY102:ADY103"/>
    <mergeCell ref="AEA102:AEA103"/>
    <mergeCell ref="AEC102:AEC103"/>
    <mergeCell ref="ADG102:ADG103"/>
    <mergeCell ref="ADI102:ADI103"/>
    <mergeCell ref="ADK102:ADK103"/>
    <mergeCell ref="ADM102:ADM103"/>
    <mergeCell ref="ADO102:ADO103"/>
    <mergeCell ref="ADQ102:ADQ103"/>
    <mergeCell ref="ACU102:ACU103"/>
    <mergeCell ref="ACW102:ACW103"/>
    <mergeCell ref="ACY102:ACY103"/>
    <mergeCell ref="ADA102:ADA103"/>
    <mergeCell ref="ADC102:ADC103"/>
    <mergeCell ref="ADE102:ADE103"/>
    <mergeCell ref="AFC102:AFC103"/>
    <mergeCell ref="AFE102:AFE103"/>
    <mergeCell ref="AFG102:AFG103"/>
    <mergeCell ref="AFI102:AFI103"/>
    <mergeCell ref="AFK102:AFK103"/>
    <mergeCell ref="AFM102:AFM103"/>
    <mergeCell ref="AEQ102:AEQ103"/>
    <mergeCell ref="AES102:AES103"/>
    <mergeCell ref="AEU102:AEU103"/>
    <mergeCell ref="AEW102:AEW103"/>
    <mergeCell ref="AEY102:AEY103"/>
    <mergeCell ref="AFA102:AFA103"/>
    <mergeCell ref="AEE102:AEE103"/>
    <mergeCell ref="AEG102:AEG103"/>
    <mergeCell ref="AEI102:AEI103"/>
    <mergeCell ref="AEK102:AEK103"/>
    <mergeCell ref="AEM102:AEM103"/>
    <mergeCell ref="AEO102:AEO103"/>
    <mergeCell ref="AGM102:AGM103"/>
    <mergeCell ref="AGO102:AGO103"/>
    <mergeCell ref="AGQ102:AGQ103"/>
    <mergeCell ref="AGS102:AGS103"/>
    <mergeCell ref="AGU102:AGU103"/>
    <mergeCell ref="AGW102:AGW103"/>
    <mergeCell ref="AGA102:AGA103"/>
    <mergeCell ref="AGC102:AGC103"/>
    <mergeCell ref="AGE102:AGE103"/>
    <mergeCell ref="AGG102:AGG103"/>
    <mergeCell ref="AGI102:AGI103"/>
    <mergeCell ref="AGK102:AGK103"/>
    <mergeCell ref="AFO102:AFO103"/>
    <mergeCell ref="AFQ102:AFQ103"/>
    <mergeCell ref="AFS102:AFS103"/>
    <mergeCell ref="AFU102:AFU103"/>
    <mergeCell ref="AFW102:AFW103"/>
    <mergeCell ref="AFY102:AFY103"/>
    <mergeCell ref="AHW102:AHW103"/>
    <mergeCell ref="AHY102:AHY103"/>
    <mergeCell ref="AIA102:AIA103"/>
    <mergeCell ref="AIC102:AIC103"/>
    <mergeCell ref="AIE102:AIE103"/>
    <mergeCell ref="AIG102:AIG103"/>
    <mergeCell ref="AHK102:AHK103"/>
    <mergeCell ref="AHM102:AHM103"/>
    <mergeCell ref="AHO102:AHO103"/>
    <mergeCell ref="AHQ102:AHQ103"/>
    <mergeCell ref="AHS102:AHS103"/>
    <mergeCell ref="AHU102:AHU103"/>
    <mergeCell ref="AGY102:AGY103"/>
    <mergeCell ref="AHA102:AHA103"/>
    <mergeCell ref="AHC102:AHC103"/>
    <mergeCell ref="AHE102:AHE103"/>
    <mergeCell ref="AHG102:AHG103"/>
    <mergeCell ref="AHI102:AHI103"/>
    <mergeCell ref="AJG102:AJG103"/>
    <mergeCell ref="AJI102:AJI103"/>
    <mergeCell ref="AJK102:AJK103"/>
    <mergeCell ref="AJM102:AJM103"/>
    <mergeCell ref="AJO102:AJO103"/>
    <mergeCell ref="AJQ102:AJQ103"/>
    <mergeCell ref="AIU102:AIU103"/>
    <mergeCell ref="AIW102:AIW103"/>
    <mergeCell ref="AIY102:AIY103"/>
    <mergeCell ref="AJA102:AJA103"/>
    <mergeCell ref="AJC102:AJC103"/>
    <mergeCell ref="AJE102:AJE103"/>
    <mergeCell ref="AII102:AII103"/>
    <mergeCell ref="AIK102:AIK103"/>
    <mergeCell ref="AIM102:AIM103"/>
    <mergeCell ref="AIO102:AIO103"/>
    <mergeCell ref="AIQ102:AIQ103"/>
    <mergeCell ref="AIS102:AIS103"/>
    <mergeCell ref="AKQ102:AKQ103"/>
    <mergeCell ref="AKS102:AKS103"/>
    <mergeCell ref="AKU102:AKU103"/>
    <mergeCell ref="AKW102:AKW103"/>
    <mergeCell ref="AKY102:AKY103"/>
    <mergeCell ref="ALA102:ALA103"/>
    <mergeCell ref="AKE102:AKE103"/>
    <mergeCell ref="AKG102:AKG103"/>
    <mergeCell ref="AKI102:AKI103"/>
    <mergeCell ref="AKK102:AKK103"/>
    <mergeCell ref="AKM102:AKM103"/>
    <mergeCell ref="AKO102:AKO103"/>
    <mergeCell ref="AJS102:AJS103"/>
    <mergeCell ref="AJU102:AJU103"/>
    <mergeCell ref="AJW102:AJW103"/>
    <mergeCell ref="AJY102:AJY103"/>
    <mergeCell ref="AKA102:AKA103"/>
    <mergeCell ref="AKC102:AKC103"/>
    <mergeCell ref="AMA102:AMA103"/>
    <mergeCell ref="AMC102:AMC103"/>
    <mergeCell ref="AME102:AME103"/>
    <mergeCell ref="AMG102:AMG103"/>
    <mergeCell ref="AMI102:AMI103"/>
    <mergeCell ref="AMK102:AMK103"/>
    <mergeCell ref="ALO102:ALO103"/>
    <mergeCell ref="ALQ102:ALQ103"/>
    <mergeCell ref="ALS102:ALS103"/>
    <mergeCell ref="ALU102:ALU103"/>
    <mergeCell ref="ALW102:ALW103"/>
    <mergeCell ref="ALY102:ALY103"/>
    <mergeCell ref="ALC102:ALC103"/>
    <mergeCell ref="ALE102:ALE103"/>
    <mergeCell ref="ALG102:ALG103"/>
    <mergeCell ref="ALI102:ALI103"/>
    <mergeCell ref="ALK102:ALK103"/>
    <mergeCell ref="ALM102:ALM103"/>
    <mergeCell ref="ANK102:ANK103"/>
    <mergeCell ref="ANM102:ANM103"/>
    <mergeCell ref="ANO102:ANO103"/>
    <mergeCell ref="ANQ102:ANQ103"/>
    <mergeCell ref="ANS102:ANS103"/>
    <mergeCell ref="ANU102:ANU103"/>
    <mergeCell ref="AMY102:AMY103"/>
    <mergeCell ref="ANA102:ANA103"/>
    <mergeCell ref="ANC102:ANC103"/>
    <mergeCell ref="ANE102:ANE103"/>
    <mergeCell ref="ANG102:ANG103"/>
    <mergeCell ref="ANI102:ANI103"/>
    <mergeCell ref="AMM102:AMM103"/>
    <mergeCell ref="AMO102:AMO103"/>
    <mergeCell ref="AMQ102:AMQ103"/>
    <mergeCell ref="AMS102:AMS103"/>
    <mergeCell ref="AMU102:AMU103"/>
    <mergeCell ref="AMW102:AMW103"/>
    <mergeCell ref="AOU102:AOU103"/>
    <mergeCell ref="AOW102:AOW103"/>
    <mergeCell ref="AOY102:AOY103"/>
    <mergeCell ref="APA102:APA103"/>
    <mergeCell ref="APC102:APC103"/>
    <mergeCell ref="APE102:APE103"/>
    <mergeCell ref="AOI102:AOI103"/>
    <mergeCell ref="AOK102:AOK103"/>
    <mergeCell ref="AOM102:AOM103"/>
    <mergeCell ref="AOO102:AOO103"/>
    <mergeCell ref="AOQ102:AOQ103"/>
    <mergeCell ref="AOS102:AOS103"/>
    <mergeCell ref="ANW102:ANW103"/>
    <mergeCell ref="ANY102:ANY103"/>
    <mergeCell ref="AOA102:AOA103"/>
    <mergeCell ref="AOC102:AOC103"/>
    <mergeCell ref="AOE102:AOE103"/>
    <mergeCell ref="AOG102:AOG103"/>
    <mergeCell ref="AQE102:AQE103"/>
    <mergeCell ref="AQG102:AQG103"/>
    <mergeCell ref="AQI102:AQI103"/>
    <mergeCell ref="AQK102:AQK103"/>
    <mergeCell ref="AQM102:AQM103"/>
    <mergeCell ref="AQO102:AQO103"/>
    <mergeCell ref="APS102:APS103"/>
    <mergeCell ref="APU102:APU103"/>
    <mergeCell ref="APW102:APW103"/>
    <mergeCell ref="APY102:APY103"/>
    <mergeCell ref="AQA102:AQA103"/>
    <mergeCell ref="AQC102:AQC103"/>
    <mergeCell ref="APG102:APG103"/>
    <mergeCell ref="API102:API103"/>
    <mergeCell ref="APK102:APK103"/>
    <mergeCell ref="APM102:APM103"/>
    <mergeCell ref="APO102:APO103"/>
    <mergeCell ref="APQ102:APQ103"/>
    <mergeCell ref="ARO102:ARO103"/>
    <mergeCell ref="ARQ102:ARQ103"/>
    <mergeCell ref="ARS102:ARS103"/>
    <mergeCell ref="ARU102:ARU103"/>
    <mergeCell ref="ARW102:ARW103"/>
    <mergeCell ref="ARY102:ARY103"/>
    <mergeCell ref="ARC102:ARC103"/>
    <mergeCell ref="ARE102:ARE103"/>
    <mergeCell ref="ARG102:ARG103"/>
    <mergeCell ref="ARI102:ARI103"/>
    <mergeCell ref="ARK102:ARK103"/>
    <mergeCell ref="ARM102:ARM103"/>
    <mergeCell ref="AQQ102:AQQ103"/>
    <mergeCell ref="AQS102:AQS103"/>
    <mergeCell ref="AQU102:AQU103"/>
    <mergeCell ref="AQW102:AQW103"/>
    <mergeCell ref="AQY102:AQY103"/>
    <mergeCell ref="ARA102:ARA103"/>
    <mergeCell ref="ASY102:ASY103"/>
    <mergeCell ref="ATA102:ATA103"/>
    <mergeCell ref="ATC102:ATC103"/>
    <mergeCell ref="ATE102:ATE103"/>
    <mergeCell ref="ATG102:ATG103"/>
    <mergeCell ref="ATI102:ATI103"/>
    <mergeCell ref="ASM102:ASM103"/>
    <mergeCell ref="ASO102:ASO103"/>
    <mergeCell ref="ASQ102:ASQ103"/>
    <mergeCell ref="ASS102:ASS103"/>
    <mergeCell ref="ASU102:ASU103"/>
    <mergeCell ref="ASW102:ASW103"/>
    <mergeCell ref="ASA102:ASA103"/>
    <mergeCell ref="ASC102:ASC103"/>
    <mergeCell ref="ASE102:ASE103"/>
    <mergeCell ref="ASG102:ASG103"/>
    <mergeCell ref="ASI102:ASI103"/>
    <mergeCell ref="ASK102:ASK103"/>
    <mergeCell ref="AUI102:AUI103"/>
    <mergeCell ref="AUK102:AUK103"/>
    <mergeCell ref="AUM102:AUM103"/>
    <mergeCell ref="AUO102:AUO103"/>
    <mergeCell ref="AUQ102:AUQ103"/>
    <mergeCell ref="AUS102:AUS103"/>
    <mergeCell ref="ATW102:ATW103"/>
    <mergeCell ref="ATY102:ATY103"/>
    <mergeCell ref="AUA102:AUA103"/>
    <mergeCell ref="AUC102:AUC103"/>
    <mergeCell ref="AUE102:AUE103"/>
    <mergeCell ref="AUG102:AUG103"/>
    <mergeCell ref="ATK102:ATK103"/>
    <mergeCell ref="ATM102:ATM103"/>
    <mergeCell ref="ATO102:ATO103"/>
    <mergeCell ref="ATQ102:ATQ103"/>
    <mergeCell ref="ATS102:ATS103"/>
    <mergeCell ref="ATU102:ATU103"/>
    <mergeCell ref="AVS102:AVS103"/>
    <mergeCell ref="AVU102:AVU103"/>
    <mergeCell ref="AVW102:AVW103"/>
    <mergeCell ref="AVY102:AVY103"/>
    <mergeCell ref="AWA102:AWA103"/>
    <mergeCell ref="AWC102:AWC103"/>
    <mergeCell ref="AVG102:AVG103"/>
    <mergeCell ref="AVI102:AVI103"/>
    <mergeCell ref="AVK102:AVK103"/>
    <mergeCell ref="AVM102:AVM103"/>
    <mergeCell ref="AVO102:AVO103"/>
    <mergeCell ref="AVQ102:AVQ103"/>
    <mergeCell ref="AUU102:AUU103"/>
    <mergeCell ref="AUW102:AUW103"/>
    <mergeCell ref="AUY102:AUY103"/>
    <mergeCell ref="AVA102:AVA103"/>
    <mergeCell ref="AVC102:AVC103"/>
    <mergeCell ref="AVE102:AVE103"/>
    <mergeCell ref="AXC102:AXC103"/>
    <mergeCell ref="AXE102:AXE103"/>
    <mergeCell ref="AXG102:AXG103"/>
    <mergeCell ref="AXI102:AXI103"/>
    <mergeCell ref="AXK102:AXK103"/>
    <mergeCell ref="AXM102:AXM103"/>
    <mergeCell ref="AWQ102:AWQ103"/>
    <mergeCell ref="AWS102:AWS103"/>
    <mergeCell ref="AWU102:AWU103"/>
    <mergeCell ref="AWW102:AWW103"/>
    <mergeCell ref="AWY102:AWY103"/>
    <mergeCell ref="AXA102:AXA103"/>
    <mergeCell ref="AWE102:AWE103"/>
    <mergeCell ref="AWG102:AWG103"/>
    <mergeCell ref="AWI102:AWI103"/>
    <mergeCell ref="AWK102:AWK103"/>
    <mergeCell ref="AWM102:AWM103"/>
    <mergeCell ref="AWO102:AWO103"/>
    <mergeCell ref="AYM102:AYM103"/>
    <mergeCell ref="AYO102:AYO103"/>
    <mergeCell ref="AYQ102:AYQ103"/>
    <mergeCell ref="AYS102:AYS103"/>
    <mergeCell ref="AYU102:AYU103"/>
    <mergeCell ref="AYW102:AYW103"/>
    <mergeCell ref="AYA102:AYA103"/>
    <mergeCell ref="AYC102:AYC103"/>
    <mergeCell ref="AYE102:AYE103"/>
    <mergeCell ref="AYG102:AYG103"/>
    <mergeCell ref="AYI102:AYI103"/>
    <mergeCell ref="AYK102:AYK103"/>
    <mergeCell ref="AXO102:AXO103"/>
    <mergeCell ref="AXQ102:AXQ103"/>
    <mergeCell ref="AXS102:AXS103"/>
    <mergeCell ref="AXU102:AXU103"/>
    <mergeCell ref="AXW102:AXW103"/>
    <mergeCell ref="AXY102:AXY103"/>
    <mergeCell ref="AZW102:AZW103"/>
    <mergeCell ref="AZY102:AZY103"/>
    <mergeCell ref="BAA102:BAA103"/>
    <mergeCell ref="BAC102:BAC103"/>
    <mergeCell ref="BAE102:BAE103"/>
    <mergeCell ref="BAG102:BAG103"/>
    <mergeCell ref="AZK102:AZK103"/>
    <mergeCell ref="AZM102:AZM103"/>
    <mergeCell ref="AZO102:AZO103"/>
    <mergeCell ref="AZQ102:AZQ103"/>
    <mergeCell ref="AZS102:AZS103"/>
    <mergeCell ref="AZU102:AZU103"/>
    <mergeCell ref="AYY102:AYY103"/>
    <mergeCell ref="AZA102:AZA103"/>
    <mergeCell ref="AZC102:AZC103"/>
    <mergeCell ref="AZE102:AZE103"/>
    <mergeCell ref="AZG102:AZG103"/>
    <mergeCell ref="AZI102:AZI103"/>
    <mergeCell ref="BBG102:BBG103"/>
    <mergeCell ref="BBI102:BBI103"/>
    <mergeCell ref="BBK102:BBK103"/>
    <mergeCell ref="BBM102:BBM103"/>
    <mergeCell ref="BBO102:BBO103"/>
    <mergeCell ref="BBQ102:BBQ103"/>
    <mergeCell ref="BAU102:BAU103"/>
    <mergeCell ref="BAW102:BAW103"/>
    <mergeCell ref="BAY102:BAY103"/>
    <mergeCell ref="BBA102:BBA103"/>
    <mergeCell ref="BBC102:BBC103"/>
    <mergeCell ref="BBE102:BBE103"/>
    <mergeCell ref="BAI102:BAI103"/>
    <mergeCell ref="BAK102:BAK103"/>
    <mergeCell ref="BAM102:BAM103"/>
    <mergeCell ref="BAO102:BAO103"/>
    <mergeCell ref="BAQ102:BAQ103"/>
    <mergeCell ref="BAS102:BAS103"/>
    <mergeCell ref="BCQ102:BCQ103"/>
    <mergeCell ref="BCS102:BCS103"/>
    <mergeCell ref="BCU102:BCU103"/>
    <mergeCell ref="BCW102:BCW103"/>
    <mergeCell ref="BCY102:BCY103"/>
    <mergeCell ref="BDA102:BDA103"/>
    <mergeCell ref="BCE102:BCE103"/>
    <mergeCell ref="BCG102:BCG103"/>
    <mergeCell ref="BCI102:BCI103"/>
    <mergeCell ref="BCK102:BCK103"/>
    <mergeCell ref="BCM102:BCM103"/>
    <mergeCell ref="BCO102:BCO103"/>
    <mergeCell ref="BBS102:BBS103"/>
    <mergeCell ref="BBU102:BBU103"/>
    <mergeCell ref="BBW102:BBW103"/>
    <mergeCell ref="BBY102:BBY103"/>
    <mergeCell ref="BCA102:BCA103"/>
    <mergeCell ref="BCC102:BCC103"/>
    <mergeCell ref="BEA102:BEA103"/>
    <mergeCell ref="BEC102:BEC103"/>
    <mergeCell ref="BEE102:BEE103"/>
    <mergeCell ref="BEG102:BEG103"/>
    <mergeCell ref="BEI102:BEI103"/>
    <mergeCell ref="BEK102:BEK103"/>
    <mergeCell ref="BDO102:BDO103"/>
    <mergeCell ref="BDQ102:BDQ103"/>
    <mergeCell ref="BDS102:BDS103"/>
    <mergeCell ref="BDU102:BDU103"/>
    <mergeCell ref="BDW102:BDW103"/>
    <mergeCell ref="BDY102:BDY103"/>
    <mergeCell ref="BDC102:BDC103"/>
    <mergeCell ref="BDE102:BDE103"/>
    <mergeCell ref="BDG102:BDG103"/>
    <mergeCell ref="BDI102:BDI103"/>
    <mergeCell ref="BDK102:BDK103"/>
    <mergeCell ref="BDM102:BDM103"/>
    <mergeCell ref="BFK102:BFK103"/>
    <mergeCell ref="BFM102:BFM103"/>
    <mergeCell ref="BFO102:BFO103"/>
    <mergeCell ref="BFQ102:BFQ103"/>
    <mergeCell ref="BFS102:BFS103"/>
    <mergeCell ref="BFU102:BFU103"/>
    <mergeCell ref="BEY102:BEY103"/>
    <mergeCell ref="BFA102:BFA103"/>
    <mergeCell ref="BFC102:BFC103"/>
    <mergeCell ref="BFE102:BFE103"/>
    <mergeCell ref="BFG102:BFG103"/>
    <mergeCell ref="BFI102:BFI103"/>
    <mergeCell ref="BEM102:BEM103"/>
    <mergeCell ref="BEO102:BEO103"/>
    <mergeCell ref="BEQ102:BEQ103"/>
    <mergeCell ref="BES102:BES103"/>
    <mergeCell ref="BEU102:BEU103"/>
    <mergeCell ref="BEW102:BEW103"/>
    <mergeCell ref="BGU102:BGU103"/>
    <mergeCell ref="BGW102:BGW103"/>
    <mergeCell ref="BGY102:BGY103"/>
    <mergeCell ref="BHA102:BHA103"/>
    <mergeCell ref="BHC102:BHC103"/>
    <mergeCell ref="BHE102:BHE103"/>
    <mergeCell ref="BGI102:BGI103"/>
    <mergeCell ref="BGK102:BGK103"/>
    <mergeCell ref="BGM102:BGM103"/>
    <mergeCell ref="BGO102:BGO103"/>
    <mergeCell ref="BGQ102:BGQ103"/>
    <mergeCell ref="BGS102:BGS103"/>
    <mergeCell ref="BFW102:BFW103"/>
    <mergeCell ref="BFY102:BFY103"/>
    <mergeCell ref="BGA102:BGA103"/>
    <mergeCell ref="BGC102:BGC103"/>
    <mergeCell ref="BGE102:BGE103"/>
    <mergeCell ref="BGG102:BGG103"/>
    <mergeCell ref="BIE102:BIE103"/>
    <mergeCell ref="BIG102:BIG103"/>
    <mergeCell ref="BII102:BII103"/>
    <mergeCell ref="BIK102:BIK103"/>
    <mergeCell ref="BIM102:BIM103"/>
    <mergeCell ref="BIO102:BIO103"/>
    <mergeCell ref="BHS102:BHS103"/>
    <mergeCell ref="BHU102:BHU103"/>
    <mergeCell ref="BHW102:BHW103"/>
    <mergeCell ref="BHY102:BHY103"/>
    <mergeCell ref="BIA102:BIA103"/>
    <mergeCell ref="BIC102:BIC103"/>
    <mergeCell ref="BHG102:BHG103"/>
    <mergeCell ref="BHI102:BHI103"/>
    <mergeCell ref="BHK102:BHK103"/>
    <mergeCell ref="BHM102:BHM103"/>
    <mergeCell ref="BHO102:BHO103"/>
    <mergeCell ref="BHQ102:BHQ103"/>
    <mergeCell ref="BJO102:BJO103"/>
    <mergeCell ref="BJQ102:BJQ103"/>
    <mergeCell ref="BJS102:BJS103"/>
    <mergeCell ref="BJU102:BJU103"/>
    <mergeCell ref="BJW102:BJW103"/>
    <mergeCell ref="BJY102:BJY103"/>
    <mergeCell ref="BJC102:BJC103"/>
    <mergeCell ref="BJE102:BJE103"/>
    <mergeCell ref="BJG102:BJG103"/>
    <mergeCell ref="BJI102:BJI103"/>
    <mergeCell ref="BJK102:BJK103"/>
    <mergeCell ref="BJM102:BJM103"/>
    <mergeCell ref="BIQ102:BIQ103"/>
    <mergeCell ref="BIS102:BIS103"/>
    <mergeCell ref="BIU102:BIU103"/>
    <mergeCell ref="BIW102:BIW103"/>
    <mergeCell ref="BIY102:BIY103"/>
    <mergeCell ref="BJA102:BJA103"/>
    <mergeCell ref="BKY102:BKY103"/>
    <mergeCell ref="BLA102:BLA103"/>
    <mergeCell ref="BLC102:BLC103"/>
    <mergeCell ref="BLE102:BLE103"/>
    <mergeCell ref="BLG102:BLG103"/>
    <mergeCell ref="BLI102:BLI103"/>
    <mergeCell ref="BKM102:BKM103"/>
    <mergeCell ref="BKO102:BKO103"/>
    <mergeCell ref="BKQ102:BKQ103"/>
    <mergeCell ref="BKS102:BKS103"/>
    <mergeCell ref="BKU102:BKU103"/>
    <mergeCell ref="BKW102:BKW103"/>
    <mergeCell ref="BKA102:BKA103"/>
    <mergeCell ref="BKC102:BKC103"/>
    <mergeCell ref="BKE102:BKE103"/>
    <mergeCell ref="BKG102:BKG103"/>
    <mergeCell ref="BKI102:BKI103"/>
    <mergeCell ref="BKK102:BKK103"/>
    <mergeCell ref="BMI102:BMI103"/>
    <mergeCell ref="BMK102:BMK103"/>
    <mergeCell ref="BMM102:BMM103"/>
    <mergeCell ref="BMO102:BMO103"/>
    <mergeCell ref="BMQ102:BMQ103"/>
    <mergeCell ref="BMS102:BMS103"/>
    <mergeCell ref="BLW102:BLW103"/>
    <mergeCell ref="BLY102:BLY103"/>
    <mergeCell ref="BMA102:BMA103"/>
    <mergeCell ref="BMC102:BMC103"/>
    <mergeCell ref="BME102:BME103"/>
    <mergeCell ref="BMG102:BMG103"/>
    <mergeCell ref="BLK102:BLK103"/>
    <mergeCell ref="BLM102:BLM103"/>
    <mergeCell ref="BLO102:BLO103"/>
    <mergeCell ref="BLQ102:BLQ103"/>
    <mergeCell ref="BLS102:BLS103"/>
    <mergeCell ref="BLU102:BLU103"/>
    <mergeCell ref="BNS102:BNS103"/>
    <mergeCell ref="BNU102:BNU103"/>
    <mergeCell ref="BNW102:BNW103"/>
    <mergeCell ref="BNY102:BNY103"/>
    <mergeCell ref="BOA102:BOA103"/>
    <mergeCell ref="BOC102:BOC103"/>
    <mergeCell ref="BNG102:BNG103"/>
    <mergeCell ref="BNI102:BNI103"/>
    <mergeCell ref="BNK102:BNK103"/>
    <mergeCell ref="BNM102:BNM103"/>
    <mergeCell ref="BNO102:BNO103"/>
    <mergeCell ref="BNQ102:BNQ103"/>
    <mergeCell ref="BMU102:BMU103"/>
    <mergeCell ref="BMW102:BMW103"/>
    <mergeCell ref="BMY102:BMY103"/>
    <mergeCell ref="BNA102:BNA103"/>
    <mergeCell ref="BNC102:BNC103"/>
    <mergeCell ref="BNE102:BNE103"/>
    <mergeCell ref="BPC102:BPC103"/>
    <mergeCell ref="BPE102:BPE103"/>
    <mergeCell ref="BPG102:BPG103"/>
    <mergeCell ref="BPI102:BPI103"/>
    <mergeCell ref="BPK102:BPK103"/>
    <mergeCell ref="BPM102:BPM103"/>
    <mergeCell ref="BOQ102:BOQ103"/>
    <mergeCell ref="BOS102:BOS103"/>
    <mergeCell ref="BOU102:BOU103"/>
    <mergeCell ref="BOW102:BOW103"/>
    <mergeCell ref="BOY102:BOY103"/>
    <mergeCell ref="BPA102:BPA103"/>
    <mergeCell ref="BOE102:BOE103"/>
    <mergeCell ref="BOG102:BOG103"/>
    <mergeCell ref="BOI102:BOI103"/>
    <mergeCell ref="BOK102:BOK103"/>
    <mergeCell ref="BOM102:BOM103"/>
    <mergeCell ref="BOO102:BOO103"/>
    <mergeCell ref="BQM102:BQM103"/>
    <mergeCell ref="BQO102:BQO103"/>
    <mergeCell ref="BQQ102:BQQ103"/>
    <mergeCell ref="BQS102:BQS103"/>
    <mergeCell ref="BQU102:BQU103"/>
    <mergeCell ref="BQW102:BQW103"/>
    <mergeCell ref="BQA102:BQA103"/>
    <mergeCell ref="BQC102:BQC103"/>
    <mergeCell ref="BQE102:BQE103"/>
    <mergeCell ref="BQG102:BQG103"/>
    <mergeCell ref="BQI102:BQI103"/>
    <mergeCell ref="BQK102:BQK103"/>
    <mergeCell ref="BPO102:BPO103"/>
    <mergeCell ref="BPQ102:BPQ103"/>
    <mergeCell ref="BPS102:BPS103"/>
    <mergeCell ref="BPU102:BPU103"/>
    <mergeCell ref="BPW102:BPW103"/>
    <mergeCell ref="BPY102:BPY103"/>
    <mergeCell ref="BRW102:BRW103"/>
    <mergeCell ref="BRY102:BRY103"/>
    <mergeCell ref="BSA102:BSA103"/>
    <mergeCell ref="BSC102:BSC103"/>
    <mergeCell ref="BSE102:BSE103"/>
    <mergeCell ref="BSG102:BSG103"/>
    <mergeCell ref="BRK102:BRK103"/>
    <mergeCell ref="BRM102:BRM103"/>
    <mergeCell ref="BRO102:BRO103"/>
    <mergeCell ref="BRQ102:BRQ103"/>
    <mergeCell ref="BRS102:BRS103"/>
    <mergeCell ref="BRU102:BRU103"/>
    <mergeCell ref="BQY102:BQY103"/>
    <mergeCell ref="BRA102:BRA103"/>
    <mergeCell ref="BRC102:BRC103"/>
    <mergeCell ref="BRE102:BRE103"/>
    <mergeCell ref="BRG102:BRG103"/>
    <mergeCell ref="BRI102:BRI103"/>
    <mergeCell ref="BTG102:BTG103"/>
    <mergeCell ref="BTI102:BTI103"/>
    <mergeCell ref="BTK102:BTK103"/>
    <mergeCell ref="BTM102:BTM103"/>
    <mergeCell ref="BTO102:BTO103"/>
    <mergeCell ref="BTQ102:BTQ103"/>
    <mergeCell ref="BSU102:BSU103"/>
    <mergeCell ref="BSW102:BSW103"/>
    <mergeCell ref="BSY102:BSY103"/>
    <mergeCell ref="BTA102:BTA103"/>
    <mergeCell ref="BTC102:BTC103"/>
    <mergeCell ref="BTE102:BTE103"/>
    <mergeCell ref="BSI102:BSI103"/>
    <mergeCell ref="BSK102:BSK103"/>
    <mergeCell ref="BSM102:BSM103"/>
    <mergeCell ref="BSO102:BSO103"/>
    <mergeCell ref="BSQ102:BSQ103"/>
    <mergeCell ref="BSS102:BSS103"/>
    <mergeCell ref="BUQ102:BUQ103"/>
    <mergeCell ref="BUS102:BUS103"/>
    <mergeCell ref="BUU102:BUU103"/>
    <mergeCell ref="BUW102:BUW103"/>
    <mergeCell ref="BUY102:BUY103"/>
    <mergeCell ref="BVA102:BVA103"/>
    <mergeCell ref="BUE102:BUE103"/>
    <mergeCell ref="BUG102:BUG103"/>
    <mergeCell ref="BUI102:BUI103"/>
    <mergeCell ref="BUK102:BUK103"/>
    <mergeCell ref="BUM102:BUM103"/>
    <mergeCell ref="BUO102:BUO103"/>
    <mergeCell ref="BTS102:BTS103"/>
    <mergeCell ref="BTU102:BTU103"/>
    <mergeCell ref="BTW102:BTW103"/>
    <mergeCell ref="BTY102:BTY103"/>
    <mergeCell ref="BUA102:BUA103"/>
    <mergeCell ref="BUC102:BUC103"/>
    <mergeCell ref="BWA102:BWA103"/>
    <mergeCell ref="BWC102:BWC103"/>
    <mergeCell ref="BWE102:BWE103"/>
    <mergeCell ref="BWG102:BWG103"/>
    <mergeCell ref="BWI102:BWI103"/>
    <mergeCell ref="BWK102:BWK103"/>
    <mergeCell ref="BVO102:BVO103"/>
    <mergeCell ref="BVQ102:BVQ103"/>
    <mergeCell ref="BVS102:BVS103"/>
    <mergeCell ref="BVU102:BVU103"/>
    <mergeCell ref="BVW102:BVW103"/>
    <mergeCell ref="BVY102:BVY103"/>
    <mergeCell ref="BVC102:BVC103"/>
    <mergeCell ref="BVE102:BVE103"/>
    <mergeCell ref="BVG102:BVG103"/>
    <mergeCell ref="BVI102:BVI103"/>
    <mergeCell ref="BVK102:BVK103"/>
    <mergeCell ref="BVM102:BVM103"/>
    <mergeCell ref="BXK102:BXK103"/>
    <mergeCell ref="BXM102:BXM103"/>
    <mergeCell ref="BXO102:BXO103"/>
    <mergeCell ref="BXQ102:BXQ103"/>
    <mergeCell ref="BXS102:BXS103"/>
    <mergeCell ref="BXU102:BXU103"/>
    <mergeCell ref="BWY102:BWY103"/>
    <mergeCell ref="BXA102:BXA103"/>
    <mergeCell ref="BXC102:BXC103"/>
    <mergeCell ref="BXE102:BXE103"/>
    <mergeCell ref="BXG102:BXG103"/>
    <mergeCell ref="BXI102:BXI103"/>
    <mergeCell ref="BWM102:BWM103"/>
    <mergeCell ref="BWO102:BWO103"/>
    <mergeCell ref="BWQ102:BWQ103"/>
    <mergeCell ref="BWS102:BWS103"/>
    <mergeCell ref="BWU102:BWU103"/>
    <mergeCell ref="BWW102:BWW103"/>
    <mergeCell ref="BYU102:BYU103"/>
    <mergeCell ref="BYW102:BYW103"/>
    <mergeCell ref="BYY102:BYY103"/>
    <mergeCell ref="BZA102:BZA103"/>
    <mergeCell ref="BZC102:BZC103"/>
    <mergeCell ref="BZE102:BZE103"/>
    <mergeCell ref="BYI102:BYI103"/>
    <mergeCell ref="BYK102:BYK103"/>
    <mergeCell ref="BYM102:BYM103"/>
    <mergeCell ref="BYO102:BYO103"/>
    <mergeCell ref="BYQ102:BYQ103"/>
    <mergeCell ref="BYS102:BYS103"/>
    <mergeCell ref="BXW102:BXW103"/>
    <mergeCell ref="BXY102:BXY103"/>
    <mergeCell ref="BYA102:BYA103"/>
    <mergeCell ref="BYC102:BYC103"/>
    <mergeCell ref="BYE102:BYE103"/>
    <mergeCell ref="BYG102:BYG103"/>
    <mergeCell ref="CAE102:CAE103"/>
    <mergeCell ref="CAG102:CAG103"/>
    <mergeCell ref="CAI102:CAI103"/>
    <mergeCell ref="CAK102:CAK103"/>
    <mergeCell ref="CAM102:CAM103"/>
    <mergeCell ref="CAO102:CAO103"/>
    <mergeCell ref="BZS102:BZS103"/>
    <mergeCell ref="BZU102:BZU103"/>
    <mergeCell ref="BZW102:BZW103"/>
    <mergeCell ref="BZY102:BZY103"/>
    <mergeCell ref="CAA102:CAA103"/>
    <mergeCell ref="CAC102:CAC103"/>
    <mergeCell ref="BZG102:BZG103"/>
    <mergeCell ref="BZI102:BZI103"/>
    <mergeCell ref="BZK102:BZK103"/>
    <mergeCell ref="BZM102:BZM103"/>
    <mergeCell ref="BZO102:BZO103"/>
    <mergeCell ref="BZQ102:BZQ103"/>
    <mergeCell ref="CBO102:CBO103"/>
    <mergeCell ref="CBQ102:CBQ103"/>
    <mergeCell ref="CBS102:CBS103"/>
    <mergeCell ref="CBU102:CBU103"/>
    <mergeCell ref="CBW102:CBW103"/>
    <mergeCell ref="CBY102:CBY103"/>
    <mergeCell ref="CBC102:CBC103"/>
    <mergeCell ref="CBE102:CBE103"/>
    <mergeCell ref="CBG102:CBG103"/>
    <mergeCell ref="CBI102:CBI103"/>
    <mergeCell ref="CBK102:CBK103"/>
    <mergeCell ref="CBM102:CBM103"/>
    <mergeCell ref="CAQ102:CAQ103"/>
    <mergeCell ref="CAS102:CAS103"/>
    <mergeCell ref="CAU102:CAU103"/>
    <mergeCell ref="CAW102:CAW103"/>
    <mergeCell ref="CAY102:CAY103"/>
    <mergeCell ref="CBA102:CBA103"/>
    <mergeCell ref="CCY102:CCY103"/>
    <mergeCell ref="CDA102:CDA103"/>
    <mergeCell ref="CDC102:CDC103"/>
    <mergeCell ref="CDE102:CDE103"/>
    <mergeCell ref="CDG102:CDG103"/>
    <mergeCell ref="CDI102:CDI103"/>
    <mergeCell ref="CCM102:CCM103"/>
    <mergeCell ref="CCO102:CCO103"/>
    <mergeCell ref="CCQ102:CCQ103"/>
    <mergeCell ref="CCS102:CCS103"/>
    <mergeCell ref="CCU102:CCU103"/>
    <mergeCell ref="CCW102:CCW103"/>
    <mergeCell ref="CCA102:CCA103"/>
    <mergeCell ref="CCC102:CCC103"/>
    <mergeCell ref="CCE102:CCE103"/>
    <mergeCell ref="CCG102:CCG103"/>
    <mergeCell ref="CCI102:CCI103"/>
    <mergeCell ref="CCK102:CCK103"/>
    <mergeCell ref="CEI102:CEI103"/>
    <mergeCell ref="CEK102:CEK103"/>
    <mergeCell ref="CEM102:CEM103"/>
    <mergeCell ref="CEO102:CEO103"/>
    <mergeCell ref="CEQ102:CEQ103"/>
    <mergeCell ref="CES102:CES103"/>
    <mergeCell ref="CDW102:CDW103"/>
    <mergeCell ref="CDY102:CDY103"/>
    <mergeCell ref="CEA102:CEA103"/>
    <mergeCell ref="CEC102:CEC103"/>
    <mergeCell ref="CEE102:CEE103"/>
    <mergeCell ref="CEG102:CEG103"/>
    <mergeCell ref="CDK102:CDK103"/>
    <mergeCell ref="CDM102:CDM103"/>
    <mergeCell ref="CDO102:CDO103"/>
    <mergeCell ref="CDQ102:CDQ103"/>
    <mergeCell ref="CDS102:CDS103"/>
    <mergeCell ref="CDU102:CDU103"/>
    <mergeCell ref="CFS102:CFS103"/>
    <mergeCell ref="CFU102:CFU103"/>
    <mergeCell ref="CFW102:CFW103"/>
    <mergeCell ref="CFY102:CFY103"/>
    <mergeCell ref="CGA102:CGA103"/>
    <mergeCell ref="CGC102:CGC103"/>
    <mergeCell ref="CFG102:CFG103"/>
    <mergeCell ref="CFI102:CFI103"/>
    <mergeCell ref="CFK102:CFK103"/>
    <mergeCell ref="CFM102:CFM103"/>
    <mergeCell ref="CFO102:CFO103"/>
    <mergeCell ref="CFQ102:CFQ103"/>
    <mergeCell ref="CEU102:CEU103"/>
    <mergeCell ref="CEW102:CEW103"/>
    <mergeCell ref="CEY102:CEY103"/>
    <mergeCell ref="CFA102:CFA103"/>
    <mergeCell ref="CFC102:CFC103"/>
    <mergeCell ref="CFE102:CFE103"/>
    <mergeCell ref="CHC102:CHC103"/>
    <mergeCell ref="CHE102:CHE103"/>
    <mergeCell ref="CHG102:CHG103"/>
    <mergeCell ref="CHI102:CHI103"/>
    <mergeCell ref="CHK102:CHK103"/>
    <mergeCell ref="CHM102:CHM103"/>
    <mergeCell ref="CGQ102:CGQ103"/>
    <mergeCell ref="CGS102:CGS103"/>
    <mergeCell ref="CGU102:CGU103"/>
    <mergeCell ref="CGW102:CGW103"/>
    <mergeCell ref="CGY102:CGY103"/>
    <mergeCell ref="CHA102:CHA103"/>
    <mergeCell ref="CGE102:CGE103"/>
    <mergeCell ref="CGG102:CGG103"/>
    <mergeCell ref="CGI102:CGI103"/>
    <mergeCell ref="CGK102:CGK103"/>
    <mergeCell ref="CGM102:CGM103"/>
    <mergeCell ref="CGO102:CGO103"/>
    <mergeCell ref="CIM102:CIM103"/>
    <mergeCell ref="CIO102:CIO103"/>
    <mergeCell ref="CIQ102:CIQ103"/>
    <mergeCell ref="CIS102:CIS103"/>
    <mergeCell ref="CIU102:CIU103"/>
    <mergeCell ref="CIW102:CIW103"/>
    <mergeCell ref="CIA102:CIA103"/>
    <mergeCell ref="CIC102:CIC103"/>
    <mergeCell ref="CIE102:CIE103"/>
    <mergeCell ref="CIG102:CIG103"/>
    <mergeCell ref="CII102:CII103"/>
    <mergeCell ref="CIK102:CIK103"/>
    <mergeCell ref="CHO102:CHO103"/>
    <mergeCell ref="CHQ102:CHQ103"/>
    <mergeCell ref="CHS102:CHS103"/>
    <mergeCell ref="CHU102:CHU103"/>
    <mergeCell ref="CHW102:CHW103"/>
    <mergeCell ref="CHY102:CHY103"/>
    <mergeCell ref="CJW102:CJW103"/>
    <mergeCell ref="CJY102:CJY103"/>
    <mergeCell ref="CKA102:CKA103"/>
    <mergeCell ref="CKC102:CKC103"/>
    <mergeCell ref="CKE102:CKE103"/>
    <mergeCell ref="CKG102:CKG103"/>
    <mergeCell ref="CJK102:CJK103"/>
    <mergeCell ref="CJM102:CJM103"/>
    <mergeCell ref="CJO102:CJO103"/>
    <mergeCell ref="CJQ102:CJQ103"/>
    <mergeCell ref="CJS102:CJS103"/>
    <mergeCell ref="CJU102:CJU103"/>
    <mergeCell ref="CIY102:CIY103"/>
    <mergeCell ref="CJA102:CJA103"/>
    <mergeCell ref="CJC102:CJC103"/>
    <mergeCell ref="CJE102:CJE103"/>
    <mergeCell ref="CJG102:CJG103"/>
    <mergeCell ref="CJI102:CJI103"/>
    <mergeCell ref="CLG102:CLG103"/>
    <mergeCell ref="CLI102:CLI103"/>
    <mergeCell ref="CLK102:CLK103"/>
    <mergeCell ref="CLM102:CLM103"/>
    <mergeCell ref="CLO102:CLO103"/>
    <mergeCell ref="CLQ102:CLQ103"/>
    <mergeCell ref="CKU102:CKU103"/>
    <mergeCell ref="CKW102:CKW103"/>
    <mergeCell ref="CKY102:CKY103"/>
    <mergeCell ref="CLA102:CLA103"/>
    <mergeCell ref="CLC102:CLC103"/>
    <mergeCell ref="CLE102:CLE103"/>
    <mergeCell ref="CKI102:CKI103"/>
    <mergeCell ref="CKK102:CKK103"/>
    <mergeCell ref="CKM102:CKM103"/>
    <mergeCell ref="CKO102:CKO103"/>
    <mergeCell ref="CKQ102:CKQ103"/>
    <mergeCell ref="CKS102:CKS103"/>
    <mergeCell ref="CMQ102:CMQ103"/>
    <mergeCell ref="CMS102:CMS103"/>
    <mergeCell ref="CMU102:CMU103"/>
    <mergeCell ref="CMW102:CMW103"/>
    <mergeCell ref="CMY102:CMY103"/>
    <mergeCell ref="CNA102:CNA103"/>
    <mergeCell ref="CME102:CME103"/>
    <mergeCell ref="CMG102:CMG103"/>
    <mergeCell ref="CMI102:CMI103"/>
    <mergeCell ref="CMK102:CMK103"/>
    <mergeCell ref="CMM102:CMM103"/>
    <mergeCell ref="CMO102:CMO103"/>
    <mergeCell ref="CLS102:CLS103"/>
    <mergeCell ref="CLU102:CLU103"/>
    <mergeCell ref="CLW102:CLW103"/>
    <mergeCell ref="CLY102:CLY103"/>
    <mergeCell ref="CMA102:CMA103"/>
    <mergeCell ref="CMC102:CMC103"/>
    <mergeCell ref="COA102:COA103"/>
    <mergeCell ref="COC102:COC103"/>
    <mergeCell ref="COE102:COE103"/>
    <mergeCell ref="COG102:COG103"/>
    <mergeCell ref="COI102:COI103"/>
    <mergeCell ref="COK102:COK103"/>
    <mergeCell ref="CNO102:CNO103"/>
    <mergeCell ref="CNQ102:CNQ103"/>
    <mergeCell ref="CNS102:CNS103"/>
    <mergeCell ref="CNU102:CNU103"/>
    <mergeCell ref="CNW102:CNW103"/>
    <mergeCell ref="CNY102:CNY103"/>
    <mergeCell ref="CNC102:CNC103"/>
    <mergeCell ref="CNE102:CNE103"/>
    <mergeCell ref="CNG102:CNG103"/>
    <mergeCell ref="CNI102:CNI103"/>
    <mergeCell ref="CNK102:CNK103"/>
    <mergeCell ref="CNM102:CNM103"/>
    <mergeCell ref="CPK102:CPK103"/>
    <mergeCell ref="CPM102:CPM103"/>
    <mergeCell ref="CPO102:CPO103"/>
    <mergeCell ref="CPQ102:CPQ103"/>
    <mergeCell ref="CPS102:CPS103"/>
    <mergeCell ref="CPU102:CPU103"/>
    <mergeCell ref="COY102:COY103"/>
    <mergeCell ref="CPA102:CPA103"/>
    <mergeCell ref="CPC102:CPC103"/>
    <mergeCell ref="CPE102:CPE103"/>
    <mergeCell ref="CPG102:CPG103"/>
    <mergeCell ref="CPI102:CPI103"/>
    <mergeCell ref="COM102:COM103"/>
    <mergeCell ref="COO102:COO103"/>
    <mergeCell ref="COQ102:COQ103"/>
    <mergeCell ref="COS102:COS103"/>
    <mergeCell ref="COU102:COU103"/>
    <mergeCell ref="COW102:COW103"/>
    <mergeCell ref="CQU102:CQU103"/>
    <mergeCell ref="CQW102:CQW103"/>
    <mergeCell ref="CQY102:CQY103"/>
    <mergeCell ref="CRA102:CRA103"/>
    <mergeCell ref="CRC102:CRC103"/>
    <mergeCell ref="CRE102:CRE103"/>
    <mergeCell ref="CQI102:CQI103"/>
    <mergeCell ref="CQK102:CQK103"/>
    <mergeCell ref="CQM102:CQM103"/>
    <mergeCell ref="CQO102:CQO103"/>
    <mergeCell ref="CQQ102:CQQ103"/>
    <mergeCell ref="CQS102:CQS103"/>
    <mergeCell ref="CPW102:CPW103"/>
    <mergeCell ref="CPY102:CPY103"/>
    <mergeCell ref="CQA102:CQA103"/>
    <mergeCell ref="CQC102:CQC103"/>
    <mergeCell ref="CQE102:CQE103"/>
    <mergeCell ref="CQG102:CQG103"/>
    <mergeCell ref="CSE102:CSE103"/>
    <mergeCell ref="CSG102:CSG103"/>
    <mergeCell ref="CSI102:CSI103"/>
    <mergeCell ref="CSK102:CSK103"/>
    <mergeCell ref="CSM102:CSM103"/>
    <mergeCell ref="CSO102:CSO103"/>
    <mergeCell ref="CRS102:CRS103"/>
    <mergeCell ref="CRU102:CRU103"/>
    <mergeCell ref="CRW102:CRW103"/>
    <mergeCell ref="CRY102:CRY103"/>
    <mergeCell ref="CSA102:CSA103"/>
    <mergeCell ref="CSC102:CSC103"/>
    <mergeCell ref="CRG102:CRG103"/>
    <mergeCell ref="CRI102:CRI103"/>
    <mergeCell ref="CRK102:CRK103"/>
    <mergeCell ref="CRM102:CRM103"/>
    <mergeCell ref="CRO102:CRO103"/>
    <mergeCell ref="CRQ102:CRQ103"/>
    <mergeCell ref="CTO102:CTO103"/>
    <mergeCell ref="CTQ102:CTQ103"/>
    <mergeCell ref="CTS102:CTS103"/>
    <mergeCell ref="CTU102:CTU103"/>
    <mergeCell ref="CTW102:CTW103"/>
    <mergeCell ref="CTY102:CTY103"/>
    <mergeCell ref="CTC102:CTC103"/>
    <mergeCell ref="CTE102:CTE103"/>
    <mergeCell ref="CTG102:CTG103"/>
    <mergeCell ref="CTI102:CTI103"/>
    <mergeCell ref="CTK102:CTK103"/>
    <mergeCell ref="CTM102:CTM103"/>
    <mergeCell ref="CSQ102:CSQ103"/>
    <mergeCell ref="CSS102:CSS103"/>
    <mergeCell ref="CSU102:CSU103"/>
    <mergeCell ref="CSW102:CSW103"/>
    <mergeCell ref="CSY102:CSY103"/>
    <mergeCell ref="CTA102:CTA103"/>
    <mergeCell ref="CUY102:CUY103"/>
    <mergeCell ref="CVA102:CVA103"/>
    <mergeCell ref="CVC102:CVC103"/>
    <mergeCell ref="CVE102:CVE103"/>
    <mergeCell ref="CVG102:CVG103"/>
    <mergeCell ref="CVI102:CVI103"/>
    <mergeCell ref="CUM102:CUM103"/>
    <mergeCell ref="CUO102:CUO103"/>
    <mergeCell ref="CUQ102:CUQ103"/>
    <mergeCell ref="CUS102:CUS103"/>
    <mergeCell ref="CUU102:CUU103"/>
    <mergeCell ref="CUW102:CUW103"/>
    <mergeCell ref="CUA102:CUA103"/>
    <mergeCell ref="CUC102:CUC103"/>
    <mergeCell ref="CUE102:CUE103"/>
    <mergeCell ref="CUG102:CUG103"/>
    <mergeCell ref="CUI102:CUI103"/>
    <mergeCell ref="CUK102:CUK103"/>
    <mergeCell ref="CWI102:CWI103"/>
    <mergeCell ref="CWK102:CWK103"/>
    <mergeCell ref="CWM102:CWM103"/>
    <mergeCell ref="CWO102:CWO103"/>
    <mergeCell ref="CWQ102:CWQ103"/>
    <mergeCell ref="CWS102:CWS103"/>
    <mergeCell ref="CVW102:CVW103"/>
    <mergeCell ref="CVY102:CVY103"/>
    <mergeCell ref="CWA102:CWA103"/>
    <mergeCell ref="CWC102:CWC103"/>
    <mergeCell ref="CWE102:CWE103"/>
    <mergeCell ref="CWG102:CWG103"/>
    <mergeCell ref="CVK102:CVK103"/>
    <mergeCell ref="CVM102:CVM103"/>
    <mergeCell ref="CVO102:CVO103"/>
    <mergeCell ref="CVQ102:CVQ103"/>
    <mergeCell ref="CVS102:CVS103"/>
    <mergeCell ref="CVU102:CVU103"/>
    <mergeCell ref="CXS102:CXS103"/>
    <mergeCell ref="CXU102:CXU103"/>
    <mergeCell ref="CXW102:CXW103"/>
    <mergeCell ref="CXY102:CXY103"/>
    <mergeCell ref="CYA102:CYA103"/>
    <mergeCell ref="CYC102:CYC103"/>
    <mergeCell ref="CXG102:CXG103"/>
    <mergeCell ref="CXI102:CXI103"/>
    <mergeCell ref="CXK102:CXK103"/>
    <mergeCell ref="CXM102:CXM103"/>
    <mergeCell ref="CXO102:CXO103"/>
    <mergeCell ref="CXQ102:CXQ103"/>
    <mergeCell ref="CWU102:CWU103"/>
    <mergeCell ref="CWW102:CWW103"/>
    <mergeCell ref="CWY102:CWY103"/>
    <mergeCell ref="CXA102:CXA103"/>
    <mergeCell ref="CXC102:CXC103"/>
    <mergeCell ref="CXE102:CXE103"/>
    <mergeCell ref="CZC102:CZC103"/>
    <mergeCell ref="CZE102:CZE103"/>
    <mergeCell ref="CZG102:CZG103"/>
    <mergeCell ref="CZI102:CZI103"/>
    <mergeCell ref="CZK102:CZK103"/>
    <mergeCell ref="CZM102:CZM103"/>
    <mergeCell ref="CYQ102:CYQ103"/>
    <mergeCell ref="CYS102:CYS103"/>
    <mergeCell ref="CYU102:CYU103"/>
    <mergeCell ref="CYW102:CYW103"/>
    <mergeCell ref="CYY102:CYY103"/>
    <mergeCell ref="CZA102:CZA103"/>
    <mergeCell ref="CYE102:CYE103"/>
    <mergeCell ref="CYG102:CYG103"/>
    <mergeCell ref="CYI102:CYI103"/>
    <mergeCell ref="CYK102:CYK103"/>
    <mergeCell ref="CYM102:CYM103"/>
    <mergeCell ref="CYO102:CYO103"/>
    <mergeCell ref="DAM102:DAM103"/>
    <mergeCell ref="DAO102:DAO103"/>
    <mergeCell ref="DAQ102:DAQ103"/>
    <mergeCell ref="DAS102:DAS103"/>
    <mergeCell ref="DAU102:DAU103"/>
    <mergeCell ref="DAW102:DAW103"/>
    <mergeCell ref="DAA102:DAA103"/>
    <mergeCell ref="DAC102:DAC103"/>
    <mergeCell ref="DAE102:DAE103"/>
    <mergeCell ref="DAG102:DAG103"/>
    <mergeCell ref="DAI102:DAI103"/>
    <mergeCell ref="DAK102:DAK103"/>
    <mergeCell ref="CZO102:CZO103"/>
    <mergeCell ref="CZQ102:CZQ103"/>
    <mergeCell ref="CZS102:CZS103"/>
    <mergeCell ref="CZU102:CZU103"/>
    <mergeCell ref="CZW102:CZW103"/>
    <mergeCell ref="CZY102:CZY103"/>
    <mergeCell ref="DBW102:DBW103"/>
    <mergeCell ref="DBY102:DBY103"/>
    <mergeCell ref="DCA102:DCA103"/>
    <mergeCell ref="DCC102:DCC103"/>
    <mergeCell ref="DCE102:DCE103"/>
    <mergeCell ref="DCG102:DCG103"/>
    <mergeCell ref="DBK102:DBK103"/>
    <mergeCell ref="DBM102:DBM103"/>
    <mergeCell ref="DBO102:DBO103"/>
    <mergeCell ref="DBQ102:DBQ103"/>
    <mergeCell ref="DBS102:DBS103"/>
    <mergeCell ref="DBU102:DBU103"/>
    <mergeCell ref="DAY102:DAY103"/>
    <mergeCell ref="DBA102:DBA103"/>
    <mergeCell ref="DBC102:DBC103"/>
    <mergeCell ref="DBE102:DBE103"/>
    <mergeCell ref="DBG102:DBG103"/>
    <mergeCell ref="DBI102:DBI103"/>
    <mergeCell ref="DDG102:DDG103"/>
    <mergeCell ref="DDI102:DDI103"/>
    <mergeCell ref="DDK102:DDK103"/>
    <mergeCell ref="DDM102:DDM103"/>
    <mergeCell ref="DDO102:DDO103"/>
    <mergeCell ref="DDQ102:DDQ103"/>
    <mergeCell ref="DCU102:DCU103"/>
    <mergeCell ref="DCW102:DCW103"/>
    <mergeCell ref="DCY102:DCY103"/>
    <mergeCell ref="DDA102:DDA103"/>
    <mergeCell ref="DDC102:DDC103"/>
    <mergeCell ref="DDE102:DDE103"/>
    <mergeCell ref="DCI102:DCI103"/>
    <mergeCell ref="DCK102:DCK103"/>
    <mergeCell ref="DCM102:DCM103"/>
    <mergeCell ref="DCO102:DCO103"/>
    <mergeCell ref="DCQ102:DCQ103"/>
    <mergeCell ref="DCS102:DCS103"/>
    <mergeCell ref="DEQ102:DEQ103"/>
    <mergeCell ref="DES102:DES103"/>
    <mergeCell ref="DEU102:DEU103"/>
    <mergeCell ref="DEW102:DEW103"/>
    <mergeCell ref="DEY102:DEY103"/>
    <mergeCell ref="DFA102:DFA103"/>
    <mergeCell ref="DEE102:DEE103"/>
    <mergeCell ref="DEG102:DEG103"/>
    <mergeCell ref="DEI102:DEI103"/>
    <mergeCell ref="DEK102:DEK103"/>
    <mergeCell ref="DEM102:DEM103"/>
    <mergeCell ref="DEO102:DEO103"/>
    <mergeCell ref="DDS102:DDS103"/>
    <mergeCell ref="DDU102:DDU103"/>
    <mergeCell ref="DDW102:DDW103"/>
    <mergeCell ref="DDY102:DDY103"/>
    <mergeCell ref="DEA102:DEA103"/>
    <mergeCell ref="DEC102:DEC103"/>
    <mergeCell ref="DGA102:DGA103"/>
    <mergeCell ref="DGC102:DGC103"/>
    <mergeCell ref="DGE102:DGE103"/>
    <mergeCell ref="DGG102:DGG103"/>
    <mergeCell ref="DGI102:DGI103"/>
    <mergeCell ref="DGK102:DGK103"/>
    <mergeCell ref="DFO102:DFO103"/>
    <mergeCell ref="DFQ102:DFQ103"/>
    <mergeCell ref="DFS102:DFS103"/>
    <mergeCell ref="DFU102:DFU103"/>
    <mergeCell ref="DFW102:DFW103"/>
    <mergeCell ref="DFY102:DFY103"/>
    <mergeCell ref="DFC102:DFC103"/>
    <mergeCell ref="DFE102:DFE103"/>
    <mergeCell ref="DFG102:DFG103"/>
    <mergeCell ref="DFI102:DFI103"/>
    <mergeCell ref="DFK102:DFK103"/>
    <mergeCell ref="DFM102:DFM103"/>
    <mergeCell ref="DHK102:DHK103"/>
    <mergeCell ref="DHM102:DHM103"/>
    <mergeCell ref="DHO102:DHO103"/>
    <mergeCell ref="DHQ102:DHQ103"/>
    <mergeCell ref="DHS102:DHS103"/>
    <mergeCell ref="DHU102:DHU103"/>
    <mergeCell ref="DGY102:DGY103"/>
    <mergeCell ref="DHA102:DHA103"/>
    <mergeCell ref="DHC102:DHC103"/>
    <mergeCell ref="DHE102:DHE103"/>
    <mergeCell ref="DHG102:DHG103"/>
    <mergeCell ref="DHI102:DHI103"/>
    <mergeCell ref="DGM102:DGM103"/>
    <mergeCell ref="DGO102:DGO103"/>
    <mergeCell ref="DGQ102:DGQ103"/>
    <mergeCell ref="DGS102:DGS103"/>
    <mergeCell ref="DGU102:DGU103"/>
    <mergeCell ref="DGW102:DGW103"/>
    <mergeCell ref="DIU102:DIU103"/>
    <mergeCell ref="DIW102:DIW103"/>
    <mergeCell ref="DIY102:DIY103"/>
    <mergeCell ref="DJA102:DJA103"/>
    <mergeCell ref="DJC102:DJC103"/>
    <mergeCell ref="DJE102:DJE103"/>
    <mergeCell ref="DII102:DII103"/>
    <mergeCell ref="DIK102:DIK103"/>
    <mergeCell ref="DIM102:DIM103"/>
    <mergeCell ref="DIO102:DIO103"/>
    <mergeCell ref="DIQ102:DIQ103"/>
    <mergeCell ref="DIS102:DIS103"/>
    <mergeCell ref="DHW102:DHW103"/>
    <mergeCell ref="DHY102:DHY103"/>
    <mergeCell ref="DIA102:DIA103"/>
    <mergeCell ref="DIC102:DIC103"/>
    <mergeCell ref="DIE102:DIE103"/>
    <mergeCell ref="DIG102:DIG103"/>
    <mergeCell ref="DKE102:DKE103"/>
    <mergeCell ref="DKG102:DKG103"/>
    <mergeCell ref="DKI102:DKI103"/>
    <mergeCell ref="DKK102:DKK103"/>
    <mergeCell ref="DKM102:DKM103"/>
    <mergeCell ref="DKO102:DKO103"/>
    <mergeCell ref="DJS102:DJS103"/>
    <mergeCell ref="DJU102:DJU103"/>
    <mergeCell ref="DJW102:DJW103"/>
    <mergeCell ref="DJY102:DJY103"/>
    <mergeCell ref="DKA102:DKA103"/>
    <mergeCell ref="DKC102:DKC103"/>
    <mergeCell ref="DJG102:DJG103"/>
    <mergeCell ref="DJI102:DJI103"/>
    <mergeCell ref="DJK102:DJK103"/>
    <mergeCell ref="DJM102:DJM103"/>
    <mergeCell ref="DJO102:DJO103"/>
    <mergeCell ref="DJQ102:DJQ103"/>
    <mergeCell ref="DLO102:DLO103"/>
    <mergeCell ref="DLQ102:DLQ103"/>
    <mergeCell ref="DLS102:DLS103"/>
    <mergeCell ref="DLU102:DLU103"/>
    <mergeCell ref="DLW102:DLW103"/>
    <mergeCell ref="DLY102:DLY103"/>
    <mergeCell ref="DLC102:DLC103"/>
    <mergeCell ref="DLE102:DLE103"/>
    <mergeCell ref="DLG102:DLG103"/>
    <mergeCell ref="DLI102:DLI103"/>
    <mergeCell ref="DLK102:DLK103"/>
    <mergeCell ref="DLM102:DLM103"/>
    <mergeCell ref="DKQ102:DKQ103"/>
    <mergeCell ref="DKS102:DKS103"/>
    <mergeCell ref="DKU102:DKU103"/>
    <mergeCell ref="DKW102:DKW103"/>
    <mergeCell ref="DKY102:DKY103"/>
    <mergeCell ref="DLA102:DLA103"/>
    <mergeCell ref="DMY102:DMY103"/>
    <mergeCell ref="DNA102:DNA103"/>
    <mergeCell ref="DNC102:DNC103"/>
    <mergeCell ref="DNE102:DNE103"/>
    <mergeCell ref="DNG102:DNG103"/>
    <mergeCell ref="DNI102:DNI103"/>
    <mergeCell ref="DMM102:DMM103"/>
    <mergeCell ref="DMO102:DMO103"/>
    <mergeCell ref="DMQ102:DMQ103"/>
    <mergeCell ref="DMS102:DMS103"/>
    <mergeCell ref="DMU102:DMU103"/>
    <mergeCell ref="DMW102:DMW103"/>
    <mergeCell ref="DMA102:DMA103"/>
    <mergeCell ref="DMC102:DMC103"/>
    <mergeCell ref="DME102:DME103"/>
    <mergeCell ref="DMG102:DMG103"/>
    <mergeCell ref="DMI102:DMI103"/>
    <mergeCell ref="DMK102:DMK103"/>
    <mergeCell ref="DOI102:DOI103"/>
    <mergeCell ref="DOK102:DOK103"/>
    <mergeCell ref="DOM102:DOM103"/>
    <mergeCell ref="DOO102:DOO103"/>
    <mergeCell ref="DOQ102:DOQ103"/>
    <mergeCell ref="DOS102:DOS103"/>
    <mergeCell ref="DNW102:DNW103"/>
    <mergeCell ref="DNY102:DNY103"/>
    <mergeCell ref="DOA102:DOA103"/>
    <mergeCell ref="DOC102:DOC103"/>
    <mergeCell ref="DOE102:DOE103"/>
    <mergeCell ref="DOG102:DOG103"/>
    <mergeCell ref="DNK102:DNK103"/>
    <mergeCell ref="DNM102:DNM103"/>
    <mergeCell ref="DNO102:DNO103"/>
    <mergeCell ref="DNQ102:DNQ103"/>
    <mergeCell ref="DNS102:DNS103"/>
    <mergeCell ref="DNU102:DNU103"/>
    <mergeCell ref="DPS102:DPS103"/>
    <mergeCell ref="DPU102:DPU103"/>
    <mergeCell ref="DPW102:DPW103"/>
    <mergeCell ref="DPY102:DPY103"/>
    <mergeCell ref="DQA102:DQA103"/>
    <mergeCell ref="DQC102:DQC103"/>
    <mergeCell ref="DPG102:DPG103"/>
    <mergeCell ref="DPI102:DPI103"/>
    <mergeCell ref="DPK102:DPK103"/>
    <mergeCell ref="DPM102:DPM103"/>
    <mergeCell ref="DPO102:DPO103"/>
    <mergeCell ref="DPQ102:DPQ103"/>
    <mergeCell ref="DOU102:DOU103"/>
    <mergeCell ref="DOW102:DOW103"/>
    <mergeCell ref="DOY102:DOY103"/>
    <mergeCell ref="DPA102:DPA103"/>
    <mergeCell ref="DPC102:DPC103"/>
    <mergeCell ref="DPE102:DPE103"/>
    <mergeCell ref="DRC102:DRC103"/>
    <mergeCell ref="DRE102:DRE103"/>
    <mergeCell ref="DRG102:DRG103"/>
    <mergeCell ref="DRI102:DRI103"/>
    <mergeCell ref="DRK102:DRK103"/>
    <mergeCell ref="DRM102:DRM103"/>
    <mergeCell ref="DQQ102:DQQ103"/>
    <mergeCell ref="DQS102:DQS103"/>
    <mergeCell ref="DQU102:DQU103"/>
    <mergeCell ref="DQW102:DQW103"/>
    <mergeCell ref="DQY102:DQY103"/>
    <mergeCell ref="DRA102:DRA103"/>
    <mergeCell ref="DQE102:DQE103"/>
    <mergeCell ref="DQG102:DQG103"/>
    <mergeCell ref="DQI102:DQI103"/>
    <mergeCell ref="DQK102:DQK103"/>
    <mergeCell ref="DQM102:DQM103"/>
    <mergeCell ref="DQO102:DQO103"/>
    <mergeCell ref="DSM102:DSM103"/>
    <mergeCell ref="DSO102:DSO103"/>
    <mergeCell ref="DSQ102:DSQ103"/>
    <mergeCell ref="DSS102:DSS103"/>
    <mergeCell ref="DSU102:DSU103"/>
    <mergeCell ref="DSW102:DSW103"/>
    <mergeCell ref="DSA102:DSA103"/>
    <mergeCell ref="DSC102:DSC103"/>
    <mergeCell ref="DSE102:DSE103"/>
    <mergeCell ref="DSG102:DSG103"/>
    <mergeCell ref="DSI102:DSI103"/>
    <mergeCell ref="DSK102:DSK103"/>
    <mergeCell ref="DRO102:DRO103"/>
    <mergeCell ref="DRQ102:DRQ103"/>
    <mergeCell ref="DRS102:DRS103"/>
    <mergeCell ref="DRU102:DRU103"/>
    <mergeCell ref="DRW102:DRW103"/>
    <mergeCell ref="DRY102:DRY103"/>
    <mergeCell ref="DTW102:DTW103"/>
    <mergeCell ref="DTY102:DTY103"/>
    <mergeCell ref="DUA102:DUA103"/>
    <mergeCell ref="DUC102:DUC103"/>
    <mergeCell ref="DUE102:DUE103"/>
    <mergeCell ref="DUG102:DUG103"/>
    <mergeCell ref="DTK102:DTK103"/>
    <mergeCell ref="DTM102:DTM103"/>
    <mergeCell ref="DTO102:DTO103"/>
    <mergeCell ref="DTQ102:DTQ103"/>
    <mergeCell ref="DTS102:DTS103"/>
    <mergeCell ref="DTU102:DTU103"/>
    <mergeCell ref="DSY102:DSY103"/>
    <mergeCell ref="DTA102:DTA103"/>
    <mergeCell ref="DTC102:DTC103"/>
    <mergeCell ref="DTE102:DTE103"/>
    <mergeCell ref="DTG102:DTG103"/>
    <mergeCell ref="DTI102:DTI103"/>
    <mergeCell ref="DVG102:DVG103"/>
    <mergeCell ref="DVI102:DVI103"/>
    <mergeCell ref="DVK102:DVK103"/>
    <mergeCell ref="DVM102:DVM103"/>
    <mergeCell ref="DVO102:DVO103"/>
    <mergeCell ref="DVQ102:DVQ103"/>
    <mergeCell ref="DUU102:DUU103"/>
    <mergeCell ref="DUW102:DUW103"/>
    <mergeCell ref="DUY102:DUY103"/>
    <mergeCell ref="DVA102:DVA103"/>
    <mergeCell ref="DVC102:DVC103"/>
    <mergeCell ref="DVE102:DVE103"/>
    <mergeCell ref="DUI102:DUI103"/>
    <mergeCell ref="DUK102:DUK103"/>
    <mergeCell ref="DUM102:DUM103"/>
    <mergeCell ref="DUO102:DUO103"/>
    <mergeCell ref="DUQ102:DUQ103"/>
    <mergeCell ref="DUS102:DUS103"/>
    <mergeCell ref="DWQ102:DWQ103"/>
    <mergeCell ref="DWS102:DWS103"/>
    <mergeCell ref="DWU102:DWU103"/>
    <mergeCell ref="DWW102:DWW103"/>
    <mergeCell ref="DWY102:DWY103"/>
    <mergeCell ref="DXA102:DXA103"/>
    <mergeCell ref="DWE102:DWE103"/>
    <mergeCell ref="DWG102:DWG103"/>
    <mergeCell ref="DWI102:DWI103"/>
    <mergeCell ref="DWK102:DWK103"/>
    <mergeCell ref="DWM102:DWM103"/>
    <mergeCell ref="DWO102:DWO103"/>
    <mergeCell ref="DVS102:DVS103"/>
    <mergeCell ref="DVU102:DVU103"/>
    <mergeCell ref="DVW102:DVW103"/>
    <mergeCell ref="DVY102:DVY103"/>
    <mergeCell ref="DWA102:DWA103"/>
    <mergeCell ref="DWC102:DWC103"/>
    <mergeCell ref="DYA102:DYA103"/>
    <mergeCell ref="DYC102:DYC103"/>
    <mergeCell ref="DYE102:DYE103"/>
    <mergeCell ref="DYG102:DYG103"/>
    <mergeCell ref="DYI102:DYI103"/>
    <mergeCell ref="DYK102:DYK103"/>
    <mergeCell ref="DXO102:DXO103"/>
    <mergeCell ref="DXQ102:DXQ103"/>
    <mergeCell ref="DXS102:DXS103"/>
    <mergeCell ref="DXU102:DXU103"/>
    <mergeCell ref="DXW102:DXW103"/>
    <mergeCell ref="DXY102:DXY103"/>
    <mergeCell ref="DXC102:DXC103"/>
    <mergeCell ref="DXE102:DXE103"/>
    <mergeCell ref="DXG102:DXG103"/>
    <mergeCell ref="DXI102:DXI103"/>
    <mergeCell ref="DXK102:DXK103"/>
    <mergeCell ref="DXM102:DXM103"/>
    <mergeCell ref="DZK102:DZK103"/>
    <mergeCell ref="DZM102:DZM103"/>
    <mergeCell ref="DZO102:DZO103"/>
    <mergeCell ref="DZQ102:DZQ103"/>
    <mergeCell ref="DZS102:DZS103"/>
    <mergeCell ref="DZU102:DZU103"/>
    <mergeCell ref="DYY102:DYY103"/>
    <mergeCell ref="DZA102:DZA103"/>
    <mergeCell ref="DZC102:DZC103"/>
    <mergeCell ref="DZE102:DZE103"/>
    <mergeCell ref="DZG102:DZG103"/>
    <mergeCell ref="DZI102:DZI103"/>
    <mergeCell ref="DYM102:DYM103"/>
    <mergeCell ref="DYO102:DYO103"/>
    <mergeCell ref="DYQ102:DYQ103"/>
    <mergeCell ref="DYS102:DYS103"/>
    <mergeCell ref="DYU102:DYU103"/>
    <mergeCell ref="DYW102:DYW103"/>
    <mergeCell ref="EAU102:EAU103"/>
    <mergeCell ref="EAW102:EAW103"/>
    <mergeCell ref="EAY102:EAY103"/>
    <mergeCell ref="EBA102:EBA103"/>
    <mergeCell ref="EBC102:EBC103"/>
    <mergeCell ref="EBE102:EBE103"/>
    <mergeCell ref="EAI102:EAI103"/>
    <mergeCell ref="EAK102:EAK103"/>
    <mergeCell ref="EAM102:EAM103"/>
    <mergeCell ref="EAO102:EAO103"/>
    <mergeCell ref="EAQ102:EAQ103"/>
    <mergeCell ref="EAS102:EAS103"/>
    <mergeCell ref="DZW102:DZW103"/>
    <mergeCell ref="DZY102:DZY103"/>
    <mergeCell ref="EAA102:EAA103"/>
    <mergeCell ref="EAC102:EAC103"/>
    <mergeCell ref="EAE102:EAE103"/>
    <mergeCell ref="EAG102:EAG103"/>
    <mergeCell ref="ECE102:ECE103"/>
    <mergeCell ref="ECG102:ECG103"/>
    <mergeCell ref="ECI102:ECI103"/>
    <mergeCell ref="ECK102:ECK103"/>
    <mergeCell ref="ECM102:ECM103"/>
    <mergeCell ref="ECO102:ECO103"/>
    <mergeCell ref="EBS102:EBS103"/>
    <mergeCell ref="EBU102:EBU103"/>
    <mergeCell ref="EBW102:EBW103"/>
    <mergeCell ref="EBY102:EBY103"/>
    <mergeCell ref="ECA102:ECA103"/>
    <mergeCell ref="ECC102:ECC103"/>
    <mergeCell ref="EBG102:EBG103"/>
    <mergeCell ref="EBI102:EBI103"/>
    <mergeCell ref="EBK102:EBK103"/>
    <mergeCell ref="EBM102:EBM103"/>
    <mergeCell ref="EBO102:EBO103"/>
    <mergeCell ref="EBQ102:EBQ103"/>
    <mergeCell ref="EDO102:EDO103"/>
    <mergeCell ref="EDQ102:EDQ103"/>
    <mergeCell ref="EDS102:EDS103"/>
    <mergeCell ref="EDU102:EDU103"/>
    <mergeCell ref="EDW102:EDW103"/>
    <mergeCell ref="EDY102:EDY103"/>
    <mergeCell ref="EDC102:EDC103"/>
    <mergeCell ref="EDE102:EDE103"/>
    <mergeCell ref="EDG102:EDG103"/>
    <mergeCell ref="EDI102:EDI103"/>
    <mergeCell ref="EDK102:EDK103"/>
    <mergeCell ref="EDM102:EDM103"/>
    <mergeCell ref="ECQ102:ECQ103"/>
    <mergeCell ref="ECS102:ECS103"/>
    <mergeCell ref="ECU102:ECU103"/>
    <mergeCell ref="ECW102:ECW103"/>
    <mergeCell ref="ECY102:ECY103"/>
    <mergeCell ref="EDA102:EDA103"/>
    <mergeCell ref="EEY102:EEY103"/>
    <mergeCell ref="EFA102:EFA103"/>
    <mergeCell ref="EFC102:EFC103"/>
    <mergeCell ref="EFE102:EFE103"/>
    <mergeCell ref="EFG102:EFG103"/>
    <mergeCell ref="EFI102:EFI103"/>
    <mergeCell ref="EEM102:EEM103"/>
    <mergeCell ref="EEO102:EEO103"/>
    <mergeCell ref="EEQ102:EEQ103"/>
    <mergeCell ref="EES102:EES103"/>
    <mergeCell ref="EEU102:EEU103"/>
    <mergeCell ref="EEW102:EEW103"/>
    <mergeCell ref="EEA102:EEA103"/>
    <mergeCell ref="EEC102:EEC103"/>
    <mergeCell ref="EEE102:EEE103"/>
    <mergeCell ref="EEG102:EEG103"/>
    <mergeCell ref="EEI102:EEI103"/>
    <mergeCell ref="EEK102:EEK103"/>
    <mergeCell ref="EGI102:EGI103"/>
    <mergeCell ref="EGK102:EGK103"/>
    <mergeCell ref="EGM102:EGM103"/>
    <mergeCell ref="EGO102:EGO103"/>
    <mergeCell ref="EGQ102:EGQ103"/>
    <mergeCell ref="EGS102:EGS103"/>
    <mergeCell ref="EFW102:EFW103"/>
    <mergeCell ref="EFY102:EFY103"/>
    <mergeCell ref="EGA102:EGA103"/>
    <mergeCell ref="EGC102:EGC103"/>
    <mergeCell ref="EGE102:EGE103"/>
    <mergeCell ref="EGG102:EGG103"/>
    <mergeCell ref="EFK102:EFK103"/>
    <mergeCell ref="EFM102:EFM103"/>
    <mergeCell ref="EFO102:EFO103"/>
    <mergeCell ref="EFQ102:EFQ103"/>
    <mergeCell ref="EFS102:EFS103"/>
    <mergeCell ref="EFU102:EFU103"/>
    <mergeCell ref="EHS102:EHS103"/>
    <mergeCell ref="EHU102:EHU103"/>
    <mergeCell ref="EHW102:EHW103"/>
    <mergeCell ref="EHY102:EHY103"/>
    <mergeCell ref="EIA102:EIA103"/>
    <mergeCell ref="EIC102:EIC103"/>
    <mergeCell ref="EHG102:EHG103"/>
    <mergeCell ref="EHI102:EHI103"/>
    <mergeCell ref="EHK102:EHK103"/>
    <mergeCell ref="EHM102:EHM103"/>
    <mergeCell ref="EHO102:EHO103"/>
    <mergeCell ref="EHQ102:EHQ103"/>
    <mergeCell ref="EGU102:EGU103"/>
    <mergeCell ref="EGW102:EGW103"/>
    <mergeCell ref="EGY102:EGY103"/>
    <mergeCell ref="EHA102:EHA103"/>
    <mergeCell ref="EHC102:EHC103"/>
    <mergeCell ref="EHE102:EHE103"/>
    <mergeCell ref="EJC102:EJC103"/>
    <mergeCell ref="EJE102:EJE103"/>
    <mergeCell ref="EJG102:EJG103"/>
    <mergeCell ref="EJI102:EJI103"/>
    <mergeCell ref="EJK102:EJK103"/>
    <mergeCell ref="EJM102:EJM103"/>
    <mergeCell ref="EIQ102:EIQ103"/>
    <mergeCell ref="EIS102:EIS103"/>
    <mergeCell ref="EIU102:EIU103"/>
    <mergeCell ref="EIW102:EIW103"/>
    <mergeCell ref="EIY102:EIY103"/>
    <mergeCell ref="EJA102:EJA103"/>
    <mergeCell ref="EIE102:EIE103"/>
    <mergeCell ref="EIG102:EIG103"/>
    <mergeCell ref="EII102:EII103"/>
    <mergeCell ref="EIK102:EIK103"/>
    <mergeCell ref="EIM102:EIM103"/>
    <mergeCell ref="EIO102:EIO103"/>
    <mergeCell ref="EKM102:EKM103"/>
    <mergeCell ref="EKO102:EKO103"/>
    <mergeCell ref="EKQ102:EKQ103"/>
    <mergeCell ref="EKS102:EKS103"/>
    <mergeCell ref="EKU102:EKU103"/>
    <mergeCell ref="EKW102:EKW103"/>
    <mergeCell ref="EKA102:EKA103"/>
    <mergeCell ref="EKC102:EKC103"/>
    <mergeCell ref="EKE102:EKE103"/>
    <mergeCell ref="EKG102:EKG103"/>
    <mergeCell ref="EKI102:EKI103"/>
    <mergeCell ref="EKK102:EKK103"/>
    <mergeCell ref="EJO102:EJO103"/>
    <mergeCell ref="EJQ102:EJQ103"/>
    <mergeCell ref="EJS102:EJS103"/>
    <mergeCell ref="EJU102:EJU103"/>
    <mergeCell ref="EJW102:EJW103"/>
    <mergeCell ref="EJY102:EJY103"/>
    <mergeCell ref="ELW102:ELW103"/>
    <mergeCell ref="ELY102:ELY103"/>
    <mergeCell ref="EMA102:EMA103"/>
    <mergeCell ref="EMC102:EMC103"/>
    <mergeCell ref="EME102:EME103"/>
    <mergeCell ref="EMG102:EMG103"/>
    <mergeCell ref="ELK102:ELK103"/>
    <mergeCell ref="ELM102:ELM103"/>
    <mergeCell ref="ELO102:ELO103"/>
    <mergeCell ref="ELQ102:ELQ103"/>
    <mergeCell ref="ELS102:ELS103"/>
    <mergeCell ref="ELU102:ELU103"/>
    <mergeCell ref="EKY102:EKY103"/>
    <mergeCell ref="ELA102:ELA103"/>
    <mergeCell ref="ELC102:ELC103"/>
    <mergeCell ref="ELE102:ELE103"/>
    <mergeCell ref="ELG102:ELG103"/>
    <mergeCell ref="ELI102:ELI103"/>
    <mergeCell ref="ENG102:ENG103"/>
    <mergeCell ref="ENI102:ENI103"/>
    <mergeCell ref="ENK102:ENK103"/>
    <mergeCell ref="ENM102:ENM103"/>
    <mergeCell ref="ENO102:ENO103"/>
    <mergeCell ref="ENQ102:ENQ103"/>
    <mergeCell ref="EMU102:EMU103"/>
    <mergeCell ref="EMW102:EMW103"/>
    <mergeCell ref="EMY102:EMY103"/>
    <mergeCell ref="ENA102:ENA103"/>
    <mergeCell ref="ENC102:ENC103"/>
    <mergeCell ref="ENE102:ENE103"/>
    <mergeCell ref="EMI102:EMI103"/>
    <mergeCell ref="EMK102:EMK103"/>
    <mergeCell ref="EMM102:EMM103"/>
    <mergeCell ref="EMO102:EMO103"/>
    <mergeCell ref="EMQ102:EMQ103"/>
    <mergeCell ref="EMS102:EMS103"/>
    <mergeCell ref="EOQ102:EOQ103"/>
    <mergeCell ref="EOS102:EOS103"/>
    <mergeCell ref="EOU102:EOU103"/>
    <mergeCell ref="EOW102:EOW103"/>
    <mergeCell ref="EOY102:EOY103"/>
    <mergeCell ref="EPA102:EPA103"/>
    <mergeCell ref="EOE102:EOE103"/>
    <mergeCell ref="EOG102:EOG103"/>
    <mergeCell ref="EOI102:EOI103"/>
    <mergeCell ref="EOK102:EOK103"/>
    <mergeCell ref="EOM102:EOM103"/>
    <mergeCell ref="EOO102:EOO103"/>
    <mergeCell ref="ENS102:ENS103"/>
    <mergeCell ref="ENU102:ENU103"/>
    <mergeCell ref="ENW102:ENW103"/>
    <mergeCell ref="ENY102:ENY103"/>
    <mergeCell ref="EOA102:EOA103"/>
    <mergeCell ref="EOC102:EOC103"/>
    <mergeCell ref="EQA102:EQA103"/>
    <mergeCell ref="EQC102:EQC103"/>
    <mergeCell ref="EQE102:EQE103"/>
    <mergeCell ref="EQG102:EQG103"/>
    <mergeCell ref="EQI102:EQI103"/>
    <mergeCell ref="EQK102:EQK103"/>
    <mergeCell ref="EPO102:EPO103"/>
    <mergeCell ref="EPQ102:EPQ103"/>
    <mergeCell ref="EPS102:EPS103"/>
    <mergeCell ref="EPU102:EPU103"/>
    <mergeCell ref="EPW102:EPW103"/>
    <mergeCell ref="EPY102:EPY103"/>
    <mergeCell ref="EPC102:EPC103"/>
    <mergeCell ref="EPE102:EPE103"/>
    <mergeCell ref="EPG102:EPG103"/>
    <mergeCell ref="EPI102:EPI103"/>
    <mergeCell ref="EPK102:EPK103"/>
    <mergeCell ref="EPM102:EPM103"/>
    <mergeCell ref="ERK102:ERK103"/>
    <mergeCell ref="ERM102:ERM103"/>
    <mergeCell ref="ERO102:ERO103"/>
    <mergeCell ref="ERQ102:ERQ103"/>
    <mergeCell ref="ERS102:ERS103"/>
    <mergeCell ref="ERU102:ERU103"/>
    <mergeCell ref="EQY102:EQY103"/>
    <mergeCell ref="ERA102:ERA103"/>
    <mergeCell ref="ERC102:ERC103"/>
    <mergeCell ref="ERE102:ERE103"/>
    <mergeCell ref="ERG102:ERG103"/>
    <mergeCell ref="ERI102:ERI103"/>
    <mergeCell ref="EQM102:EQM103"/>
    <mergeCell ref="EQO102:EQO103"/>
    <mergeCell ref="EQQ102:EQQ103"/>
    <mergeCell ref="EQS102:EQS103"/>
    <mergeCell ref="EQU102:EQU103"/>
    <mergeCell ref="EQW102:EQW103"/>
    <mergeCell ref="ESU102:ESU103"/>
    <mergeCell ref="ESW102:ESW103"/>
    <mergeCell ref="ESY102:ESY103"/>
    <mergeCell ref="ETA102:ETA103"/>
    <mergeCell ref="ETC102:ETC103"/>
    <mergeCell ref="ETE102:ETE103"/>
    <mergeCell ref="ESI102:ESI103"/>
    <mergeCell ref="ESK102:ESK103"/>
    <mergeCell ref="ESM102:ESM103"/>
    <mergeCell ref="ESO102:ESO103"/>
    <mergeCell ref="ESQ102:ESQ103"/>
    <mergeCell ref="ESS102:ESS103"/>
    <mergeCell ref="ERW102:ERW103"/>
    <mergeCell ref="ERY102:ERY103"/>
    <mergeCell ref="ESA102:ESA103"/>
    <mergeCell ref="ESC102:ESC103"/>
    <mergeCell ref="ESE102:ESE103"/>
    <mergeCell ref="ESG102:ESG103"/>
    <mergeCell ref="EUE102:EUE103"/>
    <mergeCell ref="EUG102:EUG103"/>
    <mergeCell ref="EUI102:EUI103"/>
    <mergeCell ref="EUK102:EUK103"/>
    <mergeCell ref="EUM102:EUM103"/>
    <mergeCell ref="EUO102:EUO103"/>
    <mergeCell ref="ETS102:ETS103"/>
    <mergeCell ref="ETU102:ETU103"/>
    <mergeCell ref="ETW102:ETW103"/>
    <mergeCell ref="ETY102:ETY103"/>
    <mergeCell ref="EUA102:EUA103"/>
    <mergeCell ref="EUC102:EUC103"/>
    <mergeCell ref="ETG102:ETG103"/>
    <mergeCell ref="ETI102:ETI103"/>
    <mergeCell ref="ETK102:ETK103"/>
    <mergeCell ref="ETM102:ETM103"/>
    <mergeCell ref="ETO102:ETO103"/>
    <mergeCell ref="ETQ102:ETQ103"/>
    <mergeCell ref="EVO102:EVO103"/>
    <mergeCell ref="EVQ102:EVQ103"/>
    <mergeCell ref="EVS102:EVS103"/>
    <mergeCell ref="EVU102:EVU103"/>
    <mergeCell ref="EVW102:EVW103"/>
    <mergeCell ref="EVY102:EVY103"/>
    <mergeCell ref="EVC102:EVC103"/>
    <mergeCell ref="EVE102:EVE103"/>
    <mergeCell ref="EVG102:EVG103"/>
    <mergeCell ref="EVI102:EVI103"/>
    <mergeCell ref="EVK102:EVK103"/>
    <mergeCell ref="EVM102:EVM103"/>
    <mergeCell ref="EUQ102:EUQ103"/>
    <mergeCell ref="EUS102:EUS103"/>
    <mergeCell ref="EUU102:EUU103"/>
    <mergeCell ref="EUW102:EUW103"/>
    <mergeCell ref="EUY102:EUY103"/>
    <mergeCell ref="EVA102:EVA103"/>
    <mergeCell ref="EWY102:EWY103"/>
    <mergeCell ref="EXA102:EXA103"/>
    <mergeCell ref="EXC102:EXC103"/>
    <mergeCell ref="EXE102:EXE103"/>
    <mergeCell ref="EXG102:EXG103"/>
    <mergeCell ref="EXI102:EXI103"/>
    <mergeCell ref="EWM102:EWM103"/>
    <mergeCell ref="EWO102:EWO103"/>
    <mergeCell ref="EWQ102:EWQ103"/>
    <mergeCell ref="EWS102:EWS103"/>
    <mergeCell ref="EWU102:EWU103"/>
    <mergeCell ref="EWW102:EWW103"/>
    <mergeCell ref="EWA102:EWA103"/>
    <mergeCell ref="EWC102:EWC103"/>
    <mergeCell ref="EWE102:EWE103"/>
    <mergeCell ref="EWG102:EWG103"/>
    <mergeCell ref="EWI102:EWI103"/>
    <mergeCell ref="EWK102:EWK103"/>
    <mergeCell ref="EYI102:EYI103"/>
    <mergeCell ref="EYK102:EYK103"/>
    <mergeCell ref="EYM102:EYM103"/>
    <mergeCell ref="EYO102:EYO103"/>
    <mergeCell ref="EYQ102:EYQ103"/>
    <mergeCell ref="EYS102:EYS103"/>
    <mergeCell ref="EXW102:EXW103"/>
    <mergeCell ref="EXY102:EXY103"/>
    <mergeCell ref="EYA102:EYA103"/>
    <mergeCell ref="EYC102:EYC103"/>
    <mergeCell ref="EYE102:EYE103"/>
    <mergeCell ref="EYG102:EYG103"/>
    <mergeCell ref="EXK102:EXK103"/>
    <mergeCell ref="EXM102:EXM103"/>
    <mergeCell ref="EXO102:EXO103"/>
    <mergeCell ref="EXQ102:EXQ103"/>
    <mergeCell ref="EXS102:EXS103"/>
    <mergeCell ref="EXU102:EXU103"/>
    <mergeCell ref="EZS102:EZS103"/>
    <mergeCell ref="EZU102:EZU103"/>
    <mergeCell ref="EZW102:EZW103"/>
    <mergeCell ref="EZY102:EZY103"/>
    <mergeCell ref="FAA102:FAA103"/>
    <mergeCell ref="FAC102:FAC103"/>
    <mergeCell ref="EZG102:EZG103"/>
    <mergeCell ref="EZI102:EZI103"/>
    <mergeCell ref="EZK102:EZK103"/>
    <mergeCell ref="EZM102:EZM103"/>
    <mergeCell ref="EZO102:EZO103"/>
    <mergeCell ref="EZQ102:EZQ103"/>
    <mergeCell ref="EYU102:EYU103"/>
    <mergeCell ref="EYW102:EYW103"/>
    <mergeCell ref="EYY102:EYY103"/>
    <mergeCell ref="EZA102:EZA103"/>
    <mergeCell ref="EZC102:EZC103"/>
    <mergeCell ref="EZE102:EZE103"/>
    <mergeCell ref="FBC102:FBC103"/>
    <mergeCell ref="FBE102:FBE103"/>
    <mergeCell ref="FBG102:FBG103"/>
    <mergeCell ref="FBI102:FBI103"/>
    <mergeCell ref="FBK102:FBK103"/>
    <mergeCell ref="FBM102:FBM103"/>
    <mergeCell ref="FAQ102:FAQ103"/>
    <mergeCell ref="FAS102:FAS103"/>
    <mergeCell ref="FAU102:FAU103"/>
    <mergeCell ref="FAW102:FAW103"/>
    <mergeCell ref="FAY102:FAY103"/>
    <mergeCell ref="FBA102:FBA103"/>
    <mergeCell ref="FAE102:FAE103"/>
    <mergeCell ref="FAG102:FAG103"/>
    <mergeCell ref="FAI102:FAI103"/>
    <mergeCell ref="FAK102:FAK103"/>
    <mergeCell ref="FAM102:FAM103"/>
    <mergeCell ref="FAO102:FAO103"/>
    <mergeCell ref="FCM102:FCM103"/>
    <mergeCell ref="FCO102:FCO103"/>
    <mergeCell ref="FCQ102:FCQ103"/>
    <mergeCell ref="FCS102:FCS103"/>
    <mergeCell ref="FCU102:FCU103"/>
    <mergeCell ref="FCW102:FCW103"/>
    <mergeCell ref="FCA102:FCA103"/>
    <mergeCell ref="FCC102:FCC103"/>
    <mergeCell ref="FCE102:FCE103"/>
    <mergeCell ref="FCG102:FCG103"/>
    <mergeCell ref="FCI102:FCI103"/>
    <mergeCell ref="FCK102:FCK103"/>
    <mergeCell ref="FBO102:FBO103"/>
    <mergeCell ref="FBQ102:FBQ103"/>
    <mergeCell ref="FBS102:FBS103"/>
    <mergeCell ref="FBU102:FBU103"/>
    <mergeCell ref="FBW102:FBW103"/>
    <mergeCell ref="FBY102:FBY103"/>
    <mergeCell ref="FDW102:FDW103"/>
    <mergeCell ref="FDY102:FDY103"/>
    <mergeCell ref="FEA102:FEA103"/>
    <mergeCell ref="FEC102:FEC103"/>
    <mergeCell ref="FEE102:FEE103"/>
    <mergeCell ref="FEG102:FEG103"/>
    <mergeCell ref="FDK102:FDK103"/>
    <mergeCell ref="FDM102:FDM103"/>
    <mergeCell ref="FDO102:FDO103"/>
    <mergeCell ref="FDQ102:FDQ103"/>
    <mergeCell ref="FDS102:FDS103"/>
    <mergeCell ref="FDU102:FDU103"/>
    <mergeCell ref="FCY102:FCY103"/>
    <mergeCell ref="FDA102:FDA103"/>
    <mergeCell ref="FDC102:FDC103"/>
    <mergeCell ref="FDE102:FDE103"/>
    <mergeCell ref="FDG102:FDG103"/>
    <mergeCell ref="FDI102:FDI103"/>
    <mergeCell ref="FFG102:FFG103"/>
    <mergeCell ref="FFI102:FFI103"/>
    <mergeCell ref="FFK102:FFK103"/>
    <mergeCell ref="FFM102:FFM103"/>
    <mergeCell ref="FFO102:FFO103"/>
    <mergeCell ref="FFQ102:FFQ103"/>
    <mergeCell ref="FEU102:FEU103"/>
    <mergeCell ref="FEW102:FEW103"/>
    <mergeCell ref="FEY102:FEY103"/>
    <mergeCell ref="FFA102:FFA103"/>
    <mergeCell ref="FFC102:FFC103"/>
    <mergeCell ref="FFE102:FFE103"/>
    <mergeCell ref="FEI102:FEI103"/>
    <mergeCell ref="FEK102:FEK103"/>
    <mergeCell ref="FEM102:FEM103"/>
    <mergeCell ref="FEO102:FEO103"/>
    <mergeCell ref="FEQ102:FEQ103"/>
    <mergeCell ref="FES102:FES103"/>
    <mergeCell ref="FGQ102:FGQ103"/>
    <mergeCell ref="FGS102:FGS103"/>
    <mergeCell ref="FGU102:FGU103"/>
    <mergeCell ref="FGW102:FGW103"/>
    <mergeCell ref="FGY102:FGY103"/>
    <mergeCell ref="FHA102:FHA103"/>
    <mergeCell ref="FGE102:FGE103"/>
    <mergeCell ref="FGG102:FGG103"/>
    <mergeCell ref="FGI102:FGI103"/>
    <mergeCell ref="FGK102:FGK103"/>
    <mergeCell ref="FGM102:FGM103"/>
    <mergeCell ref="FGO102:FGO103"/>
    <mergeCell ref="FFS102:FFS103"/>
    <mergeCell ref="FFU102:FFU103"/>
    <mergeCell ref="FFW102:FFW103"/>
    <mergeCell ref="FFY102:FFY103"/>
    <mergeCell ref="FGA102:FGA103"/>
    <mergeCell ref="FGC102:FGC103"/>
    <mergeCell ref="FIA102:FIA103"/>
    <mergeCell ref="FIC102:FIC103"/>
    <mergeCell ref="FIE102:FIE103"/>
    <mergeCell ref="FIG102:FIG103"/>
    <mergeCell ref="FII102:FII103"/>
    <mergeCell ref="FIK102:FIK103"/>
    <mergeCell ref="FHO102:FHO103"/>
    <mergeCell ref="FHQ102:FHQ103"/>
    <mergeCell ref="FHS102:FHS103"/>
    <mergeCell ref="FHU102:FHU103"/>
    <mergeCell ref="FHW102:FHW103"/>
    <mergeCell ref="FHY102:FHY103"/>
    <mergeCell ref="FHC102:FHC103"/>
    <mergeCell ref="FHE102:FHE103"/>
    <mergeCell ref="FHG102:FHG103"/>
    <mergeCell ref="FHI102:FHI103"/>
    <mergeCell ref="FHK102:FHK103"/>
    <mergeCell ref="FHM102:FHM103"/>
    <mergeCell ref="FJK102:FJK103"/>
    <mergeCell ref="FJM102:FJM103"/>
    <mergeCell ref="FJO102:FJO103"/>
    <mergeCell ref="FJQ102:FJQ103"/>
    <mergeCell ref="FJS102:FJS103"/>
    <mergeCell ref="FJU102:FJU103"/>
    <mergeCell ref="FIY102:FIY103"/>
    <mergeCell ref="FJA102:FJA103"/>
    <mergeCell ref="FJC102:FJC103"/>
    <mergeCell ref="FJE102:FJE103"/>
    <mergeCell ref="FJG102:FJG103"/>
    <mergeCell ref="FJI102:FJI103"/>
    <mergeCell ref="FIM102:FIM103"/>
    <mergeCell ref="FIO102:FIO103"/>
    <mergeCell ref="FIQ102:FIQ103"/>
    <mergeCell ref="FIS102:FIS103"/>
    <mergeCell ref="FIU102:FIU103"/>
    <mergeCell ref="FIW102:FIW103"/>
    <mergeCell ref="FKU102:FKU103"/>
    <mergeCell ref="FKW102:FKW103"/>
    <mergeCell ref="FKY102:FKY103"/>
    <mergeCell ref="FLA102:FLA103"/>
    <mergeCell ref="FLC102:FLC103"/>
    <mergeCell ref="FLE102:FLE103"/>
    <mergeCell ref="FKI102:FKI103"/>
    <mergeCell ref="FKK102:FKK103"/>
    <mergeCell ref="FKM102:FKM103"/>
    <mergeCell ref="FKO102:FKO103"/>
    <mergeCell ref="FKQ102:FKQ103"/>
    <mergeCell ref="FKS102:FKS103"/>
    <mergeCell ref="FJW102:FJW103"/>
    <mergeCell ref="FJY102:FJY103"/>
    <mergeCell ref="FKA102:FKA103"/>
    <mergeCell ref="FKC102:FKC103"/>
    <mergeCell ref="FKE102:FKE103"/>
    <mergeCell ref="FKG102:FKG103"/>
    <mergeCell ref="FME102:FME103"/>
    <mergeCell ref="FMG102:FMG103"/>
    <mergeCell ref="FMI102:FMI103"/>
    <mergeCell ref="FMK102:FMK103"/>
    <mergeCell ref="FMM102:FMM103"/>
    <mergeCell ref="FMO102:FMO103"/>
    <mergeCell ref="FLS102:FLS103"/>
    <mergeCell ref="FLU102:FLU103"/>
    <mergeCell ref="FLW102:FLW103"/>
    <mergeCell ref="FLY102:FLY103"/>
    <mergeCell ref="FMA102:FMA103"/>
    <mergeCell ref="FMC102:FMC103"/>
    <mergeCell ref="FLG102:FLG103"/>
    <mergeCell ref="FLI102:FLI103"/>
    <mergeCell ref="FLK102:FLK103"/>
    <mergeCell ref="FLM102:FLM103"/>
    <mergeCell ref="FLO102:FLO103"/>
    <mergeCell ref="FLQ102:FLQ103"/>
    <mergeCell ref="FNO102:FNO103"/>
    <mergeCell ref="FNQ102:FNQ103"/>
    <mergeCell ref="FNS102:FNS103"/>
    <mergeCell ref="FNU102:FNU103"/>
    <mergeCell ref="FNW102:FNW103"/>
    <mergeCell ref="FNY102:FNY103"/>
    <mergeCell ref="FNC102:FNC103"/>
    <mergeCell ref="FNE102:FNE103"/>
    <mergeCell ref="FNG102:FNG103"/>
    <mergeCell ref="FNI102:FNI103"/>
    <mergeCell ref="FNK102:FNK103"/>
    <mergeCell ref="FNM102:FNM103"/>
    <mergeCell ref="FMQ102:FMQ103"/>
    <mergeCell ref="FMS102:FMS103"/>
    <mergeCell ref="FMU102:FMU103"/>
    <mergeCell ref="FMW102:FMW103"/>
    <mergeCell ref="FMY102:FMY103"/>
    <mergeCell ref="FNA102:FNA103"/>
    <mergeCell ref="FOY102:FOY103"/>
    <mergeCell ref="FPA102:FPA103"/>
    <mergeCell ref="FPC102:FPC103"/>
    <mergeCell ref="FPE102:FPE103"/>
    <mergeCell ref="FPG102:FPG103"/>
    <mergeCell ref="FPI102:FPI103"/>
    <mergeCell ref="FOM102:FOM103"/>
    <mergeCell ref="FOO102:FOO103"/>
    <mergeCell ref="FOQ102:FOQ103"/>
    <mergeCell ref="FOS102:FOS103"/>
    <mergeCell ref="FOU102:FOU103"/>
    <mergeCell ref="FOW102:FOW103"/>
    <mergeCell ref="FOA102:FOA103"/>
    <mergeCell ref="FOC102:FOC103"/>
    <mergeCell ref="FOE102:FOE103"/>
    <mergeCell ref="FOG102:FOG103"/>
    <mergeCell ref="FOI102:FOI103"/>
    <mergeCell ref="FOK102:FOK103"/>
    <mergeCell ref="FQI102:FQI103"/>
    <mergeCell ref="FQK102:FQK103"/>
    <mergeCell ref="FQM102:FQM103"/>
    <mergeCell ref="FQO102:FQO103"/>
    <mergeCell ref="FQQ102:FQQ103"/>
    <mergeCell ref="FQS102:FQS103"/>
    <mergeCell ref="FPW102:FPW103"/>
    <mergeCell ref="FPY102:FPY103"/>
    <mergeCell ref="FQA102:FQA103"/>
    <mergeCell ref="FQC102:FQC103"/>
    <mergeCell ref="FQE102:FQE103"/>
    <mergeCell ref="FQG102:FQG103"/>
    <mergeCell ref="FPK102:FPK103"/>
    <mergeCell ref="FPM102:FPM103"/>
    <mergeCell ref="FPO102:FPO103"/>
    <mergeCell ref="FPQ102:FPQ103"/>
    <mergeCell ref="FPS102:FPS103"/>
    <mergeCell ref="FPU102:FPU103"/>
    <mergeCell ref="FRS102:FRS103"/>
    <mergeCell ref="FRU102:FRU103"/>
    <mergeCell ref="FRW102:FRW103"/>
    <mergeCell ref="FRY102:FRY103"/>
    <mergeCell ref="FSA102:FSA103"/>
    <mergeCell ref="FSC102:FSC103"/>
    <mergeCell ref="FRG102:FRG103"/>
    <mergeCell ref="FRI102:FRI103"/>
    <mergeCell ref="FRK102:FRK103"/>
    <mergeCell ref="FRM102:FRM103"/>
    <mergeCell ref="FRO102:FRO103"/>
    <mergeCell ref="FRQ102:FRQ103"/>
    <mergeCell ref="FQU102:FQU103"/>
    <mergeCell ref="FQW102:FQW103"/>
    <mergeCell ref="FQY102:FQY103"/>
    <mergeCell ref="FRA102:FRA103"/>
    <mergeCell ref="FRC102:FRC103"/>
    <mergeCell ref="FRE102:FRE103"/>
    <mergeCell ref="FTC102:FTC103"/>
    <mergeCell ref="FTE102:FTE103"/>
    <mergeCell ref="FTG102:FTG103"/>
    <mergeCell ref="FTI102:FTI103"/>
    <mergeCell ref="FTK102:FTK103"/>
    <mergeCell ref="FTM102:FTM103"/>
    <mergeCell ref="FSQ102:FSQ103"/>
    <mergeCell ref="FSS102:FSS103"/>
    <mergeCell ref="FSU102:FSU103"/>
    <mergeCell ref="FSW102:FSW103"/>
    <mergeCell ref="FSY102:FSY103"/>
    <mergeCell ref="FTA102:FTA103"/>
    <mergeCell ref="FSE102:FSE103"/>
    <mergeCell ref="FSG102:FSG103"/>
    <mergeCell ref="FSI102:FSI103"/>
    <mergeCell ref="FSK102:FSK103"/>
    <mergeCell ref="FSM102:FSM103"/>
    <mergeCell ref="FSO102:FSO103"/>
    <mergeCell ref="FUM102:FUM103"/>
    <mergeCell ref="FUO102:FUO103"/>
    <mergeCell ref="FUQ102:FUQ103"/>
    <mergeCell ref="FUS102:FUS103"/>
    <mergeCell ref="FUU102:FUU103"/>
    <mergeCell ref="FUW102:FUW103"/>
    <mergeCell ref="FUA102:FUA103"/>
    <mergeCell ref="FUC102:FUC103"/>
    <mergeCell ref="FUE102:FUE103"/>
    <mergeCell ref="FUG102:FUG103"/>
    <mergeCell ref="FUI102:FUI103"/>
    <mergeCell ref="FUK102:FUK103"/>
    <mergeCell ref="FTO102:FTO103"/>
    <mergeCell ref="FTQ102:FTQ103"/>
    <mergeCell ref="FTS102:FTS103"/>
    <mergeCell ref="FTU102:FTU103"/>
    <mergeCell ref="FTW102:FTW103"/>
    <mergeCell ref="FTY102:FTY103"/>
    <mergeCell ref="FVW102:FVW103"/>
    <mergeCell ref="FVY102:FVY103"/>
    <mergeCell ref="FWA102:FWA103"/>
    <mergeCell ref="FWC102:FWC103"/>
    <mergeCell ref="FWE102:FWE103"/>
    <mergeCell ref="FWG102:FWG103"/>
    <mergeCell ref="FVK102:FVK103"/>
    <mergeCell ref="FVM102:FVM103"/>
    <mergeCell ref="FVO102:FVO103"/>
    <mergeCell ref="FVQ102:FVQ103"/>
    <mergeCell ref="FVS102:FVS103"/>
    <mergeCell ref="FVU102:FVU103"/>
    <mergeCell ref="FUY102:FUY103"/>
    <mergeCell ref="FVA102:FVA103"/>
    <mergeCell ref="FVC102:FVC103"/>
    <mergeCell ref="FVE102:FVE103"/>
    <mergeCell ref="FVG102:FVG103"/>
    <mergeCell ref="FVI102:FVI103"/>
    <mergeCell ref="FXG102:FXG103"/>
    <mergeCell ref="FXI102:FXI103"/>
    <mergeCell ref="FXK102:FXK103"/>
    <mergeCell ref="FXM102:FXM103"/>
    <mergeCell ref="FXO102:FXO103"/>
    <mergeCell ref="FXQ102:FXQ103"/>
    <mergeCell ref="FWU102:FWU103"/>
    <mergeCell ref="FWW102:FWW103"/>
    <mergeCell ref="FWY102:FWY103"/>
    <mergeCell ref="FXA102:FXA103"/>
    <mergeCell ref="FXC102:FXC103"/>
    <mergeCell ref="FXE102:FXE103"/>
    <mergeCell ref="FWI102:FWI103"/>
    <mergeCell ref="FWK102:FWK103"/>
    <mergeCell ref="FWM102:FWM103"/>
    <mergeCell ref="FWO102:FWO103"/>
    <mergeCell ref="FWQ102:FWQ103"/>
    <mergeCell ref="FWS102:FWS103"/>
    <mergeCell ref="FYQ102:FYQ103"/>
    <mergeCell ref="FYS102:FYS103"/>
    <mergeCell ref="FYU102:FYU103"/>
    <mergeCell ref="FYW102:FYW103"/>
    <mergeCell ref="FYY102:FYY103"/>
    <mergeCell ref="FZA102:FZA103"/>
    <mergeCell ref="FYE102:FYE103"/>
    <mergeCell ref="FYG102:FYG103"/>
    <mergeCell ref="FYI102:FYI103"/>
    <mergeCell ref="FYK102:FYK103"/>
    <mergeCell ref="FYM102:FYM103"/>
    <mergeCell ref="FYO102:FYO103"/>
    <mergeCell ref="FXS102:FXS103"/>
    <mergeCell ref="FXU102:FXU103"/>
    <mergeCell ref="FXW102:FXW103"/>
    <mergeCell ref="FXY102:FXY103"/>
    <mergeCell ref="FYA102:FYA103"/>
    <mergeCell ref="FYC102:FYC103"/>
    <mergeCell ref="GAA102:GAA103"/>
    <mergeCell ref="GAC102:GAC103"/>
    <mergeCell ref="GAE102:GAE103"/>
    <mergeCell ref="GAG102:GAG103"/>
    <mergeCell ref="GAI102:GAI103"/>
    <mergeCell ref="GAK102:GAK103"/>
    <mergeCell ref="FZO102:FZO103"/>
    <mergeCell ref="FZQ102:FZQ103"/>
    <mergeCell ref="FZS102:FZS103"/>
    <mergeCell ref="FZU102:FZU103"/>
    <mergeCell ref="FZW102:FZW103"/>
    <mergeCell ref="FZY102:FZY103"/>
    <mergeCell ref="FZC102:FZC103"/>
    <mergeCell ref="FZE102:FZE103"/>
    <mergeCell ref="FZG102:FZG103"/>
    <mergeCell ref="FZI102:FZI103"/>
    <mergeCell ref="FZK102:FZK103"/>
    <mergeCell ref="FZM102:FZM103"/>
    <mergeCell ref="GBK102:GBK103"/>
    <mergeCell ref="GBM102:GBM103"/>
    <mergeCell ref="GBO102:GBO103"/>
    <mergeCell ref="GBQ102:GBQ103"/>
    <mergeCell ref="GBS102:GBS103"/>
    <mergeCell ref="GBU102:GBU103"/>
    <mergeCell ref="GAY102:GAY103"/>
    <mergeCell ref="GBA102:GBA103"/>
    <mergeCell ref="GBC102:GBC103"/>
    <mergeCell ref="GBE102:GBE103"/>
    <mergeCell ref="GBG102:GBG103"/>
    <mergeCell ref="GBI102:GBI103"/>
    <mergeCell ref="GAM102:GAM103"/>
    <mergeCell ref="GAO102:GAO103"/>
    <mergeCell ref="GAQ102:GAQ103"/>
    <mergeCell ref="GAS102:GAS103"/>
    <mergeCell ref="GAU102:GAU103"/>
    <mergeCell ref="GAW102:GAW103"/>
    <mergeCell ref="GCU102:GCU103"/>
    <mergeCell ref="GCW102:GCW103"/>
    <mergeCell ref="GCY102:GCY103"/>
    <mergeCell ref="GDA102:GDA103"/>
    <mergeCell ref="GDC102:GDC103"/>
    <mergeCell ref="GDE102:GDE103"/>
    <mergeCell ref="GCI102:GCI103"/>
    <mergeCell ref="GCK102:GCK103"/>
    <mergeCell ref="GCM102:GCM103"/>
    <mergeCell ref="GCO102:GCO103"/>
    <mergeCell ref="GCQ102:GCQ103"/>
    <mergeCell ref="GCS102:GCS103"/>
    <mergeCell ref="GBW102:GBW103"/>
    <mergeCell ref="GBY102:GBY103"/>
    <mergeCell ref="GCA102:GCA103"/>
    <mergeCell ref="GCC102:GCC103"/>
    <mergeCell ref="GCE102:GCE103"/>
    <mergeCell ref="GCG102:GCG103"/>
    <mergeCell ref="GEE102:GEE103"/>
    <mergeCell ref="GEG102:GEG103"/>
    <mergeCell ref="GEI102:GEI103"/>
    <mergeCell ref="GEK102:GEK103"/>
    <mergeCell ref="GEM102:GEM103"/>
    <mergeCell ref="GEO102:GEO103"/>
    <mergeCell ref="GDS102:GDS103"/>
    <mergeCell ref="GDU102:GDU103"/>
    <mergeCell ref="GDW102:GDW103"/>
    <mergeCell ref="GDY102:GDY103"/>
    <mergeCell ref="GEA102:GEA103"/>
    <mergeCell ref="GEC102:GEC103"/>
    <mergeCell ref="GDG102:GDG103"/>
    <mergeCell ref="GDI102:GDI103"/>
    <mergeCell ref="GDK102:GDK103"/>
    <mergeCell ref="GDM102:GDM103"/>
    <mergeCell ref="GDO102:GDO103"/>
    <mergeCell ref="GDQ102:GDQ103"/>
    <mergeCell ref="GFO102:GFO103"/>
    <mergeCell ref="GFQ102:GFQ103"/>
    <mergeCell ref="GFS102:GFS103"/>
    <mergeCell ref="GFU102:GFU103"/>
    <mergeCell ref="GFW102:GFW103"/>
    <mergeCell ref="GFY102:GFY103"/>
    <mergeCell ref="GFC102:GFC103"/>
    <mergeCell ref="GFE102:GFE103"/>
    <mergeCell ref="GFG102:GFG103"/>
    <mergeCell ref="GFI102:GFI103"/>
    <mergeCell ref="GFK102:GFK103"/>
    <mergeCell ref="GFM102:GFM103"/>
    <mergeCell ref="GEQ102:GEQ103"/>
    <mergeCell ref="GES102:GES103"/>
    <mergeCell ref="GEU102:GEU103"/>
    <mergeCell ref="GEW102:GEW103"/>
    <mergeCell ref="GEY102:GEY103"/>
    <mergeCell ref="GFA102:GFA103"/>
    <mergeCell ref="GGY102:GGY103"/>
    <mergeCell ref="GHA102:GHA103"/>
    <mergeCell ref="GHC102:GHC103"/>
    <mergeCell ref="GHE102:GHE103"/>
    <mergeCell ref="GHG102:GHG103"/>
    <mergeCell ref="GHI102:GHI103"/>
    <mergeCell ref="GGM102:GGM103"/>
    <mergeCell ref="GGO102:GGO103"/>
    <mergeCell ref="GGQ102:GGQ103"/>
    <mergeCell ref="GGS102:GGS103"/>
    <mergeCell ref="GGU102:GGU103"/>
    <mergeCell ref="GGW102:GGW103"/>
    <mergeCell ref="GGA102:GGA103"/>
    <mergeCell ref="GGC102:GGC103"/>
    <mergeCell ref="GGE102:GGE103"/>
    <mergeCell ref="GGG102:GGG103"/>
    <mergeCell ref="GGI102:GGI103"/>
    <mergeCell ref="GGK102:GGK103"/>
    <mergeCell ref="GII102:GII103"/>
    <mergeCell ref="GIK102:GIK103"/>
    <mergeCell ref="GIM102:GIM103"/>
    <mergeCell ref="GIO102:GIO103"/>
    <mergeCell ref="GIQ102:GIQ103"/>
    <mergeCell ref="GIS102:GIS103"/>
    <mergeCell ref="GHW102:GHW103"/>
    <mergeCell ref="GHY102:GHY103"/>
    <mergeCell ref="GIA102:GIA103"/>
    <mergeCell ref="GIC102:GIC103"/>
    <mergeCell ref="GIE102:GIE103"/>
    <mergeCell ref="GIG102:GIG103"/>
    <mergeCell ref="GHK102:GHK103"/>
    <mergeCell ref="GHM102:GHM103"/>
    <mergeCell ref="GHO102:GHO103"/>
    <mergeCell ref="GHQ102:GHQ103"/>
    <mergeCell ref="GHS102:GHS103"/>
    <mergeCell ref="GHU102:GHU103"/>
    <mergeCell ref="GJS102:GJS103"/>
    <mergeCell ref="GJU102:GJU103"/>
    <mergeCell ref="GJW102:GJW103"/>
    <mergeCell ref="GJY102:GJY103"/>
    <mergeCell ref="GKA102:GKA103"/>
    <mergeCell ref="GKC102:GKC103"/>
    <mergeCell ref="GJG102:GJG103"/>
    <mergeCell ref="GJI102:GJI103"/>
    <mergeCell ref="GJK102:GJK103"/>
    <mergeCell ref="GJM102:GJM103"/>
    <mergeCell ref="GJO102:GJO103"/>
    <mergeCell ref="GJQ102:GJQ103"/>
    <mergeCell ref="GIU102:GIU103"/>
    <mergeCell ref="GIW102:GIW103"/>
    <mergeCell ref="GIY102:GIY103"/>
    <mergeCell ref="GJA102:GJA103"/>
    <mergeCell ref="GJC102:GJC103"/>
    <mergeCell ref="GJE102:GJE103"/>
    <mergeCell ref="GLC102:GLC103"/>
    <mergeCell ref="GLE102:GLE103"/>
    <mergeCell ref="GLG102:GLG103"/>
    <mergeCell ref="GLI102:GLI103"/>
    <mergeCell ref="GLK102:GLK103"/>
    <mergeCell ref="GLM102:GLM103"/>
    <mergeCell ref="GKQ102:GKQ103"/>
    <mergeCell ref="GKS102:GKS103"/>
    <mergeCell ref="GKU102:GKU103"/>
    <mergeCell ref="GKW102:GKW103"/>
    <mergeCell ref="GKY102:GKY103"/>
    <mergeCell ref="GLA102:GLA103"/>
    <mergeCell ref="GKE102:GKE103"/>
    <mergeCell ref="GKG102:GKG103"/>
    <mergeCell ref="GKI102:GKI103"/>
    <mergeCell ref="GKK102:GKK103"/>
    <mergeCell ref="GKM102:GKM103"/>
    <mergeCell ref="GKO102:GKO103"/>
    <mergeCell ref="GMM102:GMM103"/>
    <mergeCell ref="GMO102:GMO103"/>
    <mergeCell ref="GMQ102:GMQ103"/>
    <mergeCell ref="GMS102:GMS103"/>
    <mergeCell ref="GMU102:GMU103"/>
    <mergeCell ref="GMW102:GMW103"/>
    <mergeCell ref="GMA102:GMA103"/>
    <mergeCell ref="GMC102:GMC103"/>
    <mergeCell ref="GME102:GME103"/>
    <mergeCell ref="GMG102:GMG103"/>
    <mergeCell ref="GMI102:GMI103"/>
    <mergeCell ref="GMK102:GMK103"/>
    <mergeCell ref="GLO102:GLO103"/>
    <mergeCell ref="GLQ102:GLQ103"/>
    <mergeCell ref="GLS102:GLS103"/>
    <mergeCell ref="GLU102:GLU103"/>
    <mergeCell ref="GLW102:GLW103"/>
    <mergeCell ref="GLY102:GLY103"/>
    <mergeCell ref="GNW102:GNW103"/>
    <mergeCell ref="GNY102:GNY103"/>
    <mergeCell ref="GOA102:GOA103"/>
    <mergeCell ref="GOC102:GOC103"/>
    <mergeCell ref="GOE102:GOE103"/>
    <mergeCell ref="GOG102:GOG103"/>
    <mergeCell ref="GNK102:GNK103"/>
    <mergeCell ref="GNM102:GNM103"/>
    <mergeCell ref="GNO102:GNO103"/>
    <mergeCell ref="GNQ102:GNQ103"/>
    <mergeCell ref="GNS102:GNS103"/>
    <mergeCell ref="GNU102:GNU103"/>
    <mergeCell ref="GMY102:GMY103"/>
    <mergeCell ref="GNA102:GNA103"/>
    <mergeCell ref="GNC102:GNC103"/>
    <mergeCell ref="GNE102:GNE103"/>
    <mergeCell ref="GNG102:GNG103"/>
    <mergeCell ref="GNI102:GNI103"/>
    <mergeCell ref="GPG102:GPG103"/>
    <mergeCell ref="GPI102:GPI103"/>
    <mergeCell ref="GPK102:GPK103"/>
    <mergeCell ref="GPM102:GPM103"/>
    <mergeCell ref="GPO102:GPO103"/>
    <mergeCell ref="GPQ102:GPQ103"/>
    <mergeCell ref="GOU102:GOU103"/>
    <mergeCell ref="GOW102:GOW103"/>
    <mergeCell ref="GOY102:GOY103"/>
    <mergeCell ref="GPA102:GPA103"/>
    <mergeCell ref="GPC102:GPC103"/>
    <mergeCell ref="GPE102:GPE103"/>
    <mergeCell ref="GOI102:GOI103"/>
    <mergeCell ref="GOK102:GOK103"/>
    <mergeCell ref="GOM102:GOM103"/>
    <mergeCell ref="GOO102:GOO103"/>
    <mergeCell ref="GOQ102:GOQ103"/>
    <mergeCell ref="GOS102:GOS103"/>
    <mergeCell ref="GQQ102:GQQ103"/>
    <mergeCell ref="GQS102:GQS103"/>
    <mergeCell ref="GQU102:GQU103"/>
    <mergeCell ref="GQW102:GQW103"/>
    <mergeCell ref="GQY102:GQY103"/>
    <mergeCell ref="GRA102:GRA103"/>
    <mergeCell ref="GQE102:GQE103"/>
    <mergeCell ref="GQG102:GQG103"/>
    <mergeCell ref="GQI102:GQI103"/>
    <mergeCell ref="GQK102:GQK103"/>
    <mergeCell ref="GQM102:GQM103"/>
    <mergeCell ref="GQO102:GQO103"/>
    <mergeCell ref="GPS102:GPS103"/>
    <mergeCell ref="GPU102:GPU103"/>
    <mergeCell ref="GPW102:GPW103"/>
    <mergeCell ref="GPY102:GPY103"/>
    <mergeCell ref="GQA102:GQA103"/>
    <mergeCell ref="GQC102:GQC103"/>
    <mergeCell ref="GSA102:GSA103"/>
    <mergeCell ref="GSC102:GSC103"/>
    <mergeCell ref="GSE102:GSE103"/>
    <mergeCell ref="GSG102:GSG103"/>
    <mergeCell ref="GSI102:GSI103"/>
    <mergeCell ref="GSK102:GSK103"/>
    <mergeCell ref="GRO102:GRO103"/>
    <mergeCell ref="GRQ102:GRQ103"/>
    <mergeCell ref="GRS102:GRS103"/>
    <mergeCell ref="GRU102:GRU103"/>
    <mergeCell ref="GRW102:GRW103"/>
    <mergeCell ref="GRY102:GRY103"/>
    <mergeCell ref="GRC102:GRC103"/>
    <mergeCell ref="GRE102:GRE103"/>
    <mergeCell ref="GRG102:GRG103"/>
    <mergeCell ref="GRI102:GRI103"/>
    <mergeCell ref="GRK102:GRK103"/>
    <mergeCell ref="GRM102:GRM103"/>
    <mergeCell ref="GTK102:GTK103"/>
    <mergeCell ref="GTM102:GTM103"/>
    <mergeCell ref="GTO102:GTO103"/>
    <mergeCell ref="GTQ102:GTQ103"/>
    <mergeCell ref="GTS102:GTS103"/>
    <mergeCell ref="GTU102:GTU103"/>
    <mergeCell ref="GSY102:GSY103"/>
    <mergeCell ref="GTA102:GTA103"/>
    <mergeCell ref="GTC102:GTC103"/>
    <mergeCell ref="GTE102:GTE103"/>
    <mergeCell ref="GTG102:GTG103"/>
    <mergeCell ref="GTI102:GTI103"/>
    <mergeCell ref="GSM102:GSM103"/>
    <mergeCell ref="GSO102:GSO103"/>
    <mergeCell ref="GSQ102:GSQ103"/>
    <mergeCell ref="GSS102:GSS103"/>
    <mergeCell ref="GSU102:GSU103"/>
    <mergeCell ref="GSW102:GSW103"/>
    <mergeCell ref="GUU102:GUU103"/>
    <mergeCell ref="GUW102:GUW103"/>
    <mergeCell ref="GUY102:GUY103"/>
    <mergeCell ref="GVA102:GVA103"/>
    <mergeCell ref="GVC102:GVC103"/>
    <mergeCell ref="GVE102:GVE103"/>
    <mergeCell ref="GUI102:GUI103"/>
    <mergeCell ref="GUK102:GUK103"/>
    <mergeCell ref="GUM102:GUM103"/>
    <mergeCell ref="GUO102:GUO103"/>
    <mergeCell ref="GUQ102:GUQ103"/>
    <mergeCell ref="GUS102:GUS103"/>
    <mergeCell ref="GTW102:GTW103"/>
    <mergeCell ref="GTY102:GTY103"/>
    <mergeCell ref="GUA102:GUA103"/>
    <mergeCell ref="GUC102:GUC103"/>
    <mergeCell ref="GUE102:GUE103"/>
    <mergeCell ref="GUG102:GUG103"/>
    <mergeCell ref="GWE102:GWE103"/>
    <mergeCell ref="GWG102:GWG103"/>
    <mergeCell ref="GWI102:GWI103"/>
    <mergeCell ref="GWK102:GWK103"/>
    <mergeCell ref="GWM102:GWM103"/>
    <mergeCell ref="GWO102:GWO103"/>
    <mergeCell ref="GVS102:GVS103"/>
    <mergeCell ref="GVU102:GVU103"/>
    <mergeCell ref="GVW102:GVW103"/>
    <mergeCell ref="GVY102:GVY103"/>
    <mergeCell ref="GWA102:GWA103"/>
    <mergeCell ref="GWC102:GWC103"/>
    <mergeCell ref="GVG102:GVG103"/>
    <mergeCell ref="GVI102:GVI103"/>
    <mergeCell ref="GVK102:GVK103"/>
    <mergeCell ref="GVM102:GVM103"/>
    <mergeCell ref="GVO102:GVO103"/>
    <mergeCell ref="GVQ102:GVQ103"/>
    <mergeCell ref="GXO102:GXO103"/>
    <mergeCell ref="GXQ102:GXQ103"/>
    <mergeCell ref="GXS102:GXS103"/>
    <mergeCell ref="GXU102:GXU103"/>
    <mergeCell ref="GXW102:GXW103"/>
    <mergeCell ref="GXY102:GXY103"/>
    <mergeCell ref="GXC102:GXC103"/>
    <mergeCell ref="GXE102:GXE103"/>
    <mergeCell ref="GXG102:GXG103"/>
    <mergeCell ref="GXI102:GXI103"/>
    <mergeCell ref="GXK102:GXK103"/>
    <mergeCell ref="GXM102:GXM103"/>
    <mergeCell ref="GWQ102:GWQ103"/>
    <mergeCell ref="GWS102:GWS103"/>
    <mergeCell ref="GWU102:GWU103"/>
    <mergeCell ref="GWW102:GWW103"/>
    <mergeCell ref="GWY102:GWY103"/>
    <mergeCell ref="GXA102:GXA103"/>
    <mergeCell ref="GYY102:GYY103"/>
    <mergeCell ref="GZA102:GZA103"/>
    <mergeCell ref="GZC102:GZC103"/>
    <mergeCell ref="GZE102:GZE103"/>
    <mergeCell ref="GZG102:GZG103"/>
    <mergeCell ref="GZI102:GZI103"/>
    <mergeCell ref="GYM102:GYM103"/>
    <mergeCell ref="GYO102:GYO103"/>
    <mergeCell ref="GYQ102:GYQ103"/>
    <mergeCell ref="GYS102:GYS103"/>
    <mergeCell ref="GYU102:GYU103"/>
    <mergeCell ref="GYW102:GYW103"/>
    <mergeCell ref="GYA102:GYA103"/>
    <mergeCell ref="GYC102:GYC103"/>
    <mergeCell ref="GYE102:GYE103"/>
    <mergeCell ref="GYG102:GYG103"/>
    <mergeCell ref="GYI102:GYI103"/>
    <mergeCell ref="GYK102:GYK103"/>
    <mergeCell ref="HAI102:HAI103"/>
    <mergeCell ref="HAK102:HAK103"/>
    <mergeCell ref="HAM102:HAM103"/>
    <mergeCell ref="HAO102:HAO103"/>
    <mergeCell ref="HAQ102:HAQ103"/>
    <mergeCell ref="HAS102:HAS103"/>
    <mergeCell ref="GZW102:GZW103"/>
    <mergeCell ref="GZY102:GZY103"/>
    <mergeCell ref="HAA102:HAA103"/>
    <mergeCell ref="HAC102:HAC103"/>
    <mergeCell ref="HAE102:HAE103"/>
    <mergeCell ref="HAG102:HAG103"/>
    <mergeCell ref="GZK102:GZK103"/>
    <mergeCell ref="GZM102:GZM103"/>
    <mergeCell ref="GZO102:GZO103"/>
    <mergeCell ref="GZQ102:GZQ103"/>
    <mergeCell ref="GZS102:GZS103"/>
    <mergeCell ref="GZU102:GZU103"/>
    <mergeCell ref="HBS102:HBS103"/>
    <mergeCell ref="HBU102:HBU103"/>
    <mergeCell ref="HBW102:HBW103"/>
    <mergeCell ref="HBY102:HBY103"/>
    <mergeCell ref="HCA102:HCA103"/>
    <mergeCell ref="HCC102:HCC103"/>
    <mergeCell ref="HBG102:HBG103"/>
    <mergeCell ref="HBI102:HBI103"/>
    <mergeCell ref="HBK102:HBK103"/>
    <mergeCell ref="HBM102:HBM103"/>
    <mergeCell ref="HBO102:HBO103"/>
    <mergeCell ref="HBQ102:HBQ103"/>
    <mergeCell ref="HAU102:HAU103"/>
    <mergeCell ref="HAW102:HAW103"/>
    <mergeCell ref="HAY102:HAY103"/>
    <mergeCell ref="HBA102:HBA103"/>
    <mergeCell ref="HBC102:HBC103"/>
    <mergeCell ref="HBE102:HBE103"/>
    <mergeCell ref="HDC102:HDC103"/>
    <mergeCell ref="HDE102:HDE103"/>
    <mergeCell ref="HDG102:HDG103"/>
    <mergeCell ref="HDI102:HDI103"/>
    <mergeCell ref="HDK102:HDK103"/>
    <mergeCell ref="HDM102:HDM103"/>
    <mergeCell ref="HCQ102:HCQ103"/>
    <mergeCell ref="HCS102:HCS103"/>
    <mergeCell ref="HCU102:HCU103"/>
    <mergeCell ref="HCW102:HCW103"/>
    <mergeCell ref="HCY102:HCY103"/>
    <mergeCell ref="HDA102:HDA103"/>
    <mergeCell ref="HCE102:HCE103"/>
    <mergeCell ref="HCG102:HCG103"/>
    <mergeCell ref="HCI102:HCI103"/>
    <mergeCell ref="HCK102:HCK103"/>
    <mergeCell ref="HCM102:HCM103"/>
    <mergeCell ref="HCO102:HCO103"/>
    <mergeCell ref="HEM102:HEM103"/>
    <mergeCell ref="HEO102:HEO103"/>
    <mergeCell ref="HEQ102:HEQ103"/>
    <mergeCell ref="HES102:HES103"/>
    <mergeCell ref="HEU102:HEU103"/>
    <mergeCell ref="HEW102:HEW103"/>
    <mergeCell ref="HEA102:HEA103"/>
    <mergeCell ref="HEC102:HEC103"/>
    <mergeCell ref="HEE102:HEE103"/>
    <mergeCell ref="HEG102:HEG103"/>
    <mergeCell ref="HEI102:HEI103"/>
    <mergeCell ref="HEK102:HEK103"/>
    <mergeCell ref="HDO102:HDO103"/>
    <mergeCell ref="HDQ102:HDQ103"/>
    <mergeCell ref="HDS102:HDS103"/>
    <mergeCell ref="HDU102:HDU103"/>
    <mergeCell ref="HDW102:HDW103"/>
    <mergeCell ref="HDY102:HDY103"/>
    <mergeCell ref="HFW102:HFW103"/>
    <mergeCell ref="HFY102:HFY103"/>
    <mergeCell ref="HGA102:HGA103"/>
    <mergeCell ref="HGC102:HGC103"/>
    <mergeCell ref="HGE102:HGE103"/>
    <mergeCell ref="HGG102:HGG103"/>
    <mergeCell ref="HFK102:HFK103"/>
    <mergeCell ref="HFM102:HFM103"/>
    <mergeCell ref="HFO102:HFO103"/>
    <mergeCell ref="HFQ102:HFQ103"/>
    <mergeCell ref="HFS102:HFS103"/>
    <mergeCell ref="HFU102:HFU103"/>
    <mergeCell ref="HEY102:HEY103"/>
    <mergeCell ref="HFA102:HFA103"/>
    <mergeCell ref="HFC102:HFC103"/>
    <mergeCell ref="HFE102:HFE103"/>
    <mergeCell ref="HFG102:HFG103"/>
    <mergeCell ref="HFI102:HFI103"/>
    <mergeCell ref="HHG102:HHG103"/>
    <mergeCell ref="HHI102:HHI103"/>
    <mergeCell ref="HHK102:HHK103"/>
    <mergeCell ref="HHM102:HHM103"/>
    <mergeCell ref="HHO102:HHO103"/>
    <mergeCell ref="HHQ102:HHQ103"/>
    <mergeCell ref="HGU102:HGU103"/>
    <mergeCell ref="HGW102:HGW103"/>
    <mergeCell ref="HGY102:HGY103"/>
    <mergeCell ref="HHA102:HHA103"/>
    <mergeCell ref="HHC102:HHC103"/>
    <mergeCell ref="HHE102:HHE103"/>
    <mergeCell ref="HGI102:HGI103"/>
    <mergeCell ref="HGK102:HGK103"/>
    <mergeCell ref="HGM102:HGM103"/>
    <mergeCell ref="HGO102:HGO103"/>
    <mergeCell ref="HGQ102:HGQ103"/>
    <mergeCell ref="HGS102:HGS103"/>
    <mergeCell ref="HIQ102:HIQ103"/>
    <mergeCell ref="HIS102:HIS103"/>
    <mergeCell ref="HIU102:HIU103"/>
    <mergeCell ref="HIW102:HIW103"/>
    <mergeCell ref="HIY102:HIY103"/>
    <mergeCell ref="HJA102:HJA103"/>
    <mergeCell ref="HIE102:HIE103"/>
    <mergeCell ref="HIG102:HIG103"/>
    <mergeCell ref="HII102:HII103"/>
    <mergeCell ref="HIK102:HIK103"/>
    <mergeCell ref="HIM102:HIM103"/>
    <mergeCell ref="HIO102:HIO103"/>
    <mergeCell ref="HHS102:HHS103"/>
    <mergeCell ref="HHU102:HHU103"/>
    <mergeCell ref="HHW102:HHW103"/>
    <mergeCell ref="HHY102:HHY103"/>
    <mergeCell ref="HIA102:HIA103"/>
    <mergeCell ref="HIC102:HIC103"/>
    <mergeCell ref="HKA102:HKA103"/>
    <mergeCell ref="HKC102:HKC103"/>
    <mergeCell ref="HKE102:HKE103"/>
    <mergeCell ref="HKG102:HKG103"/>
    <mergeCell ref="HKI102:HKI103"/>
    <mergeCell ref="HKK102:HKK103"/>
    <mergeCell ref="HJO102:HJO103"/>
    <mergeCell ref="HJQ102:HJQ103"/>
    <mergeCell ref="HJS102:HJS103"/>
    <mergeCell ref="HJU102:HJU103"/>
    <mergeCell ref="HJW102:HJW103"/>
    <mergeCell ref="HJY102:HJY103"/>
    <mergeCell ref="HJC102:HJC103"/>
    <mergeCell ref="HJE102:HJE103"/>
    <mergeCell ref="HJG102:HJG103"/>
    <mergeCell ref="HJI102:HJI103"/>
    <mergeCell ref="HJK102:HJK103"/>
    <mergeCell ref="HJM102:HJM103"/>
    <mergeCell ref="HLK102:HLK103"/>
    <mergeCell ref="HLM102:HLM103"/>
    <mergeCell ref="HLO102:HLO103"/>
    <mergeCell ref="HLQ102:HLQ103"/>
    <mergeCell ref="HLS102:HLS103"/>
    <mergeCell ref="HLU102:HLU103"/>
    <mergeCell ref="HKY102:HKY103"/>
    <mergeCell ref="HLA102:HLA103"/>
    <mergeCell ref="HLC102:HLC103"/>
    <mergeCell ref="HLE102:HLE103"/>
    <mergeCell ref="HLG102:HLG103"/>
    <mergeCell ref="HLI102:HLI103"/>
    <mergeCell ref="HKM102:HKM103"/>
    <mergeCell ref="HKO102:HKO103"/>
    <mergeCell ref="HKQ102:HKQ103"/>
    <mergeCell ref="HKS102:HKS103"/>
    <mergeCell ref="HKU102:HKU103"/>
    <mergeCell ref="HKW102:HKW103"/>
    <mergeCell ref="HMU102:HMU103"/>
    <mergeCell ref="HMW102:HMW103"/>
    <mergeCell ref="HMY102:HMY103"/>
    <mergeCell ref="HNA102:HNA103"/>
    <mergeCell ref="HNC102:HNC103"/>
    <mergeCell ref="HNE102:HNE103"/>
    <mergeCell ref="HMI102:HMI103"/>
    <mergeCell ref="HMK102:HMK103"/>
    <mergeCell ref="HMM102:HMM103"/>
    <mergeCell ref="HMO102:HMO103"/>
    <mergeCell ref="HMQ102:HMQ103"/>
    <mergeCell ref="HMS102:HMS103"/>
    <mergeCell ref="HLW102:HLW103"/>
    <mergeCell ref="HLY102:HLY103"/>
    <mergeCell ref="HMA102:HMA103"/>
    <mergeCell ref="HMC102:HMC103"/>
    <mergeCell ref="HME102:HME103"/>
    <mergeCell ref="HMG102:HMG103"/>
    <mergeCell ref="HOE102:HOE103"/>
    <mergeCell ref="HOG102:HOG103"/>
    <mergeCell ref="HOI102:HOI103"/>
    <mergeCell ref="HOK102:HOK103"/>
    <mergeCell ref="HOM102:HOM103"/>
    <mergeCell ref="HOO102:HOO103"/>
    <mergeCell ref="HNS102:HNS103"/>
    <mergeCell ref="HNU102:HNU103"/>
    <mergeCell ref="HNW102:HNW103"/>
    <mergeCell ref="HNY102:HNY103"/>
    <mergeCell ref="HOA102:HOA103"/>
    <mergeCell ref="HOC102:HOC103"/>
    <mergeCell ref="HNG102:HNG103"/>
    <mergeCell ref="HNI102:HNI103"/>
    <mergeCell ref="HNK102:HNK103"/>
    <mergeCell ref="HNM102:HNM103"/>
    <mergeCell ref="HNO102:HNO103"/>
    <mergeCell ref="HNQ102:HNQ103"/>
    <mergeCell ref="HPO102:HPO103"/>
    <mergeCell ref="HPQ102:HPQ103"/>
    <mergeCell ref="HPS102:HPS103"/>
    <mergeCell ref="HPU102:HPU103"/>
    <mergeCell ref="HPW102:HPW103"/>
    <mergeCell ref="HPY102:HPY103"/>
    <mergeCell ref="HPC102:HPC103"/>
    <mergeCell ref="HPE102:HPE103"/>
    <mergeCell ref="HPG102:HPG103"/>
    <mergeCell ref="HPI102:HPI103"/>
    <mergeCell ref="HPK102:HPK103"/>
    <mergeCell ref="HPM102:HPM103"/>
    <mergeCell ref="HOQ102:HOQ103"/>
    <mergeCell ref="HOS102:HOS103"/>
    <mergeCell ref="HOU102:HOU103"/>
    <mergeCell ref="HOW102:HOW103"/>
    <mergeCell ref="HOY102:HOY103"/>
    <mergeCell ref="HPA102:HPA103"/>
    <mergeCell ref="HQY102:HQY103"/>
    <mergeCell ref="HRA102:HRA103"/>
    <mergeCell ref="HRC102:HRC103"/>
    <mergeCell ref="HRE102:HRE103"/>
    <mergeCell ref="HRG102:HRG103"/>
    <mergeCell ref="HRI102:HRI103"/>
    <mergeCell ref="HQM102:HQM103"/>
    <mergeCell ref="HQO102:HQO103"/>
    <mergeCell ref="HQQ102:HQQ103"/>
    <mergeCell ref="HQS102:HQS103"/>
    <mergeCell ref="HQU102:HQU103"/>
    <mergeCell ref="HQW102:HQW103"/>
    <mergeCell ref="HQA102:HQA103"/>
    <mergeCell ref="HQC102:HQC103"/>
    <mergeCell ref="HQE102:HQE103"/>
    <mergeCell ref="HQG102:HQG103"/>
    <mergeCell ref="HQI102:HQI103"/>
    <mergeCell ref="HQK102:HQK103"/>
    <mergeCell ref="HSI102:HSI103"/>
    <mergeCell ref="HSK102:HSK103"/>
    <mergeCell ref="HSM102:HSM103"/>
    <mergeCell ref="HSO102:HSO103"/>
    <mergeCell ref="HSQ102:HSQ103"/>
    <mergeCell ref="HSS102:HSS103"/>
    <mergeCell ref="HRW102:HRW103"/>
    <mergeCell ref="HRY102:HRY103"/>
    <mergeCell ref="HSA102:HSA103"/>
    <mergeCell ref="HSC102:HSC103"/>
    <mergeCell ref="HSE102:HSE103"/>
    <mergeCell ref="HSG102:HSG103"/>
    <mergeCell ref="HRK102:HRK103"/>
    <mergeCell ref="HRM102:HRM103"/>
    <mergeCell ref="HRO102:HRO103"/>
    <mergeCell ref="HRQ102:HRQ103"/>
    <mergeCell ref="HRS102:HRS103"/>
    <mergeCell ref="HRU102:HRU103"/>
    <mergeCell ref="HTS102:HTS103"/>
    <mergeCell ref="HTU102:HTU103"/>
    <mergeCell ref="HTW102:HTW103"/>
    <mergeCell ref="HTY102:HTY103"/>
    <mergeCell ref="HUA102:HUA103"/>
    <mergeCell ref="HUC102:HUC103"/>
    <mergeCell ref="HTG102:HTG103"/>
    <mergeCell ref="HTI102:HTI103"/>
    <mergeCell ref="HTK102:HTK103"/>
    <mergeCell ref="HTM102:HTM103"/>
    <mergeCell ref="HTO102:HTO103"/>
    <mergeCell ref="HTQ102:HTQ103"/>
    <mergeCell ref="HSU102:HSU103"/>
    <mergeCell ref="HSW102:HSW103"/>
    <mergeCell ref="HSY102:HSY103"/>
    <mergeCell ref="HTA102:HTA103"/>
    <mergeCell ref="HTC102:HTC103"/>
    <mergeCell ref="HTE102:HTE103"/>
    <mergeCell ref="HVC102:HVC103"/>
    <mergeCell ref="HVE102:HVE103"/>
    <mergeCell ref="HVG102:HVG103"/>
    <mergeCell ref="HVI102:HVI103"/>
    <mergeCell ref="HVK102:HVK103"/>
    <mergeCell ref="HVM102:HVM103"/>
    <mergeCell ref="HUQ102:HUQ103"/>
    <mergeCell ref="HUS102:HUS103"/>
    <mergeCell ref="HUU102:HUU103"/>
    <mergeCell ref="HUW102:HUW103"/>
    <mergeCell ref="HUY102:HUY103"/>
    <mergeCell ref="HVA102:HVA103"/>
    <mergeCell ref="HUE102:HUE103"/>
    <mergeCell ref="HUG102:HUG103"/>
    <mergeCell ref="HUI102:HUI103"/>
    <mergeCell ref="HUK102:HUK103"/>
    <mergeCell ref="HUM102:HUM103"/>
    <mergeCell ref="HUO102:HUO103"/>
    <mergeCell ref="HWM102:HWM103"/>
    <mergeCell ref="HWO102:HWO103"/>
    <mergeCell ref="HWQ102:HWQ103"/>
    <mergeCell ref="HWS102:HWS103"/>
    <mergeCell ref="HWU102:HWU103"/>
    <mergeCell ref="HWW102:HWW103"/>
    <mergeCell ref="HWA102:HWA103"/>
    <mergeCell ref="HWC102:HWC103"/>
    <mergeCell ref="HWE102:HWE103"/>
    <mergeCell ref="HWG102:HWG103"/>
    <mergeCell ref="HWI102:HWI103"/>
    <mergeCell ref="HWK102:HWK103"/>
    <mergeCell ref="HVO102:HVO103"/>
    <mergeCell ref="HVQ102:HVQ103"/>
    <mergeCell ref="HVS102:HVS103"/>
    <mergeCell ref="HVU102:HVU103"/>
    <mergeCell ref="HVW102:HVW103"/>
    <mergeCell ref="HVY102:HVY103"/>
    <mergeCell ref="HXW102:HXW103"/>
    <mergeCell ref="HXY102:HXY103"/>
    <mergeCell ref="HYA102:HYA103"/>
    <mergeCell ref="HYC102:HYC103"/>
    <mergeCell ref="HYE102:HYE103"/>
    <mergeCell ref="HYG102:HYG103"/>
    <mergeCell ref="HXK102:HXK103"/>
    <mergeCell ref="HXM102:HXM103"/>
    <mergeCell ref="HXO102:HXO103"/>
    <mergeCell ref="HXQ102:HXQ103"/>
    <mergeCell ref="HXS102:HXS103"/>
    <mergeCell ref="HXU102:HXU103"/>
    <mergeCell ref="HWY102:HWY103"/>
    <mergeCell ref="HXA102:HXA103"/>
    <mergeCell ref="HXC102:HXC103"/>
    <mergeCell ref="HXE102:HXE103"/>
    <mergeCell ref="HXG102:HXG103"/>
    <mergeCell ref="HXI102:HXI103"/>
    <mergeCell ref="HZG102:HZG103"/>
    <mergeCell ref="HZI102:HZI103"/>
    <mergeCell ref="HZK102:HZK103"/>
    <mergeCell ref="HZM102:HZM103"/>
    <mergeCell ref="HZO102:HZO103"/>
    <mergeCell ref="HZQ102:HZQ103"/>
    <mergeCell ref="HYU102:HYU103"/>
    <mergeCell ref="HYW102:HYW103"/>
    <mergeCell ref="HYY102:HYY103"/>
    <mergeCell ref="HZA102:HZA103"/>
    <mergeCell ref="HZC102:HZC103"/>
    <mergeCell ref="HZE102:HZE103"/>
    <mergeCell ref="HYI102:HYI103"/>
    <mergeCell ref="HYK102:HYK103"/>
    <mergeCell ref="HYM102:HYM103"/>
    <mergeCell ref="HYO102:HYO103"/>
    <mergeCell ref="HYQ102:HYQ103"/>
    <mergeCell ref="HYS102:HYS103"/>
    <mergeCell ref="IAQ102:IAQ103"/>
    <mergeCell ref="IAS102:IAS103"/>
    <mergeCell ref="IAU102:IAU103"/>
    <mergeCell ref="IAW102:IAW103"/>
    <mergeCell ref="IAY102:IAY103"/>
    <mergeCell ref="IBA102:IBA103"/>
    <mergeCell ref="IAE102:IAE103"/>
    <mergeCell ref="IAG102:IAG103"/>
    <mergeCell ref="IAI102:IAI103"/>
    <mergeCell ref="IAK102:IAK103"/>
    <mergeCell ref="IAM102:IAM103"/>
    <mergeCell ref="IAO102:IAO103"/>
    <mergeCell ref="HZS102:HZS103"/>
    <mergeCell ref="HZU102:HZU103"/>
    <mergeCell ref="HZW102:HZW103"/>
    <mergeCell ref="HZY102:HZY103"/>
    <mergeCell ref="IAA102:IAA103"/>
    <mergeCell ref="IAC102:IAC103"/>
    <mergeCell ref="ICA102:ICA103"/>
    <mergeCell ref="ICC102:ICC103"/>
    <mergeCell ref="ICE102:ICE103"/>
    <mergeCell ref="ICG102:ICG103"/>
    <mergeCell ref="ICI102:ICI103"/>
    <mergeCell ref="ICK102:ICK103"/>
    <mergeCell ref="IBO102:IBO103"/>
    <mergeCell ref="IBQ102:IBQ103"/>
    <mergeCell ref="IBS102:IBS103"/>
    <mergeCell ref="IBU102:IBU103"/>
    <mergeCell ref="IBW102:IBW103"/>
    <mergeCell ref="IBY102:IBY103"/>
    <mergeCell ref="IBC102:IBC103"/>
    <mergeCell ref="IBE102:IBE103"/>
    <mergeCell ref="IBG102:IBG103"/>
    <mergeCell ref="IBI102:IBI103"/>
    <mergeCell ref="IBK102:IBK103"/>
    <mergeCell ref="IBM102:IBM103"/>
    <mergeCell ref="IDK102:IDK103"/>
    <mergeCell ref="IDM102:IDM103"/>
    <mergeCell ref="IDO102:IDO103"/>
    <mergeCell ref="IDQ102:IDQ103"/>
    <mergeCell ref="IDS102:IDS103"/>
    <mergeCell ref="IDU102:IDU103"/>
    <mergeCell ref="ICY102:ICY103"/>
    <mergeCell ref="IDA102:IDA103"/>
    <mergeCell ref="IDC102:IDC103"/>
    <mergeCell ref="IDE102:IDE103"/>
    <mergeCell ref="IDG102:IDG103"/>
    <mergeCell ref="IDI102:IDI103"/>
    <mergeCell ref="ICM102:ICM103"/>
    <mergeCell ref="ICO102:ICO103"/>
    <mergeCell ref="ICQ102:ICQ103"/>
    <mergeCell ref="ICS102:ICS103"/>
    <mergeCell ref="ICU102:ICU103"/>
    <mergeCell ref="ICW102:ICW103"/>
    <mergeCell ref="IEU102:IEU103"/>
    <mergeCell ref="IEW102:IEW103"/>
    <mergeCell ref="IEY102:IEY103"/>
    <mergeCell ref="IFA102:IFA103"/>
    <mergeCell ref="IFC102:IFC103"/>
    <mergeCell ref="IFE102:IFE103"/>
    <mergeCell ref="IEI102:IEI103"/>
    <mergeCell ref="IEK102:IEK103"/>
    <mergeCell ref="IEM102:IEM103"/>
    <mergeCell ref="IEO102:IEO103"/>
    <mergeCell ref="IEQ102:IEQ103"/>
    <mergeCell ref="IES102:IES103"/>
    <mergeCell ref="IDW102:IDW103"/>
    <mergeCell ref="IDY102:IDY103"/>
    <mergeCell ref="IEA102:IEA103"/>
    <mergeCell ref="IEC102:IEC103"/>
    <mergeCell ref="IEE102:IEE103"/>
    <mergeCell ref="IEG102:IEG103"/>
    <mergeCell ref="IGE102:IGE103"/>
    <mergeCell ref="IGG102:IGG103"/>
    <mergeCell ref="IGI102:IGI103"/>
    <mergeCell ref="IGK102:IGK103"/>
    <mergeCell ref="IGM102:IGM103"/>
    <mergeCell ref="IGO102:IGO103"/>
    <mergeCell ref="IFS102:IFS103"/>
    <mergeCell ref="IFU102:IFU103"/>
    <mergeCell ref="IFW102:IFW103"/>
    <mergeCell ref="IFY102:IFY103"/>
    <mergeCell ref="IGA102:IGA103"/>
    <mergeCell ref="IGC102:IGC103"/>
    <mergeCell ref="IFG102:IFG103"/>
    <mergeCell ref="IFI102:IFI103"/>
    <mergeCell ref="IFK102:IFK103"/>
    <mergeCell ref="IFM102:IFM103"/>
    <mergeCell ref="IFO102:IFO103"/>
    <mergeCell ref="IFQ102:IFQ103"/>
    <mergeCell ref="IHO102:IHO103"/>
    <mergeCell ref="IHQ102:IHQ103"/>
    <mergeCell ref="IHS102:IHS103"/>
    <mergeCell ref="IHU102:IHU103"/>
    <mergeCell ref="IHW102:IHW103"/>
    <mergeCell ref="IHY102:IHY103"/>
    <mergeCell ref="IHC102:IHC103"/>
    <mergeCell ref="IHE102:IHE103"/>
    <mergeCell ref="IHG102:IHG103"/>
    <mergeCell ref="IHI102:IHI103"/>
    <mergeCell ref="IHK102:IHK103"/>
    <mergeCell ref="IHM102:IHM103"/>
    <mergeCell ref="IGQ102:IGQ103"/>
    <mergeCell ref="IGS102:IGS103"/>
    <mergeCell ref="IGU102:IGU103"/>
    <mergeCell ref="IGW102:IGW103"/>
    <mergeCell ref="IGY102:IGY103"/>
    <mergeCell ref="IHA102:IHA103"/>
    <mergeCell ref="IIY102:IIY103"/>
    <mergeCell ref="IJA102:IJA103"/>
    <mergeCell ref="IJC102:IJC103"/>
    <mergeCell ref="IJE102:IJE103"/>
    <mergeCell ref="IJG102:IJG103"/>
    <mergeCell ref="IJI102:IJI103"/>
    <mergeCell ref="IIM102:IIM103"/>
    <mergeCell ref="IIO102:IIO103"/>
    <mergeCell ref="IIQ102:IIQ103"/>
    <mergeCell ref="IIS102:IIS103"/>
    <mergeCell ref="IIU102:IIU103"/>
    <mergeCell ref="IIW102:IIW103"/>
    <mergeCell ref="IIA102:IIA103"/>
    <mergeCell ref="IIC102:IIC103"/>
    <mergeCell ref="IIE102:IIE103"/>
    <mergeCell ref="IIG102:IIG103"/>
    <mergeCell ref="III102:III103"/>
    <mergeCell ref="IIK102:IIK103"/>
    <mergeCell ref="IKI102:IKI103"/>
    <mergeCell ref="IKK102:IKK103"/>
    <mergeCell ref="IKM102:IKM103"/>
    <mergeCell ref="IKO102:IKO103"/>
    <mergeCell ref="IKQ102:IKQ103"/>
    <mergeCell ref="IKS102:IKS103"/>
    <mergeCell ref="IJW102:IJW103"/>
    <mergeCell ref="IJY102:IJY103"/>
    <mergeCell ref="IKA102:IKA103"/>
    <mergeCell ref="IKC102:IKC103"/>
    <mergeCell ref="IKE102:IKE103"/>
    <mergeCell ref="IKG102:IKG103"/>
    <mergeCell ref="IJK102:IJK103"/>
    <mergeCell ref="IJM102:IJM103"/>
    <mergeCell ref="IJO102:IJO103"/>
    <mergeCell ref="IJQ102:IJQ103"/>
    <mergeCell ref="IJS102:IJS103"/>
    <mergeCell ref="IJU102:IJU103"/>
    <mergeCell ref="ILS102:ILS103"/>
    <mergeCell ref="ILU102:ILU103"/>
    <mergeCell ref="ILW102:ILW103"/>
    <mergeCell ref="ILY102:ILY103"/>
    <mergeCell ref="IMA102:IMA103"/>
    <mergeCell ref="IMC102:IMC103"/>
    <mergeCell ref="ILG102:ILG103"/>
    <mergeCell ref="ILI102:ILI103"/>
    <mergeCell ref="ILK102:ILK103"/>
    <mergeCell ref="ILM102:ILM103"/>
    <mergeCell ref="ILO102:ILO103"/>
    <mergeCell ref="ILQ102:ILQ103"/>
    <mergeCell ref="IKU102:IKU103"/>
    <mergeCell ref="IKW102:IKW103"/>
    <mergeCell ref="IKY102:IKY103"/>
    <mergeCell ref="ILA102:ILA103"/>
    <mergeCell ref="ILC102:ILC103"/>
    <mergeCell ref="ILE102:ILE103"/>
    <mergeCell ref="INC102:INC103"/>
    <mergeCell ref="INE102:INE103"/>
    <mergeCell ref="ING102:ING103"/>
    <mergeCell ref="INI102:INI103"/>
    <mergeCell ref="INK102:INK103"/>
    <mergeCell ref="INM102:INM103"/>
    <mergeCell ref="IMQ102:IMQ103"/>
    <mergeCell ref="IMS102:IMS103"/>
    <mergeCell ref="IMU102:IMU103"/>
    <mergeCell ref="IMW102:IMW103"/>
    <mergeCell ref="IMY102:IMY103"/>
    <mergeCell ref="INA102:INA103"/>
    <mergeCell ref="IME102:IME103"/>
    <mergeCell ref="IMG102:IMG103"/>
    <mergeCell ref="IMI102:IMI103"/>
    <mergeCell ref="IMK102:IMK103"/>
    <mergeCell ref="IMM102:IMM103"/>
    <mergeCell ref="IMO102:IMO103"/>
    <mergeCell ref="IOM102:IOM103"/>
    <mergeCell ref="IOO102:IOO103"/>
    <mergeCell ref="IOQ102:IOQ103"/>
    <mergeCell ref="IOS102:IOS103"/>
    <mergeCell ref="IOU102:IOU103"/>
    <mergeCell ref="IOW102:IOW103"/>
    <mergeCell ref="IOA102:IOA103"/>
    <mergeCell ref="IOC102:IOC103"/>
    <mergeCell ref="IOE102:IOE103"/>
    <mergeCell ref="IOG102:IOG103"/>
    <mergeCell ref="IOI102:IOI103"/>
    <mergeCell ref="IOK102:IOK103"/>
    <mergeCell ref="INO102:INO103"/>
    <mergeCell ref="INQ102:INQ103"/>
    <mergeCell ref="INS102:INS103"/>
    <mergeCell ref="INU102:INU103"/>
    <mergeCell ref="INW102:INW103"/>
    <mergeCell ref="INY102:INY103"/>
    <mergeCell ref="IPW102:IPW103"/>
    <mergeCell ref="IPY102:IPY103"/>
    <mergeCell ref="IQA102:IQA103"/>
    <mergeCell ref="IQC102:IQC103"/>
    <mergeCell ref="IQE102:IQE103"/>
    <mergeCell ref="IQG102:IQG103"/>
    <mergeCell ref="IPK102:IPK103"/>
    <mergeCell ref="IPM102:IPM103"/>
    <mergeCell ref="IPO102:IPO103"/>
    <mergeCell ref="IPQ102:IPQ103"/>
    <mergeCell ref="IPS102:IPS103"/>
    <mergeCell ref="IPU102:IPU103"/>
    <mergeCell ref="IOY102:IOY103"/>
    <mergeCell ref="IPA102:IPA103"/>
    <mergeCell ref="IPC102:IPC103"/>
    <mergeCell ref="IPE102:IPE103"/>
    <mergeCell ref="IPG102:IPG103"/>
    <mergeCell ref="IPI102:IPI103"/>
    <mergeCell ref="IRG102:IRG103"/>
    <mergeCell ref="IRI102:IRI103"/>
    <mergeCell ref="IRK102:IRK103"/>
    <mergeCell ref="IRM102:IRM103"/>
    <mergeCell ref="IRO102:IRO103"/>
    <mergeCell ref="IRQ102:IRQ103"/>
    <mergeCell ref="IQU102:IQU103"/>
    <mergeCell ref="IQW102:IQW103"/>
    <mergeCell ref="IQY102:IQY103"/>
    <mergeCell ref="IRA102:IRA103"/>
    <mergeCell ref="IRC102:IRC103"/>
    <mergeCell ref="IRE102:IRE103"/>
    <mergeCell ref="IQI102:IQI103"/>
    <mergeCell ref="IQK102:IQK103"/>
    <mergeCell ref="IQM102:IQM103"/>
    <mergeCell ref="IQO102:IQO103"/>
    <mergeCell ref="IQQ102:IQQ103"/>
    <mergeCell ref="IQS102:IQS103"/>
    <mergeCell ref="ISQ102:ISQ103"/>
    <mergeCell ref="ISS102:ISS103"/>
    <mergeCell ref="ISU102:ISU103"/>
    <mergeCell ref="ISW102:ISW103"/>
    <mergeCell ref="ISY102:ISY103"/>
    <mergeCell ref="ITA102:ITA103"/>
    <mergeCell ref="ISE102:ISE103"/>
    <mergeCell ref="ISG102:ISG103"/>
    <mergeCell ref="ISI102:ISI103"/>
    <mergeCell ref="ISK102:ISK103"/>
    <mergeCell ref="ISM102:ISM103"/>
    <mergeCell ref="ISO102:ISO103"/>
    <mergeCell ref="IRS102:IRS103"/>
    <mergeCell ref="IRU102:IRU103"/>
    <mergeCell ref="IRW102:IRW103"/>
    <mergeCell ref="IRY102:IRY103"/>
    <mergeCell ref="ISA102:ISA103"/>
    <mergeCell ref="ISC102:ISC103"/>
    <mergeCell ref="IUA102:IUA103"/>
    <mergeCell ref="IUC102:IUC103"/>
    <mergeCell ref="IUE102:IUE103"/>
    <mergeCell ref="IUG102:IUG103"/>
    <mergeCell ref="IUI102:IUI103"/>
    <mergeCell ref="IUK102:IUK103"/>
    <mergeCell ref="ITO102:ITO103"/>
    <mergeCell ref="ITQ102:ITQ103"/>
    <mergeCell ref="ITS102:ITS103"/>
    <mergeCell ref="ITU102:ITU103"/>
    <mergeCell ref="ITW102:ITW103"/>
    <mergeCell ref="ITY102:ITY103"/>
    <mergeCell ref="ITC102:ITC103"/>
    <mergeCell ref="ITE102:ITE103"/>
    <mergeCell ref="ITG102:ITG103"/>
    <mergeCell ref="ITI102:ITI103"/>
    <mergeCell ref="ITK102:ITK103"/>
    <mergeCell ref="ITM102:ITM103"/>
    <mergeCell ref="IVK102:IVK103"/>
    <mergeCell ref="IVM102:IVM103"/>
    <mergeCell ref="IVO102:IVO103"/>
    <mergeCell ref="IVQ102:IVQ103"/>
    <mergeCell ref="IVS102:IVS103"/>
    <mergeCell ref="IVU102:IVU103"/>
    <mergeCell ref="IUY102:IUY103"/>
    <mergeCell ref="IVA102:IVA103"/>
    <mergeCell ref="IVC102:IVC103"/>
    <mergeCell ref="IVE102:IVE103"/>
    <mergeCell ref="IVG102:IVG103"/>
    <mergeCell ref="IVI102:IVI103"/>
    <mergeCell ref="IUM102:IUM103"/>
    <mergeCell ref="IUO102:IUO103"/>
    <mergeCell ref="IUQ102:IUQ103"/>
    <mergeCell ref="IUS102:IUS103"/>
    <mergeCell ref="IUU102:IUU103"/>
    <mergeCell ref="IUW102:IUW103"/>
    <mergeCell ref="IWU102:IWU103"/>
    <mergeCell ref="IWW102:IWW103"/>
    <mergeCell ref="IWY102:IWY103"/>
    <mergeCell ref="IXA102:IXA103"/>
    <mergeCell ref="IXC102:IXC103"/>
    <mergeCell ref="IXE102:IXE103"/>
    <mergeCell ref="IWI102:IWI103"/>
    <mergeCell ref="IWK102:IWK103"/>
    <mergeCell ref="IWM102:IWM103"/>
    <mergeCell ref="IWO102:IWO103"/>
    <mergeCell ref="IWQ102:IWQ103"/>
    <mergeCell ref="IWS102:IWS103"/>
    <mergeCell ref="IVW102:IVW103"/>
    <mergeCell ref="IVY102:IVY103"/>
    <mergeCell ref="IWA102:IWA103"/>
    <mergeCell ref="IWC102:IWC103"/>
    <mergeCell ref="IWE102:IWE103"/>
    <mergeCell ref="IWG102:IWG103"/>
    <mergeCell ref="IYE102:IYE103"/>
    <mergeCell ref="IYG102:IYG103"/>
    <mergeCell ref="IYI102:IYI103"/>
    <mergeCell ref="IYK102:IYK103"/>
    <mergeCell ref="IYM102:IYM103"/>
    <mergeCell ref="IYO102:IYO103"/>
    <mergeCell ref="IXS102:IXS103"/>
    <mergeCell ref="IXU102:IXU103"/>
    <mergeCell ref="IXW102:IXW103"/>
    <mergeCell ref="IXY102:IXY103"/>
    <mergeCell ref="IYA102:IYA103"/>
    <mergeCell ref="IYC102:IYC103"/>
    <mergeCell ref="IXG102:IXG103"/>
    <mergeCell ref="IXI102:IXI103"/>
    <mergeCell ref="IXK102:IXK103"/>
    <mergeCell ref="IXM102:IXM103"/>
    <mergeCell ref="IXO102:IXO103"/>
    <mergeCell ref="IXQ102:IXQ103"/>
    <mergeCell ref="IZO102:IZO103"/>
    <mergeCell ref="IZQ102:IZQ103"/>
    <mergeCell ref="IZS102:IZS103"/>
    <mergeCell ref="IZU102:IZU103"/>
    <mergeCell ref="IZW102:IZW103"/>
    <mergeCell ref="IZY102:IZY103"/>
    <mergeCell ref="IZC102:IZC103"/>
    <mergeCell ref="IZE102:IZE103"/>
    <mergeCell ref="IZG102:IZG103"/>
    <mergeCell ref="IZI102:IZI103"/>
    <mergeCell ref="IZK102:IZK103"/>
    <mergeCell ref="IZM102:IZM103"/>
    <mergeCell ref="IYQ102:IYQ103"/>
    <mergeCell ref="IYS102:IYS103"/>
    <mergeCell ref="IYU102:IYU103"/>
    <mergeCell ref="IYW102:IYW103"/>
    <mergeCell ref="IYY102:IYY103"/>
    <mergeCell ref="IZA102:IZA103"/>
    <mergeCell ref="JAY102:JAY103"/>
    <mergeCell ref="JBA102:JBA103"/>
    <mergeCell ref="JBC102:JBC103"/>
    <mergeCell ref="JBE102:JBE103"/>
    <mergeCell ref="JBG102:JBG103"/>
    <mergeCell ref="JBI102:JBI103"/>
    <mergeCell ref="JAM102:JAM103"/>
    <mergeCell ref="JAO102:JAO103"/>
    <mergeCell ref="JAQ102:JAQ103"/>
    <mergeCell ref="JAS102:JAS103"/>
    <mergeCell ref="JAU102:JAU103"/>
    <mergeCell ref="JAW102:JAW103"/>
    <mergeCell ref="JAA102:JAA103"/>
    <mergeCell ref="JAC102:JAC103"/>
    <mergeCell ref="JAE102:JAE103"/>
    <mergeCell ref="JAG102:JAG103"/>
    <mergeCell ref="JAI102:JAI103"/>
    <mergeCell ref="JAK102:JAK103"/>
    <mergeCell ref="JCI102:JCI103"/>
    <mergeCell ref="JCK102:JCK103"/>
    <mergeCell ref="JCM102:JCM103"/>
    <mergeCell ref="JCO102:JCO103"/>
    <mergeCell ref="JCQ102:JCQ103"/>
    <mergeCell ref="JCS102:JCS103"/>
    <mergeCell ref="JBW102:JBW103"/>
    <mergeCell ref="JBY102:JBY103"/>
    <mergeCell ref="JCA102:JCA103"/>
    <mergeCell ref="JCC102:JCC103"/>
    <mergeCell ref="JCE102:JCE103"/>
    <mergeCell ref="JCG102:JCG103"/>
    <mergeCell ref="JBK102:JBK103"/>
    <mergeCell ref="JBM102:JBM103"/>
    <mergeCell ref="JBO102:JBO103"/>
    <mergeCell ref="JBQ102:JBQ103"/>
    <mergeCell ref="JBS102:JBS103"/>
    <mergeCell ref="JBU102:JBU103"/>
    <mergeCell ref="JDS102:JDS103"/>
    <mergeCell ref="JDU102:JDU103"/>
    <mergeCell ref="JDW102:JDW103"/>
    <mergeCell ref="JDY102:JDY103"/>
    <mergeCell ref="JEA102:JEA103"/>
    <mergeCell ref="JEC102:JEC103"/>
    <mergeCell ref="JDG102:JDG103"/>
    <mergeCell ref="JDI102:JDI103"/>
    <mergeCell ref="JDK102:JDK103"/>
    <mergeCell ref="JDM102:JDM103"/>
    <mergeCell ref="JDO102:JDO103"/>
    <mergeCell ref="JDQ102:JDQ103"/>
    <mergeCell ref="JCU102:JCU103"/>
    <mergeCell ref="JCW102:JCW103"/>
    <mergeCell ref="JCY102:JCY103"/>
    <mergeCell ref="JDA102:JDA103"/>
    <mergeCell ref="JDC102:JDC103"/>
    <mergeCell ref="JDE102:JDE103"/>
    <mergeCell ref="JFC102:JFC103"/>
    <mergeCell ref="JFE102:JFE103"/>
    <mergeCell ref="JFG102:JFG103"/>
    <mergeCell ref="JFI102:JFI103"/>
    <mergeCell ref="JFK102:JFK103"/>
    <mergeCell ref="JFM102:JFM103"/>
    <mergeCell ref="JEQ102:JEQ103"/>
    <mergeCell ref="JES102:JES103"/>
    <mergeCell ref="JEU102:JEU103"/>
    <mergeCell ref="JEW102:JEW103"/>
    <mergeCell ref="JEY102:JEY103"/>
    <mergeCell ref="JFA102:JFA103"/>
    <mergeCell ref="JEE102:JEE103"/>
    <mergeCell ref="JEG102:JEG103"/>
    <mergeCell ref="JEI102:JEI103"/>
    <mergeCell ref="JEK102:JEK103"/>
    <mergeCell ref="JEM102:JEM103"/>
    <mergeCell ref="JEO102:JEO103"/>
    <mergeCell ref="JGM102:JGM103"/>
    <mergeCell ref="JGO102:JGO103"/>
    <mergeCell ref="JGQ102:JGQ103"/>
    <mergeCell ref="JGS102:JGS103"/>
    <mergeCell ref="JGU102:JGU103"/>
    <mergeCell ref="JGW102:JGW103"/>
    <mergeCell ref="JGA102:JGA103"/>
    <mergeCell ref="JGC102:JGC103"/>
    <mergeCell ref="JGE102:JGE103"/>
    <mergeCell ref="JGG102:JGG103"/>
    <mergeCell ref="JGI102:JGI103"/>
    <mergeCell ref="JGK102:JGK103"/>
    <mergeCell ref="JFO102:JFO103"/>
    <mergeCell ref="JFQ102:JFQ103"/>
    <mergeCell ref="JFS102:JFS103"/>
    <mergeCell ref="JFU102:JFU103"/>
    <mergeCell ref="JFW102:JFW103"/>
    <mergeCell ref="JFY102:JFY103"/>
    <mergeCell ref="JHW102:JHW103"/>
    <mergeCell ref="JHY102:JHY103"/>
    <mergeCell ref="JIA102:JIA103"/>
    <mergeCell ref="JIC102:JIC103"/>
    <mergeCell ref="JIE102:JIE103"/>
    <mergeCell ref="JIG102:JIG103"/>
    <mergeCell ref="JHK102:JHK103"/>
    <mergeCell ref="JHM102:JHM103"/>
    <mergeCell ref="JHO102:JHO103"/>
    <mergeCell ref="JHQ102:JHQ103"/>
    <mergeCell ref="JHS102:JHS103"/>
    <mergeCell ref="JHU102:JHU103"/>
    <mergeCell ref="JGY102:JGY103"/>
    <mergeCell ref="JHA102:JHA103"/>
    <mergeCell ref="JHC102:JHC103"/>
    <mergeCell ref="JHE102:JHE103"/>
    <mergeCell ref="JHG102:JHG103"/>
    <mergeCell ref="JHI102:JHI103"/>
    <mergeCell ref="JJG102:JJG103"/>
    <mergeCell ref="JJI102:JJI103"/>
    <mergeCell ref="JJK102:JJK103"/>
    <mergeCell ref="JJM102:JJM103"/>
    <mergeCell ref="JJO102:JJO103"/>
    <mergeCell ref="JJQ102:JJQ103"/>
    <mergeCell ref="JIU102:JIU103"/>
    <mergeCell ref="JIW102:JIW103"/>
    <mergeCell ref="JIY102:JIY103"/>
    <mergeCell ref="JJA102:JJA103"/>
    <mergeCell ref="JJC102:JJC103"/>
    <mergeCell ref="JJE102:JJE103"/>
    <mergeCell ref="JII102:JII103"/>
    <mergeCell ref="JIK102:JIK103"/>
    <mergeCell ref="JIM102:JIM103"/>
    <mergeCell ref="JIO102:JIO103"/>
    <mergeCell ref="JIQ102:JIQ103"/>
    <mergeCell ref="JIS102:JIS103"/>
    <mergeCell ref="JKQ102:JKQ103"/>
    <mergeCell ref="JKS102:JKS103"/>
    <mergeCell ref="JKU102:JKU103"/>
    <mergeCell ref="JKW102:JKW103"/>
    <mergeCell ref="JKY102:JKY103"/>
    <mergeCell ref="JLA102:JLA103"/>
    <mergeCell ref="JKE102:JKE103"/>
    <mergeCell ref="JKG102:JKG103"/>
    <mergeCell ref="JKI102:JKI103"/>
    <mergeCell ref="JKK102:JKK103"/>
    <mergeCell ref="JKM102:JKM103"/>
    <mergeCell ref="JKO102:JKO103"/>
    <mergeCell ref="JJS102:JJS103"/>
    <mergeCell ref="JJU102:JJU103"/>
    <mergeCell ref="JJW102:JJW103"/>
    <mergeCell ref="JJY102:JJY103"/>
    <mergeCell ref="JKA102:JKA103"/>
    <mergeCell ref="JKC102:JKC103"/>
    <mergeCell ref="JMA102:JMA103"/>
    <mergeCell ref="JMC102:JMC103"/>
    <mergeCell ref="JME102:JME103"/>
    <mergeCell ref="JMG102:JMG103"/>
    <mergeCell ref="JMI102:JMI103"/>
    <mergeCell ref="JMK102:JMK103"/>
    <mergeCell ref="JLO102:JLO103"/>
    <mergeCell ref="JLQ102:JLQ103"/>
    <mergeCell ref="JLS102:JLS103"/>
    <mergeCell ref="JLU102:JLU103"/>
    <mergeCell ref="JLW102:JLW103"/>
    <mergeCell ref="JLY102:JLY103"/>
    <mergeCell ref="JLC102:JLC103"/>
    <mergeCell ref="JLE102:JLE103"/>
    <mergeCell ref="JLG102:JLG103"/>
    <mergeCell ref="JLI102:JLI103"/>
    <mergeCell ref="JLK102:JLK103"/>
    <mergeCell ref="JLM102:JLM103"/>
    <mergeCell ref="JNK102:JNK103"/>
    <mergeCell ref="JNM102:JNM103"/>
    <mergeCell ref="JNO102:JNO103"/>
    <mergeCell ref="JNQ102:JNQ103"/>
    <mergeCell ref="JNS102:JNS103"/>
    <mergeCell ref="JNU102:JNU103"/>
    <mergeCell ref="JMY102:JMY103"/>
    <mergeCell ref="JNA102:JNA103"/>
    <mergeCell ref="JNC102:JNC103"/>
    <mergeCell ref="JNE102:JNE103"/>
    <mergeCell ref="JNG102:JNG103"/>
    <mergeCell ref="JNI102:JNI103"/>
    <mergeCell ref="JMM102:JMM103"/>
    <mergeCell ref="JMO102:JMO103"/>
    <mergeCell ref="JMQ102:JMQ103"/>
    <mergeCell ref="JMS102:JMS103"/>
    <mergeCell ref="JMU102:JMU103"/>
    <mergeCell ref="JMW102:JMW103"/>
    <mergeCell ref="JOU102:JOU103"/>
    <mergeCell ref="JOW102:JOW103"/>
    <mergeCell ref="JOY102:JOY103"/>
    <mergeCell ref="JPA102:JPA103"/>
    <mergeCell ref="JPC102:JPC103"/>
    <mergeCell ref="JPE102:JPE103"/>
    <mergeCell ref="JOI102:JOI103"/>
    <mergeCell ref="JOK102:JOK103"/>
    <mergeCell ref="JOM102:JOM103"/>
    <mergeCell ref="JOO102:JOO103"/>
    <mergeCell ref="JOQ102:JOQ103"/>
    <mergeCell ref="JOS102:JOS103"/>
    <mergeCell ref="JNW102:JNW103"/>
    <mergeCell ref="JNY102:JNY103"/>
    <mergeCell ref="JOA102:JOA103"/>
    <mergeCell ref="JOC102:JOC103"/>
    <mergeCell ref="JOE102:JOE103"/>
    <mergeCell ref="JOG102:JOG103"/>
    <mergeCell ref="JQE102:JQE103"/>
    <mergeCell ref="JQG102:JQG103"/>
    <mergeCell ref="JQI102:JQI103"/>
    <mergeCell ref="JQK102:JQK103"/>
    <mergeCell ref="JQM102:JQM103"/>
    <mergeCell ref="JQO102:JQO103"/>
    <mergeCell ref="JPS102:JPS103"/>
    <mergeCell ref="JPU102:JPU103"/>
    <mergeCell ref="JPW102:JPW103"/>
    <mergeCell ref="JPY102:JPY103"/>
    <mergeCell ref="JQA102:JQA103"/>
    <mergeCell ref="JQC102:JQC103"/>
    <mergeCell ref="JPG102:JPG103"/>
    <mergeCell ref="JPI102:JPI103"/>
    <mergeCell ref="JPK102:JPK103"/>
    <mergeCell ref="JPM102:JPM103"/>
    <mergeCell ref="JPO102:JPO103"/>
    <mergeCell ref="JPQ102:JPQ103"/>
    <mergeCell ref="JRO102:JRO103"/>
    <mergeCell ref="JRQ102:JRQ103"/>
    <mergeCell ref="JRS102:JRS103"/>
    <mergeCell ref="JRU102:JRU103"/>
    <mergeCell ref="JRW102:JRW103"/>
    <mergeCell ref="JRY102:JRY103"/>
    <mergeCell ref="JRC102:JRC103"/>
    <mergeCell ref="JRE102:JRE103"/>
    <mergeCell ref="JRG102:JRG103"/>
    <mergeCell ref="JRI102:JRI103"/>
    <mergeCell ref="JRK102:JRK103"/>
    <mergeCell ref="JRM102:JRM103"/>
    <mergeCell ref="JQQ102:JQQ103"/>
    <mergeCell ref="JQS102:JQS103"/>
    <mergeCell ref="JQU102:JQU103"/>
    <mergeCell ref="JQW102:JQW103"/>
    <mergeCell ref="JQY102:JQY103"/>
    <mergeCell ref="JRA102:JRA103"/>
    <mergeCell ref="JSY102:JSY103"/>
    <mergeCell ref="JTA102:JTA103"/>
    <mergeCell ref="JTC102:JTC103"/>
    <mergeCell ref="JTE102:JTE103"/>
    <mergeCell ref="JTG102:JTG103"/>
    <mergeCell ref="JTI102:JTI103"/>
    <mergeCell ref="JSM102:JSM103"/>
    <mergeCell ref="JSO102:JSO103"/>
    <mergeCell ref="JSQ102:JSQ103"/>
    <mergeCell ref="JSS102:JSS103"/>
    <mergeCell ref="JSU102:JSU103"/>
    <mergeCell ref="JSW102:JSW103"/>
    <mergeCell ref="JSA102:JSA103"/>
    <mergeCell ref="JSC102:JSC103"/>
    <mergeCell ref="JSE102:JSE103"/>
    <mergeCell ref="JSG102:JSG103"/>
    <mergeCell ref="JSI102:JSI103"/>
    <mergeCell ref="JSK102:JSK103"/>
    <mergeCell ref="JUI102:JUI103"/>
    <mergeCell ref="JUK102:JUK103"/>
    <mergeCell ref="JUM102:JUM103"/>
    <mergeCell ref="JUO102:JUO103"/>
    <mergeCell ref="JUQ102:JUQ103"/>
    <mergeCell ref="JUS102:JUS103"/>
    <mergeCell ref="JTW102:JTW103"/>
    <mergeCell ref="JTY102:JTY103"/>
    <mergeCell ref="JUA102:JUA103"/>
    <mergeCell ref="JUC102:JUC103"/>
    <mergeCell ref="JUE102:JUE103"/>
    <mergeCell ref="JUG102:JUG103"/>
    <mergeCell ref="JTK102:JTK103"/>
    <mergeCell ref="JTM102:JTM103"/>
    <mergeCell ref="JTO102:JTO103"/>
    <mergeCell ref="JTQ102:JTQ103"/>
    <mergeCell ref="JTS102:JTS103"/>
    <mergeCell ref="JTU102:JTU103"/>
    <mergeCell ref="JVS102:JVS103"/>
    <mergeCell ref="JVU102:JVU103"/>
    <mergeCell ref="JVW102:JVW103"/>
    <mergeCell ref="JVY102:JVY103"/>
    <mergeCell ref="JWA102:JWA103"/>
    <mergeCell ref="JWC102:JWC103"/>
    <mergeCell ref="JVG102:JVG103"/>
    <mergeCell ref="JVI102:JVI103"/>
    <mergeCell ref="JVK102:JVK103"/>
    <mergeCell ref="JVM102:JVM103"/>
    <mergeCell ref="JVO102:JVO103"/>
    <mergeCell ref="JVQ102:JVQ103"/>
    <mergeCell ref="JUU102:JUU103"/>
    <mergeCell ref="JUW102:JUW103"/>
    <mergeCell ref="JUY102:JUY103"/>
    <mergeCell ref="JVA102:JVA103"/>
    <mergeCell ref="JVC102:JVC103"/>
    <mergeCell ref="JVE102:JVE103"/>
    <mergeCell ref="JXC102:JXC103"/>
    <mergeCell ref="JXE102:JXE103"/>
    <mergeCell ref="JXG102:JXG103"/>
    <mergeCell ref="JXI102:JXI103"/>
    <mergeCell ref="JXK102:JXK103"/>
    <mergeCell ref="JXM102:JXM103"/>
    <mergeCell ref="JWQ102:JWQ103"/>
    <mergeCell ref="JWS102:JWS103"/>
    <mergeCell ref="JWU102:JWU103"/>
    <mergeCell ref="JWW102:JWW103"/>
    <mergeCell ref="JWY102:JWY103"/>
    <mergeCell ref="JXA102:JXA103"/>
    <mergeCell ref="JWE102:JWE103"/>
    <mergeCell ref="JWG102:JWG103"/>
    <mergeCell ref="JWI102:JWI103"/>
    <mergeCell ref="JWK102:JWK103"/>
    <mergeCell ref="JWM102:JWM103"/>
    <mergeCell ref="JWO102:JWO103"/>
    <mergeCell ref="JYM102:JYM103"/>
    <mergeCell ref="JYO102:JYO103"/>
    <mergeCell ref="JYQ102:JYQ103"/>
    <mergeCell ref="JYS102:JYS103"/>
    <mergeCell ref="JYU102:JYU103"/>
    <mergeCell ref="JYW102:JYW103"/>
    <mergeCell ref="JYA102:JYA103"/>
    <mergeCell ref="JYC102:JYC103"/>
    <mergeCell ref="JYE102:JYE103"/>
    <mergeCell ref="JYG102:JYG103"/>
    <mergeCell ref="JYI102:JYI103"/>
    <mergeCell ref="JYK102:JYK103"/>
    <mergeCell ref="JXO102:JXO103"/>
    <mergeCell ref="JXQ102:JXQ103"/>
    <mergeCell ref="JXS102:JXS103"/>
    <mergeCell ref="JXU102:JXU103"/>
    <mergeCell ref="JXW102:JXW103"/>
    <mergeCell ref="JXY102:JXY103"/>
    <mergeCell ref="JZW102:JZW103"/>
    <mergeCell ref="JZY102:JZY103"/>
    <mergeCell ref="KAA102:KAA103"/>
    <mergeCell ref="KAC102:KAC103"/>
    <mergeCell ref="KAE102:KAE103"/>
    <mergeCell ref="KAG102:KAG103"/>
    <mergeCell ref="JZK102:JZK103"/>
    <mergeCell ref="JZM102:JZM103"/>
    <mergeCell ref="JZO102:JZO103"/>
    <mergeCell ref="JZQ102:JZQ103"/>
    <mergeCell ref="JZS102:JZS103"/>
    <mergeCell ref="JZU102:JZU103"/>
    <mergeCell ref="JYY102:JYY103"/>
    <mergeCell ref="JZA102:JZA103"/>
    <mergeCell ref="JZC102:JZC103"/>
    <mergeCell ref="JZE102:JZE103"/>
    <mergeCell ref="JZG102:JZG103"/>
    <mergeCell ref="JZI102:JZI103"/>
    <mergeCell ref="KBG102:KBG103"/>
    <mergeCell ref="KBI102:KBI103"/>
    <mergeCell ref="KBK102:KBK103"/>
    <mergeCell ref="KBM102:KBM103"/>
    <mergeCell ref="KBO102:KBO103"/>
    <mergeCell ref="KBQ102:KBQ103"/>
    <mergeCell ref="KAU102:KAU103"/>
    <mergeCell ref="KAW102:KAW103"/>
    <mergeCell ref="KAY102:KAY103"/>
    <mergeCell ref="KBA102:KBA103"/>
    <mergeCell ref="KBC102:KBC103"/>
    <mergeCell ref="KBE102:KBE103"/>
    <mergeCell ref="KAI102:KAI103"/>
    <mergeCell ref="KAK102:KAK103"/>
    <mergeCell ref="KAM102:KAM103"/>
    <mergeCell ref="KAO102:KAO103"/>
    <mergeCell ref="KAQ102:KAQ103"/>
    <mergeCell ref="KAS102:KAS103"/>
    <mergeCell ref="KCQ102:KCQ103"/>
    <mergeCell ref="KCS102:KCS103"/>
    <mergeCell ref="KCU102:KCU103"/>
    <mergeCell ref="KCW102:KCW103"/>
    <mergeCell ref="KCY102:KCY103"/>
    <mergeCell ref="KDA102:KDA103"/>
    <mergeCell ref="KCE102:KCE103"/>
    <mergeCell ref="KCG102:KCG103"/>
    <mergeCell ref="KCI102:KCI103"/>
    <mergeCell ref="KCK102:KCK103"/>
    <mergeCell ref="KCM102:KCM103"/>
    <mergeCell ref="KCO102:KCO103"/>
    <mergeCell ref="KBS102:KBS103"/>
    <mergeCell ref="KBU102:KBU103"/>
    <mergeCell ref="KBW102:KBW103"/>
    <mergeCell ref="KBY102:KBY103"/>
    <mergeCell ref="KCA102:KCA103"/>
    <mergeCell ref="KCC102:KCC103"/>
    <mergeCell ref="KEA102:KEA103"/>
    <mergeCell ref="KEC102:KEC103"/>
    <mergeCell ref="KEE102:KEE103"/>
    <mergeCell ref="KEG102:KEG103"/>
    <mergeCell ref="KEI102:KEI103"/>
    <mergeCell ref="KEK102:KEK103"/>
    <mergeCell ref="KDO102:KDO103"/>
    <mergeCell ref="KDQ102:KDQ103"/>
    <mergeCell ref="KDS102:KDS103"/>
    <mergeCell ref="KDU102:KDU103"/>
    <mergeCell ref="KDW102:KDW103"/>
    <mergeCell ref="KDY102:KDY103"/>
    <mergeCell ref="KDC102:KDC103"/>
    <mergeCell ref="KDE102:KDE103"/>
    <mergeCell ref="KDG102:KDG103"/>
    <mergeCell ref="KDI102:KDI103"/>
    <mergeCell ref="KDK102:KDK103"/>
    <mergeCell ref="KDM102:KDM103"/>
    <mergeCell ref="KFK102:KFK103"/>
    <mergeCell ref="KFM102:KFM103"/>
    <mergeCell ref="KFO102:KFO103"/>
    <mergeCell ref="KFQ102:KFQ103"/>
    <mergeCell ref="KFS102:KFS103"/>
    <mergeCell ref="KFU102:KFU103"/>
    <mergeCell ref="KEY102:KEY103"/>
    <mergeCell ref="KFA102:KFA103"/>
    <mergeCell ref="KFC102:KFC103"/>
    <mergeCell ref="KFE102:KFE103"/>
    <mergeCell ref="KFG102:KFG103"/>
    <mergeCell ref="KFI102:KFI103"/>
    <mergeCell ref="KEM102:KEM103"/>
    <mergeCell ref="KEO102:KEO103"/>
    <mergeCell ref="KEQ102:KEQ103"/>
    <mergeCell ref="KES102:KES103"/>
    <mergeCell ref="KEU102:KEU103"/>
    <mergeCell ref="KEW102:KEW103"/>
    <mergeCell ref="KGU102:KGU103"/>
    <mergeCell ref="KGW102:KGW103"/>
    <mergeCell ref="KGY102:KGY103"/>
    <mergeCell ref="KHA102:KHA103"/>
    <mergeCell ref="KHC102:KHC103"/>
    <mergeCell ref="KHE102:KHE103"/>
    <mergeCell ref="KGI102:KGI103"/>
    <mergeCell ref="KGK102:KGK103"/>
    <mergeCell ref="KGM102:KGM103"/>
    <mergeCell ref="KGO102:KGO103"/>
    <mergeCell ref="KGQ102:KGQ103"/>
    <mergeCell ref="KGS102:KGS103"/>
    <mergeCell ref="KFW102:KFW103"/>
    <mergeCell ref="KFY102:KFY103"/>
    <mergeCell ref="KGA102:KGA103"/>
    <mergeCell ref="KGC102:KGC103"/>
    <mergeCell ref="KGE102:KGE103"/>
    <mergeCell ref="KGG102:KGG103"/>
    <mergeCell ref="KIE102:KIE103"/>
    <mergeCell ref="KIG102:KIG103"/>
    <mergeCell ref="KII102:KII103"/>
    <mergeCell ref="KIK102:KIK103"/>
    <mergeCell ref="KIM102:KIM103"/>
    <mergeCell ref="KIO102:KIO103"/>
    <mergeCell ref="KHS102:KHS103"/>
    <mergeCell ref="KHU102:KHU103"/>
    <mergeCell ref="KHW102:KHW103"/>
    <mergeCell ref="KHY102:KHY103"/>
    <mergeCell ref="KIA102:KIA103"/>
    <mergeCell ref="KIC102:KIC103"/>
    <mergeCell ref="KHG102:KHG103"/>
    <mergeCell ref="KHI102:KHI103"/>
    <mergeCell ref="KHK102:KHK103"/>
    <mergeCell ref="KHM102:KHM103"/>
    <mergeCell ref="KHO102:KHO103"/>
    <mergeCell ref="KHQ102:KHQ103"/>
    <mergeCell ref="KJO102:KJO103"/>
    <mergeCell ref="KJQ102:KJQ103"/>
    <mergeCell ref="KJS102:KJS103"/>
    <mergeCell ref="KJU102:KJU103"/>
    <mergeCell ref="KJW102:KJW103"/>
    <mergeCell ref="KJY102:KJY103"/>
    <mergeCell ref="KJC102:KJC103"/>
    <mergeCell ref="KJE102:KJE103"/>
    <mergeCell ref="KJG102:KJG103"/>
    <mergeCell ref="KJI102:KJI103"/>
    <mergeCell ref="KJK102:KJK103"/>
    <mergeCell ref="KJM102:KJM103"/>
    <mergeCell ref="KIQ102:KIQ103"/>
    <mergeCell ref="KIS102:KIS103"/>
    <mergeCell ref="KIU102:KIU103"/>
    <mergeCell ref="KIW102:KIW103"/>
    <mergeCell ref="KIY102:KIY103"/>
    <mergeCell ref="KJA102:KJA103"/>
    <mergeCell ref="KKY102:KKY103"/>
    <mergeCell ref="KLA102:KLA103"/>
    <mergeCell ref="KLC102:KLC103"/>
    <mergeCell ref="KLE102:KLE103"/>
    <mergeCell ref="KLG102:KLG103"/>
    <mergeCell ref="KLI102:KLI103"/>
    <mergeCell ref="KKM102:KKM103"/>
    <mergeCell ref="KKO102:KKO103"/>
    <mergeCell ref="KKQ102:KKQ103"/>
    <mergeCell ref="KKS102:KKS103"/>
    <mergeCell ref="KKU102:KKU103"/>
    <mergeCell ref="KKW102:KKW103"/>
    <mergeCell ref="KKA102:KKA103"/>
    <mergeCell ref="KKC102:KKC103"/>
    <mergeCell ref="KKE102:KKE103"/>
    <mergeCell ref="KKG102:KKG103"/>
    <mergeCell ref="KKI102:KKI103"/>
    <mergeCell ref="KKK102:KKK103"/>
    <mergeCell ref="KMI102:KMI103"/>
    <mergeCell ref="KMK102:KMK103"/>
    <mergeCell ref="KMM102:KMM103"/>
    <mergeCell ref="KMO102:KMO103"/>
    <mergeCell ref="KMQ102:KMQ103"/>
    <mergeCell ref="KMS102:KMS103"/>
    <mergeCell ref="KLW102:KLW103"/>
    <mergeCell ref="KLY102:KLY103"/>
    <mergeCell ref="KMA102:KMA103"/>
    <mergeCell ref="KMC102:KMC103"/>
    <mergeCell ref="KME102:KME103"/>
    <mergeCell ref="KMG102:KMG103"/>
    <mergeCell ref="KLK102:KLK103"/>
    <mergeCell ref="KLM102:KLM103"/>
    <mergeCell ref="KLO102:KLO103"/>
    <mergeCell ref="KLQ102:KLQ103"/>
    <mergeCell ref="KLS102:KLS103"/>
    <mergeCell ref="KLU102:KLU103"/>
    <mergeCell ref="KNS102:KNS103"/>
    <mergeCell ref="KNU102:KNU103"/>
    <mergeCell ref="KNW102:KNW103"/>
    <mergeCell ref="KNY102:KNY103"/>
    <mergeCell ref="KOA102:KOA103"/>
    <mergeCell ref="KOC102:KOC103"/>
    <mergeCell ref="KNG102:KNG103"/>
    <mergeCell ref="KNI102:KNI103"/>
    <mergeCell ref="KNK102:KNK103"/>
    <mergeCell ref="KNM102:KNM103"/>
    <mergeCell ref="KNO102:KNO103"/>
    <mergeCell ref="KNQ102:KNQ103"/>
    <mergeCell ref="KMU102:KMU103"/>
    <mergeCell ref="KMW102:KMW103"/>
    <mergeCell ref="KMY102:KMY103"/>
    <mergeCell ref="KNA102:KNA103"/>
    <mergeCell ref="KNC102:KNC103"/>
    <mergeCell ref="KNE102:KNE103"/>
    <mergeCell ref="KPC102:KPC103"/>
    <mergeCell ref="KPE102:KPE103"/>
    <mergeCell ref="KPG102:KPG103"/>
    <mergeCell ref="KPI102:KPI103"/>
    <mergeCell ref="KPK102:KPK103"/>
    <mergeCell ref="KPM102:KPM103"/>
    <mergeCell ref="KOQ102:KOQ103"/>
    <mergeCell ref="KOS102:KOS103"/>
    <mergeCell ref="KOU102:KOU103"/>
    <mergeCell ref="KOW102:KOW103"/>
    <mergeCell ref="KOY102:KOY103"/>
    <mergeCell ref="KPA102:KPA103"/>
    <mergeCell ref="KOE102:KOE103"/>
    <mergeCell ref="KOG102:KOG103"/>
    <mergeCell ref="KOI102:KOI103"/>
    <mergeCell ref="KOK102:KOK103"/>
    <mergeCell ref="KOM102:KOM103"/>
    <mergeCell ref="KOO102:KOO103"/>
    <mergeCell ref="KQM102:KQM103"/>
    <mergeCell ref="KQO102:KQO103"/>
    <mergeCell ref="KQQ102:KQQ103"/>
    <mergeCell ref="KQS102:KQS103"/>
    <mergeCell ref="KQU102:KQU103"/>
    <mergeCell ref="KQW102:KQW103"/>
    <mergeCell ref="KQA102:KQA103"/>
    <mergeCell ref="KQC102:KQC103"/>
    <mergeCell ref="KQE102:KQE103"/>
    <mergeCell ref="KQG102:KQG103"/>
    <mergeCell ref="KQI102:KQI103"/>
    <mergeCell ref="KQK102:KQK103"/>
    <mergeCell ref="KPO102:KPO103"/>
    <mergeCell ref="KPQ102:KPQ103"/>
    <mergeCell ref="KPS102:KPS103"/>
    <mergeCell ref="KPU102:KPU103"/>
    <mergeCell ref="KPW102:KPW103"/>
    <mergeCell ref="KPY102:KPY103"/>
    <mergeCell ref="KRW102:KRW103"/>
    <mergeCell ref="KRY102:KRY103"/>
    <mergeCell ref="KSA102:KSA103"/>
    <mergeCell ref="KSC102:KSC103"/>
    <mergeCell ref="KSE102:KSE103"/>
    <mergeCell ref="KSG102:KSG103"/>
    <mergeCell ref="KRK102:KRK103"/>
    <mergeCell ref="KRM102:KRM103"/>
    <mergeCell ref="KRO102:KRO103"/>
    <mergeCell ref="KRQ102:KRQ103"/>
    <mergeCell ref="KRS102:KRS103"/>
    <mergeCell ref="KRU102:KRU103"/>
    <mergeCell ref="KQY102:KQY103"/>
    <mergeCell ref="KRA102:KRA103"/>
    <mergeCell ref="KRC102:KRC103"/>
    <mergeCell ref="KRE102:KRE103"/>
    <mergeCell ref="KRG102:KRG103"/>
    <mergeCell ref="KRI102:KRI103"/>
    <mergeCell ref="KTG102:KTG103"/>
    <mergeCell ref="KTI102:KTI103"/>
    <mergeCell ref="KTK102:KTK103"/>
    <mergeCell ref="KTM102:KTM103"/>
    <mergeCell ref="KTO102:KTO103"/>
    <mergeCell ref="KTQ102:KTQ103"/>
    <mergeCell ref="KSU102:KSU103"/>
    <mergeCell ref="KSW102:KSW103"/>
    <mergeCell ref="KSY102:KSY103"/>
    <mergeCell ref="KTA102:KTA103"/>
    <mergeCell ref="KTC102:KTC103"/>
    <mergeCell ref="KTE102:KTE103"/>
    <mergeCell ref="KSI102:KSI103"/>
    <mergeCell ref="KSK102:KSK103"/>
    <mergeCell ref="KSM102:KSM103"/>
    <mergeCell ref="KSO102:KSO103"/>
    <mergeCell ref="KSQ102:KSQ103"/>
    <mergeCell ref="KSS102:KSS103"/>
    <mergeCell ref="KUQ102:KUQ103"/>
    <mergeCell ref="KUS102:KUS103"/>
    <mergeCell ref="KUU102:KUU103"/>
    <mergeCell ref="KUW102:KUW103"/>
    <mergeCell ref="KUY102:KUY103"/>
    <mergeCell ref="KVA102:KVA103"/>
    <mergeCell ref="KUE102:KUE103"/>
    <mergeCell ref="KUG102:KUG103"/>
    <mergeCell ref="KUI102:KUI103"/>
    <mergeCell ref="KUK102:KUK103"/>
    <mergeCell ref="KUM102:KUM103"/>
    <mergeCell ref="KUO102:KUO103"/>
    <mergeCell ref="KTS102:KTS103"/>
    <mergeCell ref="KTU102:KTU103"/>
    <mergeCell ref="KTW102:KTW103"/>
    <mergeCell ref="KTY102:KTY103"/>
    <mergeCell ref="KUA102:KUA103"/>
    <mergeCell ref="KUC102:KUC103"/>
    <mergeCell ref="KWA102:KWA103"/>
    <mergeCell ref="KWC102:KWC103"/>
    <mergeCell ref="KWE102:KWE103"/>
    <mergeCell ref="KWG102:KWG103"/>
    <mergeCell ref="KWI102:KWI103"/>
    <mergeCell ref="KWK102:KWK103"/>
    <mergeCell ref="KVO102:KVO103"/>
    <mergeCell ref="KVQ102:KVQ103"/>
    <mergeCell ref="KVS102:KVS103"/>
    <mergeCell ref="KVU102:KVU103"/>
    <mergeCell ref="KVW102:KVW103"/>
    <mergeCell ref="KVY102:KVY103"/>
    <mergeCell ref="KVC102:KVC103"/>
    <mergeCell ref="KVE102:KVE103"/>
    <mergeCell ref="KVG102:KVG103"/>
    <mergeCell ref="KVI102:KVI103"/>
    <mergeCell ref="KVK102:KVK103"/>
    <mergeCell ref="KVM102:KVM103"/>
    <mergeCell ref="KXK102:KXK103"/>
    <mergeCell ref="KXM102:KXM103"/>
    <mergeCell ref="KXO102:KXO103"/>
    <mergeCell ref="KXQ102:KXQ103"/>
    <mergeCell ref="KXS102:KXS103"/>
    <mergeCell ref="KXU102:KXU103"/>
    <mergeCell ref="KWY102:KWY103"/>
    <mergeCell ref="KXA102:KXA103"/>
    <mergeCell ref="KXC102:KXC103"/>
    <mergeCell ref="KXE102:KXE103"/>
    <mergeCell ref="KXG102:KXG103"/>
    <mergeCell ref="KXI102:KXI103"/>
    <mergeCell ref="KWM102:KWM103"/>
    <mergeCell ref="KWO102:KWO103"/>
    <mergeCell ref="KWQ102:KWQ103"/>
    <mergeCell ref="KWS102:KWS103"/>
    <mergeCell ref="KWU102:KWU103"/>
    <mergeCell ref="KWW102:KWW103"/>
    <mergeCell ref="KYU102:KYU103"/>
    <mergeCell ref="KYW102:KYW103"/>
    <mergeCell ref="KYY102:KYY103"/>
    <mergeCell ref="KZA102:KZA103"/>
    <mergeCell ref="KZC102:KZC103"/>
    <mergeCell ref="KZE102:KZE103"/>
    <mergeCell ref="KYI102:KYI103"/>
    <mergeCell ref="KYK102:KYK103"/>
    <mergeCell ref="KYM102:KYM103"/>
    <mergeCell ref="KYO102:KYO103"/>
    <mergeCell ref="KYQ102:KYQ103"/>
    <mergeCell ref="KYS102:KYS103"/>
    <mergeCell ref="KXW102:KXW103"/>
    <mergeCell ref="KXY102:KXY103"/>
    <mergeCell ref="KYA102:KYA103"/>
    <mergeCell ref="KYC102:KYC103"/>
    <mergeCell ref="KYE102:KYE103"/>
    <mergeCell ref="KYG102:KYG103"/>
    <mergeCell ref="LAE102:LAE103"/>
    <mergeCell ref="LAG102:LAG103"/>
    <mergeCell ref="LAI102:LAI103"/>
    <mergeCell ref="LAK102:LAK103"/>
    <mergeCell ref="LAM102:LAM103"/>
    <mergeCell ref="LAO102:LAO103"/>
    <mergeCell ref="KZS102:KZS103"/>
    <mergeCell ref="KZU102:KZU103"/>
    <mergeCell ref="KZW102:KZW103"/>
    <mergeCell ref="KZY102:KZY103"/>
    <mergeCell ref="LAA102:LAA103"/>
    <mergeCell ref="LAC102:LAC103"/>
    <mergeCell ref="KZG102:KZG103"/>
    <mergeCell ref="KZI102:KZI103"/>
    <mergeCell ref="KZK102:KZK103"/>
    <mergeCell ref="KZM102:KZM103"/>
    <mergeCell ref="KZO102:KZO103"/>
    <mergeCell ref="KZQ102:KZQ103"/>
    <mergeCell ref="LBO102:LBO103"/>
    <mergeCell ref="LBQ102:LBQ103"/>
    <mergeCell ref="LBS102:LBS103"/>
    <mergeCell ref="LBU102:LBU103"/>
    <mergeCell ref="LBW102:LBW103"/>
    <mergeCell ref="LBY102:LBY103"/>
    <mergeCell ref="LBC102:LBC103"/>
    <mergeCell ref="LBE102:LBE103"/>
    <mergeCell ref="LBG102:LBG103"/>
    <mergeCell ref="LBI102:LBI103"/>
    <mergeCell ref="LBK102:LBK103"/>
    <mergeCell ref="LBM102:LBM103"/>
    <mergeCell ref="LAQ102:LAQ103"/>
    <mergeCell ref="LAS102:LAS103"/>
    <mergeCell ref="LAU102:LAU103"/>
    <mergeCell ref="LAW102:LAW103"/>
    <mergeCell ref="LAY102:LAY103"/>
    <mergeCell ref="LBA102:LBA103"/>
    <mergeCell ref="LCY102:LCY103"/>
    <mergeCell ref="LDA102:LDA103"/>
    <mergeCell ref="LDC102:LDC103"/>
    <mergeCell ref="LDE102:LDE103"/>
    <mergeCell ref="LDG102:LDG103"/>
    <mergeCell ref="LDI102:LDI103"/>
    <mergeCell ref="LCM102:LCM103"/>
    <mergeCell ref="LCO102:LCO103"/>
    <mergeCell ref="LCQ102:LCQ103"/>
    <mergeCell ref="LCS102:LCS103"/>
    <mergeCell ref="LCU102:LCU103"/>
    <mergeCell ref="LCW102:LCW103"/>
    <mergeCell ref="LCA102:LCA103"/>
    <mergeCell ref="LCC102:LCC103"/>
    <mergeCell ref="LCE102:LCE103"/>
    <mergeCell ref="LCG102:LCG103"/>
    <mergeCell ref="LCI102:LCI103"/>
    <mergeCell ref="LCK102:LCK103"/>
    <mergeCell ref="LEI102:LEI103"/>
    <mergeCell ref="LEK102:LEK103"/>
    <mergeCell ref="LEM102:LEM103"/>
    <mergeCell ref="LEO102:LEO103"/>
    <mergeCell ref="LEQ102:LEQ103"/>
    <mergeCell ref="LES102:LES103"/>
    <mergeCell ref="LDW102:LDW103"/>
    <mergeCell ref="LDY102:LDY103"/>
    <mergeCell ref="LEA102:LEA103"/>
    <mergeCell ref="LEC102:LEC103"/>
    <mergeCell ref="LEE102:LEE103"/>
    <mergeCell ref="LEG102:LEG103"/>
    <mergeCell ref="LDK102:LDK103"/>
    <mergeCell ref="LDM102:LDM103"/>
    <mergeCell ref="LDO102:LDO103"/>
    <mergeCell ref="LDQ102:LDQ103"/>
    <mergeCell ref="LDS102:LDS103"/>
    <mergeCell ref="LDU102:LDU103"/>
    <mergeCell ref="LFS102:LFS103"/>
    <mergeCell ref="LFU102:LFU103"/>
    <mergeCell ref="LFW102:LFW103"/>
    <mergeCell ref="LFY102:LFY103"/>
    <mergeCell ref="LGA102:LGA103"/>
    <mergeCell ref="LGC102:LGC103"/>
    <mergeCell ref="LFG102:LFG103"/>
    <mergeCell ref="LFI102:LFI103"/>
    <mergeCell ref="LFK102:LFK103"/>
    <mergeCell ref="LFM102:LFM103"/>
    <mergeCell ref="LFO102:LFO103"/>
    <mergeCell ref="LFQ102:LFQ103"/>
    <mergeCell ref="LEU102:LEU103"/>
    <mergeCell ref="LEW102:LEW103"/>
    <mergeCell ref="LEY102:LEY103"/>
    <mergeCell ref="LFA102:LFA103"/>
    <mergeCell ref="LFC102:LFC103"/>
    <mergeCell ref="LFE102:LFE103"/>
    <mergeCell ref="LHC102:LHC103"/>
    <mergeCell ref="LHE102:LHE103"/>
    <mergeCell ref="LHG102:LHG103"/>
    <mergeCell ref="LHI102:LHI103"/>
    <mergeCell ref="LHK102:LHK103"/>
    <mergeCell ref="LHM102:LHM103"/>
    <mergeCell ref="LGQ102:LGQ103"/>
    <mergeCell ref="LGS102:LGS103"/>
    <mergeCell ref="LGU102:LGU103"/>
    <mergeCell ref="LGW102:LGW103"/>
    <mergeCell ref="LGY102:LGY103"/>
    <mergeCell ref="LHA102:LHA103"/>
    <mergeCell ref="LGE102:LGE103"/>
    <mergeCell ref="LGG102:LGG103"/>
    <mergeCell ref="LGI102:LGI103"/>
    <mergeCell ref="LGK102:LGK103"/>
    <mergeCell ref="LGM102:LGM103"/>
    <mergeCell ref="LGO102:LGO103"/>
    <mergeCell ref="LIM102:LIM103"/>
    <mergeCell ref="LIO102:LIO103"/>
    <mergeCell ref="LIQ102:LIQ103"/>
    <mergeCell ref="LIS102:LIS103"/>
    <mergeCell ref="LIU102:LIU103"/>
    <mergeCell ref="LIW102:LIW103"/>
    <mergeCell ref="LIA102:LIA103"/>
    <mergeCell ref="LIC102:LIC103"/>
    <mergeCell ref="LIE102:LIE103"/>
    <mergeCell ref="LIG102:LIG103"/>
    <mergeCell ref="LII102:LII103"/>
    <mergeCell ref="LIK102:LIK103"/>
    <mergeCell ref="LHO102:LHO103"/>
    <mergeCell ref="LHQ102:LHQ103"/>
    <mergeCell ref="LHS102:LHS103"/>
    <mergeCell ref="LHU102:LHU103"/>
    <mergeCell ref="LHW102:LHW103"/>
    <mergeCell ref="LHY102:LHY103"/>
    <mergeCell ref="LJW102:LJW103"/>
    <mergeCell ref="LJY102:LJY103"/>
    <mergeCell ref="LKA102:LKA103"/>
    <mergeCell ref="LKC102:LKC103"/>
    <mergeCell ref="LKE102:LKE103"/>
    <mergeCell ref="LKG102:LKG103"/>
    <mergeCell ref="LJK102:LJK103"/>
    <mergeCell ref="LJM102:LJM103"/>
    <mergeCell ref="LJO102:LJO103"/>
    <mergeCell ref="LJQ102:LJQ103"/>
    <mergeCell ref="LJS102:LJS103"/>
    <mergeCell ref="LJU102:LJU103"/>
    <mergeCell ref="LIY102:LIY103"/>
    <mergeCell ref="LJA102:LJA103"/>
    <mergeCell ref="LJC102:LJC103"/>
    <mergeCell ref="LJE102:LJE103"/>
    <mergeCell ref="LJG102:LJG103"/>
    <mergeCell ref="LJI102:LJI103"/>
    <mergeCell ref="LLG102:LLG103"/>
    <mergeCell ref="LLI102:LLI103"/>
    <mergeCell ref="LLK102:LLK103"/>
    <mergeCell ref="LLM102:LLM103"/>
    <mergeCell ref="LLO102:LLO103"/>
    <mergeCell ref="LLQ102:LLQ103"/>
    <mergeCell ref="LKU102:LKU103"/>
    <mergeCell ref="LKW102:LKW103"/>
    <mergeCell ref="LKY102:LKY103"/>
    <mergeCell ref="LLA102:LLA103"/>
    <mergeCell ref="LLC102:LLC103"/>
    <mergeCell ref="LLE102:LLE103"/>
    <mergeCell ref="LKI102:LKI103"/>
    <mergeCell ref="LKK102:LKK103"/>
    <mergeCell ref="LKM102:LKM103"/>
    <mergeCell ref="LKO102:LKO103"/>
    <mergeCell ref="LKQ102:LKQ103"/>
    <mergeCell ref="LKS102:LKS103"/>
    <mergeCell ref="LMQ102:LMQ103"/>
    <mergeCell ref="LMS102:LMS103"/>
    <mergeCell ref="LMU102:LMU103"/>
    <mergeCell ref="LMW102:LMW103"/>
    <mergeCell ref="LMY102:LMY103"/>
    <mergeCell ref="LNA102:LNA103"/>
    <mergeCell ref="LME102:LME103"/>
    <mergeCell ref="LMG102:LMG103"/>
    <mergeCell ref="LMI102:LMI103"/>
    <mergeCell ref="LMK102:LMK103"/>
    <mergeCell ref="LMM102:LMM103"/>
    <mergeCell ref="LMO102:LMO103"/>
    <mergeCell ref="LLS102:LLS103"/>
    <mergeCell ref="LLU102:LLU103"/>
    <mergeCell ref="LLW102:LLW103"/>
    <mergeCell ref="LLY102:LLY103"/>
    <mergeCell ref="LMA102:LMA103"/>
    <mergeCell ref="LMC102:LMC103"/>
    <mergeCell ref="LOA102:LOA103"/>
    <mergeCell ref="LOC102:LOC103"/>
    <mergeCell ref="LOE102:LOE103"/>
    <mergeCell ref="LOG102:LOG103"/>
    <mergeCell ref="LOI102:LOI103"/>
    <mergeCell ref="LOK102:LOK103"/>
    <mergeCell ref="LNO102:LNO103"/>
    <mergeCell ref="LNQ102:LNQ103"/>
    <mergeCell ref="LNS102:LNS103"/>
    <mergeCell ref="LNU102:LNU103"/>
    <mergeCell ref="LNW102:LNW103"/>
    <mergeCell ref="LNY102:LNY103"/>
    <mergeCell ref="LNC102:LNC103"/>
    <mergeCell ref="LNE102:LNE103"/>
    <mergeCell ref="LNG102:LNG103"/>
    <mergeCell ref="LNI102:LNI103"/>
    <mergeCell ref="LNK102:LNK103"/>
    <mergeCell ref="LNM102:LNM103"/>
    <mergeCell ref="LPK102:LPK103"/>
    <mergeCell ref="LPM102:LPM103"/>
    <mergeCell ref="LPO102:LPO103"/>
    <mergeCell ref="LPQ102:LPQ103"/>
    <mergeCell ref="LPS102:LPS103"/>
    <mergeCell ref="LPU102:LPU103"/>
    <mergeCell ref="LOY102:LOY103"/>
    <mergeCell ref="LPA102:LPA103"/>
    <mergeCell ref="LPC102:LPC103"/>
    <mergeCell ref="LPE102:LPE103"/>
    <mergeCell ref="LPG102:LPG103"/>
    <mergeCell ref="LPI102:LPI103"/>
    <mergeCell ref="LOM102:LOM103"/>
    <mergeCell ref="LOO102:LOO103"/>
    <mergeCell ref="LOQ102:LOQ103"/>
    <mergeCell ref="LOS102:LOS103"/>
    <mergeCell ref="LOU102:LOU103"/>
    <mergeCell ref="LOW102:LOW103"/>
    <mergeCell ref="LQU102:LQU103"/>
    <mergeCell ref="LQW102:LQW103"/>
    <mergeCell ref="LQY102:LQY103"/>
    <mergeCell ref="LRA102:LRA103"/>
    <mergeCell ref="LRC102:LRC103"/>
    <mergeCell ref="LRE102:LRE103"/>
    <mergeCell ref="LQI102:LQI103"/>
    <mergeCell ref="LQK102:LQK103"/>
    <mergeCell ref="LQM102:LQM103"/>
    <mergeCell ref="LQO102:LQO103"/>
    <mergeCell ref="LQQ102:LQQ103"/>
    <mergeCell ref="LQS102:LQS103"/>
    <mergeCell ref="LPW102:LPW103"/>
    <mergeCell ref="LPY102:LPY103"/>
    <mergeCell ref="LQA102:LQA103"/>
    <mergeCell ref="LQC102:LQC103"/>
    <mergeCell ref="LQE102:LQE103"/>
    <mergeCell ref="LQG102:LQG103"/>
    <mergeCell ref="LSE102:LSE103"/>
    <mergeCell ref="LSG102:LSG103"/>
    <mergeCell ref="LSI102:LSI103"/>
    <mergeCell ref="LSK102:LSK103"/>
    <mergeCell ref="LSM102:LSM103"/>
    <mergeCell ref="LSO102:LSO103"/>
    <mergeCell ref="LRS102:LRS103"/>
    <mergeCell ref="LRU102:LRU103"/>
    <mergeCell ref="LRW102:LRW103"/>
    <mergeCell ref="LRY102:LRY103"/>
    <mergeCell ref="LSA102:LSA103"/>
    <mergeCell ref="LSC102:LSC103"/>
    <mergeCell ref="LRG102:LRG103"/>
    <mergeCell ref="LRI102:LRI103"/>
    <mergeCell ref="LRK102:LRK103"/>
    <mergeCell ref="LRM102:LRM103"/>
    <mergeCell ref="LRO102:LRO103"/>
    <mergeCell ref="LRQ102:LRQ103"/>
    <mergeCell ref="LTO102:LTO103"/>
    <mergeCell ref="LTQ102:LTQ103"/>
    <mergeCell ref="LTS102:LTS103"/>
    <mergeCell ref="LTU102:LTU103"/>
    <mergeCell ref="LTW102:LTW103"/>
    <mergeCell ref="LTY102:LTY103"/>
    <mergeCell ref="LTC102:LTC103"/>
    <mergeCell ref="LTE102:LTE103"/>
    <mergeCell ref="LTG102:LTG103"/>
    <mergeCell ref="LTI102:LTI103"/>
    <mergeCell ref="LTK102:LTK103"/>
    <mergeCell ref="LTM102:LTM103"/>
    <mergeCell ref="LSQ102:LSQ103"/>
    <mergeCell ref="LSS102:LSS103"/>
    <mergeCell ref="LSU102:LSU103"/>
    <mergeCell ref="LSW102:LSW103"/>
    <mergeCell ref="LSY102:LSY103"/>
    <mergeCell ref="LTA102:LTA103"/>
    <mergeCell ref="LUY102:LUY103"/>
    <mergeCell ref="LVA102:LVA103"/>
    <mergeCell ref="LVC102:LVC103"/>
    <mergeCell ref="LVE102:LVE103"/>
    <mergeCell ref="LVG102:LVG103"/>
    <mergeCell ref="LVI102:LVI103"/>
    <mergeCell ref="LUM102:LUM103"/>
    <mergeCell ref="LUO102:LUO103"/>
    <mergeCell ref="LUQ102:LUQ103"/>
    <mergeCell ref="LUS102:LUS103"/>
    <mergeCell ref="LUU102:LUU103"/>
    <mergeCell ref="LUW102:LUW103"/>
    <mergeCell ref="LUA102:LUA103"/>
    <mergeCell ref="LUC102:LUC103"/>
    <mergeCell ref="LUE102:LUE103"/>
    <mergeCell ref="LUG102:LUG103"/>
    <mergeCell ref="LUI102:LUI103"/>
    <mergeCell ref="LUK102:LUK103"/>
    <mergeCell ref="LWI102:LWI103"/>
    <mergeCell ref="LWK102:LWK103"/>
    <mergeCell ref="LWM102:LWM103"/>
    <mergeCell ref="LWO102:LWO103"/>
    <mergeCell ref="LWQ102:LWQ103"/>
    <mergeCell ref="LWS102:LWS103"/>
    <mergeCell ref="LVW102:LVW103"/>
    <mergeCell ref="LVY102:LVY103"/>
    <mergeCell ref="LWA102:LWA103"/>
    <mergeCell ref="LWC102:LWC103"/>
    <mergeCell ref="LWE102:LWE103"/>
    <mergeCell ref="LWG102:LWG103"/>
    <mergeCell ref="LVK102:LVK103"/>
    <mergeCell ref="LVM102:LVM103"/>
    <mergeCell ref="LVO102:LVO103"/>
    <mergeCell ref="LVQ102:LVQ103"/>
    <mergeCell ref="LVS102:LVS103"/>
    <mergeCell ref="LVU102:LVU103"/>
    <mergeCell ref="LXS102:LXS103"/>
    <mergeCell ref="LXU102:LXU103"/>
    <mergeCell ref="LXW102:LXW103"/>
    <mergeCell ref="LXY102:LXY103"/>
    <mergeCell ref="LYA102:LYA103"/>
    <mergeCell ref="LYC102:LYC103"/>
    <mergeCell ref="LXG102:LXG103"/>
    <mergeCell ref="LXI102:LXI103"/>
    <mergeCell ref="LXK102:LXK103"/>
    <mergeCell ref="LXM102:LXM103"/>
    <mergeCell ref="LXO102:LXO103"/>
    <mergeCell ref="LXQ102:LXQ103"/>
    <mergeCell ref="LWU102:LWU103"/>
    <mergeCell ref="LWW102:LWW103"/>
    <mergeCell ref="LWY102:LWY103"/>
    <mergeCell ref="LXA102:LXA103"/>
    <mergeCell ref="LXC102:LXC103"/>
    <mergeCell ref="LXE102:LXE103"/>
    <mergeCell ref="LZC102:LZC103"/>
    <mergeCell ref="LZE102:LZE103"/>
    <mergeCell ref="LZG102:LZG103"/>
    <mergeCell ref="LZI102:LZI103"/>
    <mergeCell ref="LZK102:LZK103"/>
    <mergeCell ref="LZM102:LZM103"/>
    <mergeCell ref="LYQ102:LYQ103"/>
    <mergeCell ref="LYS102:LYS103"/>
    <mergeCell ref="LYU102:LYU103"/>
    <mergeCell ref="LYW102:LYW103"/>
    <mergeCell ref="LYY102:LYY103"/>
    <mergeCell ref="LZA102:LZA103"/>
    <mergeCell ref="LYE102:LYE103"/>
    <mergeCell ref="LYG102:LYG103"/>
    <mergeCell ref="LYI102:LYI103"/>
    <mergeCell ref="LYK102:LYK103"/>
    <mergeCell ref="LYM102:LYM103"/>
    <mergeCell ref="LYO102:LYO103"/>
    <mergeCell ref="MAM102:MAM103"/>
    <mergeCell ref="MAO102:MAO103"/>
    <mergeCell ref="MAQ102:MAQ103"/>
    <mergeCell ref="MAS102:MAS103"/>
    <mergeCell ref="MAU102:MAU103"/>
    <mergeCell ref="MAW102:MAW103"/>
    <mergeCell ref="MAA102:MAA103"/>
    <mergeCell ref="MAC102:MAC103"/>
    <mergeCell ref="MAE102:MAE103"/>
    <mergeCell ref="MAG102:MAG103"/>
    <mergeCell ref="MAI102:MAI103"/>
    <mergeCell ref="MAK102:MAK103"/>
    <mergeCell ref="LZO102:LZO103"/>
    <mergeCell ref="LZQ102:LZQ103"/>
    <mergeCell ref="LZS102:LZS103"/>
    <mergeCell ref="LZU102:LZU103"/>
    <mergeCell ref="LZW102:LZW103"/>
    <mergeCell ref="LZY102:LZY103"/>
    <mergeCell ref="MBW102:MBW103"/>
    <mergeCell ref="MBY102:MBY103"/>
    <mergeCell ref="MCA102:MCA103"/>
    <mergeCell ref="MCC102:MCC103"/>
    <mergeCell ref="MCE102:MCE103"/>
    <mergeCell ref="MCG102:MCG103"/>
    <mergeCell ref="MBK102:MBK103"/>
    <mergeCell ref="MBM102:MBM103"/>
    <mergeCell ref="MBO102:MBO103"/>
    <mergeCell ref="MBQ102:MBQ103"/>
    <mergeCell ref="MBS102:MBS103"/>
    <mergeCell ref="MBU102:MBU103"/>
    <mergeCell ref="MAY102:MAY103"/>
    <mergeCell ref="MBA102:MBA103"/>
    <mergeCell ref="MBC102:MBC103"/>
    <mergeCell ref="MBE102:MBE103"/>
    <mergeCell ref="MBG102:MBG103"/>
    <mergeCell ref="MBI102:MBI103"/>
    <mergeCell ref="MDG102:MDG103"/>
    <mergeCell ref="MDI102:MDI103"/>
    <mergeCell ref="MDK102:MDK103"/>
    <mergeCell ref="MDM102:MDM103"/>
    <mergeCell ref="MDO102:MDO103"/>
    <mergeCell ref="MDQ102:MDQ103"/>
    <mergeCell ref="MCU102:MCU103"/>
    <mergeCell ref="MCW102:MCW103"/>
    <mergeCell ref="MCY102:MCY103"/>
    <mergeCell ref="MDA102:MDA103"/>
    <mergeCell ref="MDC102:MDC103"/>
    <mergeCell ref="MDE102:MDE103"/>
    <mergeCell ref="MCI102:MCI103"/>
    <mergeCell ref="MCK102:MCK103"/>
    <mergeCell ref="MCM102:MCM103"/>
    <mergeCell ref="MCO102:MCO103"/>
    <mergeCell ref="MCQ102:MCQ103"/>
    <mergeCell ref="MCS102:MCS103"/>
    <mergeCell ref="MEQ102:MEQ103"/>
    <mergeCell ref="MES102:MES103"/>
    <mergeCell ref="MEU102:MEU103"/>
    <mergeCell ref="MEW102:MEW103"/>
    <mergeCell ref="MEY102:MEY103"/>
    <mergeCell ref="MFA102:MFA103"/>
    <mergeCell ref="MEE102:MEE103"/>
    <mergeCell ref="MEG102:MEG103"/>
    <mergeCell ref="MEI102:MEI103"/>
    <mergeCell ref="MEK102:MEK103"/>
    <mergeCell ref="MEM102:MEM103"/>
    <mergeCell ref="MEO102:MEO103"/>
    <mergeCell ref="MDS102:MDS103"/>
    <mergeCell ref="MDU102:MDU103"/>
    <mergeCell ref="MDW102:MDW103"/>
    <mergeCell ref="MDY102:MDY103"/>
    <mergeCell ref="MEA102:MEA103"/>
    <mergeCell ref="MEC102:MEC103"/>
    <mergeCell ref="MGA102:MGA103"/>
    <mergeCell ref="MGC102:MGC103"/>
    <mergeCell ref="MGE102:MGE103"/>
    <mergeCell ref="MGG102:MGG103"/>
    <mergeCell ref="MGI102:MGI103"/>
    <mergeCell ref="MGK102:MGK103"/>
    <mergeCell ref="MFO102:MFO103"/>
    <mergeCell ref="MFQ102:MFQ103"/>
    <mergeCell ref="MFS102:MFS103"/>
    <mergeCell ref="MFU102:MFU103"/>
    <mergeCell ref="MFW102:MFW103"/>
    <mergeCell ref="MFY102:MFY103"/>
    <mergeCell ref="MFC102:MFC103"/>
    <mergeCell ref="MFE102:MFE103"/>
    <mergeCell ref="MFG102:MFG103"/>
    <mergeCell ref="MFI102:MFI103"/>
    <mergeCell ref="MFK102:MFK103"/>
    <mergeCell ref="MFM102:MFM103"/>
    <mergeCell ref="MHK102:MHK103"/>
    <mergeCell ref="MHM102:MHM103"/>
    <mergeCell ref="MHO102:MHO103"/>
    <mergeCell ref="MHQ102:MHQ103"/>
    <mergeCell ref="MHS102:MHS103"/>
    <mergeCell ref="MHU102:MHU103"/>
    <mergeCell ref="MGY102:MGY103"/>
    <mergeCell ref="MHA102:MHA103"/>
    <mergeCell ref="MHC102:MHC103"/>
    <mergeCell ref="MHE102:MHE103"/>
    <mergeCell ref="MHG102:MHG103"/>
    <mergeCell ref="MHI102:MHI103"/>
    <mergeCell ref="MGM102:MGM103"/>
    <mergeCell ref="MGO102:MGO103"/>
    <mergeCell ref="MGQ102:MGQ103"/>
    <mergeCell ref="MGS102:MGS103"/>
    <mergeCell ref="MGU102:MGU103"/>
    <mergeCell ref="MGW102:MGW103"/>
    <mergeCell ref="MIU102:MIU103"/>
    <mergeCell ref="MIW102:MIW103"/>
    <mergeCell ref="MIY102:MIY103"/>
    <mergeCell ref="MJA102:MJA103"/>
    <mergeCell ref="MJC102:MJC103"/>
    <mergeCell ref="MJE102:MJE103"/>
    <mergeCell ref="MII102:MII103"/>
    <mergeCell ref="MIK102:MIK103"/>
    <mergeCell ref="MIM102:MIM103"/>
    <mergeCell ref="MIO102:MIO103"/>
    <mergeCell ref="MIQ102:MIQ103"/>
    <mergeCell ref="MIS102:MIS103"/>
    <mergeCell ref="MHW102:MHW103"/>
    <mergeCell ref="MHY102:MHY103"/>
    <mergeCell ref="MIA102:MIA103"/>
    <mergeCell ref="MIC102:MIC103"/>
    <mergeCell ref="MIE102:MIE103"/>
    <mergeCell ref="MIG102:MIG103"/>
    <mergeCell ref="MKE102:MKE103"/>
    <mergeCell ref="MKG102:MKG103"/>
    <mergeCell ref="MKI102:MKI103"/>
    <mergeCell ref="MKK102:MKK103"/>
    <mergeCell ref="MKM102:MKM103"/>
    <mergeCell ref="MKO102:MKO103"/>
    <mergeCell ref="MJS102:MJS103"/>
    <mergeCell ref="MJU102:MJU103"/>
    <mergeCell ref="MJW102:MJW103"/>
    <mergeCell ref="MJY102:MJY103"/>
    <mergeCell ref="MKA102:MKA103"/>
    <mergeCell ref="MKC102:MKC103"/>
    <mergeCell ref="MJG102:MJG103"/>
    <mergeCell ref="MJI102:MJI103"/>
    <mergeCell ref="MJK102:MJK103"/>
    <mergeCell ref="MJM102:MJM103"/>
    <mergeCell ref="MJO102:MJO103"/>
    <mergeCell ref="MJQ102:MJQ103"/>
    <mergeCell ref="MLO102:MLO103"/>
    <mergeCell ref="MLQ102:MLQ103"/>
    <mergeCell ref="MLS102:MLS103"/>
    <mergeCell ref="MLU102:MLU103"/>
    <mergeCell ref="MLW102:MLW103"/>
    <mergeCell ref="MLY102:MLY103"/>
    <mergeCell ref="MLC102:MLC103"/>
    <mergeCell ref="MLE102:MLE103"/>
    <mergeCell ref="MLG102:MLG103"/>
    <mergeCell ref="MLI102:MLI103"/>
    <mergeCell ref="MLK102:MLK103"/>
    <mergeCell ref="MLM102:MLM103"/>
    <mergeCell ref="MKQ102:MKQ103"/>
    <mergeCell ref="MKS102:MKS103"/>
    <mergeCell ref="MKU102:MKU103"/>
    <mergeCell ref="MKW102:MKW103"/>
    <mergeCell ref="MKY102:MKY103"/>
    <mergeCell ref="MLA102:MLA103"/>
    <mergeCell ref="MMY102:MMY103"/>
    <mergeCell ref="MNA102:MNA103"/>
    <mergeCell ref="MNC102:MNC103"/>
    <mergeCell ref="MNE102:MNE103"/>
    <mergeCell ref="MNG102:MNG103"/>
    <mergeCell ref="MNI102:MNI103"/>
    <mergeCell ref="MMM102:MMM103"/>
    <mergeCell ref="MMO102:MMO103"/>
    <mergeCell ref="MMQ102:MMQ103"/>
    <mergeCell ref="MMS102:MMS103"/>
    <mergeCell ref="MMU102:MMU103"/>
    <mergeCell ref="MMW102:MMW103"/>
    <mergeCell ref="MMA102:MMA103"/>
    <mergeCell ref="MMC102:MMC103"/>
    <mergeCell ref="MME102:MME103"/>
    <mergeCell ref="MMG102:MMG103"/>
    <mergeCell ref="MMI102:MMI103"/>
    <mergeCell ref="MMK102:MMK103"/>
    <mergeCell ref="MOI102:MOI103"/>
    <mergeCell ref="MOK102:MOK103"/>
    <mergeCell ref="MOM102:MOM103"/>
    <mergeCell ref="MOO102:MOO103"/>
    <mergeCell ref="MOQ102:MOQ103"/>
    <mergeCell ref="MOS102:MOS103"/>
    <mergeCell ref="MNW102:MNW103"/>
    <mergeCell ref="MNY102:MNY103"/>
    <mergeCell ref="MOA102:MOA103"/>
    <mergeCell ref="MOC102:MOC103"/>
    <mergeCell ref="MOE102:MOE103"/>
    <mergeCell ref="MOG102:MOG103"/>
    <mergeCell ref="MNK102:MNK103"/>
    <mergeCell ref="MNM102:MNM103"/>
    <mergeCell ref="MNO102:MNO103"/>
    <mergeCell ref="MNQ102:MNQ103"/>
    <mergeCell ref="MNS102:MNS103"/>
    <mergeCell ref="MNU102:MNU103"/>
    <mergeCell ref="MPS102:MPS103"/>
    <mergeCell ref="MPU102:MPU103"/>
    <mergeCell ref="MPW102:MPW103"/>
    <mergeCell ref="MPY102:MPY103"/>
    <mergeCell ref="MQA102:MQA103"/>
    <mergeCell ref="MQC102:MQC103"/>
    <mergeCell ref="MPG102:MPG103"/>
    <mergeCell ref="MPI102:MPI103"/>
    <mergeCell ref="MPK102:MPK103"/>
    <mergeCell ref="MPM102:MPM103"/>
    <mergeCell ref="MPO102:MPO103"/>
    <mergeCell ref="MPQ102:MPQ103"/>
    <mergeCell ref="MOU102:MOU103"/>
    <mergeCell ref="MOW102:MOW103"/>
    <mergeCell ref="MOY102:MOY103"/>
    <mergeCell ref="MPA102:MPA103"/>
    <mergeCell ref="MPC102:MPC103"/>
    <mergeCell ref="MPE102:MPE103"/>
    <mergeCell ref="MRC102:MRC103"/>
    <mergeCell ref="MRE102:MRE103"/>
    <mergeCell ref="MRG102:MRG103"/>
    <mergeCell ref="MRI102:MRI103"/>
    <mergeCell ref="MRK102:MRK103"/>
    <mergeCell ref="MRM102:MRM103"/>
    <mergeCell ref="MQQ102:MQQ103"/>
    <mergeCell ref="MQS102:MQS103"/>
    <mergeCell ref="MQU102:MQU103"/>
    <mergeCell ref="MQW102:MQW103"/>
    <mergeCell ref="MQY102:MQY103"/>
    <mergeCell ref="MRA102:MRA103"/>
    <mergeCell ref="MQE102:MQE103"/>
    <mergeCell ref="MQG102:MQG103"/>
    <mergeCell ref="MQI102:MQI103"/>
    <mergeCell ref="MQK102:MQK103"/>
    <mergeCell ref="MQM102:MQM103"/>
    <mergeCell ref="MQO102:MQO103"/>
    <mergeCell ref="MSM102:MSM103"/>
    <mergeCell ref="MSO102:MSO103"/>
    <mergeCell ref="MSQ102:MSQ103"/>
    <mergeCell ref="MSS102:MSS103"/>
    <mergeCell ref="MSU102:MSU103"/>
    <mergeCell ref="MSW102:MSW103"/>
    <mergeCell ref="MSA102:MSA103"/>
    <mergeCell ref="MSC102:MSC103"/>
    <mergeCell ref="MSE102:MSE103"/>
    <mergeCell ref="MSG102:MSG103"/>
    <mergeCell ref="MSI102:MSI103"/>
    <mergeCell ref="MSK102:MSK103"/>
    <mergeCell ref="MRO102:MRO103"/>
    <mergeCell ref="MRQ102:MRQ103"/>
    <mergeCell ref="MRS102:MRS103"/>
    <mergeCell ref="MRU102:MRU103"/>
    <mergeCell ref="MRW102:MRW103"/>
    <mergeCell ref="MRY102:MRY103"/>
    <mergeCell ref="MTW102:MTW103"/>
    <mergeCell ref="MTY102:MTY103"/>
    <mergeCell ref="MUA102:MUA103"/>
    <mergeCell ref="MUC102:MUC103"/>
    <mergeCell ref="MUE102:MUE103"/>
    <mergeCell ref="MUG102:MUG103"/>
    <mergeCell ref="MTK102:MTK103"/>
    <mergeCell ref="MTM102:MTM103"/>
    <mergeCell ref="MTO102:MTO103"/>
    <mergeCell ref="MTQ102:MTQ103"/>
    <mergeCell ref="MTS102:MTS103"/>
    <mergeCell ref="MTU102:MTU103"/>
    <mergeCell ref="MSY102:MSY103"/>
    <mergeCell ref="MTA102:MTA103"/>
    <mergeCell ref="MTC102:MTC103"/>
    <mergeCell ref="MTE102:MTE103"/>
    <mergeCell ref="MTG102:MTG103"/>
    <mergeCell ref="MTI102:MTI103"/>
    <mergeCell ref="MVG102:MVG103"/>
    <mergeCell ref="MVI102:MVI103"/>
    <mergeCell ref="MVK102:MVK103"/>
    <mergeCell ref="MVM102:MVM103"/>
    <mergeCell ref="MVO102:MVO103"/>
    <mergeCell ref="MVQ102:MVQ103"/>
    <mergeCell ref="MUU102:MUU103"/>
    <mergeCell ref="MUW102:MUW103"/>
    <mergeCell ref="MUY102:MUY103"/>
    <mergeCell ref="MVA102:MVA103"/>
    <mergeCell ref="MVC102:MVC103"/>
    <mergeCell ref="MVE102:MVE103"/>
    <mergeCell ref="MUI102:MUI103"/>
    <mergeCell ref="MUK102:MUK103"/>
    <mergeCell ref="MUM102:MUM103"/>
    <mergeCell ref="MUO102:MUO103"/>
    <mergeCell ref="MUQ102:MUQ103"/>
    <mergeCell ref="MUS102:MUS103"/>
    <mergeCell ref="MWQ102:MWQ103"/>
    <mergeCell ref="MWS102:MWS103"/>
    <mergeCell ref="MWU102:MWU103"/>
    <mergeCell ref="MWW102:MWW103"/>
    <mergeCell ref="MWY102:MWY103"/>
    <mergeCell ref="MXA102:MXA103"/>
    <mergeCell ref="MWE102:MWE103"/>
    <mergeCell ref="MWG102:MWG103"/>
    <mergeCell ref="MWI102:MWI103"/>
    <mergeCell ref="MWK102:MWK103"/>
    <mergeCell ref="MWM102:MWM103"/>
    <mergeCell ref="MWO102:MWO103"/>
    <mergeCell ref="MVS102:MVS103"/>
    <mergeCell ref="MVU102:MVU103"/>
    <mergeCell ref="MVW102:MVW103"/>
    <mergeCell ref="MVY102:MVY103"/>
    <mergeCell ref="MWA102:MWA103"/>
    <mergeCell ref="MWC102:MWC103"/>
    <mergeCell ref="MYA102:MYA103"/>
    <mergeCell ref="MYC102:MYC103"/>
    <mergeCell ref="MYE102:MYE103"/>
    <mergeCell ref="MYG102:MYG103"/>
    <mergeCell ref="MYI102:MYI103"/>
    <mergeCell ref="MYK102:MYK103"/>
    <mergeCell ref="MXO102:MXO103"/>
    <mergeCell ref="MXQ102:MXQ103"/>
    <mergeCell ref="MXS102:MXS103"/>
    <mergeCell ref="MXU102:MXU103"/>
    <mergeCell ref="MXW102:MXW103"/>
    <mergeCell ref="MXY102:MXY103"/>
    <mergeCell ref="MXC102:MXC103"/>
    <mergeCell ref="MXE102:MXE103"/>
    <mergeCell ref="MXG102:MXG103"/>
    <mergeCell ref="MXI102:MXI103"/>
    <mergeCell ref="MXK102:MXK103"/>
    <mergeCell ref="MXM102:MXM103"/>
    <mergeCell ref="MZK102:MZK103"/>
    <mergeCell ref="MZM102:MZM103"/>
    <mergeCell ref="MZO102:MZO103"/>
    <mergeCell ref="MZQ102:MZQ103"/>
    <mergeCell ref="MZS102:MZS103"/>
    <mergeCell ref="MZU102:MZU103"/>
    <mergeCell ref="MYY102:MYY103"/>
    <mergeCell ref="MZA102:MZA103"/>
    <mergeCell ref="MZC102:MZC103"/>
    <mergeCell ref="MZE102:MZE103"/>
    <mergeCell ref="MZG102:MZG103"/>
    <mergeCell ref="MZI102:MZI103"/>
    <mergeCell ref="MYM102:MYM103"/>
    <mergeCell ref="MYO102:MYO103"/>
    <mergeCell ref="MYQ102:MYQ103"/>
    <mergeCell ref="MYS102:MYS103"/>
    <mergeCell ref="MYU102:MYU103"/>
    <mergeCell ref="MYW102:MYW103"/>
    <mergeCell ref="NAU102:NAU103"/>
    <mergeCell ref="NAW102:NAW103"/>
    <mergeCell ref="NAY102:NAY103"/>
    <mergeCell ref="NBA102:NBA103"/>
    <mergeCell ref="NBC102:NBC103"/>
    <mergeCell ref="NBE102:NBE103"/>
    <mergeCell ref="NAI102:NAI103"/>
    <mergeCell ref="NAK102:NAK103"/>
    <mergeCell ref="NAM102:NAM103"/>
    <mergeCell ref="NAO102:NAO103"/>
    <mergeCell ref="NAQ102:NAQ103"/>
    <mergeCell ref="NAS102:NAS103"/>
    <mergeCell ref="MZW102:MZW103"/>
    <mergeCell ref="MZY102:MZY103"/>
    <mergeCell ref="NAA102:NAA103"/>
    <mergeCell ref="NAC102:NAC103"/>
    <mergeCell ref="NAE102:NAE103"/>
    <mergeCell ref="NAG102:NAG103"/>
    <mergeCell ref="NCE102:NCE103"/>
    <mergeCell ref="NCG102:NCG103"/>
    <mergeCell ref="NCI102:NCI103"/>
    <mergeCell ref="NCK102:NCK103"/>
    <mergeCell ref="NCM102:NCM103"/>
    <mergeCell ref="NCO102:NCO103"/>
    <mergeCell ref="NBS102:NBS103"/>
    <mergeCell ref="NBU102:NBU103"/>
    <mergeCell ref="NBW102:NBW103"/>
    <mergeCell ref="NBY102:NBY103"/>
    <mergeCell ref="NCA102:NCA103"/>
    <mergeCell ref="NCC102:NCC103"/>
    <mergeCell ref="NBG102:NBG103"/>
    <mergeCell ref="NBI102:NBI103"/>
    <mergeCell ref="NBK102:NBK103"/>
    <mergeCell ref="NBM102:NBM103"/>
    <mergeCell ref="NBO102:NBO103"/>
    <mergeCell ref="NBQ102:NBQ103"/>
    <mergeCell ref="NDO102:NDO103"/>
    <mergeCell ref="NDQ102:NDQ103"/>
    <mergeCell ref="NDS102:NDS103"/>
    <mergeCell ref="NDU102:NDU103"/>
    <mergeCell ref="NDW102:NDW103"/>
    <mergeCell ref="NDY102:NDY103"/>
    <mergeCell ref="NDC102:NDC103"/>
    <mergeCell ref="NDE102:NDE103"/>
    <mergeCell ref="NDG102:NDG103"/>
    <mergeCell ref="NDI102:NDI103"/>
    <mergeCell ref="NDK102:NDK103"/>
    <mergeCell ref="NDM102:NDM103"/>
    <mergeCell ref="NCQ102:NCQ103"/>
    <mergeCell ref="NCS102:NCS103"/>
    <mergeCell ref="NCU102:NCU103"/>
    <mergeCell ref="NCW102:NCW103"/>
    <mergeCell ref="NCY102:NCY103"/>
    <mergeCell ref="NDA102:NDA103"/>
    <mergeCell ref="NEY102:NEY103"/>
    <mergeCell ref="NFA102:NFA103"/>
    <mergeCell ref="NFC102:NFC103"/>
    <mergeCell ref="NFE102:NFE103"/>
    <mergeCell ref="NFG102:NFG103"/>
    <mergeCell ref="NFI102:NFI103"/>
    <mergeCell ref="NEM102:NEM103"/>
    <mergeCell ref="NEO102:NEO103"/>
    <mergeCell ref="NEQ102:NEQ103"/>
    <mergeCell ref="NES102:NES103"/>
    <mergeCell ref="NEU102:NEU103"/>
    <mergeCell ref="NEW102:NEW103"/>
    <mergeCell ref="NEA102:NEA103"/>
    <mergeCell ref="NEC102:NEC103"/>
    <mergeCell ref="NEE102:NEE103"/>
    <mergeCell ref="NEG102:NEG103"/>
    <mergeCell ref="NEI102:NEI103"/>
    <mergeCell ref="NEK102:NEK103"/>
    <mergeCell ref="NGI102:NGI103"/>
    <mergeCell ref="NGK102:NGK103"/>
    <mergeCell ref="NGM102:NGM103"/>
    <mergeCell ref="NGO102:NGO103"/>
    <mergeCell ref="NGQ102:NGQ103"/>
    <mergeCell ref="NGS102:NGS103"/>
    <mergeCell ref="NFW102:NFW103"/>
    <mergeCell ref="NFY102:NFY103"/>
    <mergeCell ref="NGA102:NGA103"/>
    <mergeCell ref="NGC102:NGC103"/>
    <mergeCell ref="NGE102:NGE103"/>
    <mergeCell ref="NGG102:NGG103"/>
    <mergeCell ref="NFK102:NFK103"/>
    <mergeCell ref="NFM102:NFM103"/>
    <mergeCell ref="NFO102:NFO103"/>
    <mergeCell ref="NFQ102:NFQ103"/>
    <mergeCell ref="NFS102:NFS103"/>
    <mergeCell ref="NFU102:NFU103"/>
    <mergeCell ref="NHS102:NHS103"/>
    <mergeCell ref="NHU102:NHU103"/>
    <mergeCell ref="NHW102:NHW103"/>
    <mergeCell ref="NHY102:NHY103"/>
    <mergeCell ref="NIA102:NIA103"/>
    <mergeCell ref="NIC102:NIC103"/>
    <mergeCell ref="NHG102:NHG103"/>
    <mergeCell ref="NHI102:NHI103"/>
    <mergeCell ref="NHK102:NHK103"/>
    <mergeCell ref="NHM102:NHM103"/>
    <mergeCell ref="NHO102:NHO103"/>
    <mergeCell ref="NHQ102:NHQ103"/>
    <mergeCell ref="NGU102:NGU103"/>
    <mergeCell ref="NGW102:NGW103"/>
    <mergeCell ref="NGY102:NGY103"/>
    <mergeCell ref="NHA102:NHA103"/>
    <mergeCell ref="NHC102:NHC103"/>
    <mergeCell ref="NHE102:NHE103"/>
    <mergeCell ref="NJC102:NJC103"/>
    <mergeCell ref="NJE102:NJE103"/>
    <mergeCell ref="NJG102:NJG103"/>
    <mergeCell ref="NJI102:NJI103"/>
    <mergeCell ref="NJK102:NJK103"/>
    <mergeCell ref="NJM102:NJM103"/>
    <mergeCell ref="NIQ102:NIQ103"/>
    <mergeCell ref="NIS102:NIS103"/>
    <mergeCell ref="NIU102:NIU103"/>
    <mergeCell ref="NIW102:NIW103"/>
    <mergeCell ref="NIY102:NIY103"/>
    <mergeCell ref="NJA102:NJA103"/>
    <mergeCell ref="NIE102:NIE103"/>
    <mergeCell ref="NIG102:NIG103"/>
    <mergeCell ref="NII102:NII103"/>
    <mergeCell ref="NIK102:NIK103"/>
    <mergeCell ref="NIM102:NIM103"/>
    <mergeCell ref="NIO102:NIO103"/>
    <mergeCell ref="NKM102:NKM103"/>
    <mergeCell ref="NKO102:NKO103"/>
    <mergeCell ref="NKQ102:NKQ103"/>
    <mergeCell ref="NKS102:NKS103"/>
    <mergeCell ref="NKU102:NKU103"/>
    <mergeCell ref="NKW102:NKW103"/>
    <mergeCell ref="NKA102:NKA103"/>
    <mergeCell ref="NKC102:NKC103"/>
    <mergeCell ref="NKE102:NKE103"/>
    <mergeCell ref="NKG102:NKG103"/>
    <mergeCell ref="NKI102:NKI103"/>
    <mergeCell ref="NKK102:NKK103"/>
    <mergeCell ref="NJO102:NJO103"/>
    <mergeCell ref="NJQ102:NJQ103"/>
    <mergeCell ref="NJS102:NJS103"/>
    <mergeCell ref="NJU102:NJU103"/>
    <mergeCell ref="NJW102:NJW103"/>
    <mergeCell ref="NJY102:NJY103"/>
    <mergeCell ref="NLW102:NLW103"/>
    <mergeCell ref="NLY102:NLY103"/>
    <mergeCell ref="NMA102:NMA103"/>
    <mergeCell ref="NMC102:NMC103"/>
    <mergeCell ref="NME102:NME103"/>
    <mergeCell ref="NMG102:NMG103"/>
    <mergeCell ref="NLK102:NLK103"/>
    <mergeCell ref="NLM102:NLM103"/>
    <mergeCell ref="NLO102:NLO103"/>
    <mergeCell ref="NLQ102:NLQ103"/>
    <mergeCell ref="NLS102:NLS103"/>
    <mergeCell ref="NLU102:NLU103"/>
    <mergeCell ref="NKY102:NKY103"/>
    <mergeCell ref="NLA102:NLA103"/>
    <mergeCell ref="NLC102:NLC103"/>
    <mergeCell ref="NLE102:NLE103"/>
    <mergeCell ref="NLG102:NLG103"/>
    <mergeCell ref="NLI102:NLI103"/>
    <mergeCell ref="NNG102:NNG103"/>
    <mergeCell ref="NNI102:NNI103"/>
    <mergeCell ref="NNK102:NNK103"/>
    <mergeCell ref="NNM102:NNM103"/>
    <mergeCell ref="NNO102:NNO103"/>
    <mergeCell ref="NNQ102:NNQ103"/>
    <mergeCell ref="NMU102:NMU103"/>
    <mergeCell ref="NMW102:NMW103"/>
    <mergeCell ref="NMY102:NMY103"/>
    <mergeCell ref="NNA102:NNA103"/>
    <mergeCell ref="NNC102:NNC103"/>
    <mergeCell ref="NNE102:NNE103"/>
    <mergeCell ref="NMI102:NMI103"/>
    <mergeCell ref="NMK102:NMK103"/>
    <mergeCell ref="NMM102:NMM103"/>
    <mergeCell ref="NMO102:NMO103"/>
    <mergeCell ref="NMQ102:NMQ103"/>
    <mergeCell ref="NMS102:NMS103"/>
    <mergeCell ref="NOQ102:NOQ103"/>
    <mergeCell ref="NOS102:NOS103"/>
    <mergeCell ref="NOU102:NOU103"/>
    <mergeCell ref="NOW102:NOW103"/>
    <mergeCell ref="NOY102:NOY103"/>
    <mergeCell ref="NPA102:NPA103"/>
    <mergeCell ref="NOE102:NOE103"/>
    <mergeCell ref="NOG102:NOG103"/>
    <mergeCell ref="NOI102:NOI103"/>
    <mergeCell ref="NOK102:NOK103"/>
    <mergeCell ref="NOM102:NOM103"/>
    <mergeCell ref="NOO102:NOO103"/>
    <mergeCell ref="NNS102:NNS103"/>
    <mergeCell ref="NNU102:NNU103"/>
    <mergeCell ref="NNW102:NNW103"/>
    <mergeCell ref="NNY102:NNY103"/>
    <mergeCell ref="NOA102:NOA103"/>
    <mergeCell ref="NOC102:NOC103"/>
    <mergeCell ref="NQA102:NQA103"/>
    <mergeCell ref="NQC102:NQC103"/>
    <mergeCell ref="NQE102:NQE103"/>
    <mergeCell ref="NQG102:NQG103"/>
    <mergeCell ref="NQI102:NQI103"/>
    <mergeCell ref="NQK102:NQK103"/>
    <mergeCell ref="NPO102:NPO103"/>
    <mergeCell ref="NPQ102:NPQ103"/>
    <mergeCell ref="NPS102:NPS103"/>
    <mergeCell ref="NPU102:NPU103"/>
    <mergeCell ref="NPW102:NPW103"/>
    <mergeCell ref="NPY102:NPY103"/>
    <mergeCell ref="NPC102:NPC103"/>
    <mergeCell ref="NPE102:NPE103"/>
    <mergeCell ref="NPG102:NPG103"/>
    <mergeCell ref="NPI102:NPI103"/>
    <mergeCell ref="NPK102:NPK103"/>
    <mergeCell ref="NPM102:NPM103"/>
    <mergeCell ref="NRK102:NRK103"/>
    <mergeCell ref="NRM102:NRM103"/>
    <mergeCell ref="NRO102:NRO103"/>
    <mergeCell ref="NRQ102:NRQ103"/>
    <mergeCell ref="NRS102:NRS103"/>
    <mergeCell ref="NRU102:NRU103"/>
    <mergeCell ref="NQY102:NQY103"/>
    <mergeCell ref="NRA102:NRA103"/>
    <mergeCell ref="NRC102:NRC103"/>
    <mergeCell ref="NRE102:NRE103"/>
    <mergeCell ref="NRG102:NRG103"/>
    <mergeCell ref="NRI102:NRI103"/>
    <mergeCell ref="NQM102:NQM103"/>
    <mergeCell ref="NQO102:NQO103"/>
    <mergeCell ref="NQQ102:NQQ103"/>
    <mergeCell ref="NQS102:NQS103"/>
    <mergeCell ref="NQU102:NQU103"/>
    <mergeCell ref="NQW102:NQW103"/>
    <mergeCell ref="NSU102:NSU103"/>
    <mergeCell ref="NSW102:NSW103"/>
    <mergeCell ref="NSY102:NSY103"/>
    <mergeCell ref="NTA102:NTA103"/>
    <mergeCell ref="NTC102:NTC103"/>
    <mergeCell ref="NTE102:NTE103"/>
    <mergeCell ref="NSI102:NSI103"/>
    <mergeCell ref="NSK102:NSK103"/>
    <mergeCell ref="NSM102:NSM103"/>
    <mergeCell ref="NSO102:NSO103"/>
    <mergeCell ref="NSQ102:NSQ103"/>
    <mergeCell ref="NSS102:NSS103"/>
    <mergeCell ref="NRW102:NRW103"/>
    <mergeCell ref="NRY102:NRY103"/>
    <mergeCell ref="NSA102:NSA103"/>
    <mergeCell ref="NSC102:NSC103"/>
    <mergeCell ref="NSE102:NSE103"/>
    <mergeCell ref="NSG102:NSG103"/>
    <mergeCell ref="NUE102:NUE103"/>
    <mergeCell ref="NUG102:NUG103"/>
    <mergeCell ref="NUI102:NUI103"/>
    <mergeCell ref="NUK102:NUK103"/>
    <mergeCell ref="NUM102:NUM103"/>
    <mergeCell ref="NUO102:NUO103"/>
    <mergeCell ref="NTS102:NTS103"/>
    <mergeCell ref="NTU102:NTU103"/>
    <mergeCell ref="NTW102:NTW103"/>
    <mergeCell ref="NTY102:NTY103"/>
    <mergeCell ref="NUA102:NUA103"/>
    <mergeCell ref="NUC102:NUC103"/>
    <mergeCell ref="NTG102:NTG103"/>
    <mergeCell ref="NTI102:NTI103"/>
    <mergeCell ref="NTK102:NTK103"/>
    <mergeCell ref="NTM102:NTM103"/>
    <mergeCell ref="NTO102:NTO103"/>
    <mergeCell ref="NTQ102:NTQ103"/>
    <mergeCell ref="NVO102:NVO103"/>
    <mergeCell ref="NVQ102:NVQ103"/>
    <mergeCell ref="NVS102:NVS103"/>
    <mergeCell ref="NVU102:NVU103"/>
    <mergeCell ref="NVW102:NVW103"/>
    <mergeCell ref="NVY102:NVY103"/>
    <mergeCell ref="NVC102:NVC103"/>
    <mergeCell ref="NVE102:NVE103"/>
    <mergeCell ref="NVG102:NVG103"/>
    <mergeCell ref="NVI102:NVI103"/>
    <mergeCell ref="NVK102:NVK103"/>
    <mergeCell ref="NVM102:NVM103"/>
    <mergeCell ref="NUQ102:NUQ103"/>
    <mergeCell ref="NUS102:NUS103"/>
    <mergeCell ref="NUU102:NUU103"/>
    <mergeCell ref="NUW102:NUW103"/>
    <mergeCell ref="NUY102:NUY103"/>
    <mergeCell ref="NVA102:NVA103"/>
    <mergeCell ref="NWY102:NWY103"/>
    <mergeCell ref="NXA102:NXA103"/>
    <mergeCell ref="NXC102:NXC103"/>
    <mergeCell ref="NXE102:NXE103"/>
    <mergeCell ref="NXG102:NXG103"/>
    <mergeCell ref="NXI102:NXI103"/>
    <mergeCell ref="NWM102:NWM103"/>
    <mergeCell ref="NWO102:NWO103"/>
    <mergeCell ref="NWQ102:NWQ103"/>
    <mergeCell ref="NWS102:NWS103"/>
    <mergeCell ref="NWU102:NWU103"/>
    <mergeCell ref="NWW102:NWW103"/>
    <mergeCell ref="NWA102:NWA103"/>
    <mergeCell ref="NWC102:NWC103"/>
    <mergeCell ref="NWE102:NWE103"/>
    <mergeCell ref="NWG102:NWG103"/>
    <mergeCell ref="NWI102:NWI103"/>
    <mergeCell ref="NWK102:NWK103"/>
    <mergeCell ref="NYI102:NYI103"/>
    <mergeCell ref="NYK102:NYK103"/>
    <mergeCell ref="NYM102:NYM103"/>
    <mergeCell ref="NYO102:NYO103"/>
    <mergeCell ref="NYQ102:NYQ103"/>
    <mergeCell ref="NYS102:NYS103"/>
    <mergeCell ref="NXW102:NXW103"/>
    <mergeCell ref="NXY102:NXY103"/>
    <mergeCell ref="NYA102:NYA103"/>
    <mergeCell ref="NYC102:NYC103"/>
    <mergeCell ref="NYE102:NYE103"/>
    <mergeCell ref="NYG102:NYG103"/>
    <mergeCell ref="NXK102:NXK103"/>
    <mergeCell ref="NXM102:NXM103"/>
    <mergeCell ref="NXO102:NXO103"/>
    <mergeCell ref="NXQ102:NXQ103"/>
    <mergeCell ref="NXS102:NXS103"/>
    <mergeCell ref="NXU102:NXU103"/>
    <mergeCell ref="NZS102:NZS103"/>
    <mergeCell ref="NZU102:NZU103"/>
    <mergeCell ref="NZW102:NZW103"/>
    <mergeCell ref="NZY102:NZY103"/>
    <mergeCell ref="OAA102:OAA103"/>
    <mergeCell ref="OAC102:OAC103"/>
    <mergeCell ref="NZG102:NZG103"/>
    <mergeCell ref="NZI102:NZI103"/>
    <mergeCell ref="NZK102:NZK103"/>
    <mergeCell ref="NZM102:NZM103"/>
    <mergeCell ref="NZO102:NZO103"/>
    <mergeCell ref="NZQ102:NZQ103"/>
    <mergeCell ref="NYU102:NYU103"/>
    <mergeCell ref="NYW102:NYW103"/>
    <mergeCell ref="NYY102:NYY103"/>
    <mergeCell ref="NZA102:NZA103"/>
    <mergeCell ref="NZC102:NZC103"/>
    <mergeCell ref="NZE102:NZE103"/>
    <mergeCell ref="OBC102:OBC103"/>
    <mergeCell ref="OBE102:OBE103"/>
    <mergeCell ref="OBG102:OBG103"/>
    <mergeCell ref="OBI102:OBI103"/>
    <mergeCell ref="OBK102:OBK103"/>
    <mergeCell ref="OBM102:OBM103"/>
    <mergeCell ref="OAQ102:OAQ103"/>
    <mergeCell ref="OAS102:OAS103"/>
    <mergeCell ref="OAU102:OAU103"/>
    <mergeCell ref="OAW102:OAW103"/>
    <mergeCell ref="OAY102:OAY103"/>
    <mergeCell ref="OBA102:OBA103"/>
    <mergeCell ref="OAE102:OAE103"/>
    <mergeCell ref="OAG102:OAG103"/>
    <mergeCell ref="OAI102:OAI103"/>
    <mergeCell ref="OAK102:OAK103"/>
    <mergeCell ref="OAM102:OAM103"/>
    <mergeCell ref="OAO102:OAO103"/>
    <mergeCell ref="OCM102:OCM103"/>
    <mergeCell ref="OCO102:OCO103"/>
    <mergeCell ref="OCQ102:OCQ103"/>
    <mergeCell ref="OCS102:OCS103"/>
    <mergeCell ref="OCU102:OCU103"/>
    <mergeCell ref="OCW102:OCW103"/>
    <mergeCell ref="OCA102:OCA103"/>
    <mergeCell ref="OCC102:OCC103"/>
    <mergeCell ref="OCE102:OCE103"/>
    <mergeCell ref="OCG102:OCG103"/>
    <mergeCell ref="OCI102:OCI103"/>
    <mergeCell ref="OCK102:OCK103"/>
    <mergeCell ref="OBO102:OBO103"/>
    <mergeCell ref="OBQ102:OBQ103"/>
    <mergeCell ref="OBS102:OBS103"/>
    <mergeCell ref="OBU102:OBU103"/>
    <mergeCell ref="OBW102:OBW103"/>
    <mergeCell ref="OBY102:OBY103"/>
    <mergeCell ref="ODW102:ODW103"/>
    <mergeCell ref="ODY102:ODY103"/>
    <mergeCell ref="OEA102:OEA103"/>
    <mergeCell ref="OEC102:OEC103"/>
    <mergeCell ref="OEE102:OEE103"/>
    <mergeCell ref="OEG102:OEG103"/>
    <mergeCell ref="ODK102:ODK103"/>
    <mergeCell ref="ODM102:ODM103"/>
    <mergeCell ref="ODO102:ODO103"/>
    <mergeCell ref="ODQ102:ODQ103"/>
    <mergeCell ref="ODS102:ODS103"/>
    <mergeCell ref="ODU102:ODU103"/>
    <mergeCell ref="OCY102:OCY103"/>
    <mergeCell ref="ODA102:ODA103"/>
    <mergeCell ref="ODC102:ODC103"/>
    <mergeCell ref="ODE102:ODE103"/>
    <mergeCell ref="ODG102:ODG103"/>
    <mergeCell ref="ODI102:ODI103"/>
    <mergeCell ref="OFG102:OFG103"/>
    <mergeCell ref="OFI102:OFI103"/>
    <mergeCell ref="OFK102:OFK103"/>
    <mergeCell ref="OFM102:OFM103"/>
    <mergeCell ref="OFO102:OFO103"/>
    <mergeCell ref="OFQ102:OFQ103"/>
    <mergeCell ref="OEU102:OEU103"/>
    <mergeCell ref="OEW102:OEW103"/>
    <mergeCell ref="OEY102:OEY103"/>
    <mergeCell ref="OFA102:OFA103"/>
    <mergeCell ref="OFC102:OFC103"/>
    <mergeCell ref="OFE102:OFE103"/>
    <mergeCell ref="OEI102:OEI103"/>
    <mergeCell ref="OEK102:OEK103"/>
    <mergeCell ref="OEM102:OEM103"/>
    <mergeCell ref="OEO102:OEO103"/>
    <mergeCell ref="OEQ102:OEQ103"/>
    <mergeCell ref="OES102:OES103"/>
    <mergeCell ref="OGQ102:OGQ103"/>
    <mergeCell ref="OGS102:OGS103"/>
    <mergeCell ref="OGU102:OGU103"/>
    <mergeCell ref="OGW102:OGW103"/>
    <mergeCell ref="OGY102:OGY103"/>
    <mergeCell ref="OHA102:OHA103"/>
    <mergeCell ref="OGE102:OGE103"/>
    <mergeCell ref="OGG102:OGG103"/>
    <mergeCell ref="OGI102:OGI103"/>
    <mergeCell ref="OGK102:OGK103"/>
    <mergeCell ref="OGM102:OGM103"/>
    <mergeCell ref="OGO102:OGO103"/>
    <mergeCell ref="OFS102:OFS103"/>
    <mergeCell ref="OFU102:OFU103"/>
    <mergeCell ref="OFW102:OFW103"/>
    <mergeCell ref="OFY102:OFY103"/>
    <mergeCell ref="OGA102:OGA103"/>
    <mergeCell ref="OGC102:OGC103"/>
    <mergeCell ref="OIA102:OIA103"/>
    <mergeCell ref="OIC102:OIC103"/>
    <mergeCell ref="OIE102:OIE103"/>
    <mergeCell ref="OIG102:OIG103"/>
    <mergeCell ref="OII102:OII103"/>
    <mergeCell ref="OIK102:OIK103"/>
    <mergeCell ref="OHO102:OHO103"/>
    <mergeCell ref="OHQ102:OHQ103"/>
    <mergeCell ref="OHS102:OHS103"/>
    <mergeCell ref="OHU102:OHU103"/>
    <mergeCell ref="OHW102:OHW103"/>
    <mergeCell ref="OHY102:OHY103"/>
    <mergeCell ref="OHC102:OHC103"/>
    <mergeCell ref="OHE102:OHE103"/>
    <mergeCell ref="OHG102:OHG103"/>
    <mergeCell ref="OHI102:OHI103"/>
    <mergeCell ref="OHK102:OHK103"/>
    <mergeCell ref="OHM102:OHM103"/>
    <mergeCell ref="OJK102:OJK103"/>
    <mergeCell ref="OJM102:OJM103"/>
    <mergeCell ref="OJO102:OJO103"/>
    <mergeCell ref="OJQ102:OJQ103"/>
    <mergeCell ref="OJS102:OJS103"/>
    <mergeCell ref="OJU102:OJU103"/>
    <mergeCell ref="OIY102:OIY103"/>
    <mergeCell ref="OJA102:OJA103"/>
    <mergeCell ref="OJC102:OJC103"/>
    <mergeCell ref="OJE102:OJE103"/>
    <mergeCell ref="OJG102:OJG103"/>
    <mergeCell ref="OJI102:OJI103"/>
    <mergeCell ref="OIM102:OIM103"/>
    <mergeCell ref="OIO102:OIO103"/>
    <mergeCell ref="OIQ102:OIQ103"/>
    <mergeCell ref="OIS102:OIS103"/>
    <mergeCell ref="OIU102:OIU103"/>
    <mergeCell ref="OIW102:OIW103"/>
    <mergeCell ref="OKU102:OKU103"/>
    <mergeCell ref="OKW102:OKW103"/>
    <mergeCell ref="OKY102:OKY103"/>
    <mergeCell ref="OLA102:OLA103"/>
    <mergeCell ref="OLC102:OLC103"/>
    <mergeCell ref="OLE102:OLE103"/>
    <mergeCell ref="OKI102:OKI103"/>
    <mergeCell ref="OKK102:OKK103"/>
    <mergeCell ref="OKM102:OKM103"/>
    <mergeCell ref="OKO102:OKO103"/>
    <mergeCell ref="OKQ102:OKQ103"/>
    <mergeCell ref="OKS102:OKS103"/>
    <mergeCell ref="OJW102:OJW103"/>
    <mergeCell ref="OJY102:OJY103"/>
    <mergeCell ref="OKA102:OKA103"/>
    <mergeCell ref="OKC102:OKC103"/>
    <mergeCell ref="OKE102:OKE103"/>
    <mergeCell ref="OKG102:OKG103"/>
    <mergeCell ref="OME102:OME103"/>
    <mergeCell ref="OMG102:OMG103"/>
    <mergeCell ref="OMI102:OMI103"/>
    <mergeCell ref="OMK102:OMK103"/>
    <mergeCell ref="OMM102:OMM103"/>
    <mergeCell ref="OMO102:OMO103"/>
    <mergeCell ref="OLS102:OLS103"/>
    <mergeCell ref="OLU102:OLU103"/>
    <mergeCell ref="OLW102:OLW103"/>
    <mergeCell ref="OLY102:OLY103"/>
    <mergeCell ref="OMA102:OMA103"/>
    <mergeCell ref="OMC102:OMC103"/>
    <mergeCell ref="OLG102:OLG103"/>
    <mergeCell ref="OLI102:OLI103"/>
    <mergeCell ref="OLK102:OLK103"/>
    <mergeCell ref="OLM102:OLM103"/>
    <mergeCell ref="OLO102:OLO103"/>
    <mergeCell ref="OLQ102:OLQ103"/>
    <mergeCell ref="ONO102:ONO103"/>
    <mergeCell ref="ONQ102:ONQ103"/>
    <mergeCell ref="ONS102:ONS103"/>
    <mergeCell ref="ONU102:ONU103"/>
    <mergeCell ref="ONW102:ONW103"/>
    <mergeCell ref="ONY102:ONY103"/>
    <mergeCell ref="ONC102:ONC103"/>
    <mergeCell ref="ONE102:ONE103"/>
    <mergeCell ref="ONG102:ONG103"/>
    <mergeCell ref="ONI102:ONI103"/>
    <mergeCell ref="ONK102:ONK103"/>
    <mergeCell ref="ONM102:ONM103"/>
    <mergeCell ref="OMQ102:OMQ103"/>
    <mergeCell ref="OMS102:OMS103"/>
    <mergeCell ref="OMU102:OMU103"/>
    <mergeCell ref="OMW102:OMW103"/>
    <mergeCell ref="OMY102:OMY103"/>
    <mergeCell ref="ONA102:ONA103"/>
    <mergeCell ref="OOY102:OOY103"/>
    <mergeCell ref="OPA102:OPA103"/>
    <mergeCell ref="OPC102:OPC103"/>
    <mergeCell ref="OPE102:OPE103"/>
    <mergeCell ref="OPG102:OPG103"/>
    <mergeCell ref="OPI102:OPI103"/>
    <mergeCell ref="OOM102:OOM103"/>
    <mergeCell ref="OOO102:OOO103"/>
    <mergeCell ref="OOQ102:OOQ103"/>
    <mergeCell ref="OOS102:OOS103"/>
    <mergeCell ref="OOU102:OOU103"/>
    <mergeCell ref="OOW102:OOW103"/>
    <mergeCell ref="OOA102:OOA103"/>
    <mergeCell ref="OOC102:OOC103"/>
    <mergeCell ref="OOE102:OOE103"/>
    <mergeCell ref="OOG102:OOG103"/>
    <mergeCell ref="OOI102:OOI103"/>
    <mergeCell ref="OOK102:OOK103"/>
    <mergeCell ref="OQI102:OQI103"/>
    <mergeCell ref="OQK102:OQK103"/>
    <mergeCell ref="OQM102:OQM103"/>
    <mergeCell ref="OQO102:OQO103"/>
    <mergeCell ref="OQQ102:OQQ103"/>
    <mergeCell ref="OQS102:OQS103"/>
    <mergeCell ref="OPW102:OPW103"/>
    <mergeCell ref="OPY102:OPY103"/>
    <mergeCell ref="OQA102:OQA103"/>
    <mergeCell ref="OQC102:OQC103"/>
    <mergeCell ref="OQE102:OQE103"/>
    <mergeCell ref="OQG102:OQG103"/>
    <mergeCell ref="OPK102:OPK103"/>
    <mergeCell ref="OPM102:OPM103"/>
    <mergeCell ref="OPO102:OPO103"/>
    <mergeCell ref="OPQ102:OPQ103"/>
    <mergeCell ref="OPS102:OPS103"/>
    <mergeCell ref="OPU102:OPU103"/>
    <mergeCell ref="ORS102:ORS103"/>
    <mergeCell ref="ORU102:ORU103"/>
    <mergeCell ref="ORW102:ORW103"/>
    <mergeCell ref="ORY102:ORY103"/>
    <mergeCell ref="OSA102:OSA103"/>
    <mergeCell ref="OSC102:OSC103"/>
    <mergeCell ref="ORG102:ORG103"/>
    <mergeCell ref="ORI102:ORI103"/>
    <mergeCell ref="ORK102:ORK103"/>
    <mergeCell ref="ORM102:ORM103"/>
    <mergeCell ref="ORO102:ORO103"/>
    <mergeCell ref="ORQ102:ORQ103"/>
    <mergeCell ref="OQU102:OQU103"/>
    <mergeCell ref="OQW102:OQW103"/>
    <mergeCell ref="OQY102:OQY103"/>
    <mergeCell ref="ORA102:ORA103"/>
    <mergeCell ref="ORC102:ORC103"/>
    <mergeCell ref="ORE102:ORE103"/>
    <mergeCell ref="OTC102:OTC103"/>
    <mergeCell ref="OTE102:OTE103"/>
    <mergeCell ref="OTG102:OTG103"/>
    <mergeCell ref="OTI102:OTI103"/>
    <mergeCell ref="OTK102:OTK103"/>
    <mergeCell ref="OTM102:OTM103"/>
    <mergeCell ref="OSQ102:OSQ103"/>
    <mergeCell ref="OSS102:OSS103"/>
    <mergeCell ref="OSU102:OSU103"/>
    <mergeCell ref="OSW102:OSW103"/>
    <mergeCell ref="OSY102:OSY103"/>
    <mergeCell ref="OTA102:OTA103"/>
    <mergeCell ref="OSE102:OSE103"/>
    <mergeCell ref="OSG102:OSG103"/>
    <mergeCell ref="OSI102:OSI103"/>
    <mergeCell ref="OSK102:OSK103"/>
    <mergeCell ref="OSM102:OSM103"/>
    <mergeCell ref="OSO102:OSO103"/>
    <mergeCell ref="OUM102:OUM103"/>
    <mergeCell ref="OUO102:OUO103"/>
    <mergeCell ref="OUQ102:OUQ103"/>
    <mergeCell ref="OUS102:OUS103"/>
    <mergeCell ref="OUU102:OUU103"/>
    <mergeCell ref="OUW102:OUW103"/>
    <mergeCell ref="OUA102:OUA103"/>
    <mergeCell ref="OUC102:OUC103"/>
    <mergeCell ref="OUE102:OUE103"/>
    <mergeCell ref="OUG102:OUG103"/>
    <mergeCell ref="OUI102:OUI103"/>
    <mergeCell ref="OUK102:OUK103"/>
    <mergeCell ref="OTO102:OTO103"/>
    <mergeCell ref="OTQ102:OTQ103"/>
    <mergeCell ref="OTS102:OTS103"/>
    <mergeCell ref="OTU102:OTU103"/>
    <mergeCell ref="OTW102:OTW103"/>
    <mergeCell ref="OTY102:OTY103"/>
    <mergeCell ref="OVW102:OVW103"/>
    <mergeCell ref="OVY102:OVY103"/>
    <mergeCell ref="OWA102:OWA103"/>
    <mergeCell ref="OWC102:OWC103"/>
    <mergeCell ref="OWE102:OWE103"/>
    <mergeCell ref="OWG102:OWG103"/>
    <mergeCell ref="OVK102:OVK103"/>
    <mergeCell ref="OVM102:OVM103"/>
    <mergeCell ref="OVO102:OVO103"/>
    <mergeCell ref="OVQ102:OVQ103"/>
    <mergeCell ref="OVS102:OVS103"/>
    <mergeCell ref="OVU102:OVU103"/>
    <mergeCell ref="OUY102:OUY103"/>
    <mergeCell ref="OVA102:OVA103"/>
    <mergeCell ref="OVC102:OVC103"/>
    <mergeCell ref="OVE102:OVE103"/>
    <mergeCell ref="OVG102:OVG103"/>
    <mergeCell ref="OVI102:OVI103"/>
    <mergeCell ref="OXG102:OXG103"/>
    <mergeCell ref="OXI102:OXI103"/>
    <mergeCell ref="OXK102:OXK103"/>
    <mergeCell ref="OXM102:OXM103"/>
    <mergeCell ref="OXO102:OXO103"/>
    <mergeCell ref="OXQ102:OXQ103"/>
    <mergeCell ref="OWU102:OWU103"/>
    <mergeCell ref="OWW102:OWW103"/>
    <mergeCell ref="OWY102:OWY103"/>
    <mergeCell ref="OXA102:OXA103"/>
    <mergeCell ref="OXC102:OXC103"/>
    <mergeCell ref="OXE102:OXE103"/>
    <mergeCell ref="OWI102:OWI103"/>
    <mergeCell ref="OWK102:OWK103"/>
    <mergeCell ref="OWM102:OWM103"/>
    <mergeCell ref="OWO102:OWO103"/>
    <mergeCell ref="OWQ102:OWQ103"/>
    <mergeCell ref="OWS102:OWS103"/>
    <mergeCell ref="OYQ102:OYQ103"/>
    <mergeCell ref="OYS102:OYS103"/>
    <mergeCell ref="OYU102:OYU103"/>
    <mergeCell ref="OYW102:OYW103"/>
    <mergeCell ref="OYY102:OYY103"/>
    <mergeCell ref="OZA102:OZA103"/>
    <mergeCell ref="OYE102:OYE103"/>
    <mergeCell ref="OYG102:OYG103"/>
    <mergeCell ref="OYI102:OYI103"/>
    <mergeCell ref="OYK102:OYK103"/>
    <mergeCell ref="OYM102:OYM103"/>
    <mergeCell ref="OYO102:OYO103"/>
    <mergeCell ref="OXS102:OXS103"/>
    <mergeCell ref="OXU102:OXU103"/>
    <mergeCell ref="OXW102:OXW103"/>
    <mergeCell ref="OXY102:OXY103"/>
    <mergeCell ref="OYA102:OYA103"/>
    <mergeCell ref="OYC102:OYC103"/>
    <mergeCell ref="PAA102:PAA103"/>
    <mergeCell ref="PAC102:PAC103"/>
    <mergeCell ref="PAE102:PAE103"/>
    <mergeCell ref="PAG102:PAG103"/>
    <mergeCell ref="PAI102:PAI103"/>
    <mergeCell ref="PAK102:PAK103"/>
    <mergeCell ref="OZO102:OZO103"/>
    <mergeCell ref="OZQ102:OZQ103"/>
    <mergeCell ref="OZS102:OZS103"/>
    <mergeCell ref="OZU102:OZU103"/>
    <mergeCell ref="OZW102:OZW103"/>
    <mergeCell ref="OZY102:OZY103"/>
    <mergeCell ref="OZC102:OZC103"/>
    <mergeCell ref="OZE102:OZE103"/>
    <mergeCell ref="OZG102:OZG103"/>
    <mergeCell ref="OZI102:OZI103"/>
    <mergeCell ref="OZK102:OZK103"/>
    <mergeCell ref="OZM102:OZM103"/>
    <mergeCell ref="PBK102:PBK103"/>
    <mergeCell ref="PBM102:PBM103"/>
    <mergeCell ref="PBO102:PBO103"/>
    <mergeCell ref="PBQ102:PBQ103"/>
    <mergeCell ref="PBS102:PBS103"/>
    <mergeCell ref="PBU102:PBU103"/>
    <mergeCell ref="PAY102:PAY103"/>
    <mergeCell ref="PBA102:PBA103"/>
    <mergeCell ref="PBC102:PBC103"/>
    <mergeCell ref="PBE102:PBE103"/>
    <mergeCell ref="PBG102:PBG103"/>
    <mergeCell ref="PBI102:PBI103"/>
    <mergeCell ref="PAM102:PAM103"/>
    <mergeCell ref="PAO102:PAO103"/>
    <mergeCell ref="PAQ102:PAQ103"/>
    <mergeCell ref="PAS102:PAS103"/>
    <mergeCell ref="PAU102:PAU103"/>
    <mergeCell ref="PAW102:PAW103"/>
    <mergeCell ref="PCU102:PCU103"/>
    <mergeCell ref="PCW102:PCW103"/>
    <mergeCell ref="PCY102:PCY103"/>
    <mergeCell ref="PDA102:PDA103"/>
    <mergeCell ref="PDC102:PDC103"/>
    <mergeCell ref="PDE102:PDE103"/>
    <mergeCell ref="PCI102:PCI103"/>
    <mergeCell ref="PCK102:PCK103"/>
    <mergeCell ref="PCM102:PCM103"/>
    <mergeCell ref="PCO102:PCO103"/>
    <mergeCell ref="PCQ102:PCQ103"/>
    <mergeCell ref="PCS102:PCS103"/>
    <mergeCell ref="PBW102:PBW103"/>
    <mergeCell ref="PBY102:PBY103"/>
    <mergeCell ref="PCA102:PCA103"/>
    <mergeCell ref="PCC102:PCC103"/>
    <mergeCell ref="PCE102:PCE103"/>
    <mergeCell ref="PCG102:PCG103"/>
    <mergeCell ref="PEE102:PEE103"/>
    <mergeCell ref="PEG102:PEG103"/>
    <mergeCell ref="PEI102:PEI103"/>
    <mergeCell ref="PEK102:PEK103"/>
    <mergeCell ref="PEM102:PEM103"/>
    <mergeCell ref="PEO102:PEO103"/>
    <mergeCell ref="PDS102:PDS103"/>
    <mergeCell ref="PDU102:PDU103"/>
    <mergeCell ref="PDW102:PDW103"/>
    <mergeCell ref="PDY102:PDY103"/>
    <mergeCell ref="PEA102:PEA103"/>
    <mergeCell ref="PEC102:PEC103"/>
    <mergeCell ref="PDG102:PDG103"/>
    <mergeCell ref="PDI102:PDI103"/>
    <mergeCell ref="PDK102:PDK103"/>
    <mergeCell ref="PDM102:PDM103"/>
    <mergeCell ref="PDO102:PDO103"/>
    <mergeCell ref="PDQ102:PDQ103"/>
    <mergeCell ref="PFO102:PFO103"/>
    <mergeCell ref="PFQ102:PFQ103"/>
    <mergeCell ref="PFS102:PFS103"/>
    <mergeCell ref="PFU102:PFU103"/>
    <mergeCell ref="PFW102:PFW103"/>
    <mergeCell ref="PFY102:PFY103"/>
    <mergeCell ref="PFC102:PFC103"/>
    <mergeCell ref="PFE102:PFE103"/>
    <mergeCell ref="PFG102:PFG103"/>
    <mergeCell ref="PFI102:PFI103"/>
    <mergeCell ref="PFK102:PFK103"/>
    <mergeCell ref="PFM102:PFM103"/>
    <mergeCell ref="PEQ102:PEQ103"/>
    <mergeCell ref="PES102:PES103"/>
    <mergeCell ref="PEU102:PEU103"/>
    <mergeCell ref="PEW102:PEW103"/>
    <mergeCell ref="PEY102:PEY103"/>
    <mergeCell ref="PFA102:PFA103"/>
    <mergeCell ref="PGY102:PGY103"/>
    <mergeCell ref="PHA102:PHA103"/>
    <mergeCell ref="PHC102:PHC103"/>
    <mergeCell ref="PHE102:PHE103"/>
    <mergeCell ref="PHG102:PHG103"/>
    <mergeCell ref="PHI102:PHI103"/>
    <mergeCell ref="PGM102:PGM103"/>
    <mergeCell ref="PGO102:PGO103"/>
    <mergeCell ref="PGQ102:PGQ103"/>
    <mergeCell ref="PGS102:PGS103"/>
    <mergeCell ref="PGU102:PGU103"/>
    <mergeCell ref="PGW102:PGW103"/>
    <mergeCell ref="PGA102:PGA103"/>
    <mergeCell ref="PGC102:PGC103"/>
    <mergeCell ref="PGE102:PGE103"/>
    <mergeCell ref="PGG102:PGG103"/>
    <mergeCell ref="PGI102:PGI103"/>
    <mergeCell ref="PGK102:PGK103"/>
    <mergeCell ref="PII102:PII103"/>
    <mergeCell ref="PIK102:PIK103"/>
    <mergeCell ref="PIM102:PIM103"/>
    <mergeCell ref="PIO102:PIO103"/>
    <mergeCell ref="PIQ102:PIQ103"/>
    <mergeCell ref="PIS102:PIS103"/>
    <mergeCell ref="PHW102:PHW103"/>
    <mergeCell ref="PHY102:PHY103"/>
    <mergeCell ref="PIA102:PIA103"/>
    <mergeCell ref="PIC102:PIC103"/>
    <mergeCell ref="PIE102:PIE103"/>
    <mergeCell ref="PIG102:PIG103"/>
    <mergeCell ref="PHK102:PHK103"/>
    <mergeCell ref="PHM102:PHM103"/>
    <mergeCell ref="PHO102:PHO103"/>
    <mergeCell ref="PHQ102:PHQ103"/>
    <mergeCell ref="PHS102:PHS103"/>
    <mergeCell ref="PHU102:PHU103"/>
    <mergeCell ref="PJS102:PJS103"/>
    <mergeCell ref="PJU102:PJU103"/>
    <mergeCell ref="PJW102:PJW103"/>
    <mergeCell ref="PJY102:PJY103"/>
    <mergeCell ref="PKA102:PKA103"/>
    <mergeCell ref="PKC102:PKC103"/>
    <mergeCell ref="PJG102:PJG103"/>
    <mergeCell ref="PJI102:PJI103"/>
    <mergeCell ref="PJK102:PJK103"/>
    <mergeCell ref="PJM102:PJM103"/>
    <mergeCell ref="PJO102:PJO103"/>
    <mergeCell ref="PJQ102:PJQ103"/>
    <mergeCell ref="PIU102:PIU103"/>
    <mergeCell ref="PIW102:PIW103"/>
    <mergeCell ref="PIY102:PIY103"/>
    <mergeCell ref="PJA102:PJA103"/>
    <mergeCell ref="PJC102:PJC103"/>
    <mergeCell ref="PJE102:PJE103"/>
    <mergeCell ref="PLC102:PLC103"/>
    <mergeCell ref="PLE102:PLE103"/>
    <mergeCell ref="PLG102:PLG103"/>
    <mergeCell ref="PLI102:PLI103"/>
    <mergeCell ref="PLK102:PLK103"/>
    <mergeCell ref="PLM102:PLM103"/>
    <mergeCell ref="PKQ102:PKQ103"/>
    <mergeCell ref="PKS102:PKS103"/>
    <mergeCell ref="PKU102:PKU103"/>
    <mergeCell ref="PKW102:PKW103"/>
    <mergeCell ref="PKY102:PKY103"/>
    <mergeCell ref="PLA102:PLA103"/>
    <mergeCell ref="PKE102:PKE103"/>
    <mergeCell ref="PKG102:PKG103"/>
    <mergeCell ref="PKI102:PKI103"/>
    <mergeCell ref="PKK102:PKK103"/>
    <mergeCell ref="PKM102:PKM103"/>
    <mergeCell ref="PKO102:PKO103"/>
    <mergeCell ref="PMM102:PMM103"/>
    <mergeCell ref="PMO102:PMO103"/>
    <mergeCell ref="PMQ102:PMQ103"/>
    <mergeCell ref="PMS102:PMS103"/>
    <mergeCell ref="PMU102:PMU103"/>
    <mergeCell ref="PMW102:PMW103"/>
    <mergeCell ref="PMA102:PMA103"/>
    <mergeCell ref="PMC102:PMC103"/>
    <mergeCell ref="PME102:PME103"/>
    <mergeCell ref="PMG102:PMG103"/>
    <mergeCell ref="PMI102:PMI103"/>
    <mergeCell ref="PMK102:PMK103"/>
    <mergeCell ref="PLO102:PLO103"/>
    <mergeCell ref="PLQ102:PLQ103"/>
    <mergeCell ref="PLS102:PLS103"/>
    <mergeCell ref="PLU102:PLU103"/>
    <mergeCell ref="PLW102:PLW103"/>
    <mergeCell ref="PLY102:PLY103"/>
    <mergeCell ref="PNW102:PNW103"/>
    <mergeCell ref="PNY102:PNY103"/>
    <mergeCell ref="POA102:POA103"/>
    <mergeCell ref="POC102:POC103"/>
    <mergeCell ref="POE102:POE103"/>
    <mergeCell ref="POG102:POG103"/>
    <mergeCell ref="PNK102:PNK103"/>
    <mergeCell ref="PNM102:PNM103"/>
    <mergeCell ref="PNO102:PNO103"/>
    <mergeCell ref="PNQ102:PNQ103"/>
    <mergeCell ref="PNS102:PNS103"/>
    <mergeCell ref="PNU102:PNU103"/>
    <mergeCell ref="PMY102:PMY103"/>
    <mergeCell ref="PNA102:PNA103"/>
    <mergeCell ref="PNC102:PNC103"/>
    <mergeCell ref="PNE102:PNE103"/>
    <mergeCell ref="PNG102:PNG103"/>
    <mergeCell ref="PNI102:PNI103"/>
    <mergeCell ref="PPG102:PPG103"/>
    <mergeCell ref="PPI102:PPI103"/>
    <mergeCell ref="PPK102:PPK103"/>
    <mergeCell ref="PPM102:PPM103"/>
    <mergeCell ref="PPO102:PPO103"/>
    <mergeCell ref="PPQ102:PPQ103"/>
    <mergeCell ref="POU102:POU103"/>
    <mergeCell ref="POW102:POW103"/>
    <mergeCell ref="POY102:POY103"/>
    <mergeCell ref="PPA102:PPA103"/>
    <mergeCell ref="PPC102:PPC103"/>
    <mergeCell ref="PPE102:PPE103"/>
    <mergeCell ref="POI102:POI103"/>
    <mergeCell ref="POK102:POK103"/>
    <mergeCell ref="POM102:POM103"/>
    <mergeCell ref="POO102:POO103"/>
    <mergeCell ref="POQ102:POQ103"/>
    <mergeCell ref="POS102:POS103"/>
    <mergeCell ref="PQQ102:PQQ103"/>
    <mergeCell ref="PQS102:PQS103"/>
    <mergeCell ref="PQU102:PQU103"/>
    <mergeCell ref="PQW102:PQW103"/>
    <mergeCell ref="PQY102:PQY103"/>
    <mergeCell ref="PRA102:PRA103"/>
    <mergeCell ref="PQE102:PQE103"/>
    <mergeCell ref="PQG102:PQG103"/>
    <mergeCell ref="PQI102:PQI103"/>
    <mergeCell ref="PQK102:PQK103"/>
    <mergeCell ref="PQM102:PQM103"/>
    <mergeCell ref="PQO102:PQO103"/>
    <mergeCell ref="PPS102:PPS103"/>
    <mergeCell ref="PPU102:PPU103"/>
    <mergeCell ref="PPW102:PPW103"/>
    <mergeCell ref="PPY102:PPY103"/>
    <mergeCell ref="PQA102:PQA103"/>
    <mergeCell ref="PQC102:PQC103"/>
    <mergeCell ref="PSA102:PSA103"/>
    <mergeCell ref="PSC102:PSC103"/>
    <mergeCell ref="PSE102:PSE103"/>
    <mergeCell ref="PSG102:PSG103"/>
    <mergeCell ref="PSI102:PSI103"/>
    <mergeCell ref="PSK102:PSK103"/>
    <mergeCell ref="PRO102:PRO103"/>
    <mergeCell ref="PRQ102:PRQ103"/>
    <mergeCell ref="PRS102:PRS103"/>
    <mergeCell ref="PRU102:PRU103"/>
    <mergeCell ref="PRW102:PRW103"/>
    <mergeCell ref="PRY102:PRY103"/>
    <mergeCell ref="PRC102:PRC103"/>
    <mergeCell ref="PRE102:PRE103"/>
    <mergeCell ref="PRG102:PRG103"/>
    <mergeCell ref="PRI102:PRI103"/>
    <mergeCell ref="PRK102:PRK103"/>
    <mergeCell ref="PRM102:PRM103"/>
    <mergeCell ref="PTK102:PTK103"/>
    <mergeCell ref="PTM102:PTM103"/>
    <mergeCell ref="PTO102:PTO103"/>
    <mergeCell ref="PTQ102:PTQ103"/>
    <mergeCell ref="PTS102:PTS103"/>
    <mergeCell ref="PTU102:PTU103"/>
    <mergeCell ref="PSY102:PSY103"/>
    <mergeCell ref="PTA102:PTA103"/>
    <mergeCell ref="PTC102:PTC103"/>
    <mergeCell ref="PTE102:PTE103"/>
    <mergeCell ref="PTG102:PTG103"/>
    <mergeCell ref="PTI102:PTI103"/>
    <mergeCell ref="PSM102:PSM103"/>
    <mergeCell ref="PSO102:PSO103"/>
    <mergeCell ref="PSQ102:PSQ103"/>
    <mergeCell ref="PSS102:PSS103"/>
    <mergeCell ref="PSU102:PSU103"/>
    <mergeCell ref="PSW102:PSW103"/>
    <mergeCell ref="PUU102:PUU103"/>
    <mergeCell ref="PUW102:PUW103"/>
    <mergeCell ref="PUY102:PUY103"/>
    <mergeCell ref="PVA102:PVA103"/>
    <mergeCell ref="PVC102:PVC103"/>
    <mergeCell ref="PVE102:PVE103"/>
    <mergeCell ref="PUI102:PUI103"/>
    <mergeCell ref="PUK102:PUK103"/>
    <mergeCell ref="PUM102:PUM103"/>
    <mergeCell ref="PUO102:PUO103"/>
    <mergeCell ref="PUQ102:PUQ103"/>
    <mergeCell ref="PUS102:PUS103"/>
    <mergeCell ref="PTW102:PTW103"/>
    <mergeCell ref="PTY102:PTY103"/>
    <mergeCell ref="PUA102:PUA103"/>
    <mergeCell ref="PUC102:PUC103"/>
    <mergeCell ref="PUE102:PUE103"/>
    <mergeCell ref="PUG102:PUG103"/>
    <mergeCell ref="PWE102:PWE103"/>
    <mergeCell ref="PWG102:PWG103"/>
    <mergeCell ref="PWI102:PWI103"/>
    <mergeCell ref="PWK102:PWK103"/>
    <mergeCell ref="PWM102:PWM103"/>
    <mergeCell ref="PWO102:PWO103"/>
    <mergeCell ref="PVS102:PVS103"/>
    <mergeCell ref="PVU102:PVU103"/>
    <mergeCell ref="PVW102:PVW103"/>
    <mergeCell ref="PVY102:PVY103"/>
    <mergeCell ref="PWA102:PWA103"/>
    <mergeCell ref="PWC102:PWC103"/>
    <mergeCell ref="PVG102:PVG103"/>
    <mergeCell ref="PVI102:PVI103"/>
    <mergeCell ref="PVK102:PVK103"/>
    <mergeCell ref="PVM102:PVM103"/>
    <mergeCell ref="PVO102:PVO103"/>
    <mergeCell ref="PVQ102:PVQ103"/>
    <mergeCell ref="PXO102:PXO103"/>
    <mergeCell ref="PXQ102:PXQ103"/>
    <mergeCell ref="PXS102:PXS103"/>
    <mergeCell ref="PXU102:PXU103"/>
    <mergeCell ref="PXW102:PXW103"/>
    <mergeCell ref="PXY102:PXY103"/>
    <mergeCell ref="PXC102:PXC103"/>
    <mergeCell ref="PXE102:PXE103"/>
    <mergeCell ref="PXG102:PXG103"/>
    <mergeCell ref="PXI102:PXI103"/>
    <mergeCell ref="PXK102:PXK103"/>
    <mergeCell ref="PXM102:PXM103"/>
    <mergeCell ref="PWQ102:PWQ103"/>
    <mergeCell ref="PWS102:PWS103"/>
    <mergeCell ref="PWU102:PWU103"/>
    <mergeCell ref="PWW102:PWW103"/>
    <mergeCell ref="PWY102:PWY103"/>
    <mergeCell ref="PXA102:PXA103"/>
    <mergeCell ref="PYY102:PYY103"/>
    <mergeCell ref="PZA102:PZA103"/>
    <mergeCell ref="PZC102:PZC103"/>
    <mergeCell ref="PZE102:PZE103"/>
    <mergeCell ref="PZG102:PZG103"/>
    <mergeCell ref="PZI102:PZI103"/>
    <mergeCell ref="PYM102:PYM103"/>
    <mergeCell ref="PYO102:PYO103"/>
    <mergeCell ref="PYQ102:PYQ103"/>
    <mergeCell ref="PYS102:PYS103"/>
    <mergeCell ref="PYU102:PYU103"/>
    <mergeCell ref="PYW102:PYW103"/>
    <mergeCell ref="PYA102:PYA103"/>
    <mergeCell ref="PYC102:PYC103"/>
    <mergeCell ref="PYE102:PYE103"/>
    <mergeCell ref="PYG102:PYG103"/>
    <mergeCell ref="PYI102:PYI103"/>
    <mergeCell ref="PYK102:PYK103"/>
    <mergeCell ref="QAI102:QAI103"/>
    <mergeCell ref="QAK102:QAK103"/>
    <mergeCell ref="QAM102:QAM103"/>
    <mergeCell ref="QAO102:QAO103"/>
    <mergeCell ref="QAQ102:QAQ103"/>
    <mergeCell ref="QAS102:QAS103"/>
    <mergeCell ref="PZW102:PZW103"/>
    <mergeCell ref="PZY102:PZY103"/>
    <mergeCell ref="QAA102:QAA103"/>
    <mergeCell ref="QAC102:QAC103"/>
    <mergeCell ref="QAE102:QAE103"/>
    <mergeCell ref="QAG102:QAG103"/>
    <mergeCell ref="PZK102:PZK103"/>
    <mergeCell ref="PZM102:PZM103"/>
    <mergeCell ref="PZO102:PZO103"/>
    <mergeCell ref="PZQ102:PZQ103"/>
    <mergeCell ref="PZS102:PZS103"/>
    <mergeCell ref="PZU102:PZU103"/>
    <mergeCell ref="QBS102:QBS103"/>
    <mergeCell ref="QBU102:QBU103"/>
    <mergeCell ref="QBW102:QBW103"/>
    <mergeCell ref="QBY102:QBY103"/>
    <mergeCell ref="QCA102:QCA103"/>
    <mergeCell ref="QCC102:QCC103"/>
    <mergeCell ref="QBG102:QBG103"/>
    <mergeCell ref="QBI102:QBI103"/>
    <mergeCell ref="QBK102:QBK103"/>
    <mergeCell ref="QBM102:QBM103"/>
    <mergeCell ref="QBO102:QBO103"/>
    <mergeCell ref="QBQ102:QBQ103"/>
    <mergeCell ref="QAU102:QAU103"/>
    <mergeCell ref="QAW102:QAW103"/>
    <mergeCell ref="QAY102:QAY103"/>
    <mergeCell ref="QBA102:QBA103"/>
    <mergeCell ref="QBC102:QBC103"/>
    <mergeCell ref="QBE102:QBE103"/>
    <mergeCell ref="QDC102:QDC103"/>
    <mergeCell ref="QDE102:QDE103"/>
    <mergeCell ref="QDG102:QDG103"/>
    <mergeCell ref="QDI102:QDI103"/>
    <mergeCell ref="QDK102:QDK103"/>
    <mergeCell ref="QDM102:QDM103"/>
    <mergeCell ref="QCQ102:QCQ103"/>
    <mergeCell ref="QCS102:QCS103"/>
    <mergeCell ref="QCU102:QCU103"/>
    <mergeCell ref="QCW102:QCW103"/>
    <mergeCell ref="QCY102:QCY103"/>
    <mergeCell ref="QDA102:QDA103"/>
    <mergeCell ref="QCE102:QCE103"/>
    <mergeCell ref="QCG102:QCG103"/>
    <mergeCell ref="QCI102:QCI103"/>
    <mergeCell ref="QCK102:QCK103"/>
    <mergeCell ref="QCM102:QCM103"/>
    <mergeCell ref="QCO102:QCO103"/>
    <mergeCell ref="QEM102:QEM103"/>
    <mergeCell ref="QEO102:QEO103"/>
    <mergeCell ref="QEQ102:QEQ103"/>
    <mergeCell ref="QES102:QES103"/>
    <mergeCell ref="QEU102:QEU103"/>
    <mergeCell ref="QEW102:QEW103"/>
    <mergeCell ref="QEA102:QEA103"/>
    <mergeCell ref="QEC102:QEC103"/>
    <mergeCell ref="QEE102:QEE103"/>
    <mergeCell ref="QEG102:QEG103"/>
    <mergeCell ref="QEI102:QEI103"/>
    <mergeCell ref="QEK102:QEK103"/>
    <mergeCell ref="QDO102:QDO103"/>
    <mergeCell ref="QDQ102:QDQ103"/>
    <mergeCell ref="QDS102:QDS103"/>
    <mergeCell ref="QDU102:QDU103"/>
    <mergeCell ref="QDW102:QDW103"/>
    <mergeCell ref="QDY102:QDY103"/>
    <mergeCell ref="QFW102:QFW103"/>
    <mergeCell ref="QFY102:QFY103"/>
    <mergeCell ref="QGA102:QGA103"/>
    <mergeCell ref="QGC102:QGC103"/>
    <mergeCell ref="QGE102:QGE103"/>
    <mergeCell ref="QGG102:QGG103"/>
    <mergeCell ref="QFK102:QFK103"/>
    <mergeCell ref="QFM102:QFM103"/>
    <mergeCell ref="QFO102:QFO103"/>
    <mergeCell ref="QFQ102:QFQ103"/>
    <mergeCell ref="QFS102:QFS103"/>
    <mergeCell ref="QFU102:QFU103"/>
    <mergeCell ref="QEY102:QEY103"/>
    <mergeCell ref="QFA102:QFA103"/>
    <mergeCell ref="QFC102:QFC103"/>
    <mergeCell ref="QFE102:QFE103"/>
    <mergeCell ref="QFG102:QFG103"/>
    <mergeCell ref="QFI102:QFI103"/>
    <mergeCell ref="QHG102:QHG103"/>
    <mergeCell ref="QHI102:QHI103"/>
    <mergeCell ref="QHK102:QHK103"/>
    <mergeCell ref="QHM102:QHM103"/>
    <mergeCell ref="QHO102:QHO103"/>
    <mergeCell ref="QHQ102:QHQ103"/>
    <mergeCell ref="QGU102:QGU103"/>
    <mergeCell ref="QGW102:QGW103"/>
    <mergeCell ref="QGY102:QGY103"/>
    <mergeCell ref="QHA102:QHA103"/>
    <mergeCell ref="QHC102:QHC103"/>
    <mergeCell ref="QHE102:QHE103"/>
    <mergeCell ref="QGI102:QGI103"/>
    <mergeCell ref="QGK102:QGK103"/>
    <mergeCell ref="QGM102:QGM103"/>
    <mergeCell ref="QGO102:QGO103"/>
    <mergeCell ref="QGQ102:QGQ103"/>
    <mergeCell ref="QGS102:QGS103"/>
    <mergeCell ref="QIQ102:QIQ103"/>
    <mergeCell ref="QIS102:QIS103"/>
    <mergeCell ref="QIU102:QIU103"/>
    <mergeCell ref="QIW102:QIW103"/>
    <mergeCell ref="QIY102:QIY103"/>
    <mergeCell ref="QJA102:QJA103"/>
    <mergeCell ref="QIE102:QIE103"/>
    <mergeCell ref="QIG102:QIG103"/>
    <mergeCell ref="QII102:QII103"/>
    <mergeCell ref="QIK102:QIK103"/>
    <mergeCell ref="QIM102:QIM103"/>
    <mergeCell ref="QIO102:QIO103"/>
    <mergeCell ref="QHS102:QHS103"/>
    <mergeCell ref="QHU102:QHU103"/>
    <mergeCell ref="QHW102:QHW103"/>
    <mergeCell ref="QHY102:QHY103"/>
    <mergeCell ref="QIA102:QIA103"/>
    <mergeCell ref="QIC102:QIC103"/>
    <mergeCell ref="QKA102:QKA103"/>
    <mergeCell ref="QKC102:QKC103"/>
    <mergeCell ref="QKE102:QKE103"/>
    <mergeCell ref="QKG102:QKG103"/>
    <mergeCell ref="QKI102:QKI103"/>
    <mergeCell ref="QKK102:QKK103"/>
    <mergeCell ref="QJO102:QJO103"/>
    <mergeCell ref="QJQ102:QJQ103"/>
    <mergeCell ref="QJS102:QJS103"/>
    <mergeCell ref="QJU102:QJU103"/>
    <mergeCell ref="QJW102:QJW103"/>
    <mergeCell ref="QJY102:QJY103"/>
    <mergeCell ref="QJC102:QJC103"/>
    <mergeCell ref="QJE102:QJE103"/>
    <mergeCell ref="QJG102:QJG103"/>
    <mergeCell ref="QJI102:QJI103"/>
    <mergeCell ref="QJK102:QJK103"/>
    <mergeCell ref="QJM102:QJM103"/>
    <mergeCell ref="QLK102:QLK103"/>
    <mergeCell ref="QLM102:QLM103"/>
    <mergeCell ref="QLO102:QLO103"/>
    <mergeCell ref="QLQ102:QLQ103"/>
    <mergeCell ref="QLS102:QLS103"/>
    <mergeCell ref="QLU102:QLU103"/>
    <mergeCell ref="QKY102:QKY103"/>
    <mergeCell ref="QLA102:QLA103"/>
    <mergeCell ref="QLC102:QLC103"/>
    <mergeCell ref="QLE102:QLE103"/>
    <mergeCell ref="QLG102:QLG103"/>
    <mergeCell ref="QLI102:QLI103"/>
    <mergeCell ref="QKM102:QKM103"/>
    <mergeCell ref="QKO102:QKO103"/>
    <mergeCell ref="QKQ102:QKQ103"/>
    <mergeCell ref="QKS102:QKS103"/>
    <mergeCell ref="QKU102:QKU103"/>
    <mergeCell ref="QKW102:QKW103"/>
    <mergeCell ref="QMU102:QMU103"/>
    <mergeCell ref="QMW102:QMW103"/>
    <mergeCell ref="QMY102:QMY103"/>
    <mergeCell ref="QNA102:QNA103"/>
    <mergeCell ref="QNC102:QNC103"/>
    <mergeCell ref="QNE102:QNE103"/>
    <mergeCell ref="QMI102:QMI103"/>
    <mergeCell ref="QMK102:QMK103"/>
    <mergeCell ref="QMM102:QMM103"/>
    <mergeCell ref="QMO102:QMO103"/>
    <mergeCell ref="QMQ102:QMQ103"/>
    <mergeCell ref="QMS102:QMS103"/>
    <mergeCell ref="QLW102:QLW103"/>
    <mergeCell ref="QLY102:QLY103"/>
    <mergeCell ref="QMA102:QMA103"/>
    <mergeCell ref="QMC102:QMC103"/>
    <mergeCell ref="QME102:QME103"/>
    <mergeCell ref="QMG102:QMG103"/>
    <mergeCell ref="QOE102:QOE103"/>
    <mergeCell ref="QOG102:QOG103"/>
    <mergeCell ref="QOI102:QOI103"/>
    <mergeCell ref="QOK102:QOK103"/>
    <mergeCell ref="QOM102:QOM103"/>
    <mergeCell ref="QOO102:QOO103"/>
    <mergeCell ref="QNS102:QNS103"/>
    <mergeCell ref="QNU102:QNU103"/>
    <mergeCell ref="QNW102:QNW103"/>
    <mergeCell ref="QNY102:QNY103"/>
    <mergeCell ref="QOA102:QOA103"/>
    <mergeCell ref="QOC102:QOC103"/>
    <mergeCell ref="QNG102:QNG103"/>
    <mergeCell ref="QNI102:QNI103"/>
    <mergeCell ref="QNK102:QNK103"/>
    <mergeCell ref="QNM102:QNM103"/>
    <mergeCell ref="QNO102:QNO103"/>
    <mergeCell ref="QNQ102:QNQ103"/>
    <mergeCell ref="QPO102:QPO103"/>
    <mergeCell ref="QPQ102:QPQ103"/>
    <mergeCell ref="QPS102:QPS103"/>
    <mergeCell ref="QPU102:QPU103"/>
    <mergeCell ref="QPW102:QPW103"/>
    <mergeCell ref="QPY102:QPY103"/>
    <mergeCell ref="QPC102:QPC103"/>
    <mergeCell ref="QPE102:QPE103"/>
    <mergeCell ref="QPG102:QPG103"/>
    <mergeCell ref="QPI102:QPI103"/>
    <mergeCell ref="QPK102:QPK103"/>
    <mergeCell ref="QPM102:QPM103"/>
    <mergeCell ref="QOQ102:QOQ103"/>
    <mergeCell ref="QOS102:QOS103"/>
    <mergeCell ref="QOU102:QOU103"/>
    <mergeCell ref="QOW102:QOW103"/>
    <mergeCell ref="QOY102:QOY103"/>
    <mergeCell ref="QPA102:QPA103"/>
    <mergeCell ref="QQY102:QQY103"/>
    <mergeCell ref="QRA102:QRA103"/>
    <mergeCell ref="QRC102:QRC103"/>
    <mergeCell ref="QRE102:QRE103"/>
    <mergeCell ref="QRG102:QRG103"/>
    <mergeCell ref="QRI102:QRI103"/>
    <mergeCell ref="QQM102:QQM103"/>
    <mergeCell ref="QQO102:QQO103"/>
    <mergeCell ref="QQQ102:QQQ103"/>
    <mergeCell ref="QQS102:QQS103"/>
    <mergeCell ref="QQU102:QQU103"/>
    <mergeCell ref="QQW102:QQW103"/>
    <mergeCell ref="QQA102:QQA103"/>
    <mergeCell ref="QQC102:QQC103"/>
    <mergeCell ref="QQE102:QQE103"/>
    <mergeCell ref="QQG102:QQG103"/>
    <mergeCell ref="QQI102:QQI103"/>
    <mergeCell ref="QQK102:QQK103"/>
    <mergeCell ref="QSI102:QSI103"/>
    <mergeCell ref="QSK102:QSK103"/>
    <mergeCell ref="QSM102:QSM103"/>
    <mergeCell ref="QSO102:QSO103"/>
    <mergeCell ref="QSQ102:QSQ103"/>
    <mergeCell ref="QSS102:QSS103"/>
    <mergeCell ref="QRW102:QRW103"/>
    <mergeCell ref="QRY102:QRY103"/>
    <mergeCell ref="QSA102:QSA103"/>
    <mergeCell ref="QSC102:QSC103"/>
    <mergeCell ref="QSE102:QSE103"/>
    <mergeCell ref="QSG102:QSG103"/>
    <mergeCell ref="QRK102:QRK103"/>
    <mergeCell ref="QRM102:QRM103"/>
    <mergeCell ref="QRO102:QRO103"/>
    <mergeCell ref="QRQ102:QRQ103"/>
    <mergeCell ref="QRS102:QRS103"/>
    <mergeCell ref="QRU102:QRU103"/>
    <mergeCell ref="QTS102:QTS103"/>
    <mergeCell ref="QTU102:QTU103"/>
    <mergeCell ref="QTW102:QTW103"/>
    <mergeCell ref="QTY102:QTY103"/>
    <mergeCell ref="QUA102:QUA103"/>
    <mergeCell ref="QUC102:QUC103"/>
    <mergeCell ref="QTG102:QTG103"/>
    <mergeCell ref="QTI102:QTI103"/>
    <mergeCell ref="QTK102:QTK103"/>
    <mergeCell ref="QTM102:QTM103"/>
    <mergeCell ref="QTO102:QTO103"/>
    <mergeCell ref="QTQ102:QTQ103"/>
    <mergeCell ref="QSU102:QSU103"/>
    <mergeCell ref="QSW102:QSW103"/>
    <mergeCell ref="QSY102:QSY103"/>
    <mergeCell ref="QTA102:QTA103"/>
    <mergeCell ref="QTC102:QTC103"/>
    <mergeCell ref="QTE102:QTE103"/>
    <mergeCell ref="QVC102:QVC103"/>
    <mergeCell ref="QVE102:QVE103"/>
    <mergeCell ref="QVG102:QVG103"/>
    <mergeCell ref="QVI102:QVI103"/>
    <mergeCell ref="QVK102:QVK103"/>
    <mergeCell ref="QVM102:QVM103"/>
    <mergeCell ref="QUQ102:QUQ103"/>
    <mergeCell ref="QUS102:QUS103"/>
    <mergeCell ref="QUU102:QUU103"/>
    <mergeCell ref="QUW102:QUW103"/>
    <mergeCell ref="QUY102:QUY103"/>
    <mergeCell ref="QVA102:QVA103"/>
    <mergeCell ref="QUE102:QUE103"/>
    <mergeCell ref="QUG102:QUG103"/>
    <mergeCell ref="QUI102:QUI103"/>
    <mergeCell ref="QUK102:QUK103"/>
    <mergeCell ref="QUM102:QUM103"/>
    <mergeCell ref="QUO102:QUO103"/>
    <mergeCell ref="QWM102:QWM103"/>
    <mergeCell ref="QWO102:QWO103"/>
    <mergeCell ref="QWQ102:QWQ103"/>
    <mergeCell ref="QWS102:QWS103"/>
    <mergeCell ref="QWU102:QWU103"/>
    <mergeCell ref="QWW102:QWW103"/>
    <mergeCell ref="QWA102:QWA103"/>
    <mergeCell ref="QWC102:QWC103"/>
    <mergeCell ref="QWE102:QWE103"/>
    <mergeCell ref="QWG102:QWG103"/>
    <mergeCell ref="QWI102:QWI103"/>
    <mergeCell ref="QWK102:QWK103"/>
    <mergeCell ref="QVO102:QVO103"/>
    <mergeCell ref="QVQ102:QVQ103"/>
    <mergeCell ref="QVS102:QVS103"/>
    <mergeCell ref="QVU102:QVU103"/>
    <mergeCell ref="QVW102:QVW103"/>
    <mergeCell ref="QVY102:QVY103"/>
    <mergeCell ref="QXW102:QXW103"/>
    <mergeCell ref="QXY102:QXY103"/>
    <mergeCell ref="QYA102:QYA103"/>
    <mergeCell ref="QYC102:QYC103"/>
    <mergeCell ref="QYE102:QYE103"/>
    <mergeCell ref="QYG102:QYG103"/>
    <mergeCell ref="QXK102:QXK103"/>
    <mergeCell ref="QXM102:QXM103"/>
    <mergeCell ref="QXO102:QXO103"/>
    <mergeCell ref="QXQ102:QXQ103"/>
    <mergeCell ref="QXS102:QXS103"/>
    <mergeCell ref="QXU102:QXU103"/>
    <mergeCell ref="QWY102:QWY103"/>
    <mergeCell ref="QXA102:QXA103"/>
    <mergeCell ref="QXC102:QXC103"/>
    <mergeCell ref="QXE102:QXE103"/>
    <mergeCell ref="QXG102:QXG103"/>
    <mergeCell ref="QXI102:QXI103"/>
    <mergeCell ref="QZG102:QZG103"/>
    <mergeCell ref="QZI102:QZI103"/>
    <mergeCell ref="QZK102:QZK103"/>
    <mergeCell ref="QZM102:QZM103"/>
    <mergeCell ref="QZO102:QZO103"/>
    <mergeCell ref="QZQ102:QZQ103"/>
    <mergeCell ref="QYU102:QYU103"/>
    <mergeCell ref="QYW102:QYW103"/>
    <mergeCell ref="QYY102:QYY103"/>
    <mergeCell ref="QZA102:QZA103"/>
    <mergeCell ref="QZC102:QZC103"/>
    <mergeCell ref="QZE102:QZE103"/>
    <mergeCell ref="QYI102:QYI103"/>
    <mergeCell ref="QYK102:QYK103"/>
    <mergeCell ref="QYM102:QYM103"/>
    <mergeCell ref="QYO102:QYO103"/>
    <mergeCell ref="QYQ102:QYQ103"/>
    <mergeCell ref="QYS102:QYS103"/>
    <mergeCell ref="RAQ102:RAQ103"/>
    <mergeCell ref="RAS102:RAS103"/>
    <mergeCell ref="RAU102:RAU103"/>
    <mergeCell ref="RAW102:RAW103"/>
    <mergeCell ref="RAY102:RAY103"/>
    <mergeCell ref="RBA102:RBA103"/>
    <mergeCell ref="RAE102:RAE103"/>
    <mergeCell ref="RAG102:RAG103"/>
    <mergeCell ref="RAI102:RAI103"/>
    <mergeCell ref="RAK102:RAK103"/>
    <mergeCell ref="RAM102:RAM103"/>
    <mergeCell ref="RAO102:RAO103"/>
    <mergeCell ref="QZS102:QZS103"/>
    <mergeCell ref="QZU102:QZU103"/>
    <mergeCell ref="QZW102:QZW103"/>
    <mergeCell ref="QZY102:QZY103"/>
    <mergeCell ref="RAA102:RAA103"/>
    <mergeCell ref="RAC102:RAC103"/>
    <mergeCell ref="RCA102:RCA103"/>
    <mergeCell ref="RCC102:RCC103"/>
    <mergeCell ref="RCE102:RCE103"/>
    <mergeCell ref="RCG102:RCG103"/>
    <mergeCell ref="RCI102:RCI103"/>
    <mergeCell ref="RCK102:RCK103"/>
    <mergeCell ref="RBO102:RBO103"/>
    <mergeCell ref="RBQ102:RBQ103"/>
    <mergeCell ref="RBS102:RBS103"/>
    <mergeCell ref="RBU102:RBU103"/>
    <mergeCell ref="RBW102:RBW103"/>
    <mergeCell ref="RBY102:RBY103"/>
    <mergeCell ref="RBC102:RBC103"/>
    <mergeCell ref="RBE102:RBE103"/>
    <mergeCell ref="RBG102:RBG103"/>
    <mergeCell ref="RBI102:RBI103"/>
    <mergeCell ref="RBK102:RBK103"/>
    <mergeCell ref="RBM102:RBM103"/>
    <mergeCell ref="RDK102:RDK103"/>
    <mergeCell ref="RDM102:RDM103"/>
    <mergeCell ref="RDO102:RDO103"/>
    <mergeCell ref="RDQ102:RDQ103"/>
    <mergeCell ref="RDS102:RDS103"/>
    <mergeCell ref="RDU102:RDU103"/>
    <mergeCell ref="RCY102:RCY103"/>
    <mergeCell ref="RDA102:RDA103"/>
    <mergeCell ref="RDC102:RDC103"/>
    <mergeCell ref="RDE102:RDE103"/>
    <mergeCell ref="RDG102:RDG103"/>
    <mergeCell ref="RDI102:RDI103"/>
    <mergeCell ref="RCM102:RCM103"/>
    <mergeCell ref="RCO102:RCO103"/>
    <mergeCell ref="RCQ102:RCQ103"/>
    <mergeCell ref="RCS102:RCS103"/>
    <mergeCell ref="RCU102:RCU103"/>
    <mergeCell ref="RCW102:RCW103"/>
    <mergeCell ref="REU102:REU103"/>
    <mergeCell ref="REW102:REW103"/>
    <mergeCell ref="REY102:REY103"/>
    <mergeCell ref="RFA102:RFA103"/>
    <mergeCell ref="RFC102:RFC103"/>
    <mergeCell ref="RFE102:RFE103"/>
    <mergeCell ref="REI102:REI103"/>
    <mergeCell ref="REK102:REK103"/>
    <mergeCell ref="REM102:REM103"/>
    <mergeCell ref="REO102:REO103"/>
    <mergeCell ref="REQ102:REQ103"/>
    <mergeCell ref="RES102:RES103"/>
    <mergeCell ref="RDW102:RDW103"/>
    <mergeCell ref="RDY102:RDY103"/>
    <mergeCell ref="REA102:REA103"/>
    <mergeCell ref="REC102:REC103"/>
    <mergeCell ref="REE102:REE103"/>
    <mergeCell ref="REG102:REG103"/>
    <mergeCell ref="RGE102:RGE103"/>
    <mergeCell ref="RGG102:RGG103"/>
    <mergeCell ref="RGI102:RGI103"/>
    <mergeCell ref="RGK102:RGK103"/>
    <mergeCell ref="RGM102:RGM103"/>
    <mergeCell ref="RGO102:RGO103"/>
    <mergeCell ref="RFS102:RFS103"/>
    <mergeCell ref="RFU102:RFU103"/>
    <mergeCell ref="RFW102:RFW103"/>
    <mergeCell ref="RFY102:RFY103"/>
    <mergeCell ref="RGA102:RGA103"/>
    <mergeCell ref="RGC102:RGC103"/>
    <mergeCell ref="RFG102:RFG103"/>
    <mergeCell ref="RFI102:RFI103"/>
    <mergeCell ref="RFK102:RFK103"/>
    <mergeCell ref="RFM102:RFM103"/>
    <mergeCell ref="RFO102:RFO103"/>
    <mergeCell ref="RFQ102:RFQ103"/>
    <mergeCell ref="RHO102:RHO103"/>
    <mergeCell ref="RHQ102:RHQ103"/>
    <mergeCell ref="RHS102:RHS103"/>
    <mergeCell ref="RHU102:RHU103"/>
    <mergeCell ref="RHW102:RHW103"/>
    <mergeCell ref="RHY102:RHY103"/>
    <mergeCell ref="RHC102:RHC103"/>
    <mergeCell ref="RHE102:RHE103"/>
    <mergeCell ref="RHG102:RHG103"/>
    <mergeCell ref="RHI102:RHI103"/>
    <mergeCell ref="RHK102:RHK103"/>
    <mergeCell ref="RHM102:RHM103"/>
    <mergeCell ref="RGQ102:RGQ103"/>
    <mergeCell ref="RGS102:RGS103"/>
    <mergeCell ref="RGU102:RGU103"/>
    <mergeCell ref="RGW102:RGW103"/>
    <mergeCell ref="RGY102:RGY103"/>
    <mergeCell ref="RHA102:RHA103"/>
    <mergeCell ref="RIY102:RIY103"/>
    <mergeCell ref="RJA102:RJA103"/>
    <mergeCell ref="RJC102:RJC103"/>
    <mergeCell ref="RJE102:RJE103"/>
    <mergeCell ref="RJG102:RJG103"/>
    <mergeCell ref="RJI102:RJI103"/>
    <mergeCell ref="RIM102:RIM103"/>
    <mergeCell ref="RIO102:RIO103"/>
    <mergeCell ref="RIQ102:RIQ103"/>
    <mergeCell ref="RIS102:RIS103"/>
    <mergeCell ref="RIU102:RIU103"/>
    <mergeCell ref="RIW102:RIW103"/>
    <mergeCell ref="RIA102:RIA103"/>
    <mergeCell ref="RIC102:RIC103"/>
    <mergeCell ref="RIE102:RIE103"/>
    <mergeCell ref="RIG102:RIG103"/>
    <mergeCell ref="RII102:RII103"/>
    <mergeCell ref="RIK102:RIK103"/>
    <mergeCell ref="RKI102:RKI103"/>
    <mergeCell ref="RKK102:RKK103"/>
    <mergeCell ref="RKM102:RKM103"/>
    <mergeCell ref="RKO102:RKO103"/>
    <mergeCell ref="RKQ102:RKQ103"/>
    <mergeCell ref="RKS102:RKS103"/>
    <mergeCell ref="RJW102:RJW103"/>
    <mergeCell ref="RJY102:RJY103"/>
    <mergeCell ref="RKA102:RKA103"/>
    <mergeCell ref="RKC102:RKC103"/>
    <mergeCell ref="RKE102:RKE103"/>
    <mergeCell ref="RKG102:RKG103"/>
    <mergeCell ref="RJK102:RJK103"/>
    <mergeCell ref="RJM102:RJM103"/>
    <mergeCell ref="RJO102:RJO103"/>
    <mergeCell ref="RJQ102:RJQ103"/>
    <mergeCell ref="RJS102:RJS103"/>
    <mergeCell ref="RJU102:RJU103"/>
    <mergeCell ref="RLS102:RLS103"/>
    <mergeCell ref="RLU102:RLU103"/>
    <mergeCell ref="RLW102:RLW103"/>
    <mergeCell ref="RLY102:RLY103"/>
    <mergeCell ref="RMA102:RMA103"/>
    <mergeCell ref="RMC102:RMC103"/>
    <mergeCell ref="RLG102:RLG103"/>
    <mergeCell ref="RLI102:RLI103"/>
    <mergeCell ref="RLK102:RLK103"/>
    <mergeCell ref="RLM102:RLM103"/>
    <mergeCell ref="RLO102:RLO103"/>
    <mergeCell ref="RLQ102:RLQ103"/>
    <mergeCell ref="RKU102:RKU103"/>
    <mergeCell ref="RKW102:RKW103"/>
    <mergeCell ref="RKY102:RKY103"/>
    <mergeCell ref="RLA102:RLA103"/>
    <mergeCell ref="RLC102:RLC103"/>
    <mergeCell ref="RLE102:RLE103"/>
    <mergeCell ref="RNC102:RNC103"/>
    <mergeCell ref="RNE102:RNE103"/>
    <mergeCell ref="RNG102:RNG103"/>
    <mergeCell ref="RNI102:RNI103"/>
    <mergeCell ref="RNK102:RNK103"/>
    <mergeCell ref="RNM102:RNM103"/>
    <mergeCell ref="RMQ102:RMQ103"/>
    <mergeCell ref="RMS102:RMS103"/>
    <mergeCell ref="RMU102:RMU103"/>
    <mergeCell ref="RMW102:RMW103"/>
    <mergeCell ref="RMY102:RMY103"/>
    <mergeCell ref="RNA102:RNA103"/>
    <mergeCell ref="RME102:RME103"/>
    <mergeCell ref="RMG102:RMG103"/>
    <mergeCell ref="RMI102:RMI103"/>
    <mergeCell ref="RMK102:RMK103"/>
    <mergeCell ref="RMM102:RMM103"/>
    <mergeCell ref="RMO102:RMO103"/>
    <mergeCell ref="ROM102:ROM103"/>
    <mergeCell ref="ROO102:ROO103"/>
    <mergeCell ref="ROQ102:ROQ103"/>
    <mergeCell ref="ROS102:ROS103"/>
    <mergeCell ref="ROU102:ROU103"/>
    <mergeCell ref="ROW102:ROW103"/>
    <mergeCell ref="ROA102:ROA103"/>
    <mergeCell ref="ROC102:ROC103"/>
    <mergeCell ref="ROE102:ROE103"/>
    <mergeCell ref="ROG102:ROG103"/>
    <mergeCell ref="ROI102:ROI103"/>
    <mergeCell ref="ROK102:ROK103"/>
    <mergeCell ref="RNO102:RNO103"/>
    <mergeCell ref="RNQ102:RNQ103"/>
    <mergeCell ref="RNS102:RNS103"/>
    <mergeCell ref="RNU102:RNU103"/>
    <mergeCell ref="RNW102:RNW103"/>
    <mergeCell ref="RNY102:RNY103"/>
    <mergeCell ref="RPW102:RPW103"/>
    <mergeCell ref="RPY102:RPY103"/>
    <mergeCell ref="RQA102:RQA103"/>
    <mergeCell ref="RQC102:RQC103"/>
    <mergeCell ref="RQE102:RQE103"/>
    <mergeCell ref="RQG102:RQG103"/>
    <mergeCell ref="RPK102:RPK103"/>
    <mergeCell ref="RPM102:RPM103"/>
    <mergeCell ref="RPO102:RPO103"/>
    <mergeCell ref="RPQ102:RPQ103"/>
    <mergeCell ref="RPS102:RPS103"/>
    <mergeCell ref="RPU102:RPU103"/>
    <mergeCell ref="ROY102:ROY103"/>
    <mergeCell ref="RPA102:RPA103"/>
    <mergeCell ref="RPC102:RPC103"/>
    <mergeCell ref="RPE102:RPE103"/>
    <mergeCell ref="RPG102:RPG103"/>
    <mergeCell ref="RPI102:RPI103"/>
    <mergeCell ref="RRG102:RRG103"/>
    <mergeCell ref="RRI102:RRI103"/>
    <mergeCell ref="RRK102:RRK103"/>
    <mergeCell ref="RRM102:RRM103"/>
    <mergeCell ref="RRO102:RRO103"/>
    <mergeCell ref="RRQ102:RRQ103"/>
    <mergeCell ref="RQU102:RQU103"/>
    <mergeCell ref="RQW102:RQW103"/>
    <mergeCell ref="RQY102:RQY103"/>
    <mergeCell ref="RRA102:RRA103"/>
    <mergeCell ref="RRC102:RRC103"/>
    <mergeCell ref="RRE102:RRE103"/>
    <mergeCell ref="RQI102:RQI103"/>
    <mergeCell ref="RQK102:RQK103"/>
    <mergeCell ref="RQM102:RQM103"/>
    <mergeCell ref="RQO102:RQO103"/>
    <mergeCell ref="RQQ102:RQQ103"/>
    <mergeCell ref="RQS102:RQS103"/>
    <mergeCell ref="RSQ102:RSQ103"/>
    <mergeCell ref="RSS102:RSS103"/>
    <mergeCell ref="RSU102:RSU103"/>
    <mergeCell ref="RSW102:RSW103"/>
    <mergeCell ref="RSY102:RSY103"/>
    <mergeCell ref="RTA102:RTA103"/>
    <mergeCell ref="RSE102:RSE103"/>
    <mergeCell ref="RSG102:RSG103"/>
    <mergeCell ref="RSI102:RSI103"/>
    <mergeCell ref="RSK102:RSK103"/>
    <mergeCell ref="RSM102:RSM103"/>
    <mergeCell ref="RSO102:RSO103"/>
    <mergeCell ref="RRS102:RRS103"/>
    <mergeCell ref="RRU102:RRU103"/>
    <mergeCell ref="RRW102:RRW103"/>
    <mergeCell ref="RRY102:RRY103"/>
    <mergeCell ref="RSA102:RSA103"/>
    <mergeCell ref="RSC102:RSC103"/>
    <mergeCell ref="RUA102:RUA103"/>
    <mergeCell ref="RUC102:RUC103"/>
    <mergeCell ref="RUE102:RUE103"/>
    <mergeCell ref="RUG102:RUG103"/>
    <mergeCell ref="RUI102:RUI103"/>
    <mergeCell ref="RUK102:RUK103"/>
    <mergeCell ref="RTO102:RTO103"/>
    <mergeCell ref="RTQ102:RTQ103"/>
    <mergeCell ref="RTS102:RTS103"/>
    <mergeCell ref="RTU102:RTU103"/>
    <mergeCell ref="RTW102:RTW103"/>
    <mergeCell ref="RTY102:RTY103"/>
    <mergeCell ref="RTC102:RTC103"/>
    <mergeCell ref="RTE102:RTE103"/>
    <mergeCell ref="RTG102:RTG103"/>
    <mergeCell ref="RTI102:RTI103"/>
    <mergeCell ref="RTK102:RTK103"/>
    <mergeCell ref="RTM102:RTM103"/>
    <mergeCell ref="RVK102:RVK103"/>
    <mergeCell ref="RVM102:RVM103"/>
    <mergeCell ref="RVO102:RVO103"/>
    <mergeCell ref="RVQ102:RVQ103"/>
    <mergeCell ref="RVS102:RVS103"/>
    <mergeCell ref="RVU102:RVU103"/>
    <mergeCell ref="RUY102:RUY103"/>
    <mergeCell ref="RVA102:RVA103"/>
    <mergeCell ref="RVC102:RVC103"/>
    <mergeCell ref="RVE102:RVE103"/>
    <mergeCell ref="RVG102:RVG103"/>
    <mergeCell ref="RVI102:RVI103"/>
    <mergeCell ref="RUM102:RUM103"/>
    <mergeCell ref="RUO102:RUO103"/>
    <mergeCell ref="RUQ102:RUQ103"/>
    <mergeCell ref="RUS102:RUS103"/>
    <mergeCell ref="RUU102:RUU103"/>
    <mergeCell ref="RUW102:RUW103"/>
    <mergeCell ref="RWU102:RWU103"/>
    <mergeCell ref="RWW102:RWW103"/>
    <mergeCell ref="RWY102:RWY103"/>
    <mergeCell ref="RXA102:RXA103"/>
    <mergeCell ref="RXC102:RXC103"/>
    <mergeCell ref="RXE102:RXE103"/>
    <mergeCell ref="RWI102:RWI103"/>
    <mergeCell ref="RWK102:RWK103"/>
    <mergeCell ref="RWM102:RWM103"/>
    <mergeCell ref="RWO102:RWO103"/>
    <mergeCell ref="RWQ102:RWQ103"/>
    <mergeCell ref="RWS102:RWS103"/>
    <mergeCell ref="RVW102:RVW103"/>
    <mergeCell ref="RVY102:RVY103"/>
    <mergeCell ref="RWA102:RWA103"/>
    <mergeCell ref="RWC102:RWC103"/>
    <mergeCell ref="RWE102:RWE103"/>
    <mergeCell ref="RWG102:RWG103"/>
    <mergeCell ref="RYE102:RYE103"/>
    <mergeCell ref="RYG102:RYG103"/>
    <mergeCell ref="RYI102:RYI103"/>
    <mergeCell ref="RYK102:RYK103"/>
    <mergeCell ref="RYM102:RYM103"/>
    <mergeCell ref="RYO102:RYO103"/>
    <mergeCell ref="RXS102:RXS103"/>
    <mergeCell ref="RXU102:RXU103"/>
    <mergeCell ref="RXW102:RXW103"/>
    <mergeCell ref="RXY102:RXY103"/>
    <mergeCell ref="RYA102:RYA103"/>
    <mergeCell ref="RYC102:RYC103"/>
    <mergeCell ref="RXG102:RXG103"/>
    <mergeCell ref="RXI102:RXI103"/>
    <mergeCell ref="RXK102:RXK103"/>
    <mergeCell ref="RXM102:RXM103"/>
    <mergeCell ref="RXO102:RXO103"/>
    <mergeCell ref="RXQ102:RXQ103"/>
    <mergeCell ref="RZO102:RZO103"/>
    <mergeCell ref="RZQ102:RZQ103"/>
    <mergeCell ref="RZS102:RZS103"/>
    <mergeCell ref="RZU102:RZU103"/>
    <mergeCell ref="RZW102:RZW103"/>
    <mergeCell ref="RZY102:RZY103"/>
    <mergeCell ref="RZC102:RZC103"/>
    <mergeCell ref="RZE102:RZE103"/>
    <mergeCell ref="RZG102:RZG103"/>
    <mergeCell ref="RZI102:RZI103"/>
    <mergeCell ref="RZK102:RZK103"/>
    <mergeCell ref="RZM102:RZM103"/>
    <mergeCell ref="RYQ102:RYQ103"/>
    <mergeCell ref="RYS102:RYS103"/>
    <mergeCell ref="RYU102:RYU103"/>
    <mergeCell ref="RYW102:RYW103"/>
    <mergeCell ref="RYY102:RYY103"/>
    <mergeCell ref="RZA102:RZA103"/>
    <mergeCell ref="SAY102:SAY103"/>
    <mergeCell ref="SBA102:SBA103"/>
    <mergeCell ref="SBC102:SBC103"/>
    <mergeCell ref="SBE102:SBE103"/>
    <mergeCell ref="SBG102:SBG103"/>
    <mergeCell ref="SBI102:SBI103"/>
    <mergeCell ref="SAM102:SAM103"/>
    <mergeCell ref="SAO102:SAO103"/>
    <mergeCell ref="SAQ102:SAQ103"/>
    <mergeCell ref="SAS102:SAS103"/>
    <mergeCell ref="SAU102:SAU103"/>
    <mergeCell ref="SAW102:SAW103"/>
    <mergeCell ref="SAA102:SAA103"/>
    <mergeCell ref="SAC102:SAC103"/>
    <mergeCell ref="SAE102:SAE103"/>
    <mergeCell ref="SAG102:SAG103"/>
    <mergeCell ref="SAI102:SAI103"/>
    <mergeCell ref="SAK102:SAK103"/>
    <mergeCell ref="SCI102:SCI103"/>
    <mergeCell ref="SCK102:SCK103"/>
    <mergeCell ref="SCM102:SCM103"/>
    <mergeCell ref="SCO102:SCO103"/>
    <mergeCell ref="SCQ102:SCQ103"/>
    <mergeCell ref="SCS102:SCS103"/>
    <mergeCell ref="SBW102:SBW103"/>
    <mergeCell ref="SBY102:SBY103"/>
    <mergeCell ref="SCA102:SCA103"/>
    <mergeCell ref="SCC102:SCC103"/>
    <mergeCell ref="SCE102:SCE103"/>
    <mergeCell ref="SCG102:SCG103"/>
    <mergeCell ref="SBK102:SBK103"/>
    <mergeCell ref="SBM102:SBM103"/>
    <mergeCell ref="SBO102:SBO103"/>
    <mergeCell ref="SBQ102:SBQ103"/>
    <mergeCell ref="SBS102:SBS103"/>
    <mergeCell ref="SBU102:SBU103"/>
    <mergeCell ref="SDS102:SDS103"/>
    <mergeCell ref="SDU102:SDU103"/>
    <mergeCell ref="SDW102:SDW103"/>
    <mergeCell ref="SDY102:SDY103"/>
    <mergeCell ref="SEA102:SEA103"/>
    <mergeCell ref="SEC102:SEC103"/>
    <mergeCell ref="SDG102:SDG103"/>
    <mergeCell ref="SDI102:SDI103"/>
    <mergeCell ref="SDK102:SDK103"/>
    <mergeCell ref="SDM102:SDM103"/>
    <mergeCell ref="SDO102:SDO103"/>
    <mergeCell ref="SDQ102:SDQ103"/>
    <mergeCell ref="SCU102:SCU103"/>
    <mergeCell ref="SCW102:SCW103"/>
    <mergeCell ref="SCY102:SCY103"/>
    <mergeCell ref="SDA102:SDA103"/>
    <mergeCell ref="SDC102:SDC103"/>
    <mergeCell ref="SDE102:SDE103"/>
    <mergeCell ref="SFC102:SFC103"/>
    <mergeCell ref="SFE102:SFE103"/>
    <mergeCell ref="SFG102:SFG103"/>
    <mergeCell ref="SFI102:SFI103"/>
    <mergeCell ref="SFK102:SFK103"/>
    <mergeCell ref="SFM102:SFM103"/>
    <mergeCell ref="SEQ102:SEQ103"/>
    <mergeCell ref="SES102:SES103"/>
    <mergeCell ref="SEU102:SEU103"/>
    <mergeCell ref="SEW102:SEW103"/>
    <mergeCell ref="SEY102:SEY103"/>
    <mergeCell ref="SFA102:SFA103"/>
    <mergeCell ref="SEE102:SEE103"/>
    <mergeCell ref="SEG102:SEG103"/>
    <mergeCell ref="SEI102:SEI103"/>
    <mergeCell ref="SEK102:SEK103"/>
    <mergeCell ref="SEM102:SEM103"/>
    <mergeCell ref="SEO102:SEO103"/>
    <mergeCell ref="SGM102:SGM103"/>
    <mergeCell ref="SGO102:SGO103"/>
    <mergeCell ref="SGQ102:SGQ103"/>
    <mergeCell ref="SGS102:SGS103"/>
    <mergeCell ref="SGU102:SGU103"/>
    <mergeCell ref="SGW102:SGW103"/>
    <mergeCell ref="SGA102:SGA103"/>
    <mergeCell ref="SGC102:SGC103"/>
    <mergeCell ref="SGE102:SGE103"/>
    <mergeCell ref="SGG102:SGG103"/>
    <mergeCell ref="SGI102:SGI103"/>
    <mergeCell ref="SGK102:SGK103"/>
    <mergeCell ref="SFO102:SFO103"/>
    <mergeCell ref="SFQ102:SFQ103"/>
    <mergeCell ref="SFS102:SFS103"/>
    <mergeCell ref="SFU102:SFU103"/>
    <mergeCell ref="SFW102:SFW103"/>
    <mergeCell ref="SFY102:SFY103"/>
    <mergeCell ref="SHW102:SHW103"/>
    <mergeCell ref="SHY102:SHY103"/>
    <mergeCell ref="SIA102:SIA103"/>
    <mergeCell ref="SIC102:SIC103"/>
    <mergeCell ref="SIE102:SIE103"/>
    <mergeCell ref="SIG102:SIG103"/>
    <mergeCell ref="SHK102:SHK103"/>
    <mergeCell ref="SHM102:SHM103"/>
    <mergeCell ref="SHO102:SHO103"/>
    <mergeCell ref="SHQ102:SHQ103"/>
    <mergeCell ref="SHS102:SHS103"/>
    <mergeCell ref="SHU102:SHU103"/>
    <mergeCell ref="SGY102:SGY103"/>
    <mergeCell ref="SHA102:SHA103"/>
    <mergeCell ref="SHC102:SHC103"/>
    <mergeCell ref="SHE102:SHE103"/>
    <mergeCell ref="SHG102:SHG103"/>
    <mergeCell ref="SHI102:SHI103"/>
    <mergeCell ref="SJG102:SJG103"/>
    <mergeCell ref="SJI102:SJI103"/>
    <mergeCell ref="SJK102:SJK103"/>
    <mergeCell ref="SJM102:SJM103"/>
    <mergeCell ref="SJO102:SJO103"/>
    <mergeCell ref="SJQ102:SJQ103"/>
    <mergeCell ref="SIU102:SIU103"/>
    <mergeCell ref="SIW102:SIW103"/>
    <mergeCell ref="SIY102:SIY103"/>
    <mergeCell ref="SJA102:SJA103"/>
    <mergeCell ref="SJC102:SJC103"/>
    <mergeCell ref="SJE102:SJE103"/>
    <mergeCell ref="SII102:SII103"/>
    <mergeCell ref="SIK102:SIK103"/>
    <mergeCell ref="SIM102:SIM103"/>
    <mergeCell ref="SIO102:SIO103"/>
    <mergeCell ref="SIQ102:SIQ103"/>
    <mergeCell ref="SIS102:SIS103"/>
    <mergeCell ref="SKQ102:SKQ103"/>
    <mergeCell ref="SKS102:SKS103"/>
    <mergeCell ref="SKU102:SKU103"/>
    <mergeCell ref="SKW102:SKW103"/>
    <mergeCell ref="SKY102:SKY103"/>
    <mergeCell ref="SLA102:SLA103"/>
    <mergeCell ref="SKE102:SKE103"/>
    <mergeCell ref="SKG102:SKG103"/>
    <mergeCell ref="SKI102:SKI103"/>
    <mergeCell ref="SKK102:SKK103"/>
    <mergeCell ref="SKM102:SKM103"/>
    <mergeCell ref="SKO102:SKO103"/>
    <mergeCell ref="SJS102:SJS103"/>
    <mergeCell ref="SJU102:SJU103"/>
    <mergeCell ref="SJW102:SJW103"/>
    <mergeCell ref="SJY102:SJY103"/>
    <mergeCell ref="SKA102:SKA103"/>
    <mergeCell ref="SKC102:SKC103"/>
    <mergeCell ref="SMA102:SMA103"/>
    <mergeCell ref="SMC102:SMC103"/>
    <mergeCell ref="SME102:SME103"/>
    <mergeCell ref="SMG102:SMG103"/>
    <mergeCell ref="SMI102:SMI103"/>
    <mergeCell ref="SMK102:SMK103"/>
    <mergeCell ref="SLO102:SLO103"/>
    <mergeCell ref="SLQ102:SLQ103"/>
    <mergeCell ref="SLS102:SLS103"/>
    <mergeCell ref="SLU102:SLU103"/>
    <mergeCell ref="SLW102:SLW103"/>
    <mergeCell ref="SLY102:SLY103"/>
    <mergeCell ref="SLC102:SLC103"/>
    <mergeCell ref="SLE102:SLE103"/>
    <mergeCell ref="SLG102:SLG103"/>
    <mergeCell ref="SLI102:SLI103"/>
    <mergeCell ref="SLK102:SLK103"/>
    <mergeCell ref="SLM102:SLM103"/>
    <mergeCell ref="SNK102:SNK103"/>
    <mergeCell ref="SNM102:SNM103"/>
    <mergeCell ref="SNO102:SNO103"/>
    <mergeCell ref="SNQ102:SNQ103"/>
    <mergeCell ref="SNS102:SNS103"/>
    <mergeCell ref="SNU102:SNU103"/>
    <mergeCell ref="SMY102:SMY103"/>
    <mergeCell ref="SNA102:SNA103"/>
    <mergeCell ref="SNC102:SNC103"/>
    <mergeCell ref="SNE102:SNE103"/>
    <mergeCell ref="SNG102:SNG103"/>
    <mergeCell ref="SNI102:SNI103"/>
    <mergeCell ref="SMM102:SMM103"/>
    <mergeCell ref="SMO102:SMO103"/>
    <mergeCell ref="SMQ102:SMQ103"/>
    <mergeCell ref="SMS102:SMS103"/>
    <mergeCell ref="SMU102:SMU103"/>
    <mergeCell ref="SMW102:SMW103"/>
    <mergeCell ref="SOU102:SOU103"/>
    <mergeCell ref="SOW102:SOW103"/>
    <mergeCell ref="SOY102:SOY103"/>
    <mergeCell ref="SPA102:SPA103"/>
    <mergeCell ref="SPC102:SPC103"/>
    <mergeCell ref="SPE102:SPE103"/>
    <mergeCell ref="SOI102:SOI103"/>
    <mergeCell ref="SOK102:SOK103"/>
    <mergeCell ref="SOM102:SOM103"/>
    <mergeCell ref="SOO102:SOO103"/>
    <mergeCell ref="SOQ102:SOQ103"/>
    <mergeCell ref="SOS102:SOS103"/>
    <mergeCell ref="SNW102:SNW103"/>
    <mergeCell ref="SNY102:SNY103"/>
    <mergeCell ref="SOA102:SOA103"/>
    <mergeCell ref="SOC102:SOC103"/>
    <mergeCell ref="SOE102:SOE103"/>
    <mergeCell ref="SOG102:SOG103"/>
    <mergeCell ref="SQE102:SQE103"/>
    <mergeCell ref="SQG102:SQG103"/>
    <mergeCell ref="SQI102:SQI103"/>
    <mergeCell ref="SQK102:SQK103"/>
    <mergeCell ref="SQM102:SQM103"/>
    <mergeCell ref="SQO102:SQO103"/>
    <mergeCell ref="SPS102:SPS103"/>
    <mergeCell ref="SPU102:SPU103"/>
    <mergeCell ref="SPW102:SPW103"/>
    <mergeCell ref="SPY102:SPY103"/>
    <mergeCell ref="SQA102:SQA103"/>
    <mergeCell ref="SQC102:SQC103"/>
    <mergeCell ref="SPG102:SPG103"/>
    <mergeCell ref="SPI102:SPI103"/>
    <mergeCell ref="SPK102:SPK103"/>
    <mergeCell ref="SPM102:SPM103"/>
    <mergeCell ref="SPO102:SPO103"/>
    <mergeCell ref="SPQ102:SPQ103"/>
    <mergeCell ref="SRO102:SRO103"/>
    <mergeCell ref="SRQ102:SRQ103"/>
    <mergeCell ref="SRS102:SRS103"/>
    <mergeCell ref="SRU102:SRU103"/>
    <mergeCell ref="SRW102:SRW103"/>
    <mergeCell ref="SRY102:SRY103"/>
    <mergeCell ref="SRC102:SRC103"/>
    <mergeCell ref="SRE102:SRE103"/>
    <mergeCell ref="SRG102:SRG103"/>
    <mergeCell ref="SRI102:SRI103"/>
    <mergeCell ref="SRK102:SRK103"/>
    <mergeCell ref="SRM102:SRM103"/>
    <mergeCell ref="SQQ102:SQQ103"/>
    <mergeCell ref="SQS102:SQS103"/>
    <mergeCell ref="SQU102:SQU103"/>
    <mergeCell ref="SQW102:SQW103"/>
    <mergeCell ref="SQY102:SQY103"/>
    <mergeCell ref="SRA102:SRA103"/>
    <mergeCell ref="SSY102:SSY103"/>
    <mergeCell ref="STA102:STA103"/>
    <mergeCell ref="STC102:STC103"/>
    <mergeCell ref="STE102:STE103"/>
    <mergeCell ref="STG102:STG103"/>
    <mergeCell ref="STI102:STI103"/>
    <mergeCell ref="SSM102:SSM103"/>
    <mergeCell ref="SSO102:SSO103"/>
    <mergeCell ref="SSQ102:SSQ103"/>
    <mergeCell ref="SSS102:SSS103"/>
    <mergeCell ref="SSU102:SSU103"/>
    <mergeCell ref="SSW102:SSW103"/>
    <mergeCell ref="SSA102:SSA103"/>
    <mergeCell ref="SSC102:SSC103"/>
    <mergeCell ref="SSE102:SSE103"/>
    <mergeCell ref="SSG102:SSG103"/>
    <mergeCell ref="SSI102:SSI103"/>
    <mergeCell ref="SSK102:SSK103"/>
    <mergeCell ref="SUI102:SUI103"/>
    <mergeCell ref="SUK102:SUK103"/>
    <mergeCell ref="SUM102:SUM103"/>
    <mergeCell ref="SUO102:SUO103"/>
    <mergeCell ref="SUQ102:SUQ103"/>
    <mergeCell ref="SUS102:SUS103"/>
    <mergeCell ref="STW102:STW103"/>
    <mergeCell ref="STY102:STY103"/>
    <mergeCell ref="SUA102:SUA103"/>
    <mergeCell ref="SUC102:SUC103"/>
    <mergeCell ref="SUE102:SUE103"/>
    <mergeCell ref="SUG102:SUG103"/>
    <mergeCell ref="STK102:STK103"/>
    <mergeCell ref="STM102:STM103"/>
    <mergeCell ref="STO102:STO103"/>
    <mergeCell ref="STQ102:STQ103"/>
    <mergeCell ref="STS102:STS103"/>
    <mergeCell ref="STU102:STU103"/>
    <mergeCell ref="SVS102:SVS103"/>
    <mergeCell ref="SVU102:SVU103"/>
    <mergeCell ref="SVW102:SVW103"/>
    <mergeCell ref="SVY102:SVY103"/>
    <mergeCell ref="SWA102:SWA103"/>
    <mergeCell ref="SWC102:SWC103"/>
    <mergeCell ref="SVG102:SVG103"/>
    <mergeCell ref="SVI102:SVI103"/>
    <mergeCell ref="SVK102:SVK103"/>
    <mergeCell ref="SVM102:SVM103"/>
    <mergeCell ref="SVO102:SVO103"/>
    <mergeCell ref="SVQ102:SVQ103"/>
    <mergeCell ref="SUU102:SUU103"/>
    <mergeCell ref="SUW102:SUW103"/>
    <mergeCell ref="SUY102:SUY103"/>
    <mergeCell ref="SVA102:SVA103"/>
    <mergeCell ref="SVC102:SVC103"/>
    <mergeCell ref="SVE102:SVE103"/>
    <mergeCell ref="SXC102:SXC103"/>
    <mergeCell ref="SXE102:SXE103"/>
    <mergeCell ref="SXG102:SXG103"/>
    <mergeCell ref="SXI102:SXI103"/>
    <mergeCell ref="SXK102:SXK103"/>
    <mergeCell ref="SXM102:SXM103"/>
    <mergeCell ref="SWQ102:SWQ103"/>
    <mergeCell ref="SWS102:SWS103"/>
    <mergeCell ref="SWU102:SWU103"/>
    <mergeCell ref="SWW102:SWW103"/>
    <mergeCell ref="SWY102:SWY103"/>
    <mergeCell ref="SXA102:SXA103"/>
    <mergeCell ref="SWE102:SWE103"/>
    <mergeCell ref="SWG102:SWG103"/>
    <mergeCell ref="SWI102:SWI103"/>
    <mergeCell ref="SWK102:SWK103"/>
    <mergeCell ref="SWM102:SWM103"/>
    <mergeCell ref="SWO102:SWO103"/>
    <mergeCell ref="SYM102:SYM103"/>
    <mergeCell ref="SYO102:SYO103"/>
    <mergeCell ref="SYQ102:SYQ103"/>
    <mergeCell ref="SYS102:SYS103"/>
    <mergeCell ref="SYU102:SYU103"/>
    <mergeCell ref="SYW102:SYW103"/>
    <mergeCell ref="SYA102:SYA103"/>
    <mergeCell ref="SYC102:SYC103"/>
    <mergeCell ref="SYE102:SYE103"/>
    <mergeCell ref="SYG102:SYG103"/>
    <mergeCell ref="SYI102:SYI103"/>
    <mergeCell ref="SYK102:SYK103"/>
    <mergeCell ref="SXO102:SXO103"/>
    <mergeCell ref="SXQ102:SXQ103"/>
    <mergeCell ref="SXS102:SXS103"/>
    <mergeCell ref="SXU102:SXU103"/>
    <mergeCell ref="SXW102:SXW103"/>
    <mergeCell ref="SXY102:SXY103"/>
    <mergeCell ref="SZW102:SZW103"/>
    <mergeCell ref="SZY102:SZY103"/>
    <mergeCell ref="TAA102:TAA103"/>
    <mergeCell ref="TAC102:TAC103"/>
    <mergeCell ref="TAE102:TAE103"/>
    <mergeCell ref="TAG102:TAG103"/>
    <mergeCell ref="SZK102:SZK103"/>
    <mergeCell ref="SZM102:SZM103"/>
    <mergeCell ref="SZO102:SZO103"/>
    <mergeCell ref="SZQ102:SZQ103"/>
    <mergeCell ref="SZS102:SZS103"/>
    <mergeCell ref="SZU102:SZU103"/>
    <mergeCell ref="SYY102:SYY103"/>
    <mergeCell ref="SZA102:SZA103"/>
    <mergeCell ref="SZC102:SZC103"/>
    <mergeCell ref="SZE102:SZE103"/>
    <mergeCell ref="SZG102:SZG103"/>
    <mergeCell ref="SZI102:SZI103"/>
    <mergeCell ref="TBG102:TBG103"/>
    <mergeCell ref="TBI102:TBI103"/>
    <mergeCell ref="TBK102:TBK103"/>
    <mergeCell ref="TBM102:TBM103"/>
    <mergeCell ref="TBO102:TBO103"/>
    <mergeCell ref="TBQ102:TBQ103"/>
    <mergeCell ref="TAU102:TAU103"/>
    <mergeCell ref="TAW102:TAW103"/>
    <mergeCell ref="TAY102:TAY103"/>
    <mergeCell ref="TBA102:TBA103"/>
    <mergeCell ref="TBC102:TBC103"/>
    <mergeCell ref="TBE102:TBE103"/>
    <mergeCell ref="TAI102:TAI103"/>
    <mergeCell ref="TAK102:TAK103"/>
    <mergeCell ref="TAM102:TAM103"/>
    <mergeCell ref="TAO102:TAO103"/>
    <mergeCell ref="TAQ102:TAQ103"/>
    <mergeCell ref="TAS102:TAS103"/>
    <mergeCell ref="TCQ102:TCQ103"/>
    <mergeCell ref="TCS102:TCS103"/>
    <mergeCell ref="TCU102:TCU103"/>
    <mergeCell ref="TCW102:TCW103"/>
    <mergeCell ref="TCY102:TCY103"/>
    <mergeCell ref="TDA102:TDA103"/>
    <mergeCell ref="TCE102:TCE103"/>
    <mergeCell ref="TCG102:TCG103"/>
    <mergeCell ref="TCI102:TCI103"/>
    <mergeCell ref="TCK102:TCK103"/>
    <mergeCell ref="TCM102:TCM103"/>
    <mergeCell ref="TCO102:TCO103"/>
    <mergeCell ref="TBS102:TBS103"/>
    <mergeCell ref="TBU102:TBU103"/>
    <mergeCell ref="TBW102:TBW103"/>
    <mergeCell ref="TBY102:TBY103"/>
    <mergeCell ref="TCA102:TCA103"/>
    <mergeCell ref="TCC102:TCC103"/>
    <mergeCell ref="TEA102:TEA103"/>
    <mergeCell ref="TEC102:TEC103"/>
    <mergeCell ref="TEE102:TEE103"/>
    <mergeCell ref="TEG102:TEG103"/>
    <mergeCell ref="TEI102:TEI103"/>
    <mergeCell ref="TEK102:TEK103"/>
    <mergeCell ref="TDO102:TDO103"/>
    <mergeCell ref="TDQ102:TDQ103"/>
    <mergeCell ref="TDS102:TDS103"/>
    <mergeCell ref="TDU102:TDU103"/>
    <mergeCell ref="TDW102:TDW103"/>
    <mergeCell ref="TDY102:TDY103"/>
    <mergeCell ref="TDC102:TDC103"/>
    <mergeCell ref="TDE102:TDE103"/>
    <mergeCell ref="TDG102:TDG103"/>
    <mergeCell ref="TDI102:TDI103"/>
    <mergeCell ref="TDK102:TDK103"/>
    <mergeCell ref="TDM102:TDM103"/>
    <mergeCell ref="TFK102:TFK103"/>
    <mergeCell ref="TFM102:TFM103"/>
    <mergeCell ref="TFO102:TFO103"/>
    <mergeCell ref="TFQ102:TFQ103"/>
    <mergeCell ref="TFS102:TFS103"/>
    <mergeCell ref="TFU102:TFU103"/>
    <mergeCell ref="TEY102:TEY103"/>
    <mergeCell ref="TFA102:TFA103"/>
    <mergeCell ref="TFC102:TFC103"/>
    <mergeCell ref="TFE102:TFE103"/>
    <mergeCell ref="TFG102:TFG103"/>
    <mergeCell ref="TFI102:TFI103"/>
    <mergeCell ref="TEM102:TEM103"/>
    <mergeCell ref="TEO102:TEO103"/>
    <mergeCell ref="TEQ102:TEQ103"/>
    <mergeCell ref="TES102:TES103"/>
    <mergeCell ref="TEU102:TEU103"/>
    <mergeCell ref="TEW102:TEW103"/>
    <mergeCell ref="TGU102:TGU103"/>
    <mergeCell ref="TGW102:TGW103"/>
    <mergeCell ref="TGY102:TGY103"/>
    <mergeCell ref="THA102:THA103"/>
    <mergeCell ref="THC102:THC103"/>
    <mergeCell ref="THE102:THE103"/>
    <mergeCell ref="TGI102:TGI103"/>
    <mergeCell ref="TGK102:TGK103"/>
    <mergeCell ref="TGM102:TGM103"/>
    <mergeCell ref="TGO102:TGO103"/>
    <mergeCell ref="TGQ102:TGQ103"/>
    <mergeCell ref="TGS102:TGS103"/>
    <mergeCell ref="TFW102:TFW103"/>
    <mergeCell ref="TFY102:TFY103"/>
    <mergeCell ref="TGA102:TGA103"/>
    <mergeCell ref="TGC102:TGC103"/>
    <mergeCell ref="TGE102:TGE103"/>
    <mergeCell ref="TGG102:TGG103"/>
    <mergeCell ref="TIE102:TIE103"/>
    <mergeCell ref="TIG102:TIG103"/>
    <mergeCell ref="TII102:TII103"/>
    <mergeCell ref="TIK102:TIK103"/>
    <mergeCell ref="TIM102:TIM103"/>
    <mergeCell ref="TIO102:TIO103"/>
    <mergeCell ref="THS102:THS103"/>
    <mergeCell ref="THU102:THU103"/>
    <mergeCell ref="THW102:THW103"/>
    <mergeCell ref="THY102:THY103"/>
    <mergeCell ref="TIA102:TIA103"/>
    <mergeCell ref="TIC102:TIC103"/>
    <mergeCell ref="THG102:THG103"/>
    <mergeCell ref="THI102:THI103"/>
    <mergeCell ref="THK102:THK103"/>
    <mergeCell ref="THM102:THM103"/>
    <mergeCell ref="THO102:THO103"/>
    <mergeCell ref="THQ102:THQ103"/>
    <mergeCell ref="TJO102:TJO103"/>
    <mergeCell ref="TJQ102:TJQ103"/>
    <mergeCell ref="TJS102:TJS103"/>
    <mergeCell ref="TJU102:TJU103"/>
    <mergeCell ref="TJW102:TJW103"/>
    <mergeCell ref="TJY102:TJY103"/>
    <mergeCell ref="TJC102:TJC103"/>
    <mergeCell ref="TJE102:TJE103"/>
    <mergeCell ref="TJG102:TJG103"/>
    <mergeCell ref="TJI102:TJI103"/>
    <mergeCell ref="TJK102:TJK103"/>
    <mergeCell ref="TJM102:TJM103"/>
    <mergeCell ref="TIQ102:TIQ103"/>
    <mergeCell ref="TIS102:TIS103"/>
    <mergeCell ref="TIU102:TIU103"/>
    <mergeCell ref="TIW102:TIW103"/>
    <mergeCell ref="TIY102:TIY103"/>
    <mergeCell ref="TJA102:TJA103"/>
    <mergeCell ref="TKY102:TKY103"/>
    <mergeCell ref="TLA102:TLA103"/>
    <mergeCell ref="TLC102:TLC103"/>
    <mergeCell ref="TLE102:TLE103"/>
    <mergeCell ref="TLG102:TLG103"/>
    <mergeCell ref="TLI102:TLI103"/>
    <mergeCell ref="TKM102:TKM103"/>
    <mergeCell ref="TKO102:TKO103"/>
    <mergeCell ref="TKQ102:TKQ103"/>
    <mergeCell ref="TKS102:TKS103"/>
    <mergeCell ref="TKU102:TKU103"/>
    <mergeCell ref="TKW102:TKW103"/>
    <mergeCell ref="TKA102:TKA103"/>
    <mergeCell ref="TKC102:TKC103"/>
    <mergeCell ref="TKE102:TKE103"/>
    <mergeCell ref="TKG102:TKG103"/>
    <mergeCell ref="TKI102:TKI103"/>
    <mergeCell ref="TKK102:TKK103"/>
    <mergeCell ref="TMI102:TMI103"/>
    <mergeCell ref="TMK102:TMK103"/>
    <mergeCell ref="TMM102:TMM103"/>
    <mergeCell ref="TMO102:TMO103"/>
    <mergeCell ref="TMQ102:TMQ103"/>
    <mergeCell ref="TMS102:TMS103"/>
    <mergeCell ref="TLW102:TLW103"/>
    <mergeCell ref="TLY102:TLY103"/>
    <mergeCell ref="TMA102:TMA103"/>
    <mergeCell ref="TMC102:TMC103"/>
    <mergeCell ref="TME102:TME103"/>
    <mergeCell ref="TMG102:TMG103"/>
    <mergeCell ref="TLK102:TLK103"/>
    <mergeCell ref="TLM102:TLM103"/>
    <mergeCell ref="TLO102:TLO103"/>
    <mergeCell ref="TLQ102:TLQ103"/>
    <mergeCell ref="TLS102:TLS103"/>
    <mergeCell ref="TLU102:TLU103"/>
    <mergeCell ref="TNS102:TNS103"/>
    <mergeCell ref="TNU102:TNU103"/>
    <mergeCell ref="TNW102:TNW103"/>
    <mergeCell ref="TNY102:TNY103"/>
    <mergeCell ref="TOA102:TOA103"/>
    <mergeCell ref="TOC102:TOC103"/>
    <mergeCell ref="TNG102:TNG103"/>
    <mergeCell ref="TNI102:TNI103"/>
    <mergeCell ref="TNK102:TNK103"/>
    <mergeCell ref="TNM102:TNM103"/>
    <mergeCell ref="TNO102:TNO103"/>
    <mergeCell ref="TNQ102:TNQ103"/>
    <mergeCell ref="TMU102:TMU103"/>
    <mergeCell ref="TMW102:TMW103"/>
    <mergeCell ref="TMY102:TMY103"/>
    <mergeCell ref="TNA102:TNA103"/>
    <mergeCell ref="TNC102:TNC103"/>
    <mergeCell ref="TNE102:TNE103"/>
    <mergeCell ref="TPC102:TPC103"/>
    <mergeCell ref="TPE102:TPE103"/>
    <mergeCell ref="TPG102:TPG103"/>
    <mergeCell ref="TPI102:TPI103"/>
    <mergeCell ref="TPK102:TPK103"/>
    <mergeCell ref="TPM102:TPM103"/>
    <mergeCell ref="TOQ102:TOQ103"/>
    <mergeCell ref="TOS102:TOS103"/>
    <mergeCell ref="TOU102:TOU103"/>
    <mergeCell ref="TOW102:TOW103"/>
    <mergeCell ref="TOY102:TOY103"/>
    <mergeCell ref="TPA102:TPA103"/>
    <mergeCell ref="TOE102:TOE103"/>
    <mergeCell ref="TOG102:TOG103"/>
    <mergeCell ref="TOI102:TOI103"/>
    <mergeCell ref="TOK102:TOK103"/>
    <mergeCell ref="TOM102:TOM103"/>
    <mergeCell ref="TOO102:TOO103"/>
    <mergeCell ref="TQM102:TQM103"/>
    <mergeCell ref="TQO102:TQO103"/>
    <mergeCell ref="TQQ102:TQQ103"/>
    <mergeCell ref="TQS102:TQS103"/>
    <mergeCell ref="TQU102:TQU103"/>
    <mergeCell ref="TQW102:TQW103"/>
    <mergeCell ref="TQA102:TQA103"/>
    <mergeCell ref="TQC102:TQC103"/>
    <mergeCell ref="TQE102:TQE103"/>
    <mergeCell ref="TQG102:TQG103"/>
    <mergeCell ref="TQI102:TQI103"/>
    <mergeCell ref="TQK102:TQK103"/>
    <mergeCell ref="TPO102:TPO103"/>
    <mergeCell ref="TPQ102:TPQ103"/>
    <mergeCell ref="TPS102:TPS103"/>
    <mergeCell ref="TPU102:TPU103"/>
    <mergeCell ref="TPW102:TPW103"/>
    <mergeCell ref="TPY102:TPY103"/>
    <mergeCell ref="TRW102:TRW103"/>
    <mergeCell ref="TRY102:TRY103"/>
    <mergeCell ref="TSA102:TSA103"/>
    <mergeCell ref="TSC102:TSC103"/>
    <mergeCell ref="TSE102:TSE103"/>
    <mergeCell ref="TSG102:TSG103"/>
    <mergeCell ref="TRK102:TRK103"/>
    <mergeCell ref="TRM102:TRM103"/>
    <mergeCell ref="TRO102:TRO103"/>
    <mergeCell ref="TRQ102:TRQ103"/>
    <mergeCell ref="TRS102:TRS103"/>
    <mergeCell ref="TRU102:TRU103"/>
    <mergeCell ref="TQY102:TQY103"/>
    <mergeCell ref="TRA102:TRA103"/>
    <mergeCell ref="TRC102:TRC103"/>
    <mergeCell ref="TRE102:TRE103"/>
    <mergeCell ref="TRG102:TRG103"/>
    <mergeCell ref="TRI102:TRI103"/>
    <mergeCell ref="TTG102:TTG103"/>
    <mergeCell ref="TTI102:TTI103"/>
    <mergeCell ref="TTK102:TTK103"/>
    <mergeCell ref="TTM102:TTM103"/>
    <mergeCell ref="TTO102:TTO103"/>
    <mergeCell ref="TTQ102:TTQ103"/>
    <mergeCell ref="TSU102:TSU103"/>
    <mergeCell ref="TSW102:TSW103"/>
    <mergeCell ref="TSY102:TSY103"/>
    <mergeCell ref="TTA102:TTA103"/>
    <mergeCell ref="TTC102:TTC103"/>
    <mergeCell ref="TTE102:TTE103"/>
    <mergeCell ref="TSI102:TSI103"/>
    <mergeCell ref="TSK102:TSK103"/>
    <mergeCell ref="TSM102:TSM103"/>
    <mergeCell ref="TSO102:TSO103"/>
    <mergeCell ref="TSQ102:TSQ103"/>
    <mergeCell ref="TSS102:TSS103"/>
    <mergeCell ref="TUQ102:TUQ103"/>
    <mergeCell ref="TUS102:TUS103"/>
    <mergeCell ref="TUU102:TUU103"/>
    <mergeCell ref="TUW102:TUW103"/>
    <mergeCell ref="TUY102:TUY103"/>
    <mergeCell ref="TVA102:TVA103"/>
    <mergeCell ref="TUE102:TUE103"/>
    <mergeCell ref="TUG102:TUG103"/>
    <mergeCell ref="TUI102:TUI103"/>
    <mergeCell ref="TUK102:TUK103"/>
    <mergeCell ref="TUM102:TUM103"/>
    <mergeCell ref="TUO102:TUO103"/>
    <mergeCell ref="TTS102:TTS103"/>
    <mergeCell ref="TTU102:TTU103"/>
    <mergeCell ref="TTW102:TTW103"/>
    <mergeCell ref="TTY102:TTY103"/>
    <mergeCell ref="TUA102:TUA103"/>
    <mergeCell ref="TUC102:TUC103"/>
    <mergeCell ref="TWA102:TWA103"/>
    <mergeCell ref="TWC102:TWC103"/>
    <mergeCell ref="TWE102:TWE103"/>
    <mergeCell ref="TWG102:TWG103"/>
    <mergeCell ref="TWI102:TWI103"/>
    <mergeCell ref="TWK102:TWK103"/>
    <mergeCell ref="TVO102:TVO103"/>
    <mergeCell ref="TVQ102:TVQ103"/>
    <mergeCell ref="TVS102:TVS103"/>
    <mergeCell ref="TVU102:TVU103"/>
    <mergeCell ref="TVW102:TVW103"/>
    <mergeCell ref="TVY102:TVY103"/>
    <mergeCell ref="TVC102:TVC103"/>
    <mergeCell ref="TVE102:TVE103"/>
    <mergeCell ref="TVG102:TVG103"/>
    <mergeCell ref="TVI102:TVI103"/>
    <mergeCell ref="TVK102:TVK103"/>
    <mergeCell ref="TVM102:TVM103"/>
    <mergeCell ref="TXK102:TXK103"/>
    <mergeCell ref="TXM102:TXM103"/>
    <mergeCell ref="TXO102:TXO103"/>
    <mergeCell ref="TXQ102:TXQ103"/>
    <mergeCell ref="TXS102:TXS103"/>
    <mergeCell ref="TXU102:TXU103"/>
    <mergeCell ref="TWY102:TWY103"/>
    <mergeCell ref="TXA102:TXA103"/>
    <mergeCell ref="TXC102:TXC103"/>
    <mergeCell ref="TXE102:TXE103"/>
    <mergeCell ref="TXG102:TXG103"/>
    <mergeCell ref="TXI102:TXI103"/>
    <mergeCell ref="TWM102:TWM103"/>
    <mergeCell ref="TWO102:TWO103"/>
    <mergeCell ref="TWQ102:TWQ103"/>
    <mergeCell ref="TWS102:TWS103"/>
    <mergeCell ref="TWU102:TWU103"/>
    <mergeCell ref="TWW102:TWW103"/>
    <mergeCell ref="TYU102:TYU103"/>
    <mergeCell ref="TYW102:TYW103"/>
    <mergeCell ref="TYY102:TYY103"/>
    <mergeCell ref="TZA102:TZA103"/>
    <mergeCell ref="TZC102:TZC103"/>
    <mergeCell ref="TZE102:TZE103"/>
    <mergeCell ref="TYI102:TYI103"/>
    <mergeCell ref="TYK102:TYK103"/>
    <mergeCell ref="TYM102:TYM103"/>
    <mergeCell ref="TYO102:TYO103"/>
    <mergeCell ref="TYQ102:TYQ103"/>
    <mergeCell ref="TYS102:TYS103"/>
    <mergeCell ref="TXW102:TXW103"/>
    <mergeCell ref="TXY102:TXY103"/>
    <mergeCell ref="TYA102:TYA103"/>
    <mergeCell ref="TYC102:TYC103"/>
    <mergeCell ref="TYE102:TYE103"/>
    <mergeCell ref="TYG102:TYG103"/>
    <mergeCell ref="UAE102:UAE103"/>
    <mergeCell ref="UAG102:UAG103"/>
    <mergeCell ref="UAI102:UAI103"/>
    <mergeCell ref="UAK102:UAK103"/>
    <mergeCell ref="UAM102:UAM103"/>
    <mergeCell ref="UAO102:UAO103"/>
    <mergeCell ref="TZS102:TZS103"/>
    <mergeCell ref="TZU102:TZU103"/>
    <mergeCell ref="TZW102:TZW103"/>
    <mergeCell ref="TZY102:TZY103"/>
    <mergeCell ref="UAA102:UAA103"/>
    <mergeCell ref="UAC102:UAC103"/>
    <mergeCell ref="TZG102:TZG103"/>
    <mergeCell ref="TZI102:TZI103"/>
    <mergeCell ref="TZK102:TZK103"/>
    <mergeCell ref="TZM102:TZM103"/>
    <mergeCell ref="TZO102:TZO103"/>
    <mergeCell ref="TZQ102:TZQ103"/>
    <mergeCell ref="UBO102:UBO103"/>
    <mergeCell ref="UBQ102:UBQ103"/>
    <mergeCell ref="UBS102:UBS103"/>
    <mergeCell ref="UBU102:UBU103"/>
    <mergeCell ref="UBW102:UBW103"/>
    <mergeCell ref="UBY102:UBY103"/>
    <mergeCell ref="UBC102:UBC103"/>
    <mergeCell ref="UBE102:UBE103"/>
    <mergeCell ref="UBG102:UBG103"/>
    <mergeCell ref="UBI102:UBI103"/>
    <mergeCell ref="UBK102:UBK103"/>
    <mergeCell ref="UBM102:UBM103"/>
    <mergeCell ref="UAQ102:UAQ103"/>
    <mergeCell ref="UAS102:UAS103"/>
    <mergeCell ref="UAU102:UAU103"/>
    <mergeCell ref="UAW102:UAW103"/>
    <mergeCell ref="UAY102:UAY103"/>
    <mergeCell ref="UBA102:UBA103"/>
    <mergeCell ref="UCY102:UCY103"/>
    <mergeCell ref="UDA102:UDA103"/>
    <mergeCell ref="UDC102:UDC103"/>
    <mergeCell ref="UDE102:UDE103"/>
    <mergeCell ref="UDG102:UDG103"/>
    <mergeCell ref="UDI102:UDI103"/>
    <mergeCell ref="UCM102:UCM103"/>
    <mergeCell ref="UCO102:UCO103"/>
    <mergeCell ref="UCQ102:UCQ103"/>
    <mergeCell ref="UCS102:UCS103"/>
    <mergeCell ref="UCU102:UCU103"/>
    <mergeCell ref="UCW102:UCW103"/>
    <mergeCell ref="UCA102:UCA103"/>
    <mergeCell ref="UCC102:UCC103"/>
    <mergeCell ref="UCE102:UCE103"/>
    <mergeCell ref="UCG102:UCG103"/>
    <mergeCell ref="UCI102:UCI103"/>
    <mergeCell ref="UCK102:UCK103"/>
    <mergeCell ref="UEI102:UEI103"/>
    <mergeCell ref="UEK102:UEK103"/>
    <mergeCell ref="UEM102:UEM103"/>
    <mergeCell ref="UEO102:UEO103"/>
    <mergeCell ref="UEQ102:UEQ103"/>
    <mergeCell ref="UES102:UES103"/>
    <mergeCell ref="UDW102:UDW103"/>
    <mergeCell ref="UDY102:UDY103"/>
    <mergeCell ref="UEA102:UEA103"/>
    <mergeCell ref="UEC102:UEC103"/>
    <mergeCell ref="UEE102:UEE103"/>
    <mergeCell ref="UEG102:UEG103"/>
    <mergeCell ref="UDK102:UDK103"/>
    <mergeCell ref="UDM102:UDM103"/>
    <mergeCell ref="UDO102:UDO103"/>
    <mergeCell ref="UDQ102:UDQ103"/>
    <mergeCell ref="UDS102:UDS103"/>
    <mergeCell ref="UDU102:UDU103"/>
    <mergeCell ref="UFS102:UFS103"/>
    <mergeCell ref="UFU102:UFU103"/>
    <mergeCell ref="UFW102:UFW103"/>
    <mergeCell ref="UFY102:UFY103"/>
    <mergeCell ref="UGA102:UGA103"/>
    <mergeCell ref="UGC102:UGC103"/>
    <mergeCell ref="UFG102:UFG103"/>
    <mergeCell ref="UFI102:UFI103"/>
    <mergeCell ref="UFK102:UFK103"/>
    <mergeCell ref="UFM102:UFM103"/>
    <mergeCell ref="UFO102:UFO103"/>
    <mergeCell ref="UFQ102:UFQ103"/>
    <mergeCell ref="UEU102:UEU103"/>
    <mergeCell ref="UEW102:UEW103"/>
    <mergeCell ref="UEY102:UEY103"/>
    <mergeCell ref="UFA102:UFA103"/>
    <mergeCell ref="UFC102:UFC103"/>
    <mergeCell ref="UFE102:UFE103"/>
    <mergeCell ref="UHC102:UHC103"/>
    <mergeCell ref="UHE102:UHE103"/>
    <mergeCell ref="UHG102:UHG103"/>
    <mergeCell ref="UHI102:UHI103"/>
    <mergeCell ref="UHK102:UHK103"/>
    <mergeCell ref="UHM102:UHM103"/>
    <mergeCell ref="UGQ102:UGQ103"/>
    <mergeCell ref="UGS102:UGS103"/>
    <mergeCell ref="UGU102:UGU103"/>
    <mergeCell ref="UGW102:UGW103"/>
    <mergeCell ref="UGY102:UGY103"/>
    <mergeCell ref="UHA102:UHA103"/>
    <mergeCell ref="UGE102:UGE103"/>
    <mergeCell ref="UGG102:UGG103"/>
    <mergeCell ref="UGI102:UGI103"/>
    <mergeCell ref="UGK102:UGK103"/>
    <mergeCell ref="UGM102:UGM103"/>
    <mergeCell ref="UGO102:UGO103"/>
    <mergeCell ref="UIM102:UIM103"/>
    <mergeCell ref="UIO102:UIO103"/>
    <mergeCell ref="UIQ102:UIQ103"/>
    <mergeCell ref="UIS102:UIS103"/>
    <mergeCell ref="UIU102:UIU103"/>
    <mergeCell ref="UIW102:UIW103"/>
    <mergeCell ref="UIA102:UIA103"/>
    <mergeCell ref="UIC102:UIC103"/>
    <mergeCell ref="UIE102:UIE103"/>
    <mergeCell ref="UIG102:UIG103"/>
    <mergeCell ref="UII102:UII103"/>
    <mergeCell ref="UIK102:UIK103"/>
    <mergeCell ref="UHO102:UHO103"/>
    <mergeCell ref="UHQ102:UHQ103"/>
    <mergeCell ref="UHS102:UHS103"/>
    <mergeCell ref="UHU102:UHU103"/>
    <mergeCell ref="UHW102:UHW103"/>
    <mergeCell ref="UHY102:UHY103"/>
    <mergeCell ref="UJW102:UJW103"/>
    <mergeCell ref="UJY102:UJY103"/>
    <mergeCell ref="UKA102:UKA103"/>
    <mergeCell ref="UKC102:UKC103"/>
    <mergeCell ref="UKE102:UKE103"/>
    <mergeCell ref="UKG102:UKG103"/>
    <mergeCell ref="UJK102:UJK103"/>
    <mergeCell ref="UJM102:UJM103"/>
    <mergeCell ref="UJO102:UJO103"/>
    <mergeCell ref="UJQ102:UJQ103"/>
    <mergeCell ref="UJS102:UJS103"/>
    <mergeCell ref="UJU102:UJU103"/>
    <mergeCell ref="UIY102:UIY103"/>
    <mergeCell ref="UJA102:UJA103"/>
    <mergeCell ref="UJC102:UJC103"/>
    <mergeCell ref="UJE102:UJE103"/>
    <mergeCell ref="UJG102:UJG103"/>
    <mergeCell ref="UJI102:UJI103"/>
    <mergeCell ref="ULG102:ULG103"/>
    <mergeCell ref="ULI102:ULI103"/>
    <mergeCell ref="ULK102:ULK103"/>
    <mergeCell ref="ULM102:ULM103"/>
    <mergeCell ref="ULO102:ULO103"/>
    <mergeCell ref="ULQ102:ULQ103"/>
    <mergeCell ref="UKU102:UKU103"/>
    <mergeCell ref="UKW102:UKW103"/>
    <mergeCell ref="UKY102:UKY103"/>
    <mergeCell ref="ULA102:ULA103"/>
    <mergeCell ref="ULC102:ULC103"/>
    <mergeCell ref="ULE102:ULE103"/>
    <mergeCell ref="UKI102:UKI103"/>
    <mergeCell ref="UKK102:UKK103"/>
    <mergeCell ref="UKM102:UKM103"/>
    <mergeCell ref="UKO102:UKO103"/>
    <mergeCell ref="UKQ102:UKQ103"/>
    <mergeCell ref="UKS102:UKS103"/>
    <mergeCell ref="UMQ102:UMQ103"/>
    <mergeCell ref="UMS102:UMS103"/>
    <mergeCell ref="UMU102:UMU103"/>
    <mergeCell ref="UMW102:UMW103"/>
    <mergeCell ref="UMY102:UMY103"/>
    <mergeCell ref="UNA102:UNA103"/>
    <mergeCell ref="UME102:UME103"/>
    <mergeCell ref="UMG102:UMG103"/>
    <mergeCell ref="UMI102:UMI103"/>
    <mergeCell ref="UMK102:UMK103"/>
    <mergeCell ref="UMM102:UMM103"/>
    <mergeCell ref="UMO102:UMO103"/>
    <mergeCell ref="ULS102:ULS103"/>
    <mergeCell ref="ULU102:ULU103"/>
    <mergeCell ref="ULW102:ULW103"/>
    <mergeCell ref="ULY102:ULY103"/>
    <mergeCell ref="UMA102:UMA103"/>
    <mergeCell ref="UMC102:UMC103"/>
    <mergeCell ref="UOA102:UOA103"/>
    <mergeCell ref="UOC102:UOC103"/>
    <mergeCell ref="UOE102:UOE103"/>
    <mergeCell ref="UOG102:UOG103"/>
    <mergeCell ref="UOI102:UOI103"/>
    <mergeCell ref="UOK102:UOK103"/>
    <mergeCell ref="UNO102:UNO103"/>
    <mergeCell ref="UNQ102:UNQ103"/>
    <mergeCell ref="UNS102:UNS103"/>
    <mergeCell ref="UNU102:UNU103"/>
    <mergeCell ref="UNW102:UNW103"/>
    <mergeCell ref="UNY102:UNY103"/>
    <mergeCell ref="UNC102:UNC103"/>
    <mergeCell ref="UNE102:UNE103"/>
    <mergeCell ref="UNG102:UNG103"/>
    <mergeCell ref="UNI102:UNI103"/>
    <mergeCell ref="UNK102:UNK103"/>
    <mergeCell ref="UNM102:UNM103"/>
    <mergeCell ref="UPK102:UPK103"/>
    <mergeCell ref="UPM102:UPM103"/>
    <mergeCell ref="UPO102:UPO103"/>
    <mergeCell ref="UPQ102:UPQ103"/>
    <mergeCell ref="UPS102:UPS103"/>
    <mergeCell ref="UPU102:UPU103"/>
    <mergeCell ref="UOY102:UOY103"/>
    <mergeCell ref="UPA102:UPA103"/>
    <mergeCell ref="UPC102:UPC103"/>
    <mergeCell ref="UPE102:UPE103"/>
    <mergeCell ref="UPG102:UPG103"/>
    <mergeCell ref="UPI102:UPI103"/>
    <mergeCell ref="UOM102:UOM103"/>
    <mergeCell ref="UOO102:UOO103"/>
    <mergeCell ref="UOQ102:UOQ103"/>
    <mergeCell ref="UOS102:UOS103"/>
    <mergeCell ref="UOU102:UOU103"/>
    <mergeCell ref="UOW102:UOW103"/>
    <mergeCell ref="UQU102:UQU103"/>
    <mergeCell ref="UQW102:UQW103"/>
    <mergeCell ref="UQY102:UQY103"/>
    <mergeCell ref="URA102:URA103"/>
    <mergeCell ref="URC102:URC103"/>
    <mergeCell ref="URE102:URE103"/>
    <mergeCell ref="UQI102:UQI103"/>
    <mergeCell ref="UQK102:UQK103"/>
    <mergeCell ref="UQM102:UQM103"/>
    <mergeCell ref="UQO102:UQO103"/>
    <mergeCell ref="UQQ102:UQQ103"/>
    <mergeCell ref="UQS102:UQS103"/>
    <mergeCell ref="UPW102:UPW103"/>
    <mergeCell ref="UPY102:UPY103"/>
    <mergeCell ref="UQA102:UQA103"/>
    <mergeCell ref="UQC102:UQC103"/>
    <mergeCell ref="UQE102:UQE103"/>
    <mergeCell ref="UQG102:UQG103"/>
    <mergeCell ref="USE102:USE103"/>
    <mergeCell ref="USG102:USG103"/>
    <mergeCell ref="USI102:USI103"/>
    <mergeCell ref="USK102:USK103"/>
    <mergeCell ref="USM102:USM103"/>
    <mergeCell ref="USO102:USO103"/>
    <mergeCell ref="URS102:URS103"/>
    <mergeCell ref="URU102:URU103"/>
    <mergeCell ref="URW102:URW103"/>
    <mergeCell ref="URY102:URY103"/>
    <mergeCell ref="USA102:USA103"/>
    <mergeCell ref="USC102:USC103"/>
    <mergeCell ref="URG102:URG103"/>
    <mergeCell ref="URI102:URI103"/>
    <mergeCell ref="URK102:URK103"/>
    <mergeCell ref="URM102:URM103"/>
    <mergeCell ref="URO102:URO103"/>
    <mergeCell ref="URQ102:URQ103"/>
    <mergeCell ref="UTO102:UTO103"/>
    <mergeCell ref="UTQ102:UTQ103"/>
    <mergeCell ref="UTS102:UTS103"/>
    <mergeCell ref="UTU102:UTU103"/>
    <mergeCell ref="UTW102:UTW103"/>
    <mergeCell ref="UTY102:UTY103"/>
    <mergeCell ref="UTC102:UTC103"/>
    <mergeCell ref="UTE102:UTE103"/>
    <mergeCell ref="UTG102:UTG103"/>
    <mergeCell ref="UTI102:UTI103"/>
    <mergeCell ref="UTK102:UTK103"/>
    <mergeCell ref="UTM102:UTM103"/>
    <mergeCell ref="USQ102:USQ103"/>
    <mergeCell ref="USS102:USS103"/>
    <mergeCell ref="USU102:USU103"/>
    <mergeCell ref="USW102:USW103"/>
    <mergeCell ref="USY102:USY103"/>
    <mergeCell ref="UTA102:UTA103"/>
    <mergeCell ref="UUY102:UUY103"/>
    <mergeCell ref="UVA102:UVA103"/>
    <mergeCell ref="UVC102:UVC103"/>
    <mergeCell ref="UVE102:UVE103"/>
    <mergeCell ref="UVG102:UVG103"/>
    <mergeCell ref="UVI102:UVI103"/>
    <mergeCell ref="UUM102:UUM103"/>
    <mergeCell ref="UUO102:UUO103"/>
    <mergeCell ref="UUQ102:UUQ103"/>
    <mergeCell ref="UUS102:UUS103"/>
    <mergeCell ref="UUU102:UUU103"/>
    <mergeCell ref="UUW102:UUW103"/>
    <mergeCell ref="UUA102:UUA103"/>
    <mergeCell ref="UUC102:UUC103"/>
    <mergeCell ref="UUE102:UUE103"/>
    <mergeCell ref="UUG102:UUG103"/>
    <mergeCell ref="UUI102:UUI103"/>
    <mergeCell ref="UUK102:UUK103"/>
    <mergeCell ref="UWI102:UWI103"/>
    <mergeCell ref="UWK102:UWK103"/>
    <mergeCell ref="UWM102:UWM103"/>
    <mergeCell ref="UWO102:UWO103"/>
    <mergeCell ref="UWQ102:UWQ103"/>
    <mergeCell ref="UWS102:UWS103"/>
    <mergeCell ref="UVW102:UVW103"/>
    <mergeCell ref="UVY102:UVY103"/>
    <mergeCell ref="UWA102:UWA103"/>
    <mergeCell ref="UWC102:UWC103"/>
    <mergeCell ref="UWE102:UWE103"/>
    <mergeCell ref="UWG102:UWG103"/>
    <mergeCell ref="UVK102:UVK103"/>
    <mergeCell ref="UVM102:UVM103"/>
    <mergeCell ref="UVO102:UVO103"/>
    <mergeCell ref="UVQ102:UVQ103"/>
    <mergeCell ref="UVS102:UVS103"/>
    <mergeCell ref="UVU102:UVU103"/>
    <mergeCell ref="UXS102:UXS103"/>
    <mergeCell ref="UXU102:UXU103"/>
    <mergeCell ref="UXW102:UXW103"/>
    <mergeCell ref="UXY102:UXY103"/>
    <mergeCell ref="UYA102:UYA103"/>
    <mergeCell ref="UYC102:UYC103"/>
    <mergeCell ref="UXG102:UXG103"/>
    <mergeCell ref="UXI102:UXI103"/>
    <mergeCell ref="UXK102:UXK103"/>
    <mergeCell ref="UXM102:UXM103"/>
    <mergeCell ref="UXO102:UXO103"/>
    <mergeCell ref="UXQ102:UXQ103"/>
    <mergeCell ref="UWU102:UWU103"/>
    <mergeCell ref="UWW102:UWW103"/>
    <mergeCell ref="UWY102:UWY103"/>
    <mergeCell ref="UXA102:UXA103"/>
    <mergeCell ref="UXC102:UXC103"/>
    <mergeCell ref="UXE102:UXE103"/>
    <mergeCell ref="UZC102:UZC103"/>
    <mergeCell ref="UZE102:UZE103"/>
    <mergeCell ref="UZG102:UZG103"/>
    <mergeCell ref="UZI102:UZI103"/>
    <mergeCell ref="UZK102:UZK103"/>
    <mergeCell ref="UZM102:UZM103"/>
    <mergeCell ref="UYQ102:UYQ103"/>
    <mergeCell ref="UYS102:UYS103"/>
    <mergeCell ref="UYU102:UYU103"/>
    <mergeCell ref="UYW102:UYW103"/>
    <mergeCell ref="UYY102:UYY103"/>
    <mergeCell ref="UZA102:UZA103"/>
    <mergeCell ref="UYE102:UYE103"/>
    <mergeCell ref="UYG102:UYG103"/>
    <mergeCell ref="UYI102:UYI103"/>
    <mergeCell ref="UYK102:UYK103"/>
    <mergeCell ref="UYM102:UYM103"/>
    <mergeCell ref="UYO102:UYO103"/>
    <mergeCell ref="VAM102:VAM103"/>
    <mergeCell ref="VAO102:VAO103"/>
    <mergeCell ref="VAQ102:VAQ103"/>
    <mergeCell ref="VAS102:VAS103"/>
    <mergeCell ref="VAU102:VAU103"/>
    <mergeCell ref="VAW102:VAW103"/>
    <mergeCell ref="VAA102:VAA103"/>
    <mergeCell ref="VAC102:VAC103"/>
    <mergeCell ref="VAE102:VAE103"/>
    <mergeCell ref="VAG102:VAG103"/>
    <mergeCell ref="VAI102:VAI103"/>
    <mergeCell ref="VAK102:VAK103"/>
    <mergeCell ref="UZO102:UZO103"/>
    <mergeCell ref="UZQ102:UZQ103"/>
    <mergeCell ref="UZS102:UZS103"/>
    <mergeCell ref="UZU102:UZU103"/>
    <mergeCell ref="UZW102:UZW103"/>
    <mergeCell ref="UZY102:UZY103"/>
    <mergeCell ref="VBW102:VBW103"/>
    <mergeCell ref="VBY102:VBY103"/>
    <mergeCell ref="VCA102:VCA103"/>
    <mergeCell ref="VCC102:VCC103"/>
    <mergeCell ref="VCE102:VCE103"/>
    <mergeCell ref="VCG102:VCG103"/>
    <mergeCell ref="VBK102:VBK103"/>
    <mergeCell ref="VBM102:VBM103"/>
    <mergeCell ref="VBO102:VBO103"/>
    <mergeCell ref="VBQ102:VBQ103"/>
    <mergeCell ref="VBS102:VBS103"/>
    <mergeCell ref="VBU102:VBU103"/>
    <mergeCell ref="VAY102:VAY103"/>
    <mergeCell ref="VBA102:VBA103"/>
    <mergeCell ref="VBC102:VBC103"/>
    <mergeCell ref="VBE102:VBE103"/>
    <mergeCell ref="VBG102:VBG103"/>
    <mergeCell ref="VBI102:VBI103"/>
    <mergeCell ref="VDG102:VDG103"/>
    <mergeCell ref="VDI102:VDI103"/>
    <mergeCell ref="VDK102:VDK103"/>
    <mergeCell ref="VDM102:VDM103"/>
    <mergeCell ref="VDO102:VDO103"/>
    <mergeCell ref="VDQ102:VDQ103"/>
    <mergeCell ref="VCU102:VCU103"/>
    <mergeCell ref="VCW102:VCW103"/>
    <mergeCell ref="VCY102:VCY103"/>
    <mergeCell ref="VDA102:VDA103"/>
    <mergeCell ref="VDC102:VDC103"/>
    <mergeCell ref="VDE102:VDE103"/>
    <mergeCell ref="VCI102:VCI103"/>
    <mergeCell ref="VCK102:VCK103"/>
    <mergeCell ref="VCM102:VCM103"/>
    <mergeCell ref="VCO102:VCO103"/>
    <mergeCell ref="VCQ102:VCQ103"/>
    <mergeCell ref="VCS102:VCS103"/>
    <mergeCell ref="VEQ102:VEQ103"/>
    <mergeCell ref="VES102:VES103"/>
    <mergeCell ref="VEU102:VEU103"/>
    <mergeCell ref="VEW102:VEW103"/>
    <mergeCell ref="VEY102:VEY103"/>
    <mergeCell ref="VFA102:VFA103"/>
    <mergeCell ref="VEE102:VEE103"/>
    <mergeCell ref="VEG102:VEG103"/>
    <mergeCell ref="VEI102:VEI103"/>
    <mergeCell ref="VEK102:VEK103"/>
    <mergeCell ref="VEM102:VEM103"/>
    <mergeCell ref="VEO102:VEO103"/>
    <mergeCell ref="VDS102:VDS103"/>
    <mergeCell ref="VDU102:VDU103"/>
    <mergeCell ref="VDW102:VDW103"/>
    <mergeCell ref="VDY102:VDY103"/>
    <mergeCell ref="VEA102:VEA103"/>
    <mergeCell ref="VEC102:VEC103"/>
    <mergeCell ref="VGA102:VGA103"/>
    <mergeCell ref="VGC102:VGC103"/>
    <mergeCell ref="VGE102:VGE103"/>
    <mergeCell ref="VGG102:VGG103"/>
    <mergeCell ref="VGI102:VGI103"/>
    <mergeCell ref="VGK102:VGK103"/>
    <mergeCell ref="VFO102:VFO103"/>
    <mergeCell ref="VFQ102:VFQ103"/>
    <mergeCell ref="VFS102:VFS103"/>
    <mergeCell ref="VFU102:VFU103"/>
    <mergeCell ref="VFW102:VFW103"/>
    <mergeCell ref="VFY102:VFY103"/>
    <mergeCell ref="VFC102:VFC103"/>
    <mergeCell ref="VFE102:VFE103"/>
    <mergeCell ref="VFG102:VFG103"/>
    <mergeCell ref="VFI102:VFI103"/>
    <mergeCell ref="VFK102:VFK103"/>
    <mergeCell ref="VFM102:VFM103"/>
    <mergeCell ref="VHK102:VHK103"/>
    <mergeCell ref="VHM102:VHM103"/>
    <mergeCell ref="VHO102:VHO103"/>
    <mergeCell ref="VHQ102:VHQ103"/>
    <mergeCell ref="VHS102:VHS103"/>
    <mergeCell ref="VHU102:VHU103"/>
    <mergeCell ref="VGY102:VGY103"/>
    <mergeCell ref="VHA102:VHA103"/>
    <mergeCell ref="VHC102:VHC103"/>
    <mergeCell ref="VHE102:VHE103"/>
    <mergeCell ref="VHG102:VHG103"/>
    <mergeCell ref="VHI102:VHI103"/>
    <mergeCell ref="VGM102:VGM103"/>
    <mergeCell ref="VGO102:VGO103"/>
    <mergeCell ref="VGQ102:VGQ103"/>
    <mergeCell ref="VGS102:VGS103"/>
    <mergeCell ref="VGU102:VGU103"/>
    <mergeCell ref="VGW102:VGW103"/>
    <mergeCell ref="VIU102:VIU103"/>
    <mergeCell ref="VIW102:VIW103"/>
    <mergeCell ref="VIY102:VIY103"/>
    <mergeCell ref="VJA102:VJA103"/>
    <mergeCell ref="VJC102:VJC103"/>
    <mergeCell ref="VJE102:VJE103"/>
    <mergeCell ref="VII102:VII103"/>
    <mergeCell ref="VIK102:VIK103"/>
    <mergeCell ref="VIM102:VIM103"/>
    <mergeCell ref="VIO102:VIO103"/>
    <mergeCell ref="VIQ102:VIQ103"/>
    <mergeCell ref="VIS102:VIS103"/>
    <mergeCell ref="VHW102:VHW103"/>
    <mergeCell ref="VHY102:VHY103"/>
    <mergeCell ref="VIA102:VIA103"/>
    <mergeCell ref="VIC102:VIC103"/>
    <mergeCell ref="VIE102:VIE103"/>
    <mergeCell ref="VIG102:VIG103"/>
    <mergeCell ref="VKE102:VKE103"/>
    <mergeCell ref="VKG102:VKG103"/>
    <mergeCell ref="VKI102:VKI103"/>
    <mergeCell ref="VKK102:VKK103"/>
    <mergeCell ref="VKM102:VKM103"/>
    <mergeCell ref="VKO102:VKO103"/>
    <mergeCell ref="VJS102:VJS103"/>
    <mergeCell ref="VJU102:VJU103"/>
    <mergeCell ref="VJW102:VJW103"/>
    <mergeCell ref="VJY102:VJY103"/>
    <mergeCell ref="VKA102:VKA103"/>
    <mergeCell ref="VKC102:VKC103"/>
    <mergeCell ref="VJG102:VJG103"/>
    <mergeCell ref="VJI102:VJI103"/>
    <mergeCell ref="VJK102:VJK103"/>
    <mergeCell ref="VJM102:VJM103"/>
    <mergeCell ref="VJO102:VJO103"/>
    <mergeCell ref="VJQ102:VJQ103"/>
    <mergeCell ref="VLO102:VLO103"/>
    <mergeCell ref="VLQ102:VLQ103"/>
    <mergeCell ref="VLS102:VLS103"/>
    <mergeCell ref="VLU102:VLU103"/>
    <mergeCell ref="VLW102:VLW103"/>
    <mergeCell ref="VLY102:VLY103"/>
    <mergeCell ref="VLC102:VLC103"/>
    <mergeCell ref="VLE102:VLE103"/>
    <mergeCell ref="VLG102:VLG103"/>
    <mergeCell ref="VLI102:VLI103"/>
    <mergeCell ref="VLK102:VLK103"/>
    <mergeCell ref="VLM102:VLM103"/>
    <mergeCell ref="VKQ102:VKQ103"/>
    <mergeCell ref="VKS102:VKS103"/>
    <mergeCell ref="VKU102:VKU103"/>
    <mergeCell ref="VKW102:VKW103"/>
    <mergeCell ref="VKY102:VKY103"/>
    <mergeCell ref="VLA102:VLA103"/>
    <mergeCell ref="VMY102:VMY103"/>
    <mergeCell ref="VNA102:VNA103"/>
    <mergeCell ref="VNC102:VNC103"/>
    <mergeCell ref="VNE102:VNE103"/>
    <mergeCell ref="VNG102:VNG103"/>
    <mergeCell ref="VNI102:VNI103"/>
    <mergeCell ref="VMM102:VMM103"/>
    <mergeCell ref="VMO102:VMO103"/>
    <mergeCell ref="VMQ102:VMQ103"/>
    <mergeCell ref="VMS102:VMS103"/>
    <mergeCell ref="VMU102:VMU103"/>
    <mergeCell ref="VMW102:VMW103"/>
    <mergeCell ref="VMA102:VMA103"/>
    <mergeCell ref="VMC102:VMC103"/>
    <mergeCell ref="VME102:VME103"/>
    <mergeCell ref="VMG102:VMG103"/>
    <mergeCell ref="VMI102:VMI103"/>
    <mergeCell ref="VMK102:VMK103"/>
    <mergeCell ref="VOI102:VOI103"/>
    <mergeCell ref="VOK102:VOK103"/>
    <mergeCell ref="VOM102:VOM103"/>
    <mergeCell ref="VOO102:VOO103"/>
    <mergeCell ref="VOQ102:VOQ103"/>
    <mergeCell ref="VOS102:VOS103"/>
    <mergeCell ref="VNW102:VNW103"/>
    <mergeCell ref="VNY102:VNY103"/>
    <mergeCell ref="VOA102:VOA103"/>
    <mergeCell ref="VOC102:VOC103"/>
    <mergeCell ref="VOE102:VOE103"/>
    <mergeCell ref="VOG102:VOG103"/>
    <mergeCell ref="VNK102:VNK103"/>
    <mergeCell ref="VNM102:VNM103"/>
    <mergeCell ref="VNO102:VNO103"/>
    <mergeCell ref="VNQ102:VNQ103"/>
    <mergeCell ref="VNS102:VNS103"/>
    <mergeCell ref="VNU102:VNU103"/>
    <mergeCell ref="VPS102:VPS103"/>
    <mergeCell ref="VPU102:VPU103"/>
    <mergeCell ref="VPW102:VPW103"/>
    <mergeCell ref="VPY102:VPY103"/>
    <mergeCell ref="VQA102:VQA103"/>
    <mergeCell ref="VQC102:VQC103"/>
    <mergeCell ref="VPG102:VPG103"/>
    <mergeCell ref="VPI102:VPI103"/>
    <mergeCell ref="VPK102:VPK103"/>
    <mergeCell ref="VPM102:VPM103"/>
    <mergeCell ref="VPO102:VPO103"/>
    <mergeCell ref="VPQ102:VPQ103"/>
    <mergeCell ref="VOU102:VOU103"/>
    <mergeCell ref="VOW102:VOW103"/>
    <mergeCell ref="VOY102:VOY103"/>
    <mergeCell ref="VPA102:VPA103"/>
    <mergeCell ref="VPC102:VPC103"/>
    <mergeCell ref="VPE102:VPE103"/>
    <mergeCell ref="VRC102:VRC103"/>
    <mergeCell ref="VRE102:VRE103"/>
    <mergeCell ref="VRG102:VRG103"/>
    <mergeCell ref="VRI102:VRI103"/>
    <mergeCell ref="VRK102:VRK103"/>
    <mergeCell ref="VRM102:VRM103"/>
    <mergeCell ref="VQQ102:VQQ103"/>
    <mergeCell ref="VQS102:VQS103"/>
    <mergeCell ref="VQU102:VQU103"/>
    <mergeCell ref="VQW102:VQW103"/>
    <mergeCell ref="VQY102:VQY103"/>
    <mergeCell ref="VRA102:VRA103"/>
    <mergeCell ref="VQE102:VQE103"/>
    <mergeCell ref="VQG102:VQG103"/>
    <mergeCell ref="VQI102:VQI103"/>
    <mergeCell ref="VQK102:VQK103"/>
    <mergeCell ref="VQM102:VQM103"/>
    <mergeCell ref="VQO102:VQO103"/>
    <mergeCell ref="VSM102:VSM103"/>
    <mergeCell ref="VSO102:VSO103"/>
    <mergeCell ref="VSQ102:VSQ103"/>
    <mergeCell ref="VSS102:VSS103"/>
    <mergeCell ref="VSU102:VSU103"/>
    <mergeCell ref="VSW102:VSW103"/>
    <mergeCell ref="VSA102:VSA103"/>
    <mergeCell ref="VSC102:VSC103"/>
    <mergeCell ref="VSE102:VSE103"/>
    <mergeCell ref="VSG102:VSG103"/>
    <mergeCell ref="VSI102:VSI103"/>
    <mergeCell ref="VSK102:VSK103"/>
    <mergeCell ref="VRO102:VRO103"/>
    <mergeCell ref="VRQ102:VRQ103"/>
    <mergeCell ref="VRS102:VRS103"/>
    <mergeCell ref="VRU102:VRU103"/>
    <mergeCell ref="VRW102:VRW103"/>
    <mergeCell ref="VRY102:VRY103"/>
    <mergeCell ref="VTW102:VTW103"/>
    <mergeCell ref="VTY102:VTY103"/>
    <mergeCell ref="VUA102:VUA103"/>
    <mergeCell ref="VUC102:VUC103"/>
    <mergeCell ref="VUE102:VUE103"/>
    <mergeCell ref="VUG102:VUG103"/>
    <mergeCell ref="VTK102:VTK103"/>
    <mergeCell ref="VTM102:VTM103"/>
    <mergeCell ref="VTO102:VTO103"/>
    <mergeCell ref="VTQ102:VTQ103"/>
    <mergeCell ref="VTS102:VTS103"/>
    <mergeCell ref="VTU102:VTU103"/>
    <mergeCell ref="VSY102:VSY103"/>
    <mergeCell ref="VTA102:VTA103"/>
    <mergeCell ref="VTC102:VTC103"/>
    <mergeCell ref="VTE102:VTE103"/>
    <mergeCell ref="VTG102:VTG103"/>
    <mergeCell ref="VTI102:VTI103"/>
    <mergeCell ref="VVG102:VVG103"/>
    <mergeCell ref="VVI102:VVI103"/>
    <mergeCell ref="VVK102:VVK103"/>
    <mergeCell ref="VVM102:VVM103"/>
    <mergeCell ref="VVO102:VVO103"/>
    <mergeCell ref="VVQ102:VVQ103"/>
    <mergeCell ref="VUU102:VUU103"/>
    <mergeCell ref="VUW102:VUW103"/>
    <mergeCell ref="VUY102:VUY103"/>
    <mergeCell ref="VVA102:VVA103"/>
    <mergeCell ref="VVC102:VVC103"/>
    <mergeCell ref="VVE102:VVE103"/>
    <mergeCell ref="VUI102:VUI103"/>
    <mergeCell ref="VUK102:VUK103"/>
    <mergeCell ref="VUM102:VUM103"/>
    <mergeCell ref="VUO102:VUO103"/>
    <mergeCell ref="VUQ102:VUQ103"/>
    <mergeCell ref="VUS102:VUS103"/>
    <mergeCell ref="VWQ102:VWQ103"/>
    <mergeCell ref="VWS102:VWS103"/>
    <mergeCell ref="VWU102:VWU103"/>
    <mergeCell ref="VWW102:VWW103"/>
    <mergeCell ref="VWY102:VWY103"/>
    <mergeCell ref="VXA102:VXA103"/>
    <mergeCell ref="VWE102:VWE103"/>
    <mergeCell ref="VWG102:VWG103"/>
    <mergeCell ref="VWI102:VWI103"/>
    <mergeCell ref="VWK102:VWK103"/>
    <mergeCell ref="VWM102:VWM103"/>
    <mergeCell ref="VWO102:VWO103"/>
    <mergeCell ref="VVS102:VVS103"/>
    <mergeCell ref="VVU102:VVU103"/>
    <mergeCell ref="VVW102:VVW103"/>
    <mergeCell ref="VVY102:VVY103"/>
    <mergeCell ref="VWA102:VWA103"/>
    <mergeCell ref="VWC102:VWC103"/>
    <mergeCell ref="VYA102:VYA103"/>
    <mergeCell ref="VYC102:VYC103"/>
    <mergeCell ref="VYE102:VYE103"/>
    <mergeCell ref="VYG102:VYG103"/>
    <mergeCell ref="VYI102:VYI103"/>
    <mergeCell ref="VYK102:VYK103"/>
    <mergeCell ref="VXO102:VXO103"/>
    <mergeCell ref="VXQ102:VXQ103"/>
    <mergeCell ref="VXS102:VXS103"/>
    <mergeCell ref="VXU102:VXU103"/>
    <mergeCell ref="VXW102:VXW103"/>
    <mergeCell ref="VXY102:VXY103"/>
    <mergeCell ref="VXC102:VXC103"/>
    <mergeCell ref="VXE102:VXE103"/>
    <mergeCell ref="VXG102:VXG103"/>
    <mergeCell ref="VXI102:VXI103"/>
    <mergeCell ref="VXK102:VXK103"/>
    <mergeCell ref="VXM102:VXM103"/>
    <mergeCell ref="VZK102:VZK103"/>
    <mergeCell ref="VZM102:VZM103"/>
    <mergeCell ref="VZO102:VZO103"/>
    <mergeCell ref="VZQ102:VZQ103"/>
    <mergeCell ref="VZS102:VZS103"/>
    <mergeCell ref="VZU102:VZU103"/>
    <mergeCell ref="VYY102:VYY103"/>
    <mergeCell ref="VZA102:VZA103"/>
    <mergeCell ref="VZC102:VZC103"/>
    <mergeCell ref="VZE102:VZE103"/>
    <mergeCell ref="VZG102:VZG103"/>
    <mergeCell ref="VZI102:VZI103"/>
    <mergeCell ref="VYM102:VYM103"/>
    <mergeCell ref="VYO102:VYO103"/>
    <mergeCell ref="VYQ102:VYQ103"/>
    <mergeCell ref="VYS102:VYS103"/>
    <mergeCell ref="VYU102:VYU103"/>
    <mergeCell ref="VYW102:VYW103"/>
    <mergeCell ref="WAU102:WAU103"/>
    <mergeCell ref="WAW102:WAW103"/>
    <mergeCell ref="WAY102:WAY103"/>
    <mergeCell ref="WBA102:WBA103"/>
    <mergeCell ref="WBC102:WBC103"/>
    <mergeCell ref="WBE102:WBE103"/>
    <mergeCell ref="WAI102:WAI103"/>
    <mergeCell ref="WAK102:WAK103"/>
    <mergeCell ref="WAM102:WAM103"/>
    <mergeCell ref="WAO102:WAO103"/>
    <mergeCell ref="WAQ102:WAQ103"/>
    <mergeCell ref="WAS102:WAS103"/>
    <mergeCell ref="VZW102:VZW103"/>
    <mergeCell ref="VZY102:VZY103"/>
    <mergeCell ref="WAA102:WAA103"/>
    <mergeCell ref="WAC102:WAC103"/>
    <mergeCell ref="WAE102:WAE103"/>
    <mergeCell ref="WAG102:WAG103"/>
    <mergeCell ref="WCE102:WCE103"/>
    <mergeCell ref="WCG102:WCG103"/>
    <mergeCell ref="WCI102:WCI103"/>
    <mergeCell ref="WCK102:WCK103"/>
    <mergeCell ref="WCM102:WCM103"/>
    <mergeCell ref="WCO102:WCO103"/>
    <mergeCell ref="WBS102:WBS103"/>
    <mergeCell ref="WBU102:WBU103"/>
    <mergeCell ref="WBW102:WBW103"/>
    <mergeCell ref="WBY102:WBY103"/>
    <mergeCell ref="WCA102:WCA103"/>
    <mergeCell ref="WCC102:WCC103"/>
    <mergeCell ref="WBG102:WBG103"/>
    <mergeCell ref="WBI102:WBI103"/>
    <mergeCell ref="WBK102:WBK103"/>
    <mergeCell ref="WBM102:WBM103"/>
    <mergeCell ref="WBO102:WBO103"/>
    <mergeCell ref="WBQ102:WBQ103"/>
    <mergeCell ref="WDO102:WDO103"/>
    <mergeCell ref="WDQ102:WDQ103"/>
    <mergeCell ref="WDS102:WDS103"/>
    <mergeCell ref="WDU102:WDU103"/>
    <mergeCell ref="WDW102:WDW103"/>
    <mergeCell ref="WDY102:WDY103"/>
    <mergeCell ref="WDC102:WDC103"/>
    <mergeCell ref="WDE102:WDE103"/>
    <mergeCell ref="WDG102:WDG103"/>
    <mergeCell ref="WDI102:WDI103"/>
    <mergeCell ref="WDK102:WDK103"/>
    <mergeCell ref="WDM102:WDM103"/>
    <mergeCell ref="WCQ102:WCQ103"/>
    <mergeCell ref="WCS102:WCS103"/>
    <mergeCell ref="WCU102:WCU103"/>
    <mergeCell ref="WCW102:WCW103"/>
    <mergeCell ref="WCY102:WCY103"/>
    <mergeCell ref="WDA102:WDA103"/>
    <mergeCell ref="WEY102:WEY103"/>
    <mergeCell ref="WFA102:WFA103"/>
    <mergeCell ref="WFC102:WFC103"/>
    <mergeCell ref="WFE102:WFE103"/>
    <mergeCell ref="WFG102:WFG103"/>
    <mergeCell ref="WFI102:WFI103"/>
    <mergeCell ref="WEM102:WEM103"/>
    <mergeCell ref="WEO102:WEO103"/>
    <mergeCell ref="WEQ102:WEQ103"/>
    <mergeCell ref="WES102:WES103"/>
    <mergeCell ref="WEU102:WEU103"/>
    <mergeCell ref="WEW102:WEW103"/>
    <mergeCell ref="WEA102:WEA103"/>
    <mergeCell ref="WEC102:WEC103"/>
    <mergeCell ref="WEE102:WEE103"/>
    <mergeCell ref="WEG102:WEG103"/>
    <mergeCell ref="WEI102:WEI103"/>
    <mergeCell ref="WEK102:WEK103"/>
    <mergeCell ref="WGI102:WGI103"/>
    <mergeCell ref="WGK102:WGK103"/>
    <mergeCell ref="WGM102:WGM103"/>
    <mergeCell ref="WGO102:WGO103"/>
    <mergeCell ref="WGQ102:WGQ103"/>
    <mergeCell ref="WGS102:WGS103"/>
    <mergeCell ref="WFW102:WFW103"/>
    <mergeCell ref="WFY102:WFY103"/>
    <mergeCell ref="WGA102:WGA103"/>
    <mergeCell ref="WGC102:WGC103"/>
    <mergeCell ref="WGE102:WGE103"/>
    <mergeCell ref="WGG102:WGG103"/>
    <mergeCell ref="WFK102:WFK103"/>
    <mergeCell ref="WFM102:WFM103"/>
    <mergeCell ref="WFO102:WFO103"/>
    <mergeCell ref="WFQ102:WFQ103"/>
    <mergeCell ref="WFS102:WFS103"/>
    <mergeCell ref="WFU102:WFU103"/>
    <mergeCell ref="WHS102:WHS103"/>
    <mergeCell ref="WHU102:WHU103"/>
    <mergeCell ref="WHW102:WHW103"/>
    <mergeCell ref="WHY102:WHY103"/>
    <mergeCell ref="WIA102:WIA103"/>
    <mergeCell ref="WIC102:WIC103"/>
    <mergeCell ref="WHG102:WHG103"/>
    <mergeCell ref="WHI102:WHI103"/>
    <mergeCell ref="WHK102:WHK103"/>
    <mergeCell ref="WHM102:WHM103"/>
    <mergeCell ref="WHO102:WHO103"/>
    <mergeCell ref="WHQ102:WHQ103"/>
    <mergeCell ref="WGU102:WGU103"/>
    <mergeCell ref="WGW102:WGW103"/>
    <mergeCell ref="WGY102:WGY103"/>
    <mergeCell ref="WHA102:WHA103"/>
    <mergeCell ref="WHC102:WHC103"/>
    <mergeCell ref="WHE102:WHE103"/>
    <mergeCell ref="WJC102:WJC103"/>
    <mergeCell ref="WJE102:WJE103"/>
    <mergeCell ref="WJG102:WJG103"/>
    <mergeCell ref="WJI102:WJI103"/>
    <mergeCell ref="WJK102:WJK103"/>
    <mergeCell ref="WJM102:WJM103"/>
    <mergeCell ref="WIQ102:WIQ103"/>
    <mergeCell ref="WIS102:WIS103"/>
    <mergeCell ref="WIU102:WIU103"/>
    <mergeCell ref="WIW102:WIW103"/>
    <mergeCell ref="WIY102:WIY103"/>
    <mergeCell ref="WJA102:WJA103"/>
    <mergeCell ref="WIE102:WIE103"/>
    <mergeCell ref="WIG102:WIG103"/>
    <mergeCell ref="WII102:WII103"/>
    <mergeCell ref="WIK102:WIK103"/>
    <mergeCell ref="WIM102:WIM103"/>
    <mergeCell ref="WIO102:WIO103"/>
    <mergeCell ref="WKM102:WKM103"/>
    <mergeCell ref="WKO102:WKO103"/>
    <mergeCell ref="WKQ102:WKQ103"/>
    <mergeCell ref="WKS102:WKS103"/>
    <mergeCell ref="WKU102:WKU103"/>
    <mergeCell ref="WKW102:WKW103"/>
    <mergeCell ref="WKA102:WKA103"/>
    <mergeCell ref="WKC102:WKC103"/>
    <mergeCell ref="WKE102:WKE103"/>
    <mergeCell ref="WKG102:WKG103"/>
    <mergeCell ref="WKI102:WKI103"/>
    <mergeCell ref="WKK102:WKK103"/>
    <mergeCell ref="WJO102:WJO103"/>
    <mergeCell ref="WJQ102:WJQ103"/>
    <mergeCell ref="WJS102:WJS103"/>
    <mergeCell ref="WJU102:WJU103"/>
    <mergeCell ref="WJW102:WJW103"/>
    <mergeCell ref="WJY102:WJY103"/>
    <mergeCell ref="WLW102:WLW103"/>
    <mergeCell ref="WLY102:WLY103"/>
    <mergeCell ref="WMA102:WMA103"/>
    <mergeCell ref="WMC102:WMC103"/>
    <mergeCell ref="WME102:WME103"/>
    <mergeCell ref="WMG102:WMG103"/>
    <mergeCell ref="WLK102:WLK103"/>
    <mergeCell ref="WLM102:WLM103"/>
    <mergeCell ref="WLO102:WLO103"/>
    <mergeCell ref="WLQ102:WLQ103"/>
    <mergeCell ref="WLS102:WLS103"/>
    <mergeCell ref="WLU102:WLU103"/>
    <mergeCell ref="WKY102:WKY103"/>
    <mergeCell ref="WLA102:WLA103"/>
    <mergeCell ref="WLC102:WLC103"/>
    <mergeCell ref="WLE102:WLE103"/>
    <mergeCell ref="WLG102:WLG103"/>
    <mergeCell ref="WLI102:WLI103"/>
    <mergeCell ref="WNG102:WNG103"/>
    <mergeCell ref="WNI102:WNI103"/>
    <mergeCell ref="WNK102:WNK103"/>
    <mergeCell ref="WNM102:WNM103"/>
    <mergeCell ref="WNO102:WNO103"/>
    <mergeCell ref="WNQ102:WNQ103"/>
    <mergeCell ref="WMU102:WMU103"/>
    <mergeCell ref="WMW102:WMW103"/>
    <mergeCell ref="WMY102:WMY103"/>
    <mergeCell ref="WNA102:WNA103"/>
    <mergeCell ref="WNC102:WNC103"/>
    <mergeCell ref="WNE102:WNE103"/>
    <mergeCell ref="WMI102:WMI103"/>
    <mergeCell ref="WMK102:WMK103"/>
    <mergeCell ref="WMM102:WMM103"/>
    <mergeCell ref="WMO102:WMO103"/>
    <mergeCell ref="WMQ102:WMQ103"/>
    <mergeCell ref="WMS102:WMS103"/>
    <mergeCell ref="WOQ102:WOQ103"/>
    <mergeCell ref="WOS102:WOS103"/>
    <mergeCell ref="WOU102:WOU103"/>
    <mergeCell ref="WOW102:WOW103"/>
    <mergeCell ref="WOY102:WOY103"/>
    <mergeCell ref="WPA102:WPA103"/>
    <mergeCell ref="WOE102:WOE103"/>
    <mergeCell ref="WOG102:WOG103"/>
    <mergeCell ref="WOI102:WOI103"/>
    <mergeCell ref="WOK102:WOK103"/>
    <mergeCell ref="WOM102:WOM103"/>
    <mergeCell ref="WOO102:WOO103"/>
    <mergeCell ref="WNS102:WNS103"/>
    <mergeCell ref="WNU102:WNU103"/>
    <mergeCell ref="WNW102:WNW103"/>
    <mergeCell ref="WNY102:WNY103"/>
    <mergeCell ref="WOA102:WOA103"/>
    <mergeCell ref="WOC102:WOC103"/>
    <mergeCell ref="WQA102:WQA103"/>
    <mergeCell ref="WQC102:WQC103"/>
    <mergeCell ref="WQE102:WQE103"/>
    <mergeCell ref="WQG102:WQG103"/>
    <mergeCell ref="WQI102:WQI103"/>
    <mergeCell ref="WQK102:WQK103"/>
    <mergeCell ref="WPO102:WPO103"/>
    <mergeCell ref="WPQ102:WPQ103"/>
    <mergeCell ref="WPS102:WPS103"/>
    <mergeCell ref="WPU102:WPU103"/>
    <mergeCell ref="WPW102:WPW103"/>
    <mergeCell ref="WPY102:WPY103"/>
    <mergeCell ref="WPC102:WPC103"/>
    <mergeCell ref="WPE102:WPE103"/>
    <mergeCell ref="WPG102:WPG103"/>
    <mergeCell ref="WPI102:WPI103"/>
    <mergeCell ref="WPK102:WPK103"/>
    <mergeCell ref="WPM102:WPM103"/>
    <mergeCell ref="WRK102:WRK103"/>
    <mergeCell ref="WRM102:WRM103"/>
    <mergeCell ref="WRO102:WRO103"/>
    <mergeCell ref="WRQ102:WRQ103"/>
    <mergeCell ref="WRS102:WRS103"/>
    <mergeCell ref="WRU102:WRU103"/>
    <mergeCell ref="WQY102:WQY103"/>
    <mergeCell ref="WRA102:WRA103"/>
    <mergeCell ref="WRC102:WRC103"/>
    <mergeCell ref="WRE102:WRE103"/>
    <mergeCell ref="WRG102:WRG103"/>
    <mergeCell ref="WRI102:WRI103"/>
    <mergeCell ref="WQM102:WQM103"/>
    <mergeCell ref="WQO102:WQO103"/>
    <mergeCell ref="WQQ102:WQQ103"/>
    <mergeCell ref="WQS102:WQS103"/>
    <mergeCell ref="WQU102:WQU103"/>
    <mergeCell ref="WQW102:WQW103"/>
    <mergeCell ref="WSU102:WSU103"/>
    <mergeCell ref="WSW102:WSW103"/>
    <mergeCell ref="WSY102:WSY103"/>
    <mergeCell ref="WTA102:WTA103"/>
    <mergeCell ref="WTC102:WTC103"/>
    <mergeCell ref="WTE102:WTE103"/>
    <mergeCell ref="WSI102:WSI103"/>
    <mergeCell ref="WSK102:WSK103"/>
    <mergeCell ref="WSM102:WSM103"/>
    <mergeCell ref="WSO102:WSO103"/>
    <mergeCell ref="WSQ102:WSQ103"/>
    <mergeCell ref="WSS102:WSS103"/>
    <mergeCell ref="WRW102:WRW103"/>
    <mergeCell ref="WRY102:WRY103"/>
    <mergeCell ref="WSA102:WSA103"/>
    <mergeCell ref="WSC102:WSC103"/>
    <mergeCell ref="WSE102:WSE103"/>
    <mergeCell ref="WSG102:WSG103"/>
    <mergeCell ref="WUE102:WUE103"/>
    <mergeCell ref="WUG102:WUG103"/>
    <mergeCell ref="WUI102:WUI103"/>
    <mergeCell ref="WUK102:WUK103"/>
    <mergeCell ref="WUM102:WUM103"/>
    <mergeCell ref="WUO102:WUO103"/>
    <mergeCell ref="WTS102:WTS103"/>
    <mergeCell ref="WTU102:WTU103"/>
    <mergeCell ref="WTW102:WTW103"/>
    <mergeCell ref="WTY102:WTY103"/>
    <mergeCell ref="WUA102:WUA103"/>
    <mergeCell ref="WUC102:WUC103"/>
    <mergeCell ref="WTG102:WTG103"/>
    <mergeCell ref="WTI102:WTI103"/>
    <mergeCell ref="WTK102:WTK103"/>
    <mergeCell ref="WTM102:WTM103"/>
    <mergeCell ref="WTO102:WTO103"/>
    <mergeCell ref="WTQ102:WTQ103"/>
    <mergeCell ref="WVO102:WVO103"/>
    <mergeCell ref="WVQ102:WVQ103"/>
    <mergeCell ref="WVS102:WVS103"/>
    <mergeCell ref="WVU102:WVU103"/>
    <mergeCell ref="WVW102:WVW103"/>
    <mergeCell ref="WVY102:WVY103"/>
    <mergeCell ref="WVC102:WVC103"/>
    <mergeCell ref="WVE102:WVE103"/>
    <mergeCell ref="WVG102:WVG103"/>
    <mergeCell ref="WVI102:WVI103"/>
    <mergeCell ref="WVK102:WVK103"/>
    <mergeCell ref="WVM102:WVM103"/>
    <mergeCell ref="WUQ102:WUQ103"/>
    <mergeCell ref="WUS102:WUS103"/>
    <mergeCell ref="WUU102:WUU103"/>
    <mergeCell ref="WUW102:WUW103"/>
    <mergeCell ref="WUY102:WUY103"/>
    <mergeCell ref="WVA102:WVA103"/>
    <mergeCell ref="WWY102:WWY103"/>
    <mergeCell ref="WXA102:WXA103"/>
    <mergeCell ref="WXC102:WXC103"/>
    <mergeCell ref="WXE102:WXE103"/>
    <mergeCell ref="WXG102:WXG103"/>
    <mergeCell ref="WXI102:WXI103"/>
    <mergeCell ref="WWM102:WWM103"/>
    <mergeCell ref="WWO102:WWO103"/>
    <mergeCell ref="WWQ102:WWQ103"/>
    <mergeCell ref="WWS102:WWS103"/>
    <mergeCell ref="WWU102:WWU103"/>
    <mergeCell ref="WWW102:WWW103"/>
    <mergeCell ref="WWA102:WWA103"/>
    <mergeCell ref="WWC102:WWC103"/>
    <mergeCell ref="WWE102:WWE103"/>
    <mergeCell ref="WWG102:WWG103"/>
    <mergeCell ref="WWI102:WWI103"/>
    <mergeCell ref="WWK102:WWK103"/>
    <mergeCell ref="WYI102:WYI103"/>
    <mergeCell ref="WYK102:WYK103"/>
    <mergeCell ref="WYM102:WYM103"/>
    <mergeCell ref="WYO102:WYO103"/>
    <mergeCell ref="WYQ102:WYQ103"/>
    <mergeCell ref="WYS102:WYS103"/>
    <mergeCell ref="WXW102:WXW103"/>
    <mergeCell ref="WXY102:WXY103"/>
    <mergeCell ref="WYA102:WYA103"/>
    <mergeCell ref="WYC102:WYC103"/>
    <mergeCell ref="WYE102:WYE103"/>
    <mergeCell ref="WYG102:WYG103"/>
    <mergeCell ref="WXK102:WXK103"/>
    <mergeCell ref="WXM102:WXM103"/>
    <mergeCell ref="WXO102:WXO103"/>
    <mergeCell ref="WXQ102:WXQ103"/>
    <mergeCell ref="WXS102:WXS103"/>
    <mergeCell ref="WXU102:WXU103"/>
    <mergeCell ref="WZS102:WZS103"/>
    <mergeCell ref="WZU102:WZU103"/>
    <mergeCell ref="WZW102:WZW103"/>
    <mergeCell ref="WZY102:WZY103"/>
    <mergeCell ref="XAA102:XAA103"/>
    <mergeCell ref="XAC102:XAC103"/>
    <mergeCell ref="WZG102:WZG103"/>
    <mergeCell ref="WZI102:WZI103"/>
    <mergeCell ref="WZK102:WZK103"/>
    <mergeCell ref="WZM102:WZM103"/>
    <mergeCell ref="WZO102:WZO103"/>
    <mergeCell ref="WZQ102:WZQ103"/>
    <mergeCell ref="WYU102:WYU103"/>
    <mergeCell ref="WYW102:WYW103"/>
    <mergeCell ref="WYY102:WYY103"/>
    <mergeCell ref="WZA102:WZA103"/>
    <mergeCell ref="WZC102:WZC103"/>
    <mergeCell ref="WZE102:WZE103"/>
    <mergeCell ref="XBC102:XBC103"/>
    <mergeCell ref="XBE102:XBE103"/>
    <mergeCell ref="XBG102:XBG103"/>
    <mergeCell ref="XBI102:XBI103"/>
    <mergeCell ref="XBK102:XBK103"/>
    <mergeCell ref="XBM102:XBM103"/>
    <mergeCell ref="XAQ102:XAQ103"/>
    <mergeCell ref="XAS102:XAS103"/>
    <mergeCell ref="XAU102:XAU103"/>
    <mergeCell ref="XAW102:XAW103"/>
    <mergeCell ref="XAY102:XAY103"/>
    <mergeCell ref="XBA102:XBA103"/>
    <mergeCell ref="XAE102:XAE103"/>
    <mergeCell ref="XAG102:XAG103"/>
    <mergeCell ref="XAI102:XAI103"/>
    <mergeCell ref="XAK102:XAK103"/>
    <mergeCell ref="XAM102:XAM103"/>
    <mergeCell ref="XAO102:XAO103"/>
    <mergeCell ref="XDG102:XDG103"/>
    <mergeCell ref="XDI102:XDI103"/>
    <mergeCell ref="XCM102:XCM103"/>
    <mergeCell ref="XCO102:XCO103"/>
    <mergeCell ref="XCQ102:XCQ103"/>
    <mergeCell ref="XCS102:XCS103"/>
    <mergeCell ref="XCU102:XCU103"/>
    <mergeCell ref="XCW102:XCW103"/>
    <mergeCell ref="XCA102:XCA103"/>
    <mergeCell ref="XCC102:XCC103"/>
    <mergeCell ref="XCE102:XCE103"/>
    <mergeCell ref="XCG102:XCG103"/>
    <mergeCell ref="XCI102:XCI103"/>
    <mergeCell ref="XCK102:XCK103"/>
    <mergeCell ref="XBO102:XBO103"/>
    <mergeCell ref="XBQ102:XBQ103"/>
    <mergeCell ref="XBS102:XBS103"/>
    <mergeCell ref="XBU102:XBU103"/>
    <mergeCell ref="XBW102:XBW103"/>
    <mergeCell ref="XBY102:XBY103"/>
    <mergeCell ref="XEU102:XEU103"/>
    <mergeCell ref="XEW102:XEW103"/>
    <mergeCell ref="XEY102:XEY103"/>
    <mergeCell ref="XFA102:XFA103"/>
    <mergeCell ref="XFC102:XFC103"/>
    <mergeCell ref="A104:A105"/>
    <mergeCell ref="C104:C113"/>
    <mergeCell ref="D104:D105"/>
    <mergeCell ref="A106:A107"/>
    <mergeCell ref="D106:D107"/>
    <mergeCell ref="XEI102:XEI103"/>
    <mergeCell ref="XEK102:XEK103"/>
    <mergeCell ref="XEM102:XEM103"/>
    <mergeCell ref="XEO102:XEO103"/>
    <mergeCell ref="XEQ102:XEQ103"/>
    <mergeCell ref="XES102:XES103"/>
    <mergeCell ref="XDW102:XDW103"/>
    <mergeCell ref="XDY102:XDY103"/>
    <mergeCell ref="XEA102:XEA103"/>
    <mergeCell ref="XEC102:XEC103"/>
    <mergeCell ref="XEE102:XEE103"/>
    <mergeCell ref="XEG102:XEG103"/>
    <mergeCell ref="XDK102:XDK103"/>
    <mergeCell ref="XDM102:XDM103"/>
    <mergeCell ref="XDO102:XDO103"/>
    <mergeCell ref="XDQ102:XDQ103"/>
    <mergeCell ref="XDS102:XDS103"/>
    <mergeCell ref="XDU102:XDU103"/>
    <mergeCell ref="XCY102:XCY103"/>
    <mergeCell ref="XDA102:XDA103"/>
    <mergeCell ref="XDC102:XDC103"/>
    <mergeCell ref="XDE102:XDE103"/>
    <mergeCell ref="D118:D119"/>
    <mergeCell ref="A120:A121"/>
    <mergeCell ref="C120:C125"/>
    <mergeCell ref="D120:D121"/>
    <mergeCell ref="A122:A123"/>
    <mergeCell ref="D122:D123"/>
    <mergeCell ref="A124:A125"/>
    <mergeCell ref="D124:D125"/>
    <mergeCell ref="D110:D111"/>
    <mergeCell ref="A112:A113"/>
    <mergeCell ref="D112:D113"/>
    <mergeCell ref="C114:E114"/>
    <mergeCell ref="A115:E115"/>
    <mergeCell ref="A116:A117"/>
    <mergeCell ref="B116:B125"/>
    <mergeCell ref="C116:C119"/>
    <mergeCell ref="D116:D117"/>
    <mergeCell ref="A118:A119"/>
  </mergeCells>
  <printOptions horizontalCentered="1"/>
  <pageMargins left="0.98425196850393704" right="0.98425196850393704" top="1.1811023622047245" bottom="0.78740157480314965" header="0.31496062992125984" footer="0.55118110236220474"/>
  <pageSetup scale="54" fitToHeight="0" orientation="portrait" r:id="rId1"/>
  <headerFooter>
    <oddFooter>&amp;RPagina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94"/>
  <sheetViews>
    <sheetView view="pageBreakPreview" zoomScale="55" zoomScaleNormal="70" zoomScaleSheetLayoutView="55" workbookViewId="0">
      <selection activeCell="I11" sqref="B11: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6.42578125" style="23" customWidth="1"/>
    <col min="13" max="13" width="16.5703125" style="23" customWidth="1"/>
    <col min="14" max="14" width="7.5703125" style="17" customWidth="1"/>
    <col min="15" max="15" width="11.42578125" style="17"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36.75" customHeight="1" thickBot="1">
      <c r="B3" s="658"/>
      <c r="C3" s="659"/>
      <c r="D3" s="668"/>
      <c r="E3" s="669"/>
      <c r="F3" s="669"/>
      <c r="G3" s="669"/>
      <c r="H3" s="669"/>
      <c r="I3" s="669"/>
      <c r="J3" s="669"/>
      <c r="K3" s="670"/>
      <c r="L3" s="660" t="s">
        <v>361</v>
      </c>
      <c r="M3" s="661"/>
    </row>
    <row r="4" spans="2:31" ht="9" customHeight="1" thickBot="1">
      <c r="B4" s="685"/>
      <c r="C4" s="686"/>
      <c r="D4" s="686"/>
      <c r="E4" s="686"/>
      <c r="F4" s="686"/>
      <c r="G4" s="686"/>
      <c r="H4" s="686"/>
      <c r="I4" s="686"/>
      <c r="J4" s="686"/>
      <c r="K4" s="686"/>
      <c r="L4" s="686"/>
      <c r="M4" s="687"/>
      <c r="N4" s="27"/>
      <c r="O4" s="27"/>
      <c r="P4" s="27"/>
      <c r="Q4" s="27"/>
      <c r="R4" s="27"/>
      <c r="S4" s="27"/>
      <c r="T4" s="27"/>
      <c r="U4" s="27"/>
      <c r="V4" s="27"/>
      <c r="W4" s="27"/>
      <c r="X4" s="27"/>
      <c r="Y4" s="27"/>
      <c r="Z4" s="27"/>
      <c r="AA4" s="27"/>
      <c r="AB4" s="27"/>
      <c r="AC4" s="27"/>
      <c r="AD4" s="27"/>
      <c r="AE4" s="27"/>
    </row>
    <row r="5" spans="2:31" ht="21" customHeight="1" thickBot="1">
      <c r="B5" s="688" t="s">
        <v>346</v>
      </c>
      <c r="C5" s="689"/>
      <c r="D5" s="689"/>
      <c r="E5" s="689"/>
      <c r="F5" s="689"/>
      <c r="G5" s="689"/>
      <c r="H5" s="689"/>
      <c r="I5" s="689"/>
      <c r="J5" s="689"/>
      <c r="K5" s="689"/>
      <c r="L5" s="689"/>
      <c r="M5" s="690"/>
      <c r="N5" s="27"/>
      <c r="O5" s="27"/>
      <c r="P5" s="27"/>
      <c r="Q5" s="27"/>
      <c r="R5" s="27"/>
      <c r="S5" s="27"/>
      <c r="T5" s="27"/>
      <c r="U5" s="27"/>
      <c r="V5" s="27"/>
      <c r="W5" s="27"/>
      <c r="X5" s="27"/>
      <c r="Y5" s="27"/>
      <c r="Z5" s="27"/>
      <c r="AA5" s="27"/>
      <c r="AB5" s="27"/>
      <c r="AC5" s="27"/>
      <c r="AD5" s="27"/>
      <c r="AE5" s="27"/>
    </row>
    <row r="6" spans="2:31" ht="9" customHeight="1" thickBot="1">
      <c r="B6" s="691"/>
      <c r="C6" s="692"/>
      <c r="D6" s="692"/>
      <c r="E6" s="692"/>
      <c r="F6" s="692"/>
      <c r="G6" s="692"/>
      <c r="H6" s="692"/>
      <c r="I6" s="692"/>
      <c r="J6" s="692"/>
      <c r="K6" s="692"/>
      <c r="L6" s="692"/>
      <c r="M6" s="693"/>
      <c r="N6" s="27"/>
      <c r="O6" s="27"/>
      <c r="P6" s="27"/>
      <c r="Q6" s="27"/>
      <c r="R6" s="27"/>
      <c r="S6" s="27"/>
      <c r="T6" s="27"/>
      <c r="U6" s="27"/>
      <c r="V6" s="27"/>
      <c r="W6" s="27"/>
      <c r="X6" s="27"/>
      <c r="Y6" s="27"/>
      <c r="Z6" s="27"/>
      <c r="AA6" s="27"/>
      <c r="AB6" s="27"/>
      <c r="AC6" s="27"/>
      <c r="AD6" s="27"/>
      <c r="AE6" s="27"/>
    </row>
    <row r="7" spans="2:31" ht="21" customHeight="1" thickBot="1">
      <c r="B7" s="696" t="s">
        <v>195</v>
      </c>
      <c r="C7" s="697"/>
      <c r="D7" s="697"/>
      <c r="E7" s="697"/>
      <c r="F7" s="697"/>
      <c r="G7" s="697"/>
      <c r="H7" s="697"/>
      <c r="I7" s="697"/>
      <c r="J7" s="697"/>
      <c r="K7" s="697"/>
      <c r="L7" s="697"/>
      <c r="M7" s="698"/>
      <c r="N7" s="27"/>
      <c r="O7" s="27"/>
      <c r="P7" s="27"/>
      <c r="Q7" s="27"/>
      <c r="R7" s="27"/>
      <c r="S7" s="27"/>
      <c r="T7" s="27"/>
      <c r="U7" s="27"/>
      <c r="V7" s="27"/>
      <c r="W7" s="27"/>
      <c r="X7" s="27"/>
      <c r="Y7" s="27"/>
      <c r="Z7" s="27"/>
      <c r="AA7" s="27"/>
      <c r="AB7" s="27"/>
      <c r="AC7" s="27"/>
      <c r="AD7" s="27"/>
      <c r="AE7" s="27"/>
    </row>
    <row r="8" spans="2:31" ht="30" customHeight="1" thickBot="1">
      <c r="B8" s="694" t="s">
        <v>175</v>
      </c>
      <c r="C8" s="695"/>
      <c r="D8" s="329"/>
      <c r="E8" s="330"/>
      <c r="F8" s="330"/>
      <c r="G8" s="330"/>
      <c r="H8" s="330"/>
      <c r="I8" s="330"/>
      <c r="J8" s="330"/>
      <c r="K8" s="330"/>
      <c r="L8" s="330"/>
      <c r="M8" s="331"/>
      <c r="N8" s="27"/>
      <c r="O8" s="27"/>
      <c r="P8" s="27"/>
      <c r="Q8" s="27"/>
      <c r="R8" s="27"/>
      <c r="S8" s="27"/>
      <c r="T8" s="27"/>
      <c r="U8" s="27"/>
      <c r="V8" s="27"/>
      <c r="W8" s="27"/>
      <c r="X8" s="27"/>
      <c r="Y8" s="27"/>
      <c r="Z8" s="27"/>
      <c r="AA8" s="27"/>
      <c r="AB8" s="27"/>
      <c r="AC8" s="27"/>
      <c r="AD8" s="27"/>
      <c r="AE8" s="27"/>
    </row>
    <row r="9" spans="2:31" ht="30" customHeight="1" thickBot="1">
      <c r="B9" s="324" t="s">
        <v>176</v>
      </c>
      <c r="C9" s="325"/>
      <c r="D9" s="680"/>
      <c r="E9" s="680"/>
      <c r="F9" s="681" t="s">
        <v>225</v>
      </c>
      <c r="G9" s="681"/>
      <c r="H9" s="681"/>
      <c r="I9" s="682"/>
      <c r="J9" s="683"/>
      <c r="K9" s="683"/>
      <c r="L9" s="683"/>
      <c r="M9" s="684"/>
      <c r="N9" s="27"/>
      <c r="O9" s="27"/>
      <c r="P9" s="27"/>
      <c r="Q9" s="27"/>
      <c r="R9" s="27"/>
      <c r="S9" s="27"/>
      <c r="T9" s="27"/>
      <c r="U9" s="27"/>
      <c r="V9" s="27"/>
      <c r="W9" s="27"/>
      <c r="X9" s="27"/>
      <c r="Y9" s="27"/>
      <c r="Z9" s="27"/>
      <c r="AA9" s="27"/>
      <c r="AB9" s="27"/>
      <c r="AC9" s="27"/>
      <c r="AD9" s="27"/>
      <c r="AE9" s="27"/>
    </row>
    <row r="10" spans="2:31" ht="30" customHeight="1" thickBot="1">
      <c r="B10" s="324" t="s">
        <v>177</v>
      </c>
      <c r="C10" s="325"/>
      <c r="D10" s="326" t="s">
        <v>185</v>
      </c>
      <c r="E10" s="326"/>
      <c r="F10" s="327" t="s">
        <v>178</v>
      </c>
      <c r="G10" s="327"/>
      <c r="H10" s="328"/>
      <c r="I10" s="329" t="s">
        <v>345</v>
      </c>
      <c r="J10" s="330"/>
      <c r="K10" s="330"/>
      <c r="L10" s="330"/>
      <c r="M10" s="331"/>
      <c r="N10" s="27"/>
      <c r="O10" s="27"/>
      <c r="P10" s="27"/>
      <c r="Q10" s="27"/>
      <c r="R10" s="27"/>
      <c r="S10" s="27"/>
      <c r="T10" s="27"/>
      <c r="U10" s="27"/>
      <c r="V10" s="27"/>
      <c r="W10" s="27"/>
      <c r="X10" s="27"/>
      <c r="Y10" s="27"/>
      <c r="Z10" s="27"/>
      <c r="AA10" s="27"/>
      <c r="AB10" s="27"/>
      <c r="AC10" s="27"/>
      <c r="AD10" s="27"/>
      <c r="AE10" s="27"/>
    </row>
    <row r="11" spans="2:31" ht="16.5" customHeight="1">
      <c r="B11" s="699" t="s">
        <v>181</v>
      </c>
      <c r="C11" s="700"/>
      <c r="D11" s="37" t="s">
        <v>218</v>
      </c>
      <c r="E11" s="39">
        <v>0</v>
      </c>
      <c r="F11" s="705" t="s">
        <v>199</v>
      </c>
      <c r="G11" s="706"/>
      <c r="H11" s="707"/>
      <c r="I11" s="714"/>
      <c r="J11" s="715"/>
      <c r="K11" s="715"/>
      <c r="L11" s="715"/>
      <c r="M11" s="716"/>
      <c r="N11" s="27"/>
      <c r="O11" s="27"/>
      <c r="P11" s="27"/>
      <c r="Q11" s="27"/>
      <c r="R11" s="27"/>
      <c r="S11" s="27"/>
      <c r="T11" s="27"/>
      <c r="U11" s="27"/>
      <c r="V11" s="27"/>
      <c r="W11" s="27"/>
      <c r="X11" s="27"/>
      <c r="Y11" s="27"/>
      <c r="Z11" s="27"/>
      <c r="AA11" s="27"/>
      <c r="AB11" s="27"/>
      <c r="AC11" s="27"/>
      <c r="AD11" s="27"/>
      <c r="AE11" s="27"/>
    </row>
    <row r="12" spans="2:31" ht="22.5" customHeight="1">
      <c r="B12" s="701"/>
      <c r="C12" s="702"/>
      <c r="D12" s="37"/>
      <c r="E12" s="39">
        <v>0</v>
      </c>
      <c r="F12" s="708"/>
      <c r="G12" s="709"/>
      <c r="H12" s="710"/>
      <c r="I12" s="717"/>
      <c r="J12" s="718"/>
      <c r="K12" s="718"/>
      <c r="L12" s="718"/>
      <c r="M12" s="719"/>
      <c r="N12" s="27"/>
      <c r="O12" s="27"/>
      <c r="P12" s="27"/>
      <c r="Q12" s="27"/>
      <c r="R12" s="27"/>
      <c r="S12" s="27"/>
      <c r="T12" s="27"/>
      <c r="U12" s="27"/>
      <c r="V12" s="27"/>
      <c r="W12" s="27"/>
      <c r="X12" s="27"/>
      <c r="Y12" s="27"/>
      <c r="Z12" s="27"/>
      <c r="AA12" s="27"/>
      <c r="AB12" s="27"/>
      <c r="AC12" s="27"/>
      <c r="AD12" s="27"/>
      <c r="AE12" s="27"/>
    </row>
    <row r="13" spans="2:31" ht="24"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3.25" customHeight="1" thickBot="1">
      <c r="B14" s="703"/>
      <c r="C14" s="704"/>
      <c r="D14" s="38"/>
      <c r="E14" s="40">
        <v>0</v>
      </c>
      <c r="F14" s="711"/>
      <c r="G14" s="712"/>
      <c r="H14" s="713"/>
      <c r="I14" s="720"/>
      <c r="J14" s="721"/>
      <c r="K14" s="721"/>
      <c r="L14" s="721"/>
      <c r="M14" s="722"/>
      <c r="N14" s="27"/>
      <c r="O14" s="27"/>
      <c r="P14" s="27" t="s">
        <v>185</v>
      </c>
      <c r="Q14" s="27">
        <v>600</v>
      </c>
      <c r="R14" s="27" t="s">
        <v>182</v>
      </c>
      <c r="S14" s="32"/>
      <c r="T14" s="27" t="s">
        <v>211</v>
      </c>
      <c r="U14" s="27"/>
      <c r="V14" s="27"/>
      <c r="W14" s="27"/>
      <c r="X14" s="27"/>
      <c r="Y14" s="27"/>
      <c r="Z14" s="27"/>
      <c r="AA14" s="27"/>
      <c r="AB14" s="27"/>
      <c r="AC14" s="27"/>
      <c r="AD14" s="27"/>
      <c r="AE14" s="27"/>
    </row>
    <row r="15" spans="2:31" ht="8.25" customHeight="1" thickBot="1">
      <c r="B15" s="723"/>
      <c r="C15" s="715"/>
      <c r="D15" s="715"/>
      <c r="E15" s="715"/>
      <c r="F15" s="715"/>
      <c r="G15" s="715"/>
      <c r="H15" s="715"/>
      <c r="I15" s="715"/>
      <c r="J15" s="715"/>
      <c r="K15" s="715"/>
      <c r="L15" s="715"/>
      <c r="M15" s="716"/>
      <c r="N15" s="27"/>
      <c r="O15" s="27"/>
      <c r="P15" s="27" t="s">
        <v>186</v>
      </c>
      <c r="Q15" s="27">
        <v>500</v>
      </c>
      <c r="R15" s="27" t="s">
        <v>183</v>
      </c>
      <c r="S15" s="32"/>
      <c r="T15" s="27" t="s">
        <v>212</v>
      </c>
      <c r="U15" s="27"/>
      <c r="V15" s="27"/>
      <c r="W15" s="27"/>
      <c r="X15" s="27"/>
      <c r="Y15" s="27"/>
      <c r="Z15" s="27"/>
      <c r="AA15" s="27"/>
      <c r="AB15" s="27"/>
      <c r="AC15" s="27"/>
      <c r="AD15" s="27"/>
      <c r="AE15" s="27"/>
    </row>
    <row r="16" spans="2:31" ht="21" customHeight="1" thickBot="1">
      <c r="B16" s="635" t="s">
        <v>203</v>
      </c>
      <c r="C16" s="636"/>
      <c r="D16" s="636"/>
      <c r="E16" s="636"/>
      <c r="F16" s="636"/>
      <c r="G16" s="636"/>
      <c r="H16" s="636"/>
      <c r="I16" s="636"/>
      <c r="J16" s="636"/>
      <c r="K16" s="636"/>
      <c r="L16" s="636"/>
      <c r="M16" s="637"/>
      <c r="N16" s="27"/>
      <c r="O16" s="27"/>
      <c r="P16" s="27" t="s">
        <v>187</v>
      </c>
      <c r="Q16" s="27">
        <v>300</v>
      </c>
      <c r="R16" s="27" t="s">
        <v>184</v>
      </c>
      <c r="S16" s="27"/>
      <c r="T16" s="27" t="s">
        <v>213</v>
      </c>
      <c r="U16" s="27"/>
      <c r="V16" s="27"/>
      <c r="W16" s="27"/>
      <c r="X16" s="27"/>
      <c r="Y16" s="27"/>
      <c r="Z16" s="27"/>
      <c r="AA16" s="27"/>
      <c r="AB16" s="27"/>
      <c r="AC16" s="27"/>
      <c r="AD16" s="27"/>
      <c r="AE16" s="27"/>
    </row>
    <row r="17" spans="2:31" ht="30.75" customHeight="1">
      <c r="B17" s="638" t="s">
        <v>200</v>
      </c>
      <c r="C17" s="639"/>
      <c r="D17" s="639" t="s">
        <v>219</v>
      </c>
      <c r="E17" s="639"/>
      <c r="F17" s="639"/>
      <c r="G17" s="639"/>
      <c r="H17" s="639"/>
      <c r="I17" s="639" t="s">
        <v>214</v>
      </c>
      <c r="J17" s="639"/>
      <c r="K17" s="639"/>
      <c r="L17" s="639"/>
      <c r="M17" s="41"/>
      <c r="N17" s="27"/>
      <c r="O17" s="27"/>
      <c r="P17" s="27" t="s">
        <v>188</v>
      </c>
      <c r="Q17" s="27">
        <v>160</v>
      </c>
      <c r="R17" s="27" t="s">
        <v>198</v>
      </c>
      <c r="S17" s="27"/>
      <c r="T17" s="27"/>
      <c r="U17" s="27"/>
      <c r="V17" s="27"/>
      <c r="W17" s="27"/>
      <c r="X17" s="27"/>
      <c r="Y17" s="27"/>
      <c r="Z17" s="27"/>
      <c r="AA17" s="27"/>
      <c r="AB17" s="27"/>
      <c r="AC17" s="27"/>
      <c r="AD17" s="27"/>
      <c r="AE17" s="27"/>
    </row>
    <row r="18" spans="2:31" ht="45.75" customHeight="1">
      <c r="B18" s="643" t="s">
        <v>201</v>
      </c>
      <c r="C18" s="644"/>
      <c r="D18" s="644" t="s">
        <v>204</v>
      </c>
      <c r="E18" s="644"/>
      <c r="F18" s="644"/>
      <c r="G18" s="644"/>
      <c r="H18" s="644"/>
      <c r="I18" s="644" t="s">
        <v>216</v>
      </c>
      <c r="J18" s="644"/>
      <c r="K18" s="644"/>
      <c r="L18" s="644"/>
      <c r="M18" s="42"/>
      <c r="N18" s="27"/>
      <c r="O18" s="27"/>
      <c r="P18" s="15"/>
      <c r="Q18" s="27">
        <v>95</v>
      </c>
      <c r="R18" s="27" t="s">
        <v>189</v>
      </c>
      <c r="S18" s="27"/>
      <c r="T18" s="27"/>
      <c r="U18" s="27"/>
      <c r="V18" s="27"/>
      <c r="W18" s="27"/>
      <c r="X18" s="27"/>
      <c r="Y18" s="27"/>
      <c r="Z18" s="27"/>
      <c r="AA18" s="27"/>
      <c r="AB18" s="27"/>
      <c r="AC18" s="27"/>
      <c r="AD18" s="27"/>
      <c r="AE18" s="27"/>
    </row>
    <row r="19" spans="2:31" ht="30.75" customHeight="1">
      <c r="B19" s="643" t="s">
        <v>202</v>
      </c>
      <c r="C19" s="644"/>
      <c r="D19" s="644" t="s">
        <v>215</v>
      </c>
      <c r="E19" s="644"/>
      <c r="F19" s="644"/>
      <c r="G19" s="644"/>
      <c r="H19" s="644"/>
      <c r="I19" s="644" t="s">
        <v>205</v>
      </c>
      <c r="J19" s="644"/>
      <c r="K19" s="644"/>
      <c r="L19" s="644"/>
      <c r="M19" s="42"/>
      <c r="N19" s="27"/>
      <c r="O19" s="27"/>
      <c r="P19" s="27"/>
      <c r="Q19" s="27">
        <v>65</v>
      </c>
      <c r="R19" s="27" t="s">
        <v>192</v>
      </c>
      <c r="S19" s="27"/>
      <c r="T19" s="27"/>
      <c r="U19" s="27"/>
      <c r="V19" s="27"/>
      <c r="W19" s="27"/>
      <c r="X19" s="27"/>
      <c r="Y19" s="27"/>
      <c r="Z19" s="27"/>
      <c r="AA19" s="27"/>
      <c r="AB19" s="27"/>
      <c r="AC19" s="27"/>
      <c r="AD19" s="27"/>
      <c r="AE19" s="27"/>
    </row>
    <row r="20" spans="2:31" ht="51" customHeight="1">
      <c r="B20" s="643" t="s">
        <v>217</v>
      </c>
      <c r="C20" s="644"/>
      <c r="D20" s="644" t="s">
        <v>206</v>
      </c>
      <c r="E20" s="644"/>
      <c r="F20" s="644"/>
      <c r="G20" s="644"/>
      <c r="H20" s="644"/>
      <c r="I20" s="644" t="s">
        <v>207</v>
      </c>
      <c r="J20" s="644"/>
      <c r="K20" s="644"/>
      <c r="L20" s="644"/>
      <c r="M20" s="42"/>
      <c r="N20" s="27"/>
      <c r="O20" s="27"/>
      <c r="P20" s="29"/>
      <c r="Q20" s="29"/>
      <c r="R20" s="27" t="s">
        <v>188</v>
      </c>
      <c r="S20" s="27"/>
      <c r="T20" s="27"/>
      <c r="U20" s="27"/>
      <c r="V20" s="27"/>
      <c r="W20" s="27"/>
      <c r="X20" s="27"/>
      <c r="Y20" s="27"/>
      <c r="Z20" s="27"/>
      <c r="AA20" s="27"/>
      <c r="AB20" s="27"/>
      <c r="AC20" s="27"/>
      <c r="AD20" s="27"/>
      <c r="AE20" s="27"/>
    </row>
    <row r="21" spans="2:31" ht="23.25" customHeight="1" thickBot="1">
      <c r="B21" s="645" t="s">
        <v>220</v>
      </c>
      <c r="C21" s="646"/>
      <c r="D21" s="646"/>
      <c r="E21" s="646"/>
      <c r="F21" s="646"/>
      <c r="G21" s="646"/>
      <c r="H21" s="646"/>
      <c r="I21" s="646"/>
      <c r="J21" s="646"/>
      <c r="K21" s="646"/>
      <c r="L21" s="646"/>
      <c r="M21" s="647"/>
      <c r="N21" s="27"/>
      <c r="O21" s="27"/>
      <c r="P21" s="29"/>
      <c r="Q21" s="29"/>
      <c r="R21" s="27"/>
      <c r="S21" s="27"/>
      <c r="T21" s="27"/>
      <c r="U21" s="27"/>
      <c r="V21" s="27"/>
      <c r="W21" s="27"/>
      <c r="X21" s="27"/>
      <c r="Y21" s="27"/>
      <c r="Z21" s="27"/>
      <c r="AA21" s="27"/>
      <c r="AB21" s="27"/>
      <c r="AC21" s="27"/>
      <c r="AD21" s="27"/>
      <c r="AE21" s="27"/>
    </row>
    <row r="22" spans="2:31" ht="9" customHeight="1" thickBot="1">
      <c r="B22" s="648"/>
      <c r="C22" s="649"/>
      <c r="D22" s="649"/>
      <c r="E22" s="649"/>
      <c r="F22" s="649"/>
      <c r="G22" s="649"/>
      <c r="H22" s="649"/>
      <c r="I22" s="649"/>
      <c r="J22" s="649"/>
      <c r="K22" s="649"/>
      <c r="L22" s="649"/>
      <c r="M22" s="650"/>
      <c r="N22" s="28"/>
      <c r="O22" s="27"/>
      <c r="Q22" s="15"/>
      <c r="R22" s="15"/>
      <c r="S22" s="29"/>
      <c r="T22" s="27"/>
      <c r="U22" s="27"/>
      <c r="V22" s="27"/>
      <c r="W22" s="27"/>
      <c r="X22" s="27"/>
      <c r="Y22" s="27"/>
      <c r="Z22" s="27"/>
      <c r="AA22" s="27"/>
      <c r="AB22" s="27"/>
      <c r="AC22" s="27"/>
      <c r="AD22" s="27"/>
      <c r="AE22" s="27"/>
    </row>
    <row r="23" spans="2:31" ht="21" customHeight="1" thickBot="1">
      <c r="B23" s="651" t="s">
        <v>179</v>
      </c>
      <c r="C23" s="652"/>
      <c r="D23" s="652"/>
      <c r="E23" s="652"/>
      <c r="F23" s="652"/>
      <c r="G23" s="652"/>
      <c r="H23" s="652"/>
      <c r="I23" s="652"/>
      <c r="J23" s="652"/>
      <c r="K23" s="652"/>
      <c r="L23" s="652"/>
      <c r="M23" s="653"/>
      <c r="N23" s="27"/>
      <c r="O23" s="27"/>
      <c r="P23" s="15"/>
      <c r="Q23" s="15"/>
      <c r="R23" s="15"/>
      <c r="S23" s="15"/>
      <c r="T23" s="27"/>
      <c r="U23" s="27"/>
      <c r="V23" s="27"/>
      <c r="W23" s="27"/>
      <c r="X23" s="27"/>
      <c r="Y23" s="27"/>
      <c r="Z23" s="27"/>
      <c r="AA23" s="27"/>
      <c r="AB23" s="27"/>
      <c r="AC23" s="27"/>
      <c r="AD23" s="27"/>
      <c r="AE23" s="27"/>
    </row>
    <row r="24" spans="2:31" ht="9" customHeight="1" thickBot="1">
      <c r="B24" s="640"/>
      <c r="C24" s="641"/>
      <c r="D24" s="641"/>
      <c r="E24" s="641"/>
      <c r="F24" s="641"/>
      <c r="G24" s="641"/>
      <c r="H24" s="641"/>
      <c r="I24" s="641"/>
      <c r="J24" s="641"/>
      <c r="K24" s="641"/>
      <c r="L24" s="641"/>
      <c r="M24" s="642"/>
      <c r="N24" s="27"/>
      <c r="O24" s="27"/>
      <c r="P24" s="15"/>
      <c r="Q24" s="15"/>
      <c r="R24" s="15"/>
      <c r="S24" s="15"/>
      <c r="T24" s="27"/>
      <c r="U24" s="27"/>
      <c r="V24" s="27"/>
      <c r="W24" s="27"/>
      <c r="X24" s="27"/>
      <c r="Y24" s="27"/>
      <c r="Z24" s="27"/>
      <c r="AA24" s="27"/>
      <c r="AB24" s="27"/>
      <c r="AC24" s="27"/>
      <c r="AD24" s="27"/>
      <c r="AE24" s="27"/>
    </row>
    <row r="25" spans="2:31" ht="21" customHeight="1" thickBot="1">
      <c r="B25" s="688" t="s">
        <v>351</v>
      </c>
      <c r="C25" s="689"/>
      <c r="D25" s="689"/>
      <c r="E25" s="689"/>
      <c r="F25" s="689"/>
      <c r="G25" s="689"/>
      <c r="H25" s="689"/>
      <c r="I25" s="689"/>
      <c r="J25" s="689"/>
      <c r="K25" s="689"/>
      <c r="L25" s="689"/>
      <c r="M25" s="690"/>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45">
      <c r="B29" s="520" t="s">
        <v>319</v>
      </c>
      <c r="C29" s="535" t="s">
        <v>352</v>
      </c>
      <c r="D29" s="124" t="s">
        <v>353</v>
      </c>
      <c r="E29" s="57">
        <v>40</v>
      </c>
      <c r="F29" s="57"/>
      <c r="G29" s="66">
        <f t="shared" ref="G29:G31" si="0">+F29-E29</f>
        <v>-40</v>
      </c>
      <c r="H29" s="537">
        <f>SUM(E29:E31)</f>
        <v>64</v>
      </c>
      <c r="I29" s="540">
        <v>1</v>
      </c>
      <c r="J29" s="542">
        <f>H29*I29</f>
        <v>64</v>
      </c>
      <c r="K29" s="544">
        <f>SUM(F29:F31)*I29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15">
      <c r="B30" s="521"/>
      <c r="C30" s="623"/>
      <c r="D30" s="103" t="s">
        <v>349</v>
      </c>
      <c r="E30" s="146">
        <v>4</v>
      </c>
      <c r="F30" s="146"/>
      <c r="G30" s="67">
        <f t="shared" si="0"/>
        <v>-4</v>
      </c>
      <c r="H30" s="504"/>
      <c r="I30" s="506"/>
      <c r="J30" s="508"/>
      <c r="K30" s="510"/>
      <c r="L30" s="600" t="str">
        <f>IF(F30&gt;=E30,"CUMPLE","NO CUMPLE")</f>
        <v>NO CUMPLE</v>
      </c>
      <c r="M30" s="513"/>
      <c r="N30" s="27"/>
      <c r="O30" s="218"/>
      <c r="P30" s="218"/>
      <c r="Q30" s="218"/>
      <c r="R30" s="27"/>
      <c r="S30" s="27"/>
      <c r="T30" s="27"/>
      <c r="U30" s="27"/>
      <c r="V30" s="27"/>
      <c r="W30" s="27"/>
      <c r="X30" s="27"/>
      <c r="Y30" s="27"/>
      <c r="Z30" s="27"/>
      <c r="AA30" s="27"/>
      <c r="AB30" s="27"/>
      <c r="AC30" s="27"/>
      <c r="AD30" s="27"/>
      <c r="AE30" s="27"/>
    </row>
    <row r="31" spans="2:31" ht="60.75" thickBot="1">
      <c r="B31" s="521"/>
      <c r="C31" s="623"/>
      <c r="D31" s="103" t="s">
        <v>325</v>
      </c>
      <c r="E31" s="146">
        <v>20</v>
      </c>
      <c r="F31" s="146"/>
      <c r="G31" s="67">
        <f t="shared" si="0"/>
        <v>-20</v>
      </c>
      <c r="H31" s="504"/>
      <c r="I31" s="506"/>
      <c r="J31" s="508"/>
      <c r="K31" s="510"/>
      <c r="L31" s="600" t="str">
        <f t="shared" ref="L31" si="2">IF(F31&gt;=E31,"CUMPLE","NO CUMPLE")</f>
        <v>NO CUMPLE</v>
      </c>
      <c r="M31" s="513"/>
      <c r="N31" s="27"/>
      <c r="O31" s="218"/>
      <c r="P31" s="218"/>
      <c r="Q31" s="218"/>
      <c r="R31" s="27"/>
      <c r="S31" s="27"/>
      <c r="T31" s="27"/>
      <c r="U31" s="27"/>
      <c r="V31" s="27"/>
      <c r="W31" s="27"/>
      <c r="X31" s="27"/>
      <c r="Y31" s="27"/>
      <c r="Z31" s="27"/>
      <c r="AA31" s="27"/>
      <c r="AB31" s="27"/>
      <c r="AC31" s="27"/>
      <c r="AD31" s="27"/>
      <c r="AE31" s="27"/>
    </row>
    <row r="32" spans="2:31" ht="40.5" customHeight="1" thickBot="1">
      <c r="B32" s="427" t="s">
        <v>270</v>
      </c>
      <c r="C32" s="428"/>
      <c r="D32" s="428"/>
      <c r="E32" s="428"/>
      <c r="F32" s="428"/>
      <c r="G32" s="428"/>
      <c r="H32" s="428"/>
      <c r="I32" s="429"/>
      <c r="J32" s="91">
        <f>SUM(J29:J31)</f>
        <v>64</v>
      </c>
      <c r="K32" s="92">
        <f>SUM(K29:K31)</f>
        <v>0</v>
      </c>
      <c r="L32" s="430" t="str">
        <f>IF(K32&gt;=J32,"CUMPLE","NO CUMPLE")</f>
        <v>NO CUMPLE</v>
      </c>
      <c r="M32" s="431"/>
      <c r="N32" s="27"/>
      <c r="O32" s="27"/>
      <c r="P32" s="27"/>
      <c r="Q32" s="27"/>
      <c r="R32" s="27"/>
      <c r="S32" s="27"/>
      <c r="T32" s="27"/>
      <c r="U32" s="27"/>
      <c r="V32" s="27"/>
      <c r="W32" s="27"/>
      <c r="X32" s="27"/>
      <c r="Y32" s="27"/>
      <c r="Z32" s="27"/>
      <c r="AA32" s="27"/>
      <c r="AB32" s="27"/>
      <c r="AC32" s="27"/>
      <c r="AD32" s="27"/>
      <c r="AE32" s="27"/>
    </row>
    <row r="33" spans="2:31" ht="18" customHeight="1">
      <c r="B33" s="596" t="s">
        <v>171</v>
      </c>
      <c r="C33" s="597"/>
      <c r="D33" s="556"/>
      <c r="E33" s="556"/>
      <c r="F33" s="556"/>
      <c r="G33" s="556"/>
      <c r="H33" s="556"/>
      <c r="I33" s="556"/>
      <c r="J33" s="556"/>
      <c r="K33" s="556"/>
      <c r="L33" s="556"/>
      <c r="M33" s="557"/>
      <c r="N33" s="27"/>
      <c r="O33" s="27"/>
      <c r="P33" s="27"/>
      <c r="Q33" s="27"/>
      <c r="R33" s="27"/>
      <c r="S33" s="27"/>
      <c r="T33" s="27"/>
      <c r="U33" s="27"/>
      <c r="V33" s="27"/>
      <c r="W33" s="27"/>
      <c r="X33" s="27"/>
      <c r="Y33" s="27"/>
      <c r="Z33" s="27"/>
      <c r="AA33" s="27"/>
      <c r="AB33" s="27"/>
      <c r="AC33" s="27"/>
      <c r="AD33" s="27"/>
      <c r="AE33" s="27"/>
    </row>
    <row r="34" spans="2:31" ht="69" customHeight="1" thickBot="1">
      <c r="B34" s="598" t="s">
        <v>273</v>
      </c>
      <c r="C34" s="381"/>
      <c r="D34" s="381"/>
      <c r="E34" s="381"/>
      <c r="F34" s="381"/>
      <c r="G34" s="381"/>
      <c r="H34" s="381"/>
      <c r="I34" s="381"/>
      <c r="J34" s="381"/>
      <c r="K34" s="381"/>
      <c r="L34" s="381"/>
      <c r="M34" s="382"/>
      <c r="N34" s="27"/>
      <c r="O34" s="27"/>
      <c r="P34" s="27"/>
      <c r="Q34" s="27"/>
      <c r="R34" s="27"/>
      <c r="S34" s="27"/>
      <c r="T34" s="27"/>
      <c r="U34" s="27"/>
      <c r="V34" s="27"/>
      <c r="W34" s="27"/>
      <c r="X34" s="27"/>
      <c r="Y34" s="27"/>
      <c r="Z34" s="27"/>
      <c r="AA34" s="27"/>
      <c r="AB34" s="27"/>
      <c r="AC34" s="27"/>
      <c r="AD34" s="27"/>
      <c r="AE34" s="27"/>
    </row>
    <row r="35" spans="2:31" ht="15.75">
      <c r="B35" s="418" t="s">
        <v>35</v>
      </c>
      <c r="C35" s="420" t="s">
        <v>170</v>
      </c>
      <c r="D35" s="420" t="s">
        <v>37</v>
      </c>
      <c r="E35" s="420"/>
      <c r="F35" s="420"/>
      <c r="G35" s="420"/>
      <c r="H35" s="422" t="s">
        <v>35</v>
      </c>
      <c r="I35" s="423"/>
      <c r="J35" s="423"/>
      <c r="K35" s="424"/>
      <c r="L35" s="425" t="s">
        <v>160</v>
      </c>
      <c r="M35" s="426"/>
      <c r="N35" s="27"/>
      <c r="O35" s="27"/>
      <c r="P35" s="27"/>
      <c r="Q35" s="27"/>
      <c r="R35" s="27"/>
      <c r="S35" s="27"/>
      <c r="T35" s="27"/>
      <c r="U35" s="27"/>
      <c r="V35" s="27"/>
      <c r="W35" s="27"/>
      <c r="X35" s="27"/>
      <c r="Y35" s="27"/>
      <c r="Z35" s="27"/>
      <c r="AA35" s="27"/>
      <c r="AB35" s="27"/>
      <c r="AC35" s="27"/>
      <c r="AD35" s="27"/>
      <c r="AE35" s="27"/>
    </row>
    <row r="36" spans="2:31" ht="51" customHeight="1" thickBot="1">
      <c r="B36" s="419"/>
      <c r="C36" s="421"/>
      <c r="D36" s="202" t="s">
        <v>39</v>
      </c>
      <c r="E36" s="43" t="s">
        <v>162</v>
      </c>
      <c r="F36" s="44" t="s">
        <v>163</v>
      </c>
      <c r="G36" s="45" t="s">
        <v>164</v>
      </c>
      <c r="H36" s="46" t="s">
        <v>194</v>
      </c>
      <c r="I36" s="46" t="s">
        <v>41</v>
      </c>
      <c r="J36" s="202" t="s">
        <v>193</v>
      </c>
      <c r="K36" s="47" t="s">
        <v>208</v>
      </c>
      <c r="L36" s="393" t="s">
        <v>165</v>
      </c>
      <c r="M36" s="394"/>
      <c r="N36" s="27"/>
      <c r="O36" s="27"/>
      <c r="P36" s="27"/>
      <c r="Q36" s="27"/>
      <c r="R36" s="27"/>
      <c r="S36" s="27"/>
      <c r="T36" s="27"/>
      <c r="U36" s="27"/>
      <c r="V36" s="27"/>
      <c r="W36" s="27"/>
      <c r="X36" s="27"/>
      <c r="Y36" s="27"/>
      <c r="Z36" s="27"/>
      <c r="AA36" s="27"/>
      <c r="AB36" s="27"/>
      <c r="AC36" s="27"/>
      <c r="AD36" s="27"/>
      <c r="AE36" s="27"/>
    </row>
    <row r="37" spans="2:31" ht="15" customHeight="1" thickBot="1">
      <c r="B37" s="395" t="s">
        <v>354</v>
      </c>
      <c r="C37" s="533"/>
      <c r="D37" s="533"/>
      <c r="E37" s="533"/>
      <c r="F37" s="533"/>
      <c r="G37" s="533"/>
      <c r="H37" s="533"/>
      <c r="I37" s="533"/>
      <c r="J37" s="533"/>
      <c r="K37" s="533"/>
      <c r="L37" s="533"/>
      <c r="M37" s="534"/>
      <c r="N37" s="27"/>
      <c r="O37" s="27"/>
      <c r="P37" s="27"/>
      <c r="Q37" s="27"/>
      <c r="R37" s="27"/>
      <c r="S37" s="27"/>
      <c r="T37" s="27"/>
      <c r="U37" s="27"/>
      <c r="V37" s="27"/>
      <c r="W37" s="27"/>
      <c r="X37" s="27"/>
      <c r="Y37" s="27"/>
      <c r="Z37" s="27"/>
      <c r="AA37" s="27"/>
      <c r="AB37" s="27"/>
      <c r="AC37" s="27"/>
      <c r="AD37" s="27"/>
      <c r="AE37" s="27"/>
    </row>
    <row r="38" spans="2:31" ht="16.5" customHeight="1">
      <c r="B38" s="520" t="s">
        <v>66</v>
      </c>
      <c r="C38" s="535" t="s">
        <v>332</v>
      </c>
      <c r="D38" s="124" t="s">
        <v>355</v>
      </c>
      <c r="E38" s="57">
        <v>8</v>
      </c>
      <c r="F38" s="57"/>
      <c r="G38" s="66">
        <f>+F38-E38</f>
        <v>-8</v>
      </c>
      <c r="H38" s="537">
        <f>SUM(E38:E41)</f>
        <v>18.5</v>
      </c>
      <c r="I38" s="540">
        <v>1</v>
      </c>
      <c r="J38" s="542">
        <f>H38*I38</f>
        <v>18.5</v>
      </c>
      <c r="K38" s="544">
        <f>SUM(F38:F41)*I38</f>
        <v>0</v>
      </c>
      <c r="L38" s="405" t="str">
        <f t="shared" ref="L38:L41" si="3">IF(F38&gt;=E38,"CUMPLE","NO CUMPLE")</f>
        <v>NO CUMPLE</v>
      </c>
      <c r="M38" s="406"/>
      <c r="N38" s="36"/>
      <c r="O38" s="27"/>
      <c r="P38" s="27"/>
      <c r="Q38" s="27"/>
      <c r="R38" s="27"/>
      <c r="S38" s="27"/>
      <c r="T38" s="27"/>
      <c r="U38" s="27"/>
      <c r="V38" s="27"/>
      <c r="W38" s="27"/>
      <c r="X38" s="27"/>
      <c r="Y38" s="27"/>
      <c r="Z38" s="27"/>
      <c r="AA38" s="27"/>
      <c r="AB38" s="27"/>
      <c r="AC38" s="27"/>
      <c r="AD38" s="27"/>
      <c r="AE38" s="27"/>
    </row>
    <row r="39" spans="2:31" ht="16.5" customHeight="1">
      <c r="B39" s="521"/>
      <c r="C39" s="536"/>
      <c r="D39" s="104" t="s">
        <v>334</v>
      </c>
      <c r="E39" s="105">
        <v>3</v>
      </c>
      <c r="F39" s="105"/>
      <c r="G39" s="168">
        <f t="shared" ref="G39:G41" si="4">+F39-E39</f>
        <v>-3</v>
      </c>
      <c r="H39" s="538"/>
      <c r="I39" s="541"/>
      <c r="J39" s="543"/>
      <c r="K39" s="545"/>
      <c r="L39" s="407" t="str">
        <f t="shared" si="3"/>
        <v>NO CUMPLE</v>
      </c>
      <c r="M39" s="408"/>
      <c r="N39" s="27"/>
      <c r="O39" s="27"/>
      <c r="P39" s="27"/>
      <c r="Q39" s="27"/>
      <c r="R39" s="27"/>
      <c r="S39" s="27"/>
      <c r="T39" s="27"/>
      <c r="U39" s="27"/>
      <c r="V39" s="27"/>
      <c r="W39" s="27"/>
      <c r="X39" s="27"/>
      <c r="Y39" s="27"/>
      <c r="Z39" s="27"/>
      <c r="AA39" s="27"/>
      <c r="AB39" s="27"/>
      <c r="AC39" s="27"/>
      <c r="AD39" s="27"/>
      <c r="AE39" s="27"/>
    </row>
    <row r="40" spans="2:31" ht="45">
      <c r="B40" s="521"/>
      <c r="C40" s="536"/>
      <c r="D40" s="106" t="s">
        <v>356</v>
      </c>
      <c r="E40" s="105">
        <v>4.5</v>
      </c>
      <c r="F40" s="105"/>
      <c r="G40" s="168">
        <f t="shared" si="4"/>
        <v>-4.5</v>
      </c>
      <c r="H40" s="538"/>
      <c r="I40" s="541"/>
      <c r="J40" s="543"/>
      <c r="K40" s="545"/>
      <c r="L40" s="407" t="str">
        <f t="shared" si="3"/>
        <v>NO CUMPLE</v>
      </c>
      <c r="M40" s="408"/>
      <c r="N40" s="27"/>
      <c r="O40" s="27"/>
      <c r="P40" s="27"/>
      <c r="Q40" s="27"/>
      <c r="R40" s="27"/>
      <c r="S40" s="27"/>
      <c r="T40" s="27"/>
      <c r="U40" s="27"/>
      <c r="V40" s="27"/>
      <c r="W40" s="27"/>
      <c r="X40" s="27"/>
      <c r="Y40" s="27"/>
      <c r="Z40" s="27"/>
      <c r="AA40" s="27"/>
      <c r="AB40" s="27"/>
      <c r="AC40" s="27"/>
      <c r="AD40" s="27"/>
      <c r="AE40" s="27"/>
    </row>
    <row r="41" spans="2:31" ht="16.5" customHeight="1" thickBot="1">
      <c r="B41" s="522"/>
      <c r="C41" s="755"/>
      <c r="D41" s="222" t="s">
        <v>357</v>
      </c>
      <c r="E41" s="97">
        <v>3</v>
      </c>
      <c r="F41" s="97"/>
      <c r="G41" s="223">
        <f t="shared" si="4"/>
        <v>-3</v>
      </c>
      <c r="H41" s="801"/>
      <c r="I41" s="579"/>
      <c r="J41" s="802"/>
      <c r="K41" s="803"/>
      <c r="L41" s="409" t="str">
        <f t="shared" si="3"/>
        <v>NO CUMPLE</v>
      </c>
      <c r="M41" s="410"/>
      <c r="N41" s="27"/>
      <c r="O41" s="27"/>
      <c r="P41" s="27"/>
      <c r="Q41" s="27"/>
      <c r="R41" s="27"/>
      <c r="S41" s="27"/>
      <c r="T41" s="27"/>
      <c r="U41" s="27"/>
      <c r="V41" s="27"/>
      <c r="W41" s="27"/>
      <c r="X41" s="27"/>
      <c r="Y41" s="27"/>
      <c r="Z41" s="27"/>
      <c r="AA41" s="27"/>
      <c r="AB41" s="27"/>
      <c r="AC41" s="27"/>
      <c r="AD41" s="27"/>
      <c r="AE41" s="27"/>
    </row>
    <row r="42" spans="2:31" ht="34.5" customHeight="1" thickBot="1">
      <c r="B42" s="813" t="s">
        <v>354</v>
      </c>
      <c r="C42" s="568"/>
      <c r="D42" s="568"/>
      <c r="E42" s="568"/>
      <c r="F42" s="568"/>
      <c r="G42" s="568"/>
      <c r="H42" s="568"/>
      <c r="I42" s="569"/>
      <c r="J42" s="137">
        <f>SUM(J38)</f>
        <v>18.5</v>
      </c>
      <c r="K42" s="137">
        <f>SUM(K38)</f>
        <v>0</v>
      </c>
      <c r="L42" s="570" t="str">
        <f>IF(K42&gt;=J42,"CUMPLE","NO CUMPLE")</f>
        <v>NO CUMPLE</v>
      </c>
      <c r="M42" s="571"/>
      <c r="N42" s="27"/>
      <c r="O42" s="27"/>
      <c r="P42" s="27"/>
      <c r="Q42" s="27"/>
      <c r="R42" s="27"/>
      <c r="S42" s="27"/>
      <c r="T42" s="27"/>
      <c r="U42" s="27"/>
      <c r="V42" s="27"/>
      <c r="W42" s="27"/>
      <c r="X42" s="27"/>
      <c r="Y42" s="27"/>
      <c r="Z42" s="27"/>
      <c r="AA42" s="27"/>
      <c r="AB42" s="27"/>
      <c r="AC42" s="27"/>
      <c r="AD42" s="27"/>
      <c r="AE42" s="27"/>
    </row>
    <row r="43" spans="2:31" ht="18" customHeight="1">
      <c r="B43" s="555" t="s">
        <v>171</v>
      </c>
      <c r="C43" s="556"/>
      <c r="D43" s="556"/>
      <c r="E43" s="556"/>
      <c r="F43" s="556"/>
      <c r="G43" s="556"/>
      <c r="H43" s="556"/>
      <c r="I43" s="556"/>
      <c r="J43" s="556"/>
      <c r="K43" s="556"/>
      <c r="L43" s="556"/>
      <c r="M43" s="557"/>
      <c r="N43" s="27"/>
      <c r="O43" s="27"/>
      <c r="P43" s="27"/>
      <c r="Q43" s="27"/>
      <c r="R43" s="27"/>
      <c r="S43" s="27"/>
      <c r="T43" s="27"/>
      <c r="U43" s="27"/>
      <c r="V43" s="27"/>
      <c r="W43" s="27"/>
      <c r="X43" s="27"/>
      <c r="Y43" s="27"/>
      <c r="Z43" s="27"/>
      <c r="AA43" s="27"/>
      <c r="AB43" s="27"/>
      <c r="AC43" s="27"/>
      <c r="AD43" s="27"/>
      <c r="AE43" s="27"/>
    </row>
    <row r="44" spans="2:31" ht="68.25" customHeight="1" thickBot="1">
      <c r="B44" s="558" t="s">
        <v>275</v>
      </c>
      <c r="C44" s="559"/>
      <c r="D44" s="559"/>
      <c r="E44" s="559"/>
      <c r="F44" s="559"/>
      <c r="G44" s="559"/>
      <c r="H44" s="559"/>
      <c r="I44" s="559"/>
      <c r="J44" s="559"/>
      <c r="K44" s="559"/>
      <c r="L44" s="559"/>
      <c r="M44" s="560"/>
      <c r="N44" s="27"/>
      <c r="O44" s="27"/>
      <c r="P44" s="27"/>
      <c r="Q44" s="27"/>
      <c r="R44" s="27"/>
      <c r="S44" s="27"/>
      <c r="T44" s="27"/>
      <c r="U44" s="27"/>
      <c r="V44" s="27"/>
      <c r="W44" s="27"/>
      <c r="X44" s="27"/>
      <c r="Y44" s="27"/>
      <c r="Z44" s="27"/>
      <c r="AA44" s="27"/>
      <c r="AB44" s="27"/>
      <c r="AC44" s="27"/>
      <c r="AD44" s="27"/>
      <c r="AE44" s="27"/>
    </row>
    <row r="45" spans="2:31" ht="15.75" customHeight="1">
      <c r="B45" s="418" t="s">
        <v>35</v>
      </c>
      <c r="C45" s="420" t="s">
        <v>170</v>
      </c>
      <c r="D45" s="420" t="s">
        <v>37</v>
      </c>
      <c r="E45" s="420"/>
      <c r="F45" s="420"/>
      <c r="G45" s="420"/>
      <c r="H45" s="422" t="s">
        <v>35</v>
      </c>
      <c r="I45" s="423"/>
      <c r="J45" s="423"/>
      <c r="K45" s="424"/>
      <c r="L45" s="425" t="s">
        <v>160</v>
      </c>
      <c r="M45" s="426"/>
      <c r="N45" s="27"/>
      <c r="O45" s="27"/>
      <c r="P45" s="27"/>
      <c r="Q45" s="27"/>
      <c r="R45" s="27"/>
      <c r="S45" s="27"/>
      <c r="T45" s="27"/>
      <c r="U45" s="27"/>
      <c r="V45" s="27"/>
      <c r="W45" s="27"/>
      <c r="X45" s="27"/>
      <c r="Y45" s="27"/>
      <c r="Z45" s="27"/>
      <c r="AA45" s="27"/>
      <c r="AB45" s="27"/>
      <c r="AC45" s="27"/>
      <c r="AD45" s="27"/>
      <c r="AE45" s="27"/>
    </row>
    <row r="46" spans="2:31" ht="51.75" customHeight="1" thickBot="1">
      <c r="B46" s="419"/>
      <c r="C46" s="421"/>
      <c r="D46" s="202" t="s">
        <v>39</v>
      </c>
      <c r="E46" s="43" t="s">
        <v>162</v>
      </c>
      <c r="F46" s="44" t="s">
        <v>163</v>
      </c>
      <c r="G46" s="45" t="s">
        <v>164</v>
      </c>
      <c r="H46" s="46" t="s">
        <v>194</v>
      </c>
      <c r="I46" s="46" t="s">
        <v>41</v>
      </c>
      <c r="J46" s="202" t="s">
        <v>193</v>
      </c>
      <c r="K46" s="47" t="s">
        <v>208</v>
      </c>
      <c r="L46" s="393" t="s">
        <v>165</v>
      </c>
      <c r="M46" s="394"/>
      <c r="N46" s="27"/>
      <c r="O46" s="27"/>
      <c r="P46" s="27"/>
      <c r="Q46" s="27"/>
      <c r="R46" s="27"/>
      <c r="S46" s="27"/>
      <c r="T46" s="27"/>
      <c r="U46" s="27"/>
      <c r="V46" s="27"/>
      <c r="W46" s="27"/>
      <c r="X46" s="27"/>
      <c r="Y46" s="27"/>
      <c r="Z46" s="27"/>
      <c r="AA46" s="27"/>
      <c r="AB46" s="27"/>
      <c r="AC46" s="27"/>
      <c r="AD46" s="27"/>
      <c r="AE46" s="27"/>
    </row>
    <row r="47" spans="2:31" ht="15" customHeight="1" thickBot="1">
      <c r="B47" s="618" t="s">
        <v>29</v>
      </c>
      <c r="C47" s="396"/>
      <c r="D47" s="396"/>
      <c r="E47" s="396"/>
      <c r="F47" s="396"/>
      <c r="G47" s="396"/>
      <c r="H47" s="396"/>
      <c r="I47" s="396"/>
      <c r="J47" s="396"/>
      <c r="K47" s="396"/>
      <c r="L47" s="396"/>
      <c r="M47" s="397"/>
      <c r="N47" s="27"/>
      <c r="O47" s="27"/>
      <c r="P47" s="27"/>
      <c r="Q47" s="27"/>
      <c r="R47" s="27"/>
      <c r="S47" s="27"/>
      <c r="T47" s="27"/>
      <c r="U47" s="27"/>
      <c r="V47" s="27"/>
      <c r="W47" s="27"/>
      <c r="X47" s="27"/>
      <c r="Y47" s="27"/>
      <c r="Z47" s="27"/>
      <c r="AA47" s="27"/>
      <c r="AB47" s="27"/>
      <c r="AC47" s="27"/>
      <c r="AD47" s="27"/>
      <c r="AE47" s="27"/>
    </row>
    <row r="48" spans="2:31" ht="16.5" thickBot="1">
      <c r="B48" s="278" t="s">
        <v>75</v>
      </c>
      <c r="C48" s="262" t="s">
        <v>74</v>
      </c>
      <c r="D48" s="263" t="s">
        <v>280</v>
      </c>
      <c r="E48" s="279">
        <v>0.35</v>
      </c>
      <c r="F48" s="280"/>
      <c r="G48" s="281">
        <v>0.35</v>
      </c>
      <c r="H48" s="282">
        <f>J53*E48</f>
        <v>28.874999999999996</v>
      </c>
      <c r="I48" s="267">
        <v>1</v>
      </c>
      <c r="J48" s="280">
        <f>H48*I48</f>
        <v>28.874999999999996</v>
      </c>
      <c r="K48" s="283">
        <f>SUM(F48)*I48</f>
        <v>0</v>
      </c>
      <c r="L48" s="812" t="str">
        <f>IF(F48&gt;=J48,"CUMPLE","NO CUMPLE")</f>
        <v>NO CUMPLE</v>
      </c>
      <c r="M48" s="784"/>
    </row>
    <row r="49" spans="2:31" s="24" customFormat="1" ht="15" customHeight="1">
      <c r="B49" s="376" t="s">
        <v>222</v>
      </c>
      <c r="C49" s="377"/>
      <c r="D49" s="378"/>
      <c r="E49" s="378"/>
      <c r="F49" s="378"/>
      <c r="G49" s="378"/>
      <c r="H49" s="378"/>
      <c r="I49" s="378"/>
      <c r="J49" s="378"/>
      <c r="K49" s="378"/>
      <c r="L49" s="378"/>
      <c r="M49" s="379"/>
      <c r="N49" s="31"/>
      <c r="O49" s="31"/>
      <c r="P49" s="31"/>
      <c r="Q49" s="31"/>
      <c r="R49" s="31"/>
      <c r="S49" s="31"/>
      <c r="T49" s="31"/>
      <c r="U49" s="31"/>
      <c r="V49" s="31"/>
      <c r="W49" s="31"/>
      <c r="X49" s="31"/>
      <c r="Y49" s="31"/>
      <c r="Z49" s="31"/>
      <c r="AA49" s="31"/>
      <c r="AB49" s="31"/>
      <c r="AC49" s="31"/>
      <c r="AD49" s="31"/>
      <c r="AE49" s="31"/>
    </row>
    <row r="50" spans="2:31" s="24" customFormat="1" ht="79.5" customHeight="1" thickBot="1">
      <c r="B50" s="380" t="s">
        <v>275</v>
      </c>
      <c r="C50" s="381"/>
      <c r="D50" s="381"/>
      <c r="E50" s="381"/>
      <c r="F50" s="381"/>
      <c r="G50" s="381"/>
      <c r="H50" s="381"/>
      <c r="I50" s="381"/>
      <c r="J50" s="381"/>
      <c r="K50" s="381"/>
      <c r="L50" s="381"/>
      <c r="M50" s="382"/>
      <c r="N50" s="31"/>
      <c r="O50" s="31"/>
      <c r="P50" s="31"/>
      <c r="Q50" s="31"/>
      <c r="R50" s="31"/>
      <c r="S50" s="31"/>
      <c r="T50" s="31"/>
      <c r="U50" s="31"/>
      <c r="V50" s="31"/>
      <c r="W50" s="31"/>
      <c r="X50" s="31"/>
      <c r="Y50" s="31"/>
      <c r="Z50" s="31"/>
      <c r="AA50" s="31"/>
      <c r="AB50" s="31"/>
      <c r="AC50" s="31"/>
      <c r="AD50" s="31"/>
      <c r="AE50" s="31"/>
    </row>
    <row r="51" spans="2:31" s="24" customFormat="1" ht="22.5" customHeight="1">
      <c r="B51" s="383" t="s">
        <v>210</v>
      </c>
      <c r="C51" s="384"/>
      <c r="D51" s="384"/>
      <c r="E51" s="384"/>
      <c r="F51" s="384"/>
      <c r="G51" s="384"/>
      <c r="H51" s="384"/>
      <c r="I51" s="385"/>
      <c r="J51" s="389" t="s">
        <v>35</v>
      </c>
      <c r="K51" s="390"/>
      <c r="L51" s="391" t="s">
        <v>160</v>
      </c>
      <c r="M51" s="392"/>
      <c r="N51" s="31"/>
      <c r="O51" s="31"/>
      <c r="P51" s="31"/>
      <c r="Q51" s="31"/>
      <c r="R51" s="31"/>
      <c r="S51" s="31"/>
      <c r="T51" s="31"/>
      <c r="U51" s="31"/>
      <c r="V51" s="31"/>
      <c r="W51" s="31"/>
      <c r="X51" s="31"/>
      <c r="Y51" s="31"/>
      <c r="Z51" s="31"/>
      <c r="AA51" s="31"/>
      <c r="AB51" s="31"/>
      <c r="AC51" s="31"/>
      <c r="AD51" s="31"/>
      <c r="AE51" s="31"/>
    </row>
    <row r="52" spans="2:31" s="17" customFormat="1" ht="33.75" customHeight="1" thickBot="1">
      <c r="B52" s="386"/>
      <c r="C52" s="387"/>
      <c r="D52" s="387"/>
      <c r="E52" s="387"/>
      <c r="F52" s="387"/>
      <c r="G52" s="387"/>
      <c r="H52" s="387"/>
      <c r="I52" s="388"/>
      <c r="J52" s="202" t="s">
        <v>193</v>
      </c>
      <c r="K52" s="47" t="s">
        <v>208</v>
      </c>
      <c r="L52" s="393" t="s">
        <v>165</v>
      </c>
      <c r="M52" s="394"/>
    </row>
    <row r="53" spans="2:31" s="17" customFormat="1" ht="27.75" customHeight="1" thickBot="1">
      <c r="B53" s="359" t="s">
        <v>209</v>
      </c>
      <c r="C53" s="360"/>
      <c r="D53" s="360"/>
      <c r="E53" s="360"/>
      <c r="F53" s="360"/>
      <c r="G53" s="360"/>
      <c r="H53" s="360"/>
      <c r="I53" s="361"/>
      <c r="J53" s="48">
        <f>J32+J42</f>
        <v>82.5</v>
      </c>
      <c r="K53" s="49">
        <f>K32+K42</f>
        <v>0</v>
      </c>
      <c r="L53" s="362" t="str">
        <f>IF(AND(L29="CUMPLE",L30="CUMPLE",L31="CUMPLE",L38="CUMPLE",,L39="CUMPLE",L40="CUMPLE",L41="CUMPLE",L48="CUMPLE"),"CUMPLE","NO CUMPLE")</f>
        <v>NO CUMPLE</v>
      </c>
      <c r="M53" s="363"/>
    </row>
    <row r="54" spans="2:31" s="17" customFormat="1" ht="6" customHeight="1" thickBot="1">
      <c r="B54" s="364"/>
      <c r="C54" s="365"/>
      <c r="D54" s="365"/>
      <c r="E54" s="365"/>
      <c r="F54" s="365"/>
      <c r="G54" s="365"/>
      <c r="H54" s="365"/>
      <c r="I54" s="365"/>
      <c r="J54" s="365"/>
      <c r="K54" s="365"/>
      <c r="L54" s="365"/>
      <c r="M54" s="366"/>
    </row>
    <row r="55" spans="2:31" s="17" customFormat="1" ht="16.5" customHeight="1" thickBot="1">
      <c r="B55" s="367" t="s">
        <v>161</v>
      </c>
      <c r="C55" s="368"/>
      <c r="D55" s="368"/>
      <c r="E55" s="368"/>
      <c r="F55" s="368"/>
      <c r="G55" s="368"/>
      <c r="H55" s="368"/>
      <c r="I55" s="368"/>
      <c r="J55" s="368"/>
      <c r="K55" s="368"/>
      <c r="L55" s="368"/>
      <c r="M55" s="369"/>
      <c r="R55"/>
      <c r="S55" s="35"/>
    </row>
    <row r="56" spans="2:31" s="17" customFormat="1" ht="58.5" customHeight="1" thickBot="1">
      <c r="B56" s="370" t="s">
        <v>275</v>
      </c>
      <c r="C56" s="371"/>
      <c r="D56" s="371"/>
      <c r="E56" s="371"/>
      <c r="F56" s="371"/>
      <c r="G56" s="371"/>
      <c r="H56" s="371"/>
      <c r="I56" s="371"/>
      <c r="J56" s="371"/>
      <c r="K56" s="371"/>
      <c r="L56" s="371"/>
      <c r="M56" s="372"/>
      <c r="R56"/>
      <c r="S56" s="35"/>
    </row>
    <row r="57" spans="2:31" s="17" customFormat="1" ht="15" customHeight="1" thickBot="1">
      <c r="B57" s="373" t="s">
        <v>191</v>
      </c>
      <c r="C57" s="374"/>
      <c r="D57" s="374"/>
      <c r="E57" s="374"/>
      <c r="F57" s="374"/>
      <c r="G57" s="374"/>
      <c r="H57" s="374"/>
      <c r="I57" s="374"/>
      <c r="J57" s="374"/>
      <c r="K57" s="374"/>
      <c r="L57" s="374"/>
      <c r="M57" s="375"/>
    </row>
    <row r="58" spans="2:31" s="17" customFormat="1" ht="60.75" customHeight="1" thickBot="1">
      <c r="B58" s="340" t="s">
        <v>229</v>
      </c>
      <c r="C58" s="341"/>
      <c r="D58" s="341"/>
      <c r="E58" s="341"/>
      <c r="F58" s="341"/>
      <c r="G58" s="341"/>
      <c r="H58" s="341"/>
      <c r="I58" s="341"/>
      <c r="J58" s="341"/>
      <c r="K58" s="341"/>
      <c r="L58" s="341"/>
      <c r="M58" s="342"/>
    </row>
    <row r="59" spans="2:31" s="17" customFormat="1" ht="30.75" customHeight="1">
      <c r="B59" s="343" t="s">
        <v>281</v>
      </c>
      <c r="C59" s="344"/>
      <c r="D59" s="344"/>
      <c r="E59" s="344"/>
      <c r="F59" s="344"/>
      <c r="G59" s="344"/>
      <c r="H59" s="344"/>
      <c r="I59" s="344"/>
      <c r="J59" s="344"/>
      <c r="K59" s="344"/>
      <c r="L59" s="344"/>
      <c r="M59" s="345"/>
    </row>
    <row r="60" spans="2:31" s="17" customFormat="1" ht="99.75" customHeight="1" thickBot="1">
      <c r="B60" s="346"/>
      <c r="C60" s="347"/>
      <c r="D60" s="347"/>
      <c r="E60" s="347"/>
      <c r="F60" s="347"/>
      <c r="G60" s="347"/>
      <c r="H60" s="347"/>
      <c r="I60" s="347"/>
      <c r="J60" s="347"/>
      <c r="K60" s="347"/>
      <c r="L60" s="347"/>
      <c r="M60" s="348"/>
    </row>
    <row r="61" spans="2:31" s="17" customFormat="1" ht="17.25" customHeight="1">
      <c r="B61" s="51"/>
      <c r="C61" s="52"/>
      <c r="D61" s="52"/>
      <c r="E61" s="52"/>
      <c r="F61" s="52"/>
      <c r="G61" s="52"/>
      <c r="H61" s="52"/>
      <c r="I61" s="52"/>
      <c r="J61" s="52"/>
      <c r="K61" s="52"/>
      <c r="L61" s="52"/>
      <c r="M61" s="53"/>
    </row>
    <row r="62" spans="2:31" s="17" customFormat="1" ht="17.25" customHeight="1" thickBot="1">
      <c r="B62" s="51"/>
      <c r="C62" s="52"/>
      <c r="D62" s="52"/>
      <c r="E62" s="52"/>
      <c r="F62" s="52"/>
      <c r="G62" s="52"/>
      <c r="H62" s="52"/>
      <c r="I62" s="52"/>
      <c r="J62" s="52"/>
      <c r="K62" s="52"/>
      <c r="L62" s="52"/>
      <c r="M62" s="53"/>
    </row>
    <row r="63" spans="2:31" s="17" customFormat="1" ht="17.25" customHeight="1">
      <c r="B63" s="51"/>
      <c r="C63" s="349" t="s">
        <v>196</v>
      </c>
      <c r="D63" s="351"/>
      <c r="E63" s="351"/>
      <c r="F63" s="352"/>
      <c r="G63" s="52"/>
      <c r="H63" s="52"/>
      <c r="I63" s="52"/>
      <c r="J63" s="353" t="s">
        <v>166</v>
      </c>
      <c r="K63" s="353" t="s">
        <v>226</v>
      </c>
      <c r="L63" s="353"/>
      <c r="M63" s="53"/>
    </row>
    <row r="64" spans="2:31" s="17" customFormat="1" ht="17.25" customHeight="1" thickBot="1">
      <c r="B64" s="51"/>
      <c r="C64" s="350"/>
      <c r="D64" s="322" t="s">
        <v>227</v>
      </c>
      <c r="E64" s="322"/>
      <c r="F64" s="323"/>
      <c r="G64" s="52"/>
      <c r="H64" s="52"/>
      <c r="I64" s="52"/>
      <c r="J64" s="354"/>
      <c r="K64" s="355"/>
      <c r="L64" s="355"/>
      <c r="M64" s="53"/>
    </row>
    <row r="65" spans="2:13" s="17" customFormat="1" ht="17.25" customHeight="1">
      <c r="B65" s="51"/>
      <c r="C65" s="356" t="s">
        <v>197</v>
      </c>
      <c r="D65" s="357" t="s">
        <v>282</v>
      </c>
      <c r="E65" s="357"/>
      <c r="F65" s="358"/>
      <c r="G65" s="52"/>
      <c r="H65" s="52"/>
      <c r="I65" s="52"/>
      <c r="J65" s="320"/>
      <c r="K65" s="355"/>
      <c r="L65" s="355"/>
      <c r="M65" s="53"/>
    </row>
    <row r="66" spans="2:13" s="17" customFormat="1" ht="17.25" customHeight="1" thickBot="1">
      <c r="B66" s="51"/>
      <c r="C66" s="350"/>
      <c r="D66" s="322" t="s">
        <v>228</v>
      </c>
      <c r="E66" s="322"/>
      <c r="F66" s="323"/>
      <c r="G66" s="52"/>
      <c r="H66" s="52"/>
      <c r="I66" s="52"/>
      <c r="J66" s="321"/>
      <c r="K66" s="354"/>
      <c r="L66" s="354"/>
      <c r="M66" s="53"/>
    </row>
    <row r="67" spans="2:13" s="17" customFormat="1" ht="17.25" customHeight="1" thickBot="1">
      <c r="B67" s="54"/>
      <c r="C67" s="55"/>
      <c r="D67" s="55"/>
      <c r="E67" s="55"/>
      <c r="F67" s="55"/>
      <c r="G67" s="55"/>
      <c r="H67" s="55"/>
      <c r="I67" s="55"/>
      <c r="J67" s="55"/>
      <c r="K67" s="55"/>
      <c r="L67" s="55"/>
      <c r="M67" s="56"/>
    </row>
    <row r="68" spans="2:13" s="17" customFormat="1" ht="15" thickBot="1">
      <c r="E68" s="25"/>
      <c r="F68" s="25"/>
      <c r="G68" s="21"/>
      <c r="H68" s="19"/>
      <c r="I68" s="19"/>
      <c r="J68" s="20"/>
      <c r="K68" s="33"/>
      <c r="L68" s="21"/>
      <c r="M68" s="21"/>
    </row>
    <row r="69" spans="2:13" s="17" customFormat="1">
      <c r="B69" s="671" t="s">
        <v>362</v>
      </c>
      <c r="C69" s="672"/>
      <c r="D69" s="672"/>
      <c r="E69" s="672"/>
      <c r="F69" s="672"/>
      <c r="G69" s="672"/>
      <c r="H69" s="672"/>
      <c r="I69" s="672"/>
      <c r="J69" s="672"/>
      <c r="K69" s="672"/>
      <c r="L69" s="672"/>
      <c r="M69" s="673"/>
    </row>
    <row r="70" spans="2:13" s="17" customFormat="1">
      <c r="B70" s="674"/>
      <c r="C70" s="675"/>
      <c r="D70" s="675"/>
      <c r="E70" s="675"/>
      <c r="F70" s="675"/>
      <c r="G70" s="675"/>
      <c r="H70" s="675"/>
      <c r="I70" s="675"/>
      <c r="J70" s="675"/>
      <c r="K70" s="675"/>
      <c r="L70" s="675"/>
      <c r="M70" s="676"/>
    </row>
    <row r="71" spans="2:13" s="17" customFormat="1" ht="31.5" customHeight="1" thickBot="1">
      <c r="B71" s="677"/>
      <c r="C71" s="678"/>
      <c r="D71" s="678"/>
      <c r="E71" s="678"/>
      <c r="F71" s="678"/>
      <c r="G71" s="678"/>
      <c r="H71" s="678"/>
      <c r="I71" s="678"/>
      <c r="J71" s="678"/>
      <c r="K71" s="678"/>
      <c r="L71" s="678"/>
      <c r="M71" s="679"/>
    </row>
    <row r="72" spans="2:13" s="17" customFormat="1" ht="15">
      <c r="E72" s="25"/>
      <c r="F72" s="25"/>
      <c r="G72" s="21"/>
      <c r="H72" s="19"/>
      <c r="I72" s="19"/>
      <c r="J72" s="20"/>
      <c r="K72" s="33"/>
      <c r="L72"/>
      <c r="M72"/>
    </row>
    <row r="73" spans="2:13" s="17" customFormat="1" ht="15">
      <c r="E73" s="25"/>
      <c r="F73" s="25"/>
      <c r="G73" s="21"/>
      <c r="H73" s="19"/>
      <c r="I73" s="19"/>
      <c r="J73" s="20"/>
      <c r="K73" s="33"/>
      <c r="L73"/>
      <c r="M73"/>
    </row>
    <row r="74" spans="2:13" s="17" customFormat="1" ht="15">
      <c r="E74" s="25"/>
      <c r="F74" s="25"/>
      <c r="G74" s="21"/>
      <c r="H74" s="19"/>
      <c r="I74" s="19"/>
      <c r="J74" s="20"/>
      <c r="K74" s="33"/>
      <c r="L74"/>
      <c r="M74"/>
    </row>
    <row r="75" spans="2:13" s="17" customFormat="1" ht="15">
      <c r="B75" s="15"/>
      <c r="C75" s="15"/>
      <c r="D75" s="15"/>
      <c r="E75" s="26"/>
      <c r="F75" s="26"/>
      <c r="G75" s="23"/>
      <c r="H75" s="22"/>
      <c r="I75" s="22"/>
      <c r="J75" s="18"/>
      <c r="K75" s="34"/>
      <c r="L75"/>
      <c r="M75"/>
    </row>
    <row r="76" spans="2:13" s="17" customFormat="1" ht="15">
      <c r="B76" s="15"/>
      <c r="C76" s="15"/>
      <c r="D76" s="15"/>
      <c r="E76" s="26"/>
      <c r="F76" s="26"/>
      <c r="G76" s="23"/>
      <c r="H76" s="22"/>
      <c r="I76" s="22"/>
      <c r="J76" s="18"/>
      <c r="K76" s="34"/>
      <c r="L76"/>
      <c r="M76"/>
    </row>
    <row r="77" spans="2:13" s="17" customFormat="1" ht="15">
      <c r="B77" s="15"/>
      <c r="C77" s="15"/>
      <c r="D77" s="15"/>
      <c r="E77" s="26"/>
      <c r="F77" s="26"/>
      <c r="G77" s="23"/>
      <c r="H77" s="22"/>
      <c r="I77" s="22"/>
      <c r="J77" s="18"/>
      <c r="K77" s="34"/>
      <c r="L77"/>
      <c r="M77"/>
    </row>
    <row r="78" spans="2:13" s="17" customFormat="1" ht="15">
      <c r="B78" s="15"/>
      <c r="C78" s="15"/>
      <c r="D78" s="15"/>
      <c r="E78" s="26"/>
      <c r="F78" s="26"/>
      <c r="G78" s="23"/>
      <c r="H78" s="22"/>
      <c r="I78" s="22"/>
      <c r="J78" s="18"/>
      <c r="K78" s="34"/>
      <c r="L78"/>
      <c r="M78"/>
    </row>
    <row r="79" spans="2:13" s="17" customFormat="1" ht="15">
      <c r="B79" s="15"/>
      <c r="C79" s="15"/>
      <c r="D79" s="15"/>
      <c r="E79" s="26"/>
      <c r="F79" s="26"/>
      <c r="G79" s="23"/>
      <c r="H79" s="22"/>
      <c r="I79" s="22"/>
      <c r="J79" s="18"/>
      <c r="K79" s="34"/>
      <c r="L79"/>
      <c r="M79"/>
    </row>
    <row r="80" spans="2:13" s="17" customFormat="1" ht="15">
      <c r="B80" s="15"/>
      <c r="C80" s="15"/>
      <c r="D80" s="15"/>
      <c r="E80" s="26"/>
      <c r="F80" s="26"/>
      <c r="G80" s="23"/>
      <c r="H80" s="22"/>
      <c r="I80" s="22"/>
      <c r="J80" s="18"/>
      <c r="K80" s="34"/>
      <c r="L80"/>
      <c r="M80"/>
    </row>
    <row r="81" spans="2:13" s="17" customFormat="1" ht="15">
      <c r="B81" s="15"/>
      <c r="C81" s="15"/>
      <c r="D81" s="15"/>
      <c r="E81" s="26"/>
      <c r="F81" s="26"/>
      <c r="G81" s="23"/>
      <c r="H81" s="22"/>
      <c r="I81" s="22"/>
      <c r="J81" s="18"/>
      <c r="K81" s="34"/>
      <c r="L81"/>
      <c r="M81"/>
    </row>
    <row r="82" spans="2:13" s="17" customFormat="1" ht="15">
      <c r="B82" s="15"/>
      <c r="C82" s="15"/>
      <c r="D82" s="15"/>
      <c r="E82" s="26"/>
      <c r="F82" s="26"/>
      <c r="G82" s="23"/>
      <c r="H82" s="22"/>
      <c r="I82" s="22"/>
      <c r="J82" s="18"/>
      <c r="K82" s="34"/>
      <c r="L82"/>
      <c r="M82"/>
    </row>
    <row r="83" spans="2:13" s="17" customFormat="1" ht="15">
      <c r="B83" s="15"/>
      <c r="C83" s="15"/>
      <c r="D83" s="15"/>
      <c r="E83" s="26"/>
      <c r="F83" s="26"/>
      <c r="G83" s="23"/>
      <c r="H83" s="22"/>
      <c r="I83" s="22"/>
      <c r="J83" s="18"/>
      <c r="K83" s="34"/>
      <c r="L83"/>
      <c r="M83"/>
    </row>
    <row r="84" spans="2:13" s="17" customFormat="1" ht="15">
      <c r="B84" s="15"/>
      <c r="C84" s="15"/>
      <c r="D84" s="15"/>
      <c r="E84" s="26"/>
      <c r="F84" s="26"/>
      <c r="G84" s="23"/>
      <c r="H84" s="22"/>
      <c r="I84" s="22"/>
      <c r="J84" s="18"/>
      <c r="K84" s="34"/>
      <c r="L84"/>
      <c r="M84"/>
    </row>
    <row r="85" spans="2:13" s="17" customFormat="1" ht="15">
      <c r="B85" s="15"/>
      <c r="C85" s="15"/>
      <c r="D85" s="15"/>
      <c r="E85" s="26"/>
      <c r="F85" s="26"/>
      <c r="G85" s="23"/>
      <c r="H85" s="22"/>
      <c r="I85" s="22"/>
      <c r="J85" s="18"/>
      <c r="K85" s="34"/>
      <c r="L85"/>
      <c r="M85"/>
    </row>
    <row r="86" spans="2:13" s="17" customFormat="1" ht="15">
      <c r="B86" s="15"/>
      <c r="C86" s="15"/>
      <c r="D86" s="15"/>
      <c r="E86" s="26"/>
      <c r="F86" s="26"/>
      <c r="G86" s="23"/>
      <c r="H86" s="22"/>
      <c r="I86" s="22"/>
      <c r="J86" s="18"/>
      <c r="K86" s="34"/>
      <c r="L86"/>
      <c r="M86"/>
    </row>
    <row r="87" spans="2:13" s="17" customFormat="1" ht="15">
      <c r="B87" s="15"/>
      <c r="C87" s="15"/>
      <c r="D87" s="15"/>
      <c r="E87" s="26"/>
      <c r="F87" s="26"/>
      <c r="G87" s="23"/>
      <c r="H87" s="22"/>
      <c r="I87" s="22"/>
      <c r="J87" s="18"/>
      <c r="K87" s="34"/>
      <c r="L87"/>
      <c r="M87"/>
    </row>
    <row r="88" spans="2:13" s="17" customFormat="1" ht="15">
      <c r="B88" s="15"/>
      <c r="C88" s="15"/>
      <c r="D88" s="15"/>
      <c r="E88" s="26"/>
      <c r="F88" s="26"/>
      <c r="G88" s="23"/>
      <c r="H88" s="22"/>
      <c r="I88" s="22"/>
      <c r="J88" s="18"/>
      <c r="K88" s="34"/>
      <c r="L88"/>
      <c r="M88"/>
    </row>
    <row r="89" spans="2:13" s="17" customFormat="1" ht="15">
      <c r="B89" s="15"/>
      <c r="C89" s="15"/>
      <c r="D89" s="15"/>
      <c r="E89" s="26"/>
      <c r="F89" s="26"/>
      <c r="G89" s="23"/>
      <c r="H89" s="22"/>
      <c r="I89" s="22"/>
      <c r="J89" s="18"/>
      <c r="K89" s="34"/>
      <c r="L89"/>
      <c r="M89"/>
    </row>
    <row r="90" spans="2:13" s="17" customFormat="1" ht="15">
      <c r="B90" s="15"/>
      <c r="C90" s="15"/>
      <c r="D90" s="15"/>
      <c r="E90" s="26"/>
      <c r="F90" s="26"/>
      <c r="G90" s="23"/>
      <c r="H90" s="22"/>
      <c r="I90" s="22"/>
      <c r="J90" s="18"/>
      <c r="K90" s="34"/>
      <c r="L90"/>
      <c r="M90"/>
    </row>
    <row r="91" spans="2:13" s="17" customFormat="1" ht="15">
      <c r="B91" s="15"/>
      <c r="C91" s="15"/>
      <c r="D91" s="15"/>
      <c r="E91" s="26"/>
      <c r="F91" s="26"/>
      <c r="G91" s="23"/>
      <c r="H91" s="22"/>
      <c r="I91" s="22"/>
      <c r="J91" s="18"/>
      <c r="K91" s="34"/>
      <c r="L91"/>
      <c r="M91"/>
    </row>
    <row r="92" spans="2:13" s="17" customFormat="1" ht="15">
      <c r="B92" s="15"/>
      <c r="C92" s="15"/>
      <c r="D92" s="15"/>
      <c r="E92" s="26"/>
      <c r="F92" s="26"/>
      <c r="G92" s="23"/>
      <c r="H92" s="22"/>
      <c r="I92" s="22"/>
      <c r="J92" s="18"/>
      <c r="K92" s="34"/>
      <c r="L92"/>
      <c r="M92"/>
    </row>
    <row r="93" spans="2:13" s="17" customFormat="1" ht="15">
      <c r="B93" s="15"/>
      <c r="C93" s="15"/>
      <c r="D93" s="15"/>
      <c r="E93" s="26"/>
      <c r="F93" s="26"/>
      <c r="G93" s="23"/>
      <c r="H93" s="22"/>
      <c r="I93" s="22"/>
      <c r="J93" s="18"/>
      <c r="K93" s="34"/>
      <c r="L93"/>
      <c r="M93"/>
    </row>
    <row r="94" spans="2:13" s="17" customFormat="1" ht="15">
      <c r="B94" s="15"/>
      <c r="C94" s="15"/>
      <c r="D94" s="15"/>
      <c r="E94" s="26"/>
      <c r="F94" s="26"/>
      <c r="G94" s="23"/>
      <c r="H94" s="22"/>
      <c r="I94" s="22"/>
      <c r="J94" s="18"/>
      <c r="K94" s="34"/>
      <c r="L94"/>
      <c r="M94"/>
    </row>
  </sheetData>
  <sheetProtection formatColumns="0"/>
  <mergeCells count="114">
    <mergeCell ref="B1:C3"/>
    <mergeCell ref="D1:K3"/>
    <mergeCell ref="L3:M3"/>
    <mergeCell ref="B69:M71"/>
    <mergeCell ref="B9:C9"/>
    <mergeCell ref="D9:E9"/>
    <mergeCell ref="F9:H9"/>
    <mergeCell ref="I9:M9"/>
    <mergeCell ref="B10:C10"/>
    <mergeCell ref="D10:E10"/>
    <mergeCell ref="F10:H10"/>
    <mergeCell ref="I10:M10"/>
    <mergeCell ref="B4:M4"/>
    <mergeCell ref="B5:M5"/>
    <mergeCell ref="B6:M6"/>
    <mergeCell ref="B7:M7"/>
    <mergeCell ref="B8:C8"/>
    <mergeCell ref="D8:M8"/>
    <mergeCell ref="B18:C18"/>
    <mergeCell ref="D18:H18"/>
    <mergeCell ref="I18:L18"/>
    <mergeCell ref="B19:C19"/>
    <mergeCell ref="D19:H19"/>
    <mergeCell ref="I19:L19"/>
    <mergeCell ref="B11:C14"/>
    <mergeCell ref="F11:H14"/>
    <mergeCell ref="I11:M14"/>
    <mergeCell ref="B15:M15"/>
    <mergeCell ref="B16:M16"/>
    <mergeCell ref="B17:C17"/>
    <mergeCell ref="D17:H17"/>
    <mergeCell ref="I17:L17"/>
    <mergeCell ref="B24:M24"/>
    <mergeCell ref="B25:M25"/>
    <mergeCell ref="B26:B27"/>
    <mergeCell ref="C26:C27"/>
    <mergeCell ref="D26:G26"/>
    <mergeCell ref="H26:K26"/>
    <mergeCell ref="L26:M26"/>
    <mergeCell ref="L27:M27"/>
    <mergeCell ref="B20:C20"/>
    <mergeCell ref="D20:H20"/>
    <mergeCell ref="I20:L20"/>
    <mergeCell ref="B21:M21"/>
    <mergeCell ref="B22:M22"/>
    <mergeCell ref="B23:M23"/>
    <mergeCell ref="O29:Q29"/>
    <mergeCell ref="L30:M30"/>
    <mergeCell ref="L31:M31"/>
    <mergeCell ref="B28:M28"/>
    <mergeCell ref="B29:B31"/>
    <mergeCell ref="C29:C31"/>
    <mergeCell ref="H29:H31"/>
    <mergeCell ref="I29:I31"/>
    <mergeCell ref="J29:J31"/>
    <mergeCell ref="K29:K31"/>
    <mergeCell ref="L29:M29"/>
    <mergeCell ref="B37:M37"/>
    <mergeCell ref="B35:B36"/>
    <mergeCell ref="C35:C36"/>
    <mergeCell ref="D35:G35"/>
    <mergeCell ref="H35:K35"/>
    <mergeCell ref="L35:M35"/>
    <mergeCell ref="L36:M36"/>
    <mergeCell ref="B32:I32"/>
    <mergeCell ref="L32:M32"/>
    <mergeCell ref="B33:M33"/>
    <mergeCell ref="B34:M34"/>
    <mergeCell ref="B47:M47"/>
    <mergeCell ref="L48:M48"/>
    <mergeCell ref="B45:B46"/>
    <mergeCell ref="C45:C46"/>
    <mergeCell ref="D45:G45"/>
    <mergeCell ref="H45:K45"/>
    <mergeCell ref="L45:M45"/>
    <mergeCell ref="L46:M46"/>
    <mergeCell ref="L41:M41"/>
    <mergeCell ref="B42:I42"/>
    <mergeCell ref="L42:M42"/>
    <mergeCell ref="B43:M43"/>
    <mergeCell ref="B44:M44"/>
    <mergeCell ref="K38:K41"/>
    <mergeCell ref="L38:M38"/>
    <mergeCell ref="L39:M39"/>
    <mergeCell ref="L40:M40"/>
    <mergeCell ref="B38:B41"/>
    <mergeCell ref="C38:C41"/>
    <mergeCell ref="H38:H41"/>
    <mergeCell ref="I38:I41"/>
    <mergeCell ref="J38:J41"/>
    <mergeCell ref="B53:I53"/>
    <mergeCell ref="L53:M53"/>
    <mergeCell ref="B54:M54"/>
    <mergeCell ref="B55:M55"/>
    <mergeCell ref="B56:M56"/>
    <mergeCell ref="B57:M57"/>
    <mergeCell ref="B49:M49"/>
    <mergeCell ref="B50:M50"/>
    <mergeCell ref="B51:I52"/>
    <mergeCell ref="J51:K51"/>
    <mergeCell ref="L51:M51"/>
    <mergeCell ref="L52:M52"/>
    <mergeCell ref="J65:J66"/>
    <mergeCell ref="D66:F66"/>
    <mergeCell ref="B58:M58"/>
    <mergeCell ref="B59:M60"/>
    <mergeCell ref="C63:C64"/>
    <mergeCell ref="D63:F63"/>
    <mergeCell ref="J63:J64"/>
    <mergeCell ref="K63:K66"/>
    <mergeCell ref="L63:L66"/>
    <mergeCell ref="D64:F64"/>
    <mergeCell ref="C65:C66"/>
    <mergeCell ref="D65:F65"/>
  </mergeCells>
  <conditionalFormatting sqref="L53:M53">
    <cfRule type="cellIs" dxfId="5" priority="10" operator="equal">
      <formula>"NO CUMPLE"</formula>
    </cfRule>
    <cfRule type="cellIs" dxfId="4" priority="11" operator="equal">
      <formula>"CUMPLE"</formula>
    </cfRule>
  </conditionalFormatting>
  <conditionalFormatting sqref="L32:M32">
    <cfRule type="cellIs" dxfId="3" priority="8" operator="equal">
      <formula>"NO CUMPLE"</formula>
    </cfRule>
    <cfRule type="cellIs" dxfId="2" priority="9" operator="equal">
      <formula>"CUMPLE"</formula>
    </cfRule>
  </conditionalFormatting>
  <conditionalFormatting sqref="L42:M42">
    <cfRule type="cellIs" dxfId="1" priority="6" operator="equal">
      <formula>"NO CUMPLE"</formula>
    </cfRule>
    <cfRule type="cellIs" dxfId="0" priority="7" operator="equal">
      <formula>"CUMPLE"</formula>
    </cfRule>
  </conditionalFormatting>
  <dataValidations count="3">
    <dataValidation type="list" allowBlank="1" showInputMessage="1" showErrorMessage="1" sqref="M17:M20">
      <formula1>$T$14:$T$16</formula1>
    </dataValidation>
    <dataValidation type="list" allowBlank="1" showInputMessage="1" showErrorMessage="1" sqref="D11:D14">
      <formula1>$R$14:$R$20</formula1>
    </dataValidation>
    <dataValidation type="list" allowBlank="1" showInputMessage="1" showErrorMessage="1" sqref="D10:E10">
      <formula1>$P$14:$P$17</formula1>
    </dataValidation>
  </dataValidations>
  <printOptions horizontalCentered="1"/>
  <pageMargins left="0.23622047244094491" right="0.23622047244094491" top="0.82677165354330717" bottom="0.86614173228346458" header="0.31496062992125984" footer="0.31496062992125984"/>
  <pageSetup scale="42" fitToHeight="0" orientation="portrait" horizontalDpi="4294967294" verticalDpi="4294967294" r:id="rId1"/>
  <rowBreaks count="1" manualBreakCount="1">
    <brk id="44"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9"/>
  <sheetViews>
    <sheetView tabSelected="1" zoomScale="70" zoomScaleNormal="70" zoomScaleSheetLayoutView="70"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6.5703125" style="23" customWidth="1"/>
    <col min="8" max="8" width="16.7109375" style="22" customWidth="1"/>
    <col min="9" max="9" width="11.140625" style="22" customWidth="1"/>
    <col min="10" max="10" width="24.140625" style="18" customWidth="1"/>
    <col min="11" max="11" width="22.7109375" style="34" customWidth="1"/>
    <col min="12" max="12" width="25.140625" style="23" customWidth="1"/>
    <col min="13" max="13" width="17" style="23" customWidth="1"/>
    <col min="14" max="14" width="7.5703125" style="17" customWidth="1"/>
    <col min="15" max="15" width="11.42578125" style="17" hidden="1" customWidth="1"/>
    <col min="16" max="16" width="24.5703125" style="17" hidden="1" customWidth="1"/>
    <col min="17" max="17" width="11.42578125" style="17" hidden="1" customWidth="1"/>
    <col min="18" max="18" width="21" style="17" hidden="1" customWidth="1"/>
    <col min="19" max="19" width="4.7109375" style="17" hidden="1" customWidth="1"/>
    <col min="20"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23.25" customHeight="1" thickBot="1">
      <c r="B2" s="656"/>
      <c r="C2" s="657"/>
      <c r="D2" s="665"/>
      <c r="E2" s="666"/>
      <c r="F2" s="666"/>
      <c r="G2" s="666"/>
      <c r="H2" s="666"/>
      <c r="I2" s="666"/>
      <c r="J2" s="666"/>
      <c r="K2" s="667"/>
      <c r="L2" s="294" t="s">
        <v>365</v>
      </c>
      <c r="M2" s="295" t="s">
        <v>360</v>
      </c>
    </row>
    <row r="3" spans="2:31" ht="34.5"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340</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271</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89"/>
      <c r="Q14" s="289"/>
      <c r="R14" s="289"/>
      <c r="S14" s="287"/>
      <c r="T14" s="28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87"/>
      <c r="P15" s="289"/>
      <c r="Q15" s="289"/>
      <c r="R15" s="289"/>
      <c r="S15" s="288"/>
      <c r="T15" s="287" t="s">
        <v>211</v>
      </c>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87"/>
      <c r="P16" s="289" t="s">
        <v>185</v>
      </c>
      <c r="Q16" s="289">
        <v>600</v>
      </c>
      <c r="R16" s="289" t="s">
        <v>182</v>
      </c>
      <c r="S16" s="288" t="s">
        <v>211</v>
      </c>
      <c r="T16" s="287" t="s">
        <v>212</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87"/>
      <c r="P17" s="289" t="s">
        <v>186</v>
      </c>
      <c r="Q17" s="289">
        <v>500</v>
      </c>
      <c r="R17" s="289" t="s">
        <v>183</v>
      </c>
      <c r="S17" s="287" t="s">
        <v>212</v>
      </c>
      <c r="T17" s="287" t="s">
        <v>213</v>
      </c>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87"/>
      <c r="P18" s="289" t="s">
        <v>187</v>
      </c>
      <c r="Q18" s="289">
        <v>300</v>
      </c>
      <c r="R18" s="289" t="s">
        <v>184</v>
      </c>
      <c r="S18" s="27" t="s">
        <v>213</v>
      </c>
      <c r="T18" s="27"/>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87"/>
      <c r="P19" s="290" t="s">
        <v>218</v>
      </c>
      <c r="Q19" s="289">
        <v>160</v>
      </c>
      <c r="R19" s="289" t="s">
        <v>198</v>
      </c>
      <c r="S19" s="27"/>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87"/>
      <c r="P20" s="289"/>
      <c r="Q20" s="289">
        <v>95</v>
      </c>
      <c r="R20" s="289" t="s">
        <v>189</v>
      </c>
      <c r="S20" s="27"/>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87"/>
      <c r="P21" s="291"/>
      <c r="Q21" s="291">
        <v>65</v>
      </c>
      <c r="R21" s="289" t="s">
        <v>192</v>
      </c>
      <c r="S21" s="27"/>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9"/>
      <c r="Q22" s="29"/>
      <c r="R22" s="27" t="s">
        <v>218</v>
      </c>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151" t="s">
        <v>39</v>
      </c>
      <c r="E27" s="43" t="s">
        <v>162</v>
      </c>
      <c r="F27" s="44" t="s">
        <v>163</v>
      </c>
      <c r="G27" s="45" t="s">
        <v>164</v>
      </c>
      <c r="H27" s="46" t="s">
        <v>194</v>
      </c>
      <c r="I27" s="46" t="s">
        <v>41</v>
      </c>
      <c r="J27" s="151"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15">
      <c r="B29" s="619" t="s">
        <v>0</v>
      </c>
      <c r="C29" s="622" t="s">
        <v>224</v>
      </c>
      <c r="D29" s="124" t="s">
        <v>230</v>
      </c>
      <c r="E29" s="57">
        <v>20</v>
      </c>
      <c r="F29" s="57"/>
      <c r="G29" s="66">
        <f t="shared" ref="G29:G43" si="0">+F29-E29</f>
        <v>-20</v>
      </c>
      <c r="H29" s="537">
        <f>SUM(E29:E36)</f>
        <v>98</v>
      </c>
      <c r="I29" s="540">
        <v>1</v>
      </c>
      <c r="J29" s="542">
        <f>H29*I29</f>
        <v>98</v>
      </c>
      <c r="K29" s="544">
        <f>SUM(F29:F36)*I29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15">
      <c r="B30" s="620"/>
      <c r="C30" s="623"/>
      <c r="D30" s="103" t="s">
        <v>231</v>
      </c>
      <c r="E30" s="146">
        <v>20</v>
      </c>
      <c r="F30" s="146"/>
      <c r="G30" s="67">
        <f t="shared" si="0"/>
        <v>-20</v>
      </c>
      <c r="H30" s="504"/>
      <c r="I30" s="506"/>
      <c r="J30" s="508"/>
      <c r="K30" s="510"/>
      <c r="L30" s="600" t="str">
        <f>IF(F30&gt;=E30,"CUMPLE","NO CUMPLE")</f>
        <v>NO CUMPLE</v>
      </c>
      <c r="M30" s="513"/>
      <c r="N30" s="27"/>
      <c r="O30" s="157"/>
      <c r="P30" s="157"/>
      <c r="Q30" s="157"/>
      <c r="R30" s="27"/>
      <c r="S30" s="27"/>
      <c r="T30" s="27"/>
      <c r="U30" s="27"/>
      <c r="V30" s="27"/>
      <c r="W30" s="27"/>
      <c r="X30" s="27"/>
      <c r="Y30" s="27"/>
      <c r="Z30" s="27"/>
      <c r="AA30" s="27"/>
      <c r="AB30" s="27"/>
      <c r="AC30" s="27"/>
      <c r="AD30" s="27"/>
      <c r="AE30" s="27"/>
    </row>
    <row r="31" spans="2:31" ht="15">
      <c r="B31" s="620"/>
      <c r="C31" s="623"/>
      <c r="D31" s="103" t="s">
        <v>232</v>
      </c>
      <c r="E31" s="146">
        <v>12</v>
      </c>
      <c r="F31" s="146"/>
      <c r="G31" s="67">
        <f t="shared" si="0"/>
        <v>-12</v>
      </c>
      <c r="H31" s="504"/>
      <c r="I31" s="506"/>
      <c r="J31" s="508"/>
      <c r="K31" s="510"/>
      <c r="L31" s="600" t="str">
        <f t="shared" ref="L31:L35" si="2">IF(F31&gt;=E31,"CUMPLE","NO CUMPLE")</f>
        <v>NO CUMPLE</v>
      </c>
      <c r="M31" s="513"/>
      <c r="N31" s="27"/>
      <c r="O31" s="157"/>
      <c r="P31" s="157"/>
      <c r="Q31" s="157"/>
      <c r="R31" s="27"/>
      <c r="S31" s="27"/>
      <c r="T31" s="27"/>
      <c r="U31" s="27"/>
      <c r="V31" s="27"/>
      <c r="W31" s="27"/>
      <c r="X31" s="27"/>
      <c r="Y31" s="27"/>
      <c r="Z31" s="27"/>
      <c r="AA31" s="27"/>
      <c r="AB31" s="27"/>
      <c r="AC31" s="27"/>
      <c r="AD31" s="27"/>
      <c r="AE31" s="27"/>
    </row>
    <row r="32" spans="2:31" ht="15">
      <c r="B32" s="620"/>
      <c r="C32" s="623"/>
      <c r="D32" s="103" t="s">
        <v>6</v>
      </c>
      <c r="E32" s="146">
        <v>15</v>
      </c>
      <c r="F32" s="146"/>
      <c r="G32" s="67">
        <f t="shared" si="0"/>
        <v>-15</v>
      </c>
      <c r="H32" s="504"/>
      <c r="I32" s="506"/>
      <c r="J32" s="508"/>
      <c r="K32" s="510"/>
      <c r="L32" s="600" t="str">
        <f t="shared" si="2"/>
        <v>NO CUMPLE</v>
      </c>
      <c r="M32" s="513"/>
      <c r="N32" s="27"/>
      <c r="O32" s="157"/>
      <c r="P32" s="157"/>
      <c r="Q32" s="157"/>
      <c r="R32" s="27"/>
      <c r="S32" s="27"/>
      <c r="T32" s="27"/>
      <c r="U32" s="27"/>
      <c r="V32" s="27"/>
      <c r="W32" s="27"/>
      <c r="X32" s="27"/>
      <c r="Y32" s="27"/>
      <c r="Z32" s="27"/>
      <c r="AA32" s="27"/>
      <c r="AB32" s="27"/>
      <c r="AC32" s="27"/>
      <c r="AD32" s="27"/>
      <c r="AE32" s="27"/>
    </row>
    <row r="33" spans="2:31" ht="15">
      <c r="B33" s="620"/>
      <c r="C33" s="623"/>
      <c r="D33" s="103" t="s">
        <v>233</v>
      </c>
      <c r="E33" s="146">
        <v>5</v>
      </c>
      <c r="F33" s="146"/>
      <c r="G33" s="67">
        <f t="shared" si="0"/>
        <v>-5</v>
      </c>
      <c r="H33" s="504"/>
      <c r="I33" s="506"/>
      <c r="J33" s="508"/>
      <c r="K33" s="510"/>
      <c r="L33" s="600" t="str">
        <f t="shared" si="2"/>
        <v>NO CUMPLE</v>
      </c>
      <c r="M33" s="513"/>
      <c r="N33" s="27"/>
      <c r="O33" s="157"/>
      <c r="P33" s="157"/>
      <c r="Q33" s="157"/>
      <c r="R33" s="27"/>
      <c r="S33" s="27"/>
      <c r="T33" s="27"/>
      <c r="U33" s="27"/>
      <c r="V33" s="27"/>
      <c r="W33" s="27"/>
      <c r="X33" s="27"/>
      <c r="Y33" s="27"/>
      <c r="Z33" s="27"/>
      <c r="AA33" s="27"/>
      <c r="AB33" s="27"/>
      <c r="AC33" s="27"/>
      <c r="AD33" s="27"/>
      <c r="AE33" s="27"/>
    </row>
    <row r="34" spans="2:31" ht="30">
      <c r="B34" s="620"/>
      <c r="C34" s="623"/>
      <c r="D34" s="103" t="s">
        <v>234</v>
      </c>
      <c r="E34" s="146">
        <v>12</v>
      </c>
      <c r="F34" s="146"/>
      <c r="G34" s="67">
        <f t="shared" si="0"/>
        <v>-12</v>
      </c>
      <c r="H34" s="504"/>
      <c r="I34" s="506"/>
      <c r="J34" s="508"/>
      <c r="K34" s="510"/>
      <c r="L34" s="600" t="str">
        <f t="shared" si="2"/>
        <v>NO CUMPLE</v>
      </c>
      <c r="M34" s="513"/>
      <c r="N34" s="27"/>
      <c r="O34" s="157"/>
      <c r="P34" s="157"/>
      <c r="Q34" s="157"/>
      <c r="R34" s="27"/>
      <c r="S34" s="27"/>
      <c r="T34" s="27"/>
      <c r="U34" s="27"/>
      <c r="V34" s="27"/>
      <c r="W34" s="27"/>
      <c r="X34" s="27"/>
      <c r="Y34" s="27"/>
      <c r="Z34" s="27"/>
      <c r="AA34" s="27"/>
      <c r="AB34" s="27"/>
      <c r="AC34" s="27"/>
      <c r="AD34" s="27"/>
      <c r="AE34" s="27"/>
    </row>
    <row r="35" spans="2:31" ht="15">
      <c r="B35" s="620"/>
      <c r="C35" s="623"/>
      <c r="D35" s="103" t="s">
        <v>235</v>
      </c>
      <c r="E35" s="146">
        <v>7</v>
      </c>
      <c r="F35" s="146"/>
      <c r="G35" s="67">
        <f t="shared" si="0"/>
        <v>-7</v>
      </c>
      <c r="H35" s="504"/>
      <c r="I35" s="506"/>
      <c r="J35" s="508"/>
      <c r="K35" s="510"/>
      <c r="L35" s="600" t="str">
        <f t="shared" si="2"/>
        <v>NO CUMPLE</v>
      </c>
      <c r="M35" s="513"/>
      <c r="N35" s="27"/>
      <c r="O35" s="157"/>
      <c r="P35" s="157"/>
      <c r="Q35" s="157"/>
      <c r="R35" s="27"/>
      <c r="S35" s="27"/>
      <c r="T35" s="27"/>
      <c r="U35" s="27"/>
      <c r="V35" s="27"/>
      <c r="W35" s="27"/>
      <c r="X35" s="27"/>
      <c r="Y35" s="27"/>
      <c r="Z35" s="27"/>
      <c r="AA35" s="27"/>
      <c r="AB35" s="27"/>
      <c r="AC35" s="27"/>
      <c r="AD35" s="27"/>
      <c r="AE35" s="27"/>
    </row>
    <row r="36" spans="2:31" ht="15.75" thickBot="1">
      <c r="B36" s="620"/>
      <c r="C36" s="623"/>
      <c r="D36" s="103" t="s">
        <v>40</v>
      </c>
      <c r="E36" s="146">
        <v>7</v>
      </c>
      <c r="F36" s="146"/>
      <c r="G36" s="67">
        <f t="shared" si="0"/>
        <v>-7</v>
      </c>
      <c r="H36" s="504"/>
      <c r="I36" s="506"/>
      <c r="J36" s="508"/>
      <c r="K36" s="510"/>
      <c r="L36" s="625" t="str">
        <f>IF(F36&gt;=E36,"CUMPLE","NO CUMPLE")</f>
        <v>NO CUMPLE</v>
      </c>
      <c r="M36" s="626"/>
      <c r="N36" s="27"/>
      <c r="O36" s="157"/>
      <c r="P36" s="157"/>
      <c r="Q36" s="157"/>
      <c r="R36" s="27"/>
      <c r="S36" s="27"/>
      <c r="T36" s="27"/>
      <c r="U36" s="27"/>
      <c r="V36" s="27"/>
      <c r="W36" s="27"/>
      <c r="X36" s="27"/>
      <c r="Y36" s="27"/>
      <c r="Z36" s="27"/>
      <c r="AA36" s="27"/>
      <c r="AB36" s="27"/>
      <c r="AC36" s="27"/>
      <c r="AD36" s="27"/>
      <c r="AE36" s="27"/>
    </row>
    <row r="37" spans="2:31" ht="48" customHeight="1">
      <c r="B37" s="621"/>
      <c r="C37" s="627" t="s">
        <v>272</v>
      </c>
      <c r="D37" s="115" t="s">
        <v>158</v>
      </c>
      <c r="E37" s="149">
        <v>40</v>
      </c>
      <c r="F37" s="149"/>
      <c r="G37" s="68">
        <f t="shared" si="0"/>
        <v>-40</v>
      </c>
      <c r="H37" s="474">
        <f>SUM(E37:E38)</f>
        <v>45</v>
      </c>
      <c r="I37" s="475">
        <v>16</v>
      </c>
      <c r="J37" s="476">
        <f>H37*I37</f>
        <v>720</v>
      </c>
      <c r="K37" s="479">
        <f>SUM(F37:F38)*I37</f>
        <v>0</v>
      </c>
      <c r="L37" s="633" t="str">
        <f>IF(F37&gt;=E37,"CUMPLE","NO CUMPLE")</f>
        <v>NO CUMPLE</v>
      </c>
      <c r="M37" s="532"/>
      <c r="N37" s="27"/>
      <c r="O37" s="27"/>
      <c r="P37" s="157"/>
      <c r="Q37" s="27"/>
      <c r="R37" s="27"/>
      <c r="S37" s="27"/>
      <c r="T37" s="27"/>
      <c r="U37" s="27"/>
      <c r="V37" s="27"/>
      <c r="W37" s="27"/>
      <c r="X37" s="27"/>
      <c r="Y37" s="27"/>
      <c r="Z37" s="27"/>
      <c r="AA37" s="27"/>
      <c r="AB37" s="27"/>
      <c r="AC37" s="27"/>
      <c r="AD37" s="27"/>
      <c r="AE37" s="27"/>
    </row>
    <row r="38" spans="2:31" ht="48" customHeight="1" thickBot="1">
      <c r="B38" s="621"/>
      <c r="C38" s="628"/>
      <c r="D38" s="116" t="s">
        <v>40</v>
      </c>
      <c r="E38" s="58">
        <v>5</v>
      </c>
      <c r="F38" s="58"/>
      <c r="G38" s="69">
        <f t="shared" si="0"/>
        <v>-5</v>
      </c>
      <c r="H38" s="629"/>
      <c r="I38" s="630"/>
      <c r="J38" s="631"/>
      <c r="K38" s="632"/>
      <c r="L38" s="634" t="str">
        <f t="shared" ref="L38:L43" si="3">IF(F38&gt;=E38,"CUMPLE","NO CUMPLE")</f>
        <v>NO CUMPLE</v>
      </c>
      <c r="M38" s="552"/>
      <c r="N38" s="27"/>
      <c r="O38" s="27"/>
      <c r="P38" s="30"/>
      <c r="Q38" s="27"/>
      <c r="R38" s="27"/>
      <c r="S38" s="27"/>
      <c r="T38" s="27"/>
      <c r="U38" s="27"/>
      <c r="V38" s="27"/>
      <c r="W38" s="27"/>
      <c r="X38" s="27"/>
      <c r="Y38" s="27"/>
      <c r="Z38" s="27"/>
      <c r="AA38" s="27"/>
      <c r="AB38" s="27"/>
      <c r="AC38" s="27"/>
      <c r="AD38" s="27"/>
      <c r="AE38" s="27"/>
    </row>
    <row r="39" spans="2:31" ht="32.25" thickBot="1">
      <c r="B39" s="152" t="s">
        <v>243</v>
      </c>
      <c r="C39" s="61" t="s">
        <v>236</v>
      </c>
      <c r="D39" s="138" t="s">
        <v>277</v>
      </c>
      <c r="E39" s="60">
        <v>20</v>
      </c>
      <c r="F39" s="60"/>
      <c r="G39" s="72">
        <f t="shared" si="0"/>
        <v>-20</v>
      </c>
      <c r="H39" s="62">
        <f>SUM(E39)</f>
        <v>20</v>
      </c>
      <c r="I39" s="63">
        <v>2</v>
      </c>
      <c r="J39" s="64">
        <f>H39*I39</f>
        <v>40</v>
      </c>
      <c r="K39" s="65">
        <f>SUM(F39)*I39</f>
        <v>0</v>
      </c>
      <c r="L39" s="601" t="str">
        <f>IF(F39&gt;=E39,"CUMPLE","NO CUMPLE")</f>
        <v>NO CUMPLE</v>
      </c>
      <c r="M39" s="602"/>
      <c r="N39" s="27"/>
      <c r="O39" s="27"/>
      <c r="P39" s="27"/>
      <c r="Q39" s="27"/>
      <c r="R39" s="27"/>
      <c r="S39" s="27"/>
      <c r="T39" s="27"/>
      <c r="U39" s="27"/>
      <c r="V39" s="27"/>
      <c r="W39" s="27"/>
      <c r="X39" s="27"/>
      <c r="Y39" s="27"/>
      <c r="Z39" s="27"/>
      <c r="AA39" s="27"/>
      <c r="AB39" s="27"/>
      <c r="AC39" s="27"/>
      <c r="AD39" s="27"/>
      <c r="AE39" s="27"/>
    </row>
    <row r="40" spans="2:31" ht="40.5" customHeight="1">
      <c r="B40" s="521" t="s">
        <v>59</v>
      </c>
      <c r="C40" s="603" t="s">
        <v>237</v>
      </c>
      <c r="D40" s="139" t="s">
        <v>238</v>
      </c>
      <c r="E40" s="73">
        <v>4</v>
      </c>
      <c r="F40" s="73"/>
      <c r="G40" s="74">
        <f t="shared" si="0"/>
        <v>-4</v>
      </c>
      <c r="H40" s="604">
        <f>SUM(E40:E41)</f>
        <v>7</v>
      </c>
      <c r="I40" s="606">
        <v>16</v>
      </c>
      <c r="J40" s="608">
        <f>H40*I40</f>
        <v>112</v>
      </c>
      <c r="K40" s="610">
        <f>SUM(F40:F41)*I40</f>
        <v>0</v>
      </c>
      <c r="L40" s="612" t="str">
        <f t="shared" si="3"/>
        <v>NO CUMPLE</v>
      </c>
      <c r="M40" s="613"/>
      <c r="N40" s="27"/>
      <c r="O40" s="27"/>
      <c r="P40" s="27"/>
      <c r="Q40" s="27"/>
      <c r="R40" s="27"/>
      <c r="S40" s="27"/>
      <c r="T40" s="27"/>
      <c r="U40" s="27"/>
      <c r="V40" s="27"/>
      <c r="W40" s="27"/>
      <c r="X40" s="27"/>
      <c r="Y40" s="27"/>
      <c r="Z40" s="27"/>
      <c r="AA40" s="27"/>
      <c r="AB40" s="27"/>
      <c r="AC40" s="27"/>
      <c r="AD40" s="27"/>
      <c r="AE40" s="27"/>
    </row>
    <row r="41" spans="2:31" ht="40.5" customHeight="1">
      <c r="B41" s="521"/>
      <c r="C41" s="603"/>
      <c r="D41" s="140" t="s">
        <v>239</v>
      </c>
      <c r="E41" s="75">
        <v>3</v>
      </c>
      <c r="F41" s="75"/>
      <c r="G41" s="76">
        <f t="shared" si="0"/>
        <v>-3</v>
      </c>
      <c r="H41" s="605"/>
      <c r="I41" s="607"/>
      <c r="J41" s="609"/>
      <c r="K41" s="611"/>
      <c r="L41" s="614" t="str">
        <f>IF(F41&gt;=E41,"CUMPLE","NO CUMPLE")</f>
        <v>NO CUMPLE</v>
      </c>
      <c r="M41" s="615"/>
      <c r="N41" s="27"/>
      <c r="O41" s="27"/>
      <c r="P41" s="27"/>
      <c r="Q41" s="27"/>
      <c r="R41" s="27"/>
      <c r="S41" s="27"/>
      <c r="T41" s="27"/>
      <c r="U41" s="27"/>
      <c r="V41" s="27"/>
      <c r="W41" s="27"/>
      <c r="X41" s="27"/>
      <c r="Y41" s="27"/>
      <c r="Z41" s="27"/>
      <c r="AA41" s="27"/>
      <c r="AB41" s="27"/>
      <c r="AC41" s="27"/>
      <c r="AD41" s="27"/>
      <c r="AE41" s="27"/>
    </row>
    <row r="42" spans="2:31" ht="40.5" customHeight="1" thickBot="1">
      <c r="B42" s="521"/>
      <c r="C42" s="603"/>
      <c r="D42" s="141" t="s">
        <v>240</v>
      </c>
      <c r="E42" s="77">
        <v>1</v>
      </c>
      <c r="F42" s="77"/>
      <c r="G42" s="78">
        <f t="shared" si="0"/>
        <v>-1</v>
      </c>
      <c r="H42" s="79">
        <v>1</v>
      </c>
      <c r="I42" s="80">
        <v>8</v>
      </c>
      <c r="J42" s="81">
        <f>H42*I42</f>
        <v>8</v>
      </c>
      <c r="K42" s="82">
        <f>SUM(F42)*I42</f>
        <v>0</v>
      </c>
      <c r="L42" s="616" t="str">
        <f>IF(F42&gt;=E42,"CUMPLE","NO CUMPLE")</f>
        <v>NO CUMPLE</v>
      </c>
      <c r="M42" s="617"/>
      <c r="N42" s="27"/>
      <c r="O42" s="27"/>
      <c r="P42" s="27"/>
      <c r="Q42" s="27"/>
      <c r="R42" s="27"/>
      <c r="S42" s="27"/>
      <c r="T42" s="27"/>
      <c r="U42" s="27"/>
      <c r="V42" s="27"/>
      <c r="W42" s="27"/>
      <c r="X42" s="27"/>
      <c r="Y42" s="27"/>
      <c r="Z42" s="27"/>
      <c r="AA42" s="27"/>
      <c r="AB42" s="27"/>
      <c r="AC42" s="27"/>
      <c r="AD42" s="27"/>
      <c r="AE42" s="27"/>
    </row>
    <row r="43" spans="2:31" ht="40.5" customHeight="1" thickBot="1">
      <c r="B43" s="88" t="s">
        <v>241</v>
      </c>
      <c r="C43" s="83"/>
      <c r="D43" s="142" t="s">
        <v>242</v>
      </c>
      <c r="E43" s="84">
        <v>0.5</v>
      </c>
      <c r="F43" s="84"/>
      <c r="G43" s="85">
        <f t="shared" si="0"/>
        <v>-0.5</v>
      </c>
      <c r="H43" s="86">
        <v>0.5</v>
      </c>
      <c r="I43" s="87">
        <v>16</v>
      </c>
      <c r="J43" s="89">
        <f>H43*I43</f>
        <v>8</v>
      </c>
      <c r="K43" s="90">
        <f>SUM(F43)*I43</f>
        <v>0</v>
      </c>
      <c r="L43" s="594" t="str">
        <f t="shared" si="3"/>
        <v>NO CUMPLE</v>
      </c>
      <c r="M43" s="595"/>
      <c r="N43" s="27"/>
      <c r="O43" s="27"/>
      <c r="P43" s="27"/>
      <c r="Q43" s="27"/>
      <c r="R43" s="27"/>
      <c r="S43" s="27"/>
      <c r="T43" s="27"/>
      <c r="U43" s="27"/>
      <c r="V43" s="27"/>
      <c r="W43" s="27"/>
      <c r="X43" s="27"/>
      <c r="Y43" s="27"/>
      <c r="Z43" s="27"/>
      <c r="AA43" s="27"/>
      <c r="AB43" s="27"/>
      <c r="AC43" s="27"/>
      <c r="AD43" s="27"/>
      <c r="AE43" s="27"/>
    </row>
    <row r="44" spans="2:31" ht="40.5" customHeight="1" thickBot="1">
      <c r="B44" s="427" t="s">
        <v>270</v>
      </c>
      <c r="C44" s="428"/>
      <c r="D44" s="428"/>
      <c r="E44" s="428"/>
      <c r="F44" s="428"/>
      <c r="G44" s="428"/>
      <c r="H44" s="428"/>
      <c r="I44" s="429"/>
      <c r="J44" s="91">
        <f>SUM(J29:J43)</f>
        <v>986</v>
      </c>
      <c r="K44" s="92">
        <f>SUM(K29:K43)</f>
        <v>0</v>
      </c>
      <c r="L44" s="430" t="str">
        <f>IF(K44&gt;=J44,"CUMPLE","NO CUMPLE")</f>
        <v>NO CUMPLE</v>
      </c>
      <c r="M44" s="431"/>
      <c r="N44" s="27"/>
      <c r="O44" s="27"/>
      <c r="P44" s="27"/>
      <c r="Q44" s="27"/>
      <c r="R44" s="27"/>
      <c r="S44" s="27"/>
      <c r="T44" s="27"/>
      <c r="U44" s="27"/>
      <c r="V44" s="27"/>
      <c r="W44" s="27"/>
      <c r="X44" s="27"/>
      <c r="Y44" s="27"/>
      <c r="Z44" s="27"/>
      <c r="AA44" s="27"/>
      <c r="AB44" s="27"/>
      <c r="AC44" s="27"/>
      <c r="AD44" s="27"/>
      <c r="AE44" s="27"/>
    </row>
    <row r="45" spans="2:31" ht="18" customHeight="1">
      <c r="B45" s="596" t="s">
        <v>171</v>
      </c>
      <c r="C45" s="597"/>
      <c r="D45" s="556"/>
      <c r="E45" s="556"/>
      <c r="F45" s="556"/>
      <c r="G45" s="556"/>
      <c r="H45" s="556"/>
      <c r="I45" s="556"/>
      <c r="J45" s="556"/>
      <c r="K45" s="556"/>
      <c r="L45" s="556"/>
      <c r="M45" s="557"/>
      <c r="N45" s="27"/>
      <c r="O45" s="27"/>
      <c r="P45" s="27"/>
      <c r="Q45" s="27"/>
      <c r="R45" s="27"/>
      <c r="S45" s="27"/>
      <c r="T45" s="27"/>
      <c r="U45" s="27"/>
      <c r="V45" s="27"/>
      <c r="W45" s="27"/>
      <c r="X45" s="27"/>
      <c r="Y45" s="27"/>
      <c r="Z45" s="27"/>
      <c r="AA45" s="27"/>
      <c r="AB45" s="27"/>
      <c r="AC45" s="27"/>
      <c r="AD45" s="27"/>
      <c r="AE45" s="27"/>
    </row>
    <row r="46" spans="2:31" ht="69" customHeight="1" thickBot="1">
      <c r="B46" s="598" t="s">
        <v>273</v>
      </c>
      <c r="C46" s="381"/>
      <c r="D46" s="381"/>
      <c r="E46" s="381"/>
      <c r="F46" s="381"/>
      <c r="G46" s="381"/>
      <c r="H46" s="381"/>
      <c r="I46" s="381"/>
      <c r="J46" s="381"/>
      <c r="K46" s="381"/>
      <c r="L46" s="381"/>
      <c r="M46" s="382"/>
      <c r="N46" s="27"/>
      <c r="O46" s="27"/>
      <c r="P46" s="27"/>
      <c r="Q46" s="27"/>
      <c r="R46" s="27"/>
      <c r="S46" s="27"/>
      <c r="T46" s="27"/>
      <c r="U46" s="27"/>
      <c r="V46" s="27"/>
      <c r="W46" s="27"/>
      <c r="X46" s="27"/>
      <c r="Y46" s="27"/>
      <c r="Z46" s="27"/>
      <c r="AA46" s="27"/>
      <c r="AB46" s="27"/>
      <c r="AC46" s="27"/>
      <c r="AD46" s="27"/>
      <c r="AE46" s="27"/>
    </row>
    <row r="47" spans="2:31" ht="15.75">
      <c r="B47" s="418" t="s">
        <v>35</v>
      </c>
      <c r="C47" s="420" t="s">
        <v>170</v>
      </c>
      <c r="D47" s="420" t="s">
        <v>37</v>
      </c>
      <c r="E47" s="420"/>
      <c r="F47" s="420"/>
      <c r="G47" s="420"/>
      <c r="H47" s="422" t="s">
        <v>35</v>
      </c>
      <c r="I47" s="423"/>
      <c r="J47" s="423"/>
      <c r="K47" s="424"/>
      <c r="L47" s="425" t="s">
        <v>160</v>
      </c>
      <c r="M47" s="426"/>
      <c r="N47" s="27"/>
      <c r="O47" s="27"/>
      <c r="P47" s="27"/>
      <c r="Q47" s="27"/>
      <c r="R47" s="27"/>
      <c r="S47" s="27"/>
      <c r="T47" s="27"/>
      <c r="U47" s="27"/>
      <c r="V47" s="27"/>
      <c r="W47" s="27"/>
      <c r="X47" s="27"/>
      <c r="Y47" s="27"/>
      <c r="Z47" s="27"/>
      <c r="AA47" s="27"/>
      <c r="AB47" s="27"/>
      <c r="AC47" s="27"/>
      <c r="AD47" s="27"/>
      <c r="AE47" s="27"/>
    </row>
    <row r="48" spans="2:31" ht="51" customHeight="1" thickBot="1">
      <c r="B48" s="419"/>
      <c r="C48" s="421"/>
      <c r="D48" s="151" t="s">
        <v>39</v>
      </c>
      <c r="E48" s="43" t="s">
        <v>162</v>
      </c>
      <c r="F48" s="44" t="s">
        <v>163</v>
      </c>
      <c r="G48" s="45" t="s">
        <v>164</v>
      </c>
      <c r="H48" s="46" t="s">
        <v>194</v>
      </c>
      <c r="I48" s="46" t="s">
        <v>41</v>
      </c>
      <c r="J48" s="151" t="s">
        <v>193</v>
      </c>
      <c r="K48" s="47" t="s">
        <v>208</v>
      </c>
      <c r="L48" s="393" t="s">
        <v>165</v>
      </c>
      <c r="M48" s="394"/>
      <c r="N48" s="27"/>
      <c r="O48" s="27"/>
      <c r="P48" s="27"/>
      <c r="Q48" s="27"/>
      <c r="R48" s="27"/>
      <c r="S48" s="27"/>
      <c r="T48" s="27"/>
      <c r="U48" s="27"/>
      <c r="V48" s="27"/>
      <c r="W48" s="27"/>
      <c r="X48" s="27"/>
      <c r="Y48" s="27"/>
      <c r="Z48" s="27"/>
      <c r="AA48" s="27"/>
      <c r="AB48" s="27"/>
      <c r="AC48" s="27"/>
      <c r="AD48" s="27"/>
      <c r="AE48" s="27"/>
    </row>
    <row r="49" spans="2:31" ht="15" customHeight="1" thickBot="1">
      <c r="B49" s="395" t="s">
        <v>57</v>
      </c>
      <c r="C49" s="533"/>
      <c r="D49" s="533"/>
      <c r="E49" s="533"/>
      <c r="F49" s="533"/>
      <c r="G49" s="533"/>
      <c r="H49" s="533"/>
      <c r="I49" s="533"/>
      <c r="J49" s="533"/>
      <c r="K49" s="533"/>
      <c r="L49" s="533"/>
      <c r="M49" s="534"/>
      <c r="N49" s="27"/>
      <c r="O49" s="27"/>
      <c r="P49" s="27"/>
      <c r="Q49" s="27"/>
      <c r="R49" s="27"/>
      <c r="S49" s="27"/>
      <c r="T49" s="27"/>
      <c r="U49" s="27"/>
      <c r="V49" s="27"/>
      <c r="W49" s="27"/>
      <c r="X49" s="27"/>
      <c r="Y49" s="27"/>
      <c r="Z49" s="27"/>
      <c r="AA49" s="27"/>
      <c r="AB49" s="27"/>
      <c r="AC49" s="27"/>
      <c r="AD49" s="27"/>
      <c r="AE49" s="27"/>
    </row>
    <row r="50" spans="2:31" ht="15.75" customHeight="1">
      <c r="B50" s="572" t="s">
        <v>44</v>
      </c>
      <c r="C50" s="402" t="s">
        <v>48</v>
      </c>
      <c r="D50" s="94" t="s">
        <v>244</v>
      </c>
      <c r="E50" s="57">
        <v>8</v>
      </c>
      <c r="F50" s="57"/>
      <c r="G50" s="66">
        <f t="shared" ref="G50:G57" si="4">+F50-E50</f>
        <v>-8</v>
      </c>
      <c r="H50" s="576">
        <f>SUM(E50:E53)</f>
        <v>39.75</v>
      </c>
      <c r="I50" s="540">
        <v>1</v>
      </c>
      <c r="J50" s="580">
        <f>I50*H50</f>
        <v>39.75</v>
      </c>
      <c r="K50" s="583">
        <f>SUM(F50:F53)*I50</f>
        <v>0</v>
      </c>
      <c r="L50" s="405" t="str">
        <f t="shared" ref="L50:L57" si="5">IF(F50&gt;=E50,"CUMPLE","NO CUMPLE")</f>
        <v>NO CUMPLE</v>
      </c>
      <c r="M50" s="406"/>
      <c r="N50" s="27"/>
      <c r="O50" s="27"/>
      <c r="P50" s="27"/>
      <c r="Q50" s="27"/>
      <c r="R50" s="27"/>
      <c r="S50" s="27"/>
      <c r="T50" s="27"/>
      <c r="U50" s="27"/>
      <c r="V50" s="27"/>
      <c r="W50" s="27"/>
      <c r="X50" s="27"/>
      <c r="Y50" s="27"/>
      <c r="Z50" s="27"/>
      <c r="AA50" s="27"/>
      <c r="AB50" s="27"/>
      <c r="AC50" s="27"/>
      <c r="AD50" s="27"/>
      <c r="AE50" s="27"/>
    </row>
    <row r="51" spans="2:31" ht="30">
      <c r="B51" s="573"/>
      <c r="C51" s="575"/>
      <c r="D51" s="95" t="s">
        <v>245</v>
      </c>
      <c r="E51" s="146">
        <v>6.75</v>
      </c>
      <c r="F51" s="146"/>
      <c r="G51" s="67">
        <f t="shared" si="4"/>
        <v>-6.75</v>
      </c>
      <c r="H51" s="577"/>
      <c r="I51" s="506"/>
      <c r="J51" s="581"/>
      <c r="K51" s="584"/>
      <c r="L51" s="512" t="str">
        <f>IF(F51&gt;=E51,"CUMPLE","NO CUMPLE")</f>
        <v>NO CUMPLE</v>
      </c>
      <c r="M51" s="513"/>
      <c r="N51" s="27"/>
      <c r="O51" s="27"/>
      <c r="P51" s="27"/>
      <c r="Q51" s="27"/>
      <c r="R51" s="27"/>
      <c r="S51" s="27"/>
      <c r="T51" s="27"/>
      <c r="U51" s="27"/>
      <c r="V51" s="27"/>
      <c r="W51" s="27"/>
      <c r="X51" s="27"/>
      <c r="Y51" s="27"/>
      <c r="Z51" s="27"/>
      <c r="AA51" s="27"/>
      <c r="AB51" s="27"/>
      <c r="AC51" s="27"/>
      <c r="AD51" s="27"/>
      <c r="AE51" s="27"/>
    </row>
    <row r="52" spans="2:31" ht="30">
      <c r="B52" s="573"/>
      <c r="C52" s="575"/>
      <c r="D52" s="95" t="s">
        <v>274</v>
      </c>
      <c r="E52" s="146">
        <v>18</v>
      </c>
      <c r="F52" s="146"/>
      <c r="G52" s="67">
        <f t="shared" si="4"/>
        <v>-18</v>
      </c>
      <c r="H52" s="577"/>
      <c r="I52" s="506"/>
      <c r="J52" s="581"/>
      <c r="K52" s="584"/>
      <c r="L52" s="512" t="str">
        <f>IF(F52&gt;=E52,"CUMPLE","NO CUMPLE")</f>
        <v>NO CUMPLE</v>
      </c>
      <c r="M52" s="513"/>
      <c r="N52" s="27"/>
      <c r="O52" s="27"/>
      <c r="P52" s="27"/>
      <c r="Q52" s="27"/>
      <c r="R52" s="27"/>
      <c r="S52" s="27"/>
      <c r="T52" s="27"/>
      <c r="U52" s="27"/>
      <c r="V52" s="27"/>
      <c r="W52" s="27"/>
      <c r="X52" s="27"/>
      <c r="Y52" s="27"/>
      <c r="Z52" s="27"/>
      <c r="AA52" s="27"/>
      <c r="AB52" s="27"/>
      <c r="AC52" s="27"/>
      <c r="AD52" s="27"/>
      <c r="AE52" s="27"/>
    </row>
    <row r="53" spans="2:31" ht="38.25" customHeight="1" thickBot="1">
      <c r="B53" s="574"/>
      <c r="C53" s="404"/>
      <c r="D53" s="96" t="s">
        <v>246</v>
      </c>
      <c r="E53" s="97">
        <v>7</v>
      </c>
      <c r="F53" s="97"/>
      <c r="G53" s="159">
        <f t="shared" si="4"/>
        <v>-7</v>
      </c>
      <c r="H53" s="578"/>
      <c r="I53" s="579"/>
      <c r="J53" s="582"/>
      <c r="K53" s="585"/>
      <c r="L53" s="409" t="str">
        <f t="shared" si="5"/>
        <v>NO CUMPLE</v>
      </c>
      <c r="M53" s="410"/>
      <c r="N53" s="27"/>
      <c r="O53" s="27"/>
      <c r="P53" s="27"/>
      <c r="Q53" s="27"/>
      <c r="R53" s="27"/>
      <c r="S53" s="27"/>
      <c r="T53" s="27"/>
      <c r="U53" s="27"/>
      <c r="V53" s="27"/>
      <c r="W53" s="27"/>
      <c r="X53" s="27"/>
      <c r="Y53" s="27"/>
      <c r="Z53" s="27"/>
      <c r="AA53" s="27"/>
      <c r="AB53" s="27"/>
      <c r="AC53" s="27"/>
      <c r="AD53" s="27"/>
      <c r="AE53" s="27"/>
    </row>
    <row r="54" spans="2:31" ht="15">
      <c r="B54" s="574"/>
      <c r="C54" s="586" t="s">
        <v>46</v>
      </c>
      <c r="D54" s="93" t="s">
        <v>167</v>
      </c>
      <c r="E54" s="149">
        <v>2.5</v>
      </c>
      <c r="F54" s="149"/>
      <c r="G54" s="68">
        <f t="shared" si="4"/>
        <v>-2.5</v>
      </c>
      <c r="H54" s="588">
        <f>+E54+E55</f>
        <v>5</v>
      </c>
      <c r="I54" s="417">
        <v>1</v>
      </c>
      <c r="J54" s="590">
        <f>H54*I54</f>
        <v>5</v>
      </c>
      <c r="K54" s="592">
        <f>SUM(F54:F55)*I54</f>
        <v>0</v>
      </c>
      <c r="L54" s="531" t="str">
        <f t="shared" si="5"/>
        <v>NO CUMPLE</v>
      </c>
      <c r="M54" s="532"/>
      <c r="N54" s="27"/>
      <c r="O54" s="27"/>
      <c r="P54" s="27"/>
      <c r="Q54" s="27"/>
      <c r="R54" s="27"/>
      <c r="S54" s="27"/>
      <c r="T54" s="27"/>
      <c r="U54" s="27"/>
      <c r="V54" s="27"/>
      <c r="W54" s="27"/>
      <c r="X54" s="27"/>
      <c r="Y54" s="27"/>
      <c r="Z54" s="27"/>
      <c r="AA54" s="27"/>
      <c r="AB54" s="27"/>
      <c r="AC54" s="27"/>
      <c r="AD54" s="27"/>
      <c r="AE54" s="27"/>
    </row>
    <row r="55" spans="2:31" ht="15.75" thickBot="1">
      <c r="B55" s="574"/>
      <c r="C55" s="587"/>
      <c r="D55" s="98" t="s">
        <v>223</v>
      </c>
      <c r="E55" s="143">
        <v>2.5</v>
      </c>
      <c r="F55" s="143"/>
      <c r="G55" s="160">
        <f t="shared" si="4"/>
        <v>-2.5</v>
      </c>
      <c r="H55" s="589"/>
      <c r="I55" s="338"/>
      <c r="J55" s="591"/>
      <c r="K55" s="593"/>
      <c r="L55" s="332" t="str">
        <f>IF(F55&gt;=E55,"CUMPLE","NO CUMPLE")</f>
        <v>NO CUMPLE</v>
      </c>
      <c r="M55" s="333"/>
      <c r="N55" s="27"/>
      <c r="O55" s="27"/>
      <c r="P55" s="27"/>
      <c r="Q55" s="27"/>
      <c r="R55" s="27"/>
      <c r="S55" s="27"/>
      <c r="T55" s="27"/>
      <c r="U55" s="27"/>
      <c r="V55" s="27"/>
      <c r="W55" s="27"/>
      <c r="X55" s="27"/>
      <c r="Y55" s="27"/>
      <c r="Z55" s="27"/>
      <c r="AA55" s="27"/>
      <c r="AB55" s="27"/>
      <c r="AC55" s="27"/>
      <c r="AD55" s="27"/>
      <c r="AE55" s="27"/>
    </row>
    <row r="56" spans="2:31" ht="33" customHeight="1">
      <c r="B56" s="561" t="s">
        <v>247</v>
      </c>
      <c r="C56" s="563" t="s">
        <v>248</v>
      </c>
      <c r="D56" s="135" t="s">
        <v>249</v>
      </c>
      <c r="E56" s="144">
        <v>7</v>
      </c>
      <c r="F56" s="144"/>
      <c r="G56" s="161">
        <f t="shared" si="4"/>
        <v>-7</v>
      </c>
      <c r="H56" s="163">
        <f>E56</f>
        <v>7</v>
      </c>
      <c r="I56" s="155">
        <v>1</v>
      </c>
      <c r="J56" s="99">
        <f>H56*I56</f>
        <v>7</v>
      </c>
      <c r="K56" s="164">
        <f>SUM(F56)*I56</f>
        <v>0</v>
      </c>
      <c r="L56" s="565" t="str">
        <f t="shared" si="5"/>
        <v>NO CUMPLE</v>
      </c>
      <c r="M56" s="566"/>
      <c r="N56" s="27"/>
      <c r="O56" s="27"/>
      <c r="P56" s="27"/>
      <c r="Q56" s="27"/>
      <c r="R56" s="27"/>
      <c r="S56" s="27"/>
      <c r="T56" s="27"/>
      <c r="U56" s="27"/>
      <c r="V56" s="27"/>
      <c r="W56" s="27"/>
      <c r="X56" s="27"/>
      <c r="Y56" s="27"/>
      <c r="Z56" s="27"/>
      <c r="AA56" s="27"/>
      <c r="AB56" s="27"/>
      <c r="AC56" s="27"/>
      <c r="AD56" s="27"/>
      <c r="AE56" s="27"/>
    </row>
    <row r="57" spans="2:31" ht="21.75" customHeight="1" thickBot="1">
      <c r="B57" s="562"/>
      <c r="C57" s="564"/>
      <c r="D57" s="136" t="s">
        <v>250</v>
      </c>
      <c r="E57" s="59">
        <v>2.5</v>
      </c>
      <c r="F57" s="59"/>
      <c r="G57" s="162">
        <f t="shared" si="4"/>
        <v>-2.5</v>
      </c>
      <c r="H57" s="165">
        <f>SUM(E57)</f>
        <v>2.5</v>
      </c>
      <c r="I57" s="156">
        <v>1</v>
      </c>
      <c r="J57" s="100">
        <f>H57*I57</f>
        <v>2.5</v>
      </c>
      <c r="K57" s="166">
        <f>+F57*I57</f>
        <v>0</v>
      </c>
      <c r="L57" s="516" t="str">
        <f t="shared" si="5"/>
        <v>NO CUMPLE</v>
      </c>
      <c r="M57" s="517"/>
      <c r="N57" s="27"/>
      <c r="O57" s="27"/>
      <c r="P57" s="27"/>
      <c r="Q57" s="27"/>
      <c r="R57" s="27"/>
      <c r="S57" s="27"/>
      <c r="T57" s="27"/>
      <c r="U57" s="27"/>
      <c r="V57" s="27"/>
      <c r="W57" s="27"/>
      <c r="X57" s="27"/>
      <c r="Y57" s="27"/>
      <c r="Z57" s="27"/>
      <c r="AA57" s="27"/>
      <c r="AB57" s="27"/>
      <c r="AC57" s="27"/>
      <c r="AD57" s="27"/>
      <c r="AE57" s="27"/>
    </row>
    <row r="58" spans="2:31" ht="34.5" customHeight="1" thickBot="1">
      <c r="B58" s="567" t="s">
        <v>57</v>
      </c>
      <c r="C58" s="568"/>
      <c r="D58" s="568"/>
      <c r="E58" s="568"/>
      <c r="F58" s="568"/>
      <c r="G58" s="568"/>
      <c r="H58" s="568"/>
      <c r="I58" s="569"/>
      <c r="J58" s="137">
        <f>SUM(J50:J57)</f>
        <v>54.25</v>
      </c>
      <c r="K58" s="137">
        <f>SUM(K50:K57)</f>
        <v>0</v>
      </c>
      <c r="L58" s="570" t="str">
        <f>IF(K58&gt;=J58,"CUMPLE","NO CUMPLE")</f>
        <v>NO CUMPLE</v>
      </c>
      <c r="M58" s="571"/>
      <c r="N58" s="27"/>
      <c r="O58" s="27"/>
      <c r="P58" s="27"/>
      <c r="Q58" s="27"/>
      <c r="R58" s="27"/>
      <c r="S58" s="27"/>
      <c r="T58" s="27"/>
      <c r="U58" s="27"/>
      <c r="V58" s="27"/>
      <c r="W58" s="27"/>
      <c r="X58" s="27"/>
      <c r="Y58" s="27"/>
      <c r="Z58" s="27"/>
      <c r="AA58" s="27"/>
      <c r="AB58" s="27"/>
      <c r="AC58" s="27"/>
      <c r="AD58" s="27"/>
      <c r="AE58" s="27"/>
    </row>
    <row r="59" spans="2:31" ht="18" customHeight="1">
      <c r="B59" s="555" t="s">
        <v>171</v>
      </c>
      <c r="C59" s="556"/>
      <c r="D59" s="556"/>
      <c r="E59" s="556"/>
      <c r="F59" s="556"/>
      <c r="G59" s="556"/>
      <c r="H59" s="556"/>
      <c r="I59" s="556"/>
      <c r="J59" s="556"/>
      <c r="K59" s="556"/>
      <c r="L59" s="556"/>
      <c r="M59" s="557"/>
      <c r="N59" s="27"/>
      <c r="O59" s="27"/>
      <c r="P59" s="27"/>
      <c r="Q59" s="27"/>
      <c r="R59" s="27"/>
      <c r="S59" s="27"/>
      <c r="T59" s="27"/>
      <c r="U59" s="27"/>
      <c r="V59" s="27"/>
      <c r="W59" s="27"/>
      <c r="X59" s="27"/>
      <c r="Y59" s="27"/>
      <c r="Z59" s="27"/>
      <c r="AA59" s="27"/>
      <c r="AB59" s="27"/>
      <c r="AC59" s="27"/>
      <c r="AD59" s="27"/>
      <c r="AE59" s="27"/>
    </row>
    <row r="60" spans="2:31" ht="68.25" customHeight="1" thickBot="1">
      <c r="B60" s="558" t="s">
        <v>275</v>
      </c>
      <c r="C60" s="559"/>
      <c r="D60" s="559"/>
      <c r="E60" s="559"/>
      <c r="F60" s="559"/>
      <c r="G60" s="559"/>
      <c r="H60" s="559"/>
      <c r="I60" s="559"/>
      <c r="J60" s="559"/>
      <c r="K60" s="559"/>
      <c r="L60" s="559"/>
      <c r="M60" s="560"/>
      <c r="N60" s="27"/>
      <c r="O60" s="27"/>
      <c r="P60" s="27"/>
      <c r="Q60" s="27"/>
      <c r="R60" s="27"/>
      <c r="S60" s="27"/>
      <c r="T60" s="27"/>
      <c r="U60" s="27"/>
      <c r="V60" s="27"/>
      <c r="W60" s="27"/>
      <c r="X60" s="27"/>
      <c r="Y60" s="27"/>
      <c r="Z60" s="27"/>
      <c r="AA60" s="27"/>
      <c r="AB60" s="27"/>
      <c r="AC60" s="27"/>
      <c r="AD60" s="27"/>
      <c r="AE60" s="27"/>
    </row>
    <row r="61" spans="2:31" ht="15" customHeight="1">
      <c r="B61" s="418" t="s">
        <v>35</v>
      </c>
      <c r="C61" s="420" t="s">
        <v>170</v>
      </c>
      <c r="D61" s="420" t="s">
        <v>37</v>
      </c>
      <c r="E61" s="420"/>
      <c r="F61" s="420"/>
      <c r="G61" s="420"/>
      <c r="H61" s="422" t="s">
        <v>35</v>
      </c>
      <c r="I61" s="423"/>
      <c r="J61" s="423"/>
      <c r="K61" s="424"/>
      <c r="L61" s="425" t="s">
        <v>160</v>
      </c>
      <c r="M61" s="426"/>
      <c r="N61" s="27"/>
      <c r="O61" s="27"/>
      <c r="P61" s="27"/>
      <c r="Q61" s="27"/>
      <c r="R61" s="27"/>
      <c r="S61" s="27"/>
      <c r="T61" s="27"/>
      <c r="U61" s="27"/>
      <c r="V61" s="27"/>
      <c r="W61" s="27"/>
      <c r="X61" s="27"/>
      <c r="Y61" s="27"/>
      <c r="Z61" s="27"/>
      <c r="AA61" s="27"/>
      <c r="AB61" s="27"/>
      <c r="AC61" s="27"/>
      <c r="AD61" s="27"/>
      <c r="AE61" s="27"/>
    </row>
    <row r="62" spans="2:31" ht="51" customHeight="1" thickBot="1">
      <c r="B62" s="419"/>
      <c r="C62" s="421"/>
      <c r="D62" s="151" t="s">
        <v>39</v>
      </c>
      <c r="E62" s="43" t="s">
        <v>162</v>
      </c>
      <c r="F62" s="44" t="s">
        <v>163</v>
      </c>
      <c r="G62" s="45" t="s">
        <v>164</v>
      </c>
      <c r="H62" s="46" t="s">
        <v>194</v>
      </c>
      <c r="I62" s="46" t="s">
        <v>41</v>
      </c>
      <c r="J62" s="151" t="s">
        <v>193</v>
      </c>
      <c r="K62" s="47" t="s">
        <v>208</v>
      </c>
      <c r="L62" s="393" t="s">
        <v>165</v>
      </c>
      <c r="M62" s="394"/>
      <c r="N62" s="27"/>
      <c r="O62" s="27"/>
      <c r="P62" s="27"/>
      <c r="Q62" s="27"/>
      <c r="R62" s="27"/>
      <c r="S62" s="27"/>
      <c r="T62" s="27"/>
      <c r="U62" s="27"/>
      <c r="V62" s="27"/>
      <c r="W62" s="27"/>
      <c r="X62" s="27"/>
      <c r="Y62" s="27"/>
      <c r="Z62" s="27"/>
      <c r="AA62" s="27"/>
      <c r="AB62" s="27"/>
      <c r="AC62" s="27"/>
      <c r="AD62" s="27"/>
      <c r="AE62" s="27"/>
    </row>
    <row r="63" spans="2:31" ht="15" customHeight="1" thickBot="1">
      <c r="B63" s="395" t="s">
        <v>58</v>
      </c>
      <c r="C63" s="533"/>
      <c r="D63" s="533"/>
      <c r="E63" s="533"/>
      <c r="F63" s="533"/>
      <c r="G63" s="533"/>
      <c r="H63" s="533"/>
      <c r="I63" s="533"/>
      <c r="J63" s="533"/>
      <c r="K63" s="533"/>
      <c r="L63" s="533"/>
      <c r="M63" s="534"/>
      <c r="N63" s="27"/>
      <c r="O63" s="27"/>
      <c r="P63" s="27"/>
      <c r="Q63" s="27"/>
      <c r="R63" s="27"/>
      <c r="S63" s="27"/>
      <c r="T63" s="27"/>
      <c r="U63" s="27"/>
      <c r="V63" s="27"/>
      <c r="W63" s="27"/>
      <c r="X63" s="27"/>
      <c r="Y63" s="27"/>
      <c r="Z63" s="27"/>
      <c r="AA63" s="27"/>
      <c r="AB63" s="27"/>
      <c r="AC63" s="27"/>
      <c r="AD63" s="27"/>
      <c r="AE63" s="27"/>
    </row>
    <row r="64" spans="2:31" ht="15" customHeight="1">
      <c r="B64" s="520" t="s">
        <v>251</v>
      </c>
      <c r="C64" s="535" t="s">
        <v>13</v>
      </c>
      <c r="D64" s="124" t="s">
        <v>14</v>
      </c>
      <c r="E64" s="57">
        <v>6</v>
      </c>
      <c r="F64" s="57"/>
      <c r="G64" s="66">
        <f>+F64-E64</f>
        <v>-6</v>
      </c>
      <c r="H64" s="537">
        <f>SUM(E64:E70)</f>
        <v>70</v>
      </c>
      <c r="I64" s="540">
        <v>1</v>
      </c>
      <c r="J64" s="542">
        <f>H64*I64</f>
        <v>70</v>
      </c>
      <c r="K64" s="544">
        <f>SUM(F64:F70)*I64</f>
        <v>0</v>
      </c>
      <c r="L64" s="546" t="str">
        <f t="shared" ref="L64:L82" si="6">IF(F64&gt;=E64,"CUMPLE","NO CUMPLE")</f>
        <v>NO CUMPLE</v>
      </c>
      <c r="M64" s="547"/>
      <c r="N64" s="36"/>
      <c r="O64" s="27"/>
      <c r="P64" s="27"/>
      <c r="Q64" s="27"/>
      <c r="R64" s="27"/>
      <c r="S64" s="27"/>
      <c r="T64" s="27"/>
      <c r="U64" s="27"/>
      <c r="V64" s="27"/>
      <c r="W64" s="27"/>
      <c r="X64" s="27"/>
      <c r="Y64" s="27"/>
      <c r="Z64" s="27"/>
      <c r="AA64" s="27"/>
      <c r="AB64" s="27"/>
      <c r="AC64" s="27"/>
      <c r="AD64" s="27"/>
      <c r="AE64" s="27"/>
    </row>
    <row r="65" spans="2:31" ht="15" customHeight="1">
      <c r="B65" s="521"/>
      <c r="C65" s="536"/>
      <c r="D65" s="104" t="s">
        <v>54</v>
      </c>
      <c r="E65" s="105">
        <v>36</v>
      </c>
      <c r="F65" s="105"/>
      <c r="G65" s="168">
        <f t="shared" ref="G65:G82" si="7">+F65-E65</f>
        <v>-36</v>
      </c>
      <c r="H65" s="538"/>
      <c r="I65" s="541"/>
      <c r="J65" s="543"/>
      <c r="K65" s="545"/>
      <c r="L65" s="407" t="str">
        <f t="shared" si="6"/>
        <v>NO CUMPLE</v>
      </c>
      <c r="M65" s="408"/>
      <c r="N65" s="27"/>
      <c r="O65" s="27"/>
      <c r="P65" s="27"/>
      <c r="Q65" s="27"/>
      <c r="R65" s="27"/>
      <c r="S65" s="27"/>
      <c r="T65" s="27"/>
      <c r="U65" s="27"/>
      <c r="V65" s="27"/>
      <c r="W65" s="27"/>
      <c r="X65" s="27"/>
      <c r="Y65" s="27"/>
      <c r="Z65" s="27"/>
      <c r="AA65" s="27"/>
      <c r="AB65" s="27"/>
      <c r="AC65" s="27"/>
      <c r="AD65" s="27"/>
      <c r="AE65" s="27"/>
    </row>
    <row r="66" spans="2:31" ht="15" customHeight="1">
      <c r="B66" s="521"/>
      <c r="C66" s="536"/>
      <c r="D66" s="106" t="s">
        <v>55</v>
      </c>
      <c r="E66" s="105">
        <v>6</v>
      </c>
      <c r="F66" s="105"/>
      <c r="G66" s="168">
        <f t="shared" si="7"/>
        <v>-6</v>
      </c>
      <c r="H66" s="538"/>
      <c r="I66" s="541"/>
      <c r="J66" s="543"/>
      <c r="K66" s="545"/>
      <c r="L66" s="407" t="str">
        <f t="shared" si="6"/>
        <v>NO CUMPLE</v>
      </c>
      <c r="M66" s="408"/>
      <c r="N66" s="27"/>
      <c r="O66" s="27"/>
      <c r="P66" s="27"/>
      <c r="Q66" s="27"/>
      <c r="R66" s="27"/>
      <c r="S66" s="27"/>
      <c r="T66" s="27"/>
      <c r="U66" s="27"/>
      <c r="V66" s="27"/>
      <c r="W66" s="27"/>
      <c r="X66" s="27"/>
      <c r="Y66" s="27"/>
      <c r="Z66" s="27"/>
      <c r="AA66" s="27"/>
      <c r="AB66" s="27"/>
      <c r="AC66" s="27"/>
      <c r="AD66" s="27"/>
      <c r="AE66" s="27"/>
    </row>
    <row r="67" spans="2:31" ht="15" customHeight="1">
      <c r="B67" s="521"/>
      <c r="C67" s="536"/>
      <c r="D67" s="104" t="s">
        <v>56</v>
      </c>
      <c r="E67" s="105">
        <v>6</v>
      </c>
      <c r="F67" s="105"/>
      <c r="G67" s="168">
        <f t="shared" si="7"/>
        <v>-6</v>
      </c>
      <c r="H67" s="538"/>
      <c r="I67" s="541"/>
      <c r="J67" s="543"/>
      <c r="K67" s="545"/>
      <c r="L67" s="407" t="str">
        <f t="shared" si="6"/>
        <v>NO CUMPLE</v>
      </c>
      <c r="M67" s="408"/>
      <c r="N67" s="27"/>
      <c r="O67" s="27"/>
      <c r="P67" s="27"/>
      <c r="Q67" s="27"/>
      <c r="R67" s="27"/>
      <c r="S67" s="27"/>
      <c r="T67" s="27"/>
      <c r="U67" s="27"/>
      <c r="V67" s="27"/>
      <c r="W67" s="27"/>
      <c r="X67" s="27"/>
      <c r="Y67" s="27"/>
      <c r="Z67" s="27"/>
      <c r="AA67" s="27"/>
      <c r="AB67" s="27"/>
      <c r="AC67" s="27"/>
      <c r="AD67" s="27"/>
      <c r="AE67" s="27"/>
    </row>
    <row r="68" spans="2:31" ht="15" customHeight="1">
      <c r="B68" s="521"/>
      <c r="C68" s="536"/>
      <c r="D68" s="104" t="s">
        <v>80</v>
      </c>
      <c r="E68" s="105">
        <v>4</v>
      </c>
      <c r="F68" s="105"/>
      <c r="G68" s="168">
        <f t="shared" si="7"/>
        <v>-4</v>
      </c>
      <c r="H68" s="538"/>
      <c r="I68" s="541"/>
      <c r="J68" s="543"/>
      <c r="K68" s="545"/>
      <c r="L68" s="407" t="str">
        <f t="shared" si="6"/>
        <v>NO CUMPLE</v>
      </c>
      <c r="M68" s="408"/>
      <c r="N68" s="27"/>
      <c r="O68" s="27"/>
      <c r="P68" s="27"/>
      <c r="Q68" s="27"/>
      <c r="R68" s="27"/>
      <c r="S68" s="27"/>
      <c r="T68" s="27"/>
      <c r="U68" s="27"/>
      <c r="V68" s="27"/>
      <c r="W68" s="27"/>
      <c r="X68" s="27"/>
      <c r="Y68" s="27"/>
      <c r="Z68" s="27"/>
      <c r="AA68" s="27"/>
      <c r="AB68" s="27"/>
      <c r="AC68" s="27"/>
      <c r="AD68" s="27"/>
      <c r="AE68" s="27"/>
    </row>
    <row r="69" spans="2:31" ht="15" customHeight="1">
      <c r="B69" s="521"/>
      <c r="C69" s="536"/>
      <c r="D69" s="104" t="s">
        <v>15</v>
      </c>
      <c r="E69" s="105">
        <v>4</v>
      </c>
      <c r="F69" s="105"/>
      <c r="G69" s="168">
        <f t="shared" si="7"/>
        <v>-4</v>
      </c>
      <c r="H69" s="538"/>
      <c r="I69" s="541"/>
      <c r="J69" s="543"/>
      <c r="K69" s="545"/>
      <c r="L69" s="407" t="str">
        <f t="shared" si="6"/>
        <v>NO CUMPLE</v>
      </c>
      <c r="M69" s="408"/>
      <c r="N69" s="27"/>
      <c r="O69" s="27"/>
      <c r="P69" s="27"/>
      <c r="Q69" s="27"/>
      <c r="R69" s="27"/>
      <c r="S69" s="27"/>
      <c r="T69" s="27"/>
      <c r="U69" s="27"/>
      <c r="V69" s="27"/>
      <c r="W69" s="27"/>
      <c r="X69" s="27"/>
      <c r="Y69" s="27"/>
      <c r="Z69" s="27"/>
      <c r="AA69" s="27"/>
      <c r="AB69" s="27"/>
      <c r="AC69" s="27"/>
      <c r="AD69" s="27"/>
      <c r="AE69" s="27"/>
    </row>
    <row r="70" spans="2:31" ht="15" customHeight="1" thickBot="1">
      <c r="B70" s="521"/>
      <c r="C70" s="503"/>
      <c r="D70" s="107" t="s">
        <v>16</v>
      </c>
      <c r="E70" s="147">
        <v>8</v>
      </c>
      <c r="F70" s="147"/>
      <c r="G70" s="169">
        <f t="shared" si="7"/>
        <v>-8</v>
      </c>
      <c r="H70" s="539"/>
      <c r="I70" s="507"/>
      <c r="J70" s="509"/>
      <c r="K70" s="511"/>
      <c r="L70" s="514" t="str">
        <f t="shared" si="6"/>
        <v>NO CUMPLE</v>
      </c>
      <c r="M70" s="515"/>
      <c r="N70" s="27"/>
      <c r="O70" s="27"/>
      <c r="P70" s="27"/>
      <c r="Q70" s="27"/>
      <c r="R70" s="27"/>
      <c r="S70" s="27"/>
      <c r="T70" s="27"/>
      <c r="U70" s="27"/>
      <c r="V70" s="27"/>
      <c r="W70" s="27"/>
      <c r="X70" s="27"/>
      <c r="Y70" s="27"/>
      <c r="Z70" s="27"/>
      <c r="AA70" s="27"/>
      <c r="AB70" s="27"/>
      <c r="AC70" s="27"/>
      <c r="AD70" s="27"/>
      <c r="AE70" s="27"/>
    </row>
    <row r="71" spans="2:31" ht="15" customHeight="1">
      <c r="B71" s="521"/>
      <c r="C71" s="529" t="s">
        <v>252</v>
      </c>
      <c r="D71" s="111" t="s">
        <v>180</v>
      </c>
      <c r="E71" s="149">
        <v>2.5</v>
      </c>
      <c r="F71" s="149"/>
      <c r="G71" s="68">
        <f>F71-E71</f>
        <v>-2.5</v>
      </c>
      <c r="H71" s="184">
        <f>SUM(E71)</f>
        <v>2.5</v>
      </c>
      <c r="I71" s="158">
        <v>2</v>
      </c>
      <c r="J71" s="185">
        <f>+H71*I71</f>
        <v>5</v>
      </c>
      <c r="K71" s="186">
        <f>SUM(F71)*I71</f>
        <v>0</v>
      </c>
      <c r="L71" s="531" t="str">
        <f t="shared" si="6"/>
        <v>NO CUMPLE</v>
      </c>
      <c r="M71" s="532"/>
      <c r="N71" s="27"/>
      <c r="O71" s="27"/>
      <c r="P71" s="27"/>
      <c r="Q71" s="27"/>
      <c r="R71" s="27"/>
      <c r="S71" s="27"/>
      <c r="T71" s="27"/>
      <c r="U71" s="27"/>
      <c r="V71" s="27"/>
      <c r="W71" s="27"/>
      <c r="X71" s="27"/>
      <c r="Y71" s="27"/>
      <c r="Z71" s="27"/>
      <c r="AA71" s="27"/>
      <c r="AB71" s="27"/>
      <c r="AC71" s="27"/>
      <c r="AD71" s="27"/>
      <c r="AE71" s="27"/>
    </row>
    <row r="72" spans="2:31" ht="15.75" customHeight="1">
      <c r="B72" s="521"/>
      <c r="C72" s="472"/>
      <c r="D72" s="112" t="s">
        <v>253</v>
      </c>
      <c r="E72" s="101">
        <v>6</v>
      </c>
      <c r="F72" s="101"/>
      <c r="G72" s="170">
        <f>F72-E72</f>
        <v>-6</v>
      </c>
      <c r="H72" s="187">
        <f>SUM(E72)</f>
        <v>6</v>
      </c>
      <c r="I72" s="188">
        <v>1</v>
      </c>
      <c r="J72" s="189">
        <f>+H72*I72</f>
        <v>6</v>
      </c>
      <c r="K72" s="190">
        <f>SUM(F72)*I72</f>
        <v>0</v>
      </c>
      <c r="L72" s="548" t="str">
        <f t="shared" si="6"/>
        <v>NO CUMPLE</v>
      </c>
      <c r="M72" s="549"/>
      <c r="N72" s="27"/>
      <c r="O72" s="27"/>
      <c r="P72" s="27"/>
      <c r="Q72" s="27"/>
      <c r="R72" s="27"/>
      <c r="S72" s="27"/>
      <c r="T72" s="27"/>
      <c r="U72" s="27"/>
      <c r="V72" s="27"/>
      <c r="W72" s="27"/>
      <c r="X72" s="27"/>
      <c r="Y72" s="27"/>
      <c r="Z72" s="27"/>
      <c r="AA72" s="27"/>
      <c r="AB72" s="27"/>
      <c r="AC72" s="27"/>
      <c r="AD72" s="27"/>
      <c r="AE72" s="27"/>
    </row>
    <row r="73" spans="2:31" ht="15" customHeight="1">
      <c r="B73" s="521"/>
      <c r="C73" s="472"/>
      <c r="D73" s="112" t="s">
        <v>254</v>
      </c>
      <c r="E73" s="101">
        <v>4</v>
      </c>
      <c r="F73" s="101"/>
      <c r="G73" s="170">
        <f t="shared" si="7"/>
        <v>-4</v>
      </c>
      <c r="H73" s="334">
        <f>SUM(E73:E77)</f>
        <v>15</v>
      </c>
      <c r="I73" s="337">
        <v>1</v>
      </c>
      <c r="J73" s="478">
        <f>+H73*I73</f>
        <v>15</v>
      </c>
      <c r="K73" s="481">
        <f>SUM(F73:F77)*I73</f>
        <v>0</v>
      </c>
      <c r="L73" s="548" t="str">
        <f t="shared" si="6"/>
        <v>NO CUMPLE</v>
      </c>
      <c r="M73" s="549"/>
      <c r="N73" s="27"/>
      <c r="O73" s="27"/>
      <c r="P73" s="27"/>
      <c r="Q73" s="27"/>
      <c r="R73" s="27"/>
      <c r="S73" s="27"/>
      <c r="T73" s="27"/>
      <c r="U73" s="27"/>
      <c r="V73" s="27"/>
      <c r="W73" s="27"/>
      <c r="X73" s="27"/>
      <c r="Y73" s="27"/>
      <c r="Z73" s="27"/>
      <c r="AA73" s="27"/>
      <c r="AB73" s="27"/>
      <c r="AC73" s="27"/>
      <c r="AD73" s="27"/>
      <c r="AE73" s="27"/>
    </row>
    <row r="74" spans="2:31" ht="15" customHeight="1">
      <c r="B74" s="521"/>
      <c r="C74" s="472"/>
      <c r="D74" s="113" t="s">
        <v>276</v>
      </c>
      <c r="E74" s="150">
        <v>4</v>
      </c>
      <c r="F74" s="150"/>
      <c r="G74" s="171">
        <f t="shared" si="7"/>
        <v>-4</v>
      </c>
      <c r="H74" s="335"/>
      <c r="I74" s="338"/>
      <c r="J74" s="477"/>
      <c r="K74" s="480"/>
      <c r="L74" s="550" t="str">
        <f t="shared" si="6"/>
        <v>NO CUMPLE</v>
      </c>
      <c r="M74" s="551"/>
      <c r="N74" s="27"/>
      <c r="O74" s="27"/>
      <c r="P74" s="27"/>
      <c r="Q74" s="27"/>
      <c r="R74" s="27"/>
      <c r="S74" s="27"/>
      <c r="T74" s="27"/>
      <c r="U74" s="27"/>
      <c r="V74" s="27"/>
      <c r="W74" s="27"/>
      <c r="X74" s="27"/>
      <c r="Y74" s="27"/>
      <c r="Z74" s="27"/>
      <c r="AA74" s="27"/>
      <c r="AB74" s="27"/>
      <c r="AC74" s="27"/>
      <c r="AD74" s="27"/>
      <c r="AE74" s="27"/>
    </row>
    <row r="75" spans="2:31" ht="30">
      <c r="B75" s="521"/>
      <c r="C75" s="472"/>
      <c r="D75" s="112" t="s">
        <v>279</v>
      </c>
      <c r="E75" s="101">
        <v>3</v>
      </c>
      <c r="F75" s="101"/>
      <c r="G75" s="170">
        <f>+F75-E75</f>
        <v>-3</v>
      </c>
      <c r="H75" s="335"/>
      <c r="I75" s="338"/>
      <c r="J75" s="477"/>
      <c r="K75" s="480"/>
      <c r="L75" s="332" t="str">
        <f>IF(F75&gt;=E75,"CUMPLE","NO CUMPLE")</f>
        <v>NO CUMPLE</v>
      </c>
      <c r="M75" s="333"/>
      <c r="N75" s="27"/>
      <c r="O75" s="27"/>
      <c r="P75" s="27"/>
      <c r="Q75" s="27"/>
      <c r="R75" s="27"/>
      <c r="S75" s="27"/>
      <c r="T75" s="27"/>
      <c r="U75" s="27"/>
      <c r="V75" s="27"/>
      <c r="W75" s="27"/>
      <c r="X75" s="27"/>
      <c r="Y75" s="27"/>
      <c r="Z75" s="27"/>
      <c r="AA75" s="27"/>
      <c r="AB75" s="27"/>
      <c r="AC75" s="27"/>
      <c r="AD75" s="27"/>
      <c r="AE75" s="27"/>
    </row>
    <row r="76" spans="2:31" ht="15" customHeight="1">
      <c r="B76" s="521"/>
      <c r="C76" s="472"/>
      <c r="D76" s="112" t="s">
        <v>255</v>
      </c>
      <c r="E76" s="101">
        <v>2</v>
      </c>
      <c r="F76" s="101"/>
      <c r="G76" s="170">
        <f t="shared" si="7"/>
        <v>-2</v>
      </c>
      <c r="H76" s="335"/>
      <c r="I76" s="338"/>
      <c r="J76" s="477"/>
      <c r="K76" s="480"/>
      <c r="L76" s="548" t="str">
        <f t="shared" si="6"/>
        <v>NO CUMPLE</v>
      </c>
      <c r="M76" s="549"/>
      <c r="N76" s="27"/>
      <c r="O76" s="27"/>
      <c r="P76" s="27"/>
      <c r="Q76" s="27"/>
      <c r="R76" s="27"/>
      <c r="S76" s="27"/>
      <c r="T76" s="27"/>
      <c r="U76" s="27"/>
      <c r="V76" s="27"/>
      <c r="W76" s="27"/>
      <c r="X76" s="27"/>
      <c r="Y76" s="27"/>
      <c r="Z76" s="27"/>
      <c r="AA76" s="27"/>
      <c r="AB76" s="27"/>
      <c r="AC76" s="27"/>
      <c r="AD76" s="27"/>
      <c r="AE76" s="27"/>
    </row>
    <row r="77" spans="2:31" ht="15" customHeight="1" thickBot="1">
      <c r="B77" s="522"/>
      <c r="C77" s="530"/>
      <c r="D77" s="114" t="s">
        <v>256</v>
      </c>
      <c r="E77" s="58">
        <v>2</v>
      </c>
      <c r="F77" s="58"/>
      <c r="G77" s="69">
        <f t="shared" si="7"/>
        <v>-2</v>
      </c>
      <c r="H77" s="336"/>
      <c r="I77" s="339"/>
      <c r="J77" s="553"/>
      <c r="K77" s="554"/>
      <c r="L77" s="415" t="str">
        <f t="shared" si="6"/>
        <v>NO CUMPLE</v>
      </c>
      <c r="M77" s="552"/>
      <c r="N77" s="27"/>
      <c r="O77" s="27"/>
      <c r="P77" s="27"/>
      <c r="Q77" s="27"/>
      <c r="R77" s="27"/>
      <c r="S77" s="27"/>
      <c r="T77" s="27"/>
      <c r="U77" s="27"/>
      <c r="V77" s="27"/>
      <c r="W77" s="27"/>
      <c r="X77" s="27"/>
      <c r="Y77" s="27"/>
      <c r="Z77" s="27"/>
      <c r="AA77" s="27"/>
      <c r="AB77" s="27"/>
      <c r="AC77" s="27"/>
      <c r="AD77" s="27"/>
      <c r="AE77" s="27"/>
    </row>
    <row r="78" spans="2:31" ht="15.75" customHeight="1">
      <c r="B78" s="520" t="s">
        <v>257</v>
      </c>
      <c r="C78" s="450" t="s">
        <v>23</v>
      </c>
      <c r="D78" s="120" t="s">
        <v>258</v>
      </c>
      <c r="E78" s="144">
        <v>8</v>
      </c>
      <c r="F78" s="144"/>
      <c r="G78" s="70">
        <f t="shared" si="7"/>
        <v>-8</v>
      </c>
      <c r="H78" s="453">
        <f>SUM(E78:E82)</f>
        <v>31</v>
      </c>
      <c r="I78" s="455">
        <v>1</v>
      </c>
      <c r="J78" s="457">
        <f>H78*I78</f>
        <v>31</v>
      </c>
      <c r="K78" s="459">
        <f>SUM(F78:F82)*I78</f>
        <v>0</v>
      </c>
      <c r="L78" s="461" t="str">
        <f t="shared" si="6"/>
        <v>NO CUMPLE</v>
      </c>
      <c r="M78" s="462"/>
      <c r="N78" s="27"/>
      <c r="O78" s="27"/>
      <c r="P78" s="27"/>
      <c r="Q78" s="27"/>
      <c r="R78" s="27"/>
      <c r="S78" s="27"/>
      <c r="T78" s="27"/>
      <c r="U78" s="27"/>
      <c r="V78" s="27"/>
      <c r="W78" s="27"/>
      <c r="X78" s="27"/>
      <c r="Y78" s="27"/>
      <c r="Z78" s="27"/>
      <c r="AA78" s="27"/>
      <c r="AB78" s="27"/>
      <c r="AC78" s="27"/>
      <c r="AD78" s="27"/>
      <c r="AE78" s="27"/>
    </row>
    <row r="79" spans="2:31" ht="14.25" customHeight="1">
      <c r="B79" s="521"/>
      <c r="C79" s="451"/>
      <c r="D79" s="118" t="s">
        <v>172</v>
      </c>
      <c r="E79" s="145">
        <v>5</v>
      </c>
      <c r="F79" s="145"/>
      <c r="G79" s="172">
        <f t="shared" si="7"/>
        <v>-5</v>
      </c>
      <c r="H79" s="524"/>
      <c r="I79" s="456"/>
      <c r="J79" s="458"/>
      <c r="K79" s="460"/>
      <c r="L79" s="463" t="str">
        <f t="shared" si="6"/>
        <v>NO CUMPLE</v>
      </c>
      <c r="M79" s="464"/>
      <c r="N79" s="27"/>
      <c r="O79" s="27"/>
      <c r="P79" s="27"/>
      <c r="Q79" s="27"/>
      <c r="R79" s="27"/>
      <c r="S79" s="27"/>
      <c r="T79" s="27"/>
      <c r="U79" s="27"/>
      <c r="V79" s="27"/>
      <c r="W79" s="27"/>
      <c r="X79" s="27"/>
      <c r="Y79" s="27"/>
      <c r="Z79" s="27"/>
      <c r="AA79" s="27"/>
      <c r="AB79" s="27"/>
      <c r="AC79" s="27"/>
      <c r="AD79" s="27"/>
      <c r="AE79" s="27"/>
    </row>
    <row r="80" spans="2:31" ht="15" customHeight="1">
      <c r="B80" s="521"/>
      <c r="C80" s="451"/>
      <c r="D80" s="118" t="s">
        <v>173</v>
      </c>
      <c r="E80" s="145">
        <v>10</v>
      </c>
      <c r="F80" s="145"/>
      <c r="G80" s="172">
        <f t="shared" si="7"/>
        <v>-10</v>
      </c>
      <c r="H80" s="524"/>
      <c r="I80" s="456"/>
      <c r="J80" s="458"/>
      <c r="K80" s="460"/>
      <c r="L80" s="463" t="str">
        <f t="shared" si="6"/>
        <v>NO CUMPLE</v>
      </c>
      <c r="M80" s="464"/>
      <c r="N80" s="27"/>
      <c r="O80" s="27"/>
      <c r="P80" s="27"/>
      <c r="Q80" s="27"/>
      <c r="R80" s="27"/>
      <c r="S80" s="27"/>
      <c r="T80" s="27"/>
      <c r="U80" s="27"/>
      <c r="V80" s="27"/>
      <c r="W80" s="27"/>
      <c r="X80" s="27"/>
      <c r="Y80" s="27"/>
      <c r="Z80" s="27"/>
      <c r="AA80" s="27"/>
      <c r="AB80" s="27"/>
      <c r="AC80" s="27"/>
      <c r="AD80" s="27"/>
      <c r="AE80" s="27"/>
    </row>
    <row r="81" spans="2:31" ht="33" customHeight="1">
      <c r="B81" s="521"/>
      <c r="C81" s="451"/>
      <c r="D81" s="118" t="s">
        <v>259</v>
      </c>
      <c r="E81" s="145">
        <v>3</v>
      </c>
      <c r="F81" s="145"/>
      <c r="G81" s="172">
        <f t="shared" si="7"/>
        <v>-3</v>
      </c>
      <c r="H81" s="524"/>
      <c r="I81" s="456"/>
      <c r="J81" s="458"/>
      <c r="K81" s="460"/>
      <c r="L81" s="463" t="str">
        <f t="shared" si="6"/>
        <v>NO CUMPLE</v>
      </c>
      <c r="M81" s="464"/>
      <c r="N81" s="27"/>
      <c r="O81" s="27"/>
      <c r="P81" s="27"/>
      <c r="Q81" s="27"/>
      <c r="R81" s="27"/>
      <c r="S81" s="27"/>
      <c r="T81" s="27"/>
      <c r="U81" s="27"/>
      <c r="V81" s="27"/>
      <c r="W81" s="27"/>
      <c r="X81" s="27"/>
      <c r="Y81" s="27"/>
      <c r="Z81" s="27"/>
      <c r="AA81" s="27"/>
      <c r="AB81" s="27"/>
      <c r="AC81" s="27"/>
      <c r="AD81" s="27"/>
      <c r="AE81" s="27"/>
    </row>
    <row r="82" spans="2:31" ht="15" customHeight="1" thickBot="1">
      <c r="B82" s="522"/>
      <c r="C82" s="523"/>
      <c r="D82" s="121" t="s">
        <v>174</v>
      </c>
      <c r="E82" s="59">
        <v>5</v>
      </c>
      <c r="F82" s="59"/>
      <c r="G82" s="71">
        <f t="shared" si="7"/>
        <v>-5</v>
      </c>
      <c r="H82" s="525"/>
      <c r="I82" s="526"/>
      <c r="J82" s="527"/>
      <c r="K82" s="528"/>
      <c r="L82" s="516" t="str">
        <f t="shared" si="6"/>
        <v>NO CUMPLE</v>
      </c>
      <c r="M82" s="517"/>
      <c r="N82" s="27"/>
      <c r="O82" s="27"/>
      <c r="P82" s="27"/>
      <c r="Q82" s="27"/>
      <c r="R82" s="27"/>
      <c r="S82" s="27"/>
      <c r="T82" s="27"/>
      <c r="U82" s="27"/>
      <c r="V82" s="27"/>
      <c r="W82" s="27"/>
      <c r="X82" s="27"/>
      <c r="Y82" s="27"/>
      <c r="Z82" s="27"/>
      <c r="AA82" s="27"/>
      <c r="AB82" s="27"/>
      <c r="AC82" s="27"/>
      <c r="AD82" s="27"/>
      <c r="AE82" s="27"/>
    </row>
    <row r="83" spans="2:31" ht="31.5" customHeight="1" thickBot="1">
      <c r="B83" s="427" t="s">
        <v>58</v>
      </c>
      <c r="C83" s="428"/>
      <c r="D83" s="428"/>
      <c r="E83" s="428"/>
      <c r="F83" s="428"/>
      <c r="G83" s="428"/>
      <c r="H83" s="428"/>
      <c r="I83" s="518"/>
      <c r="J83" s="122">
        <f>SUM(J64:J82)</f>
        <v>127</v>
      </c>
      <c r="K83" s="123">
        <f>SUM(K64:K82)</f>
        <v>0</v>
      </c>
      <c r="L83" s="519" t="str">
        <f>IF(K83&gt;=J83,"CUMPLE","NO CUMPLE")</f>
        <v>NO CUMPLE</v>
      </c>
      <c r="M83" s="431"/>
      <c r="N83" s="27"/>
      <c r="O83" s="27"/>
      <c r="P83" s="27"/>
      <c r="Q83" s="27"/>
      <c r="R83" s="27"/>
      <c r="S83" s="27"/>
      <c r="T83" s="27"/>
      <c r="U83" s="27"/>
      <c r="V83" s="27"/>
      <c r="W83" s="27"/>
      <c r="X83" s="27"/>
      <c r="Y83" s="27"/>
      <c r="Z83" s="27"/>
      <c r="AA83" s="27"/>
      <c r="AB83" s="27"/>
      <c r="AC83" s="27"/>
      <c r="AD83" s="27"/>
      <c r="AE83" s="27"/>
    </row>
    <row r="84" spans="2:31" ht="15">
      <c r="B84" s="432" t="s">
        <v>221</v>
      </c>
      <c r="C84" s="433"/>
      <c r="D84" s="433"/>
      <c r="E84" s="433"/>
      <c r="F84" s="433"/>
      <c r="G84" s="433"/>
      <c r="H84" s="433"/>
      <c r="I84" s="433"/>
      <c r="J84" s="433"/>
      <c r="K84" s="433"/>
      <c r="L84" s="433"/>
      <c r="M84" s="434"/>
      <c r="N84" s="27"/>
      <c r="O84" s="27"/>
      <c r="P84" s="27"/>
      <c r="Q84" s="27"/>
      <c r="R84" s="27"/>
      <c r="S84" s="27"/>
      <c r="T84" s="27"/>
      <c r="U84" s="27"/>
      <c r="V84" s="27"/>
      <c r="W84" s="27"/>
      <c r="X84" s="27"/>
      <c r="Y84" s="27"/>
      <c r="Z84" s="27"/>
      <c r="AA84" s="27"/>
      <c r="AB84" s="27"/>
      <c r="AC84" s="27"/>
      <c r="AD84" s="27"/>
      <c r="AE84" s="27"/>
    </row>
    <row r="85" spans="2:31" ht="75.75" customHeight="1" thickBot="1">
      <c r="B85" s="435" t="s">
        <v>275</v>
      </c>
      <c r="C85" s="436"/>
      <c r="D85" s="436"/>
      <c r="E85" s="436"/>
      <c r="F85" s="436"/>
      <c r="G85" s="436"/>
      <c r="H85" s="436"/>
      <c r="I85" s="436"/>
      <c r="J85" s="436"/>
      <c r="K85" s="436"/>
      <c r="L85" s="436"/>
      <c r="M85" s="437"/>
      <c r="N85" s="27"/>
      <c r="O85" s="27"/>
      <c r="P85" s="27"/>
      <c r="Q85" s="27"/>
      <c r="R85" s="27"/>
      <c r="S85" s="27"/>
      <c r="T85" s="27"/>
      <c r="U85" s="27"/>
      <c r="V85" s="27"/>
      <c r="W85" s="27"/>
      <c r="X85" s="27"/>
      <c r="Y85" s="27"/>
      <c r="Z85" s="27"/>
      <c r="AA85" s="27"/>
      <c r="AB85" s="27"/>
      <c r="AC85" s="27"/>
      <c r="AD85" s="27"/>
      <c r="AE85" s="27"/>
    </row>
    <row r="86" spans="2:31" ht="15.75" customHeight="1">
      <c r="B86" s="418" t="s">
        <v>35</v>
      </c>
      <c r="C86" s="420" t="s">
        <v>170</v>
      </c>
      <c r="D86" s="420" t="s">
        <v>37</v>
      </c>
      <c r="E86" s="420"/>
      <c r="F86" s="420"/>
      <c r="G86" s="420"/>
      <c r="H86" s="422" t="s">
        <v>35</v>
      </c>
      <c r="I86" s="423"/>
      <c r="J86" s="423"/>
      <c r="K86" s="424"/>
      <c r="L86" s="425" t="s">
        <v>160</v>
      </c>
      <c r="M86" s="426"/>
      <c r="N86" s="27"/>
      <c r="O86" s="27"/>
      <c r="P86" s="27"/>
      <c r="Q86" s="27"/>
      <c r="R86" s="27"/>
      <c r="S86" s="27"/>
      <c r="T86" s="27"/>
      <c r="U86" s="27"/>
      <c r="V86" s="27"/>
      <c r="W86" s="27"/>
      <c r="X86" s="27"/>
      <c r="Y86" s="27"/>
      <c r="Z86" s="27"/>
      <c r="AA86" s="27"/>
      <c r="AB86" s="27"/>
      <c r="AC86" s="27"/>
      <c r="AD86" s="27"/>
      <c r="AE86" s="27"/>
    </row>
    <row r="87" spans="2:31" ht="51" customHeight="1" thickBot="1">
      <c r="B87" s="419"/>
      <c r="C87" s="421"/>
      <c r="D87" s="151" t="s">
        <v>39</v>
      </c>
      <c r="E87" s="43" t="s">
        <v>162</v>
      </c>
      <c r="F87" s="44" t="s">
        <v>163</v>
      </c>
      <c r="G87" s="45" t="s">
        <v>164</v>
      </c>
      <c r="H87" s="46" t="s">
        <v>194</v>
      </c>
      <c r="I87" s="46" t="s">
        <v>41</v>
      </c>
      <c r="J87" s="151" t="s">
        <v>193</v>
      </c>
      <c r="K87" s="47" t="s">
        <v>208</v>
      </c>
      <c r="L87" s="393" t="s">
        <v>165</v>
      </c>
      <c r="M87" s="394"/>
      <c r="N87" s="27"/>
      <c r="O87" s="27"/>
      <c r="P87" s="27"/>
      <c r="Q87" s="27"/>
      <c r="R87" s="27"/>
      <c r="S87" s="27"/>
      <c r="T87" s="27"/>
      <c r="U87" s="27"/>
      <c r="V87" s="27"/>
      <c r="W87" s="27"/>
      <c r="X87" s="27"/>
      <c r="Y87" s="27"/>
      <c r="Z87" s="27"/>
      <c r="AA87" s="27"/>
      <c r="AB87" s="27"/>
      <c r="AC87" s="27"/>
      <c r="AD87" s="27"/>
      <c r="AE87" s="27"/>
    </row>
    <row r="88" spans="2:31" ht="15.75" customHeight="1" thickBot="1">
      <c r="B88" s="395" t="s">
        <v>67</v>
      </c>
      <c r="C88" s="396"/>
      <c r="D88" s="396"/>
      <c r="E88" s="396"/>
      <c r="F88" s="396"/>
      <c r="G88" s="396"/>
      <c r="H88" s="396"/>
      <c r="I88" s="396"/>
      <c r="J88" s="396"/>
      <c r="K88" s="396"/>
      <c r="L88" s="396"/>
      <c r="M88" s="397"/>
      <c r="N88" s="27"/>
      <c r="O88" s="27"/>
      <c r="P88" s="27"/>
      <c r="Q88" s="27"/>
      <c r="R88" s="27"/>
      <c r="S88" s="27"/>
      <c r="T88" s="27"/>
      <c r="U88" s="27"/>
      <c r="V88" s="27"/>
      <c r="W88" s="27"/>
      <c r="X88" s="27"/>
      <c r="Y88" s="27"/>
      <c r="Z88" s="27"/>
      <c r="AA88" s="27"/>
      <c r="AB88" s="27"/>
      <c r="AC88" s="27"/>
      <c r="AD88" s="27"/>
      <c r="AE88" s="27"/>
    </row>
    <row r="89" spans="2:31" ht="15.75">
      <c r="B89" s="467" t="s">
        <v>18</v>
      </c>
      <c r="C89" s="167" t="s">
        <v>69</v>
      </c>
      <c r="D89" s="124" t="s">
        <v>70</v>
      </c>
      <c r="E89" s="57">
        <v>112</v>
      </c>
      <c r="F89" s="57"/>
      <c r="G89" s="66">
        <f>+F89-E89</f>
        <v>-112</v>
      </c>
      <c r="H89" s="153">
        <f>+E89</f>
        <v>112</v>
      </c>
      <c r="I89" s="154">
        <v>1</v>
      </c>
      <c r="J89" s="57">
        <f>H89*I89</f>
        <v>112</v>
      </c>
      <c r="K89" s="177">
        <f>SUM(F89)*I89</f>
        <v>0</v>
      </c>
      <c r="L89" s="405" t="str">
        <f t="shared" ref="L89:L102" si="8">IF(F89&gt;=E89,"CUMPLE","NO CUMPLE")</f>
        <v>NO CUMPLE</v>
      </c>
      <c r="M89" s="406"/>
      <c r="N89" s="27"/>
      <c r="O89" s="27"/>
      <c r="P89" s="27"/>
      <c r="Q89" s="27"/>
      <c r="R89" s="27"/>
      <c r="S89" s="27"/>
      <c r="T89" s="27"/>
      <c r="U89" s="27"/>
      <c r="V89" s="27"/>
      <c r="W89" s="27"/>
      <c r="X89" s="27"/>
      <c r="Y89" s="27"/>
      <c r="Z89" s="27"/>
      <c r="AA89" s="27"/>
      <c r="AB89" s="27"/>
      <c r="AC89" s="27"/>
      <c r="AD89" s="27"/>
      <c r="AE89" s="27"/>
    </row>
    <row r="90" spans="2:31" ht="30">
      <c r="B90" s="469"/>
      <c r="C90" s="502" t="s">
        <v>59</v>
      </c>
      <c r="D90" s="103" t="s">
        <v>260</v>
      </c>
      <c r="E90" s="146">
        <v>4</v>
      </c>
      <c r="F90" s="146"/>
      <c r="G90" s="67">
        <f t="shared" ref="G90:G91" si="9">+F90-E90</f>
        <v>-4</v>
      </c>
      <c r="H90" s="504">
        <f>+E90+E91</f>
        <v>7</v>
      </c>
      <c r="I90" s="506">
        <v>2</v>
      </c>
      <c r="J90" s="508">
        <f>+H90*I90</f>
        <v>14</v>
      </c>
      <c r="K90" s="510">
        <f>SUM(F90:F91)*I90</f>
        <v>0</v>
      </c>
      <c r="L90" s="512" t="str">
        <f t="shared" si="8"/>
        <v>NO CUMPLE</v>
      </c>
      <c r="M90" s="513"/>
      <c r="N90" s="27"/>
      <c r="O90" s="27"/>
      <c r="P90" s="27"/>
      <c r="Q90" s="27"/>
      <c r="R90" s="27"/>
      <c r="S90" s="27"/>
      <c r="T90" s="27"/>
      <c r="U90" s="27"/>
      <c r="V90" s="27"/>
      <c r="W90" s="27"/>
      <c r="X90" s="27"/>
      <c r="Y90" s="27"/>
      <c r="Z90" s="27"/>
      <c r="AA90" s="27"/>
      <c r="AB90" s="27"/>
      <c r="AC90" s="27"/>
      <c r="AD90" s="27"/>
      <c r="AE90" s="27"/>
    </row>
    <row r="91" spans="2:31" ht="33" customHeight="1" thickBot="1">
      <c r="B91" s="470"/>
      <c r="C91" s="503"/>
      <c r="D91" s="107" t="s">
        <v>261</v>
      </c>
      <c r="E91" s="147">
        <v>3</v>
      </c>
      <c r="F91" s="147"/>
      <c r="G91" s="169">
        <f t="shared" si="9"/>
        <v>-3</v>
      </c>
      <c r="H91" s="505"/>
      <c r="I91" s="507"/>
      <c r="J91" s="509"/>
      <c r="K91" s="511"/>
      <c r="L91" s="514" t="str">
        <f t="shared" si="8"/>
        <v>NO CUMPLE</v>
      </c>
      <c r="M91" s="515"/>
      <c r="N91" s="27"/>
      <c r="O91" s="27"/>
      <c r="P91" s="27"/>
      <c r="Q91" s="27"/>
      <c r="R91" s="27"/>
      <c r="S91" s="27"/>
      <c r="T91" s="27"/>
      <c r="U91" s="27"/>
      <c r="V91" s="27"/>
      <c r="W91" s="27"/>
      <c r="X91" s="27"/>
      <c r="Y91" s="27"/>
      <c r="Z91" s="27"/>
      <c r="AA91" s="27"/>
      <c r="AB91" s="27"/>
      <c r="AC91" s="27"/>
      <c r="AD91" s="27"/>
      <c r="AE91" s="27"/>
    </row>
    <row r="92" spans="2:31" ht="15.75" customHeight="1">
      <c r="B92" s="467" t="s">
        <v>19</v>
      </c>
      <c r="C92" s="471" t="s">
        <v>168</v>
      </c>
      <c r="D92" s="115" t="s">
        <v>169</v>
      </c>
      <c r="E92" s="149">
        <v>60</v>
      </c>
      <c r="F92" s="149"/>
      <c r="G92" s="68">
        <f t="shared" ref="G92:G99" si="10">F92-E92</f>
        <v>-60</v>
      </c>
      <c r="H92" s="474">
        <f>E92+E93+E94</f>
        <v>68</v>
      </c>
      <c r="I92" s="475">
        <v>1</v>
      </c>
      <c r="J92" s="476">
        <f>H92*I92</f>
        <v>68</v>
      </c>
      <c r="K92" s="479">
        <f>SUM(F92:F94)*I92</f>
        <v>0</v>
      </c>
      <c r="L92" s="482" t="str">
        <f t="shared" si="8"/>
        <v>NO CUMPLE</v>
      </c>
      <c r="M92" s="483"/>
      <c r="N92" s="27"/>
      <c r="O92" s="27"/>
      <c r="P92" s="27"/>
      <c r="Q92" s="27"/>
      <c r="R92" s="27"/>
      <c r="S92" s="27"/>
      <c r="T92" s="27"/>
      <c r="U92" s="27"/>
      <c r="V92" s="27"/>
      <c r="W92" s="27"/>
      <c r="X92" s="27"/>
      <c r="Y92" s="27"/>
      <c r="Z92" s="27"/>
      <c r="AA92" s="27"/>
      <c r="AB92" s="27"/>
      <c r="AC92" s="27"/>
      <c r="AD92" s="27"/>
      <c r="AE92" s="27"/>
    </row>
    <row r="93" spans="2:31" ht="15">
      <c r="B93" s="468"/>
      <c r="C93" s="472"/>
      <c r="D93" s="125" t="s">
        <v>40</v>
      </c>
      <c r="E93" s="143">
        <v>6</v>
      </c>
      <c r="F93" s="143"/>
      <c r="G93" s="160">
        <f t="shared" si="10"/>
        <v>-6</v>
      </c>
      <c r="H93" s="335"/>
      <c r="I93" s="338"/>
      <c r="J93" s="477"/>
      <c r="K93" s="480"/>
      <c r="L93" s="484" t="str">
        <f t="shared" si="8"/>
        <v>NO CUMPLE</v>
      </c>
      <c r="M93" s="485"/>
      <c r="N93" s="27"/>
      <c r="O93" s="27"/>
      <c r="P93" s="27"/>
      <c r="Q93" s="27"/>
      <c r="R93" s="27"/>
      <c r="S93" s="27"/>
      <c r="T93" s="27"/>
      <c r="U93" s="27"/>
      <c r="V93" s="27"/>
      <c r="W93" s="27"/>
      <c r="X93" s="27"/>
      <c r="Y93" s="27"/>
      <c r="Z93" s="27"/>
      <c r="AA93" s="27"/>
      <c r="AB93" s="27"/>
      <c r="AC93" s="27"/>
      <c r="AD93" s="27"/>
      <c r="AE93" s="27"/>
    </row>
    <row r="94" spans="2:31" ht="17.25" customHeight="1" thickBot="1">
      <c r="B94" s="469"/>
      <c r="C94" s="473"/>
      <c r="D94" s="102" t="s">
        <v>256</v>
      </c>
      <c r="E94" s="150">
        <v>2</v>
      </c>
      <c r="F94" s="150"/>
      <c r="G94" s="171">
        <f t="shared" si="10"/>
        <v>-2</v>
      </c>
      <c r="H94" s="334"/>
      <c r="I94" s="337"/>
      <c r="J94" s="478"/>
      <c r="K94" s="481"/>
      <c r="L94" s="486" t="str">
        <f t="shared" si="8"/>
        <v>NO CUMPLE</v>
      </c>
      <c r="M94" s="487"/>
      <c r="N94" s="27"/>
      <c r="O94" s="27"/>
      <c r="P94" s="27"/>
      <c r="Q94" s="27"/>
      <c r="R94" s="27"/>
      <c r="S94" s="27"/>
      <c r="T94" s="27"/>
      <c r="U94" s="27"/>
      <c r="V94" s="27"/>
      <c r="W94" s="27"/>
      <c r="X94" s="27"/>
      <c r="Y94" s="27"/>
      <c r="Z94" s="27"/>
      <c r="AA94" s="27"/>
      <c r="AB94" s="27"/>
      <c r="AC94" s="27"/>
      <c r="AD94" s="27"/>
      <c r="AE94" s="27"/>
    </row>
    <row r="95" spans="2:31" ht="30">
      <c r="B95" s="469"/>
      <c r="C95" s="450" t="s">
        <v>68</v>
      </c>
      <c r="D95" s="120" t="s">
        <v>260</v>
      </c>
      <c r="E95" s="144">
        <v>4</v>
      </c>
      <c r="F95" s="144"/>
      <c r="G95" s="70">
        <f t="shared" si="10"/>
        <v>-4</v>
      </c>
      <c r="H95" s="453">
        <f>E95+E96</f>
        <v>7</v>
      </c>
      <c r="I95" s="455">
        <v>2</v>
      </c>
      <c r="J95" s="457">
        <f>+H95*I95</f>
        <v>14</v>
      </c>
      <c r="K95" s="459">
        <f>SUM(F95:F96)*I95</f>
        <v>0</v>
      </c>
      <c r="L95" s="461" t="str">
        <f t="shared" si="8"/>
        <v>NO CUMPLE</v>
      </c>
      <c r="M95" s="462"/>
      <c r="N95" s="27"/>
      <c r="O95" s="27"/>
      <c r="P95" s="27"/>
      <c r="Q95" s="27"/>
      <c r="R95" s="27"/>
      <c r="S95" s="27"/>
      <c r="T95" s="27"/>
      <c r="U95" s="27"/>
      <c r="V95" s="27"/>
      <c r="W95" s="27"/>
      <c r="X95" s="27"/>
      <c r="Y95" s="27"/>
      <c r="Z95" s="27"/>
      <c r="AA95" s="27"/>
      <c r="AB95" s="27"/>
      <c r="AC95" s="27"/>
      <c r="AD95" s="27"/>
      <c r="AE95" s="27"/>
    </row>
    <row r="96" spans="2:31" ht="30">
      <c r="B96" s="469"/>
      <c r="C96" s="451"/>
      <c r="D96" s="118" t="s">
        <v>261</v>
      </c>
      <c r="E96" s="145">
        <v>3</v>
      </c>
      <c r="F96" s="145"/>
      <c r="G96" s="172">
        <f t="shared" si="10"/>
        <v>-3</v>
      </c>
      <c r="H96" s="454"/>
      <c r="I96" s="456"/>
      <c r="J96" s="458"/>
      <c r="K96" s="460"/>
      <c r="L96" s="463" t="str">
        <f t="shared" si="8"/>
        <v>NO CUMPLE</v>
      </c>
      <c r="M96" s="464"/>
      <c r="N96" s="27"/>
      <c r="O96" s="27"/>
      <c r="P96" s="27"/>
      <c r="Q96" s="27"/>
      <c r="R96" s="27"/>
      <c r="S96" s="27"/>
      <c r="T96" s="27"/>
      <c r="U96" s="27"/>
      <c r="V96" s="27"/>
      <c r="W96" s="27"/>
      <c r="X96" s="27"/>
      <c r="Y96" s="27"/>
      <c r="Z96" s="27"/>
      <c r="AA96" s="27"/>
      <c r="AB96" s="27"/>
      <c r="AC96" s="27"/>
      <c r="AD96" s="27"/>
      <c r="AE96" s="27"/>
    </row>
    <row r="97" spans="2:31" ht="15">
      <c r="B97" s="469"/>
      <c r="C97" s="451"/>
      <c r="D97" s="118" t="s">
        <v>11</v>
      </c>
      <c r="E97" s="145">
        <v>2.5</v>
      </c>
      <c r="F97" s="145"/>
      <c r="G97" s="172">
        <f t="shared" si="10"/>
        <v>-2.5</v>
      </c>
      <c r="H97" s="488">
        <f>+E97+E98+E99</f>
        <v>9</v>
      </c>
      <c r="I97" s="497">
        <v>1</v>
      </c>
      <c r="J97" s="491">
        <f>+E97+E98+E99</f>
        <v>9</v>
      </c>
      <c r="K97" s="494">
        <f>SUM(F97:F99)*I97</f>
        <v>0</v>
      </c>
      <c r="L97" s="463" t="str">
        <f t="shared" si="8"/>
        <v>NO CUMPLE</v>
      </c>
      <c r="M97" s="464"/>
      <c r="N97" s="27"/>
      <c r="O97" s="27"/>
      <c r="P97" s="27"/>
      <c r="Q97" s="27"/>
      <c r="R97" s="27"/>
      <c r="S97" s="27"/>
      <c r="T97" s="27"/>
      <c r="U97" s="27"/>
      <c r="V97" s="27"/>
      <c r="W97" s="27"/>
      <c r="X97" s="27"/>
      <c r="Y97" s="27"/>
      <c r="Z97" s="27"/>
      <c r="AA97" s="27"/>
      <c r="AB97" s="27"/>
      <c r="AC97" s="27"/>
      <c r="AD97" s="27"/>
      <c r="AE97" s="27"/>
    </row>
    <row r="98" spans="2:31" ht="15">
      <c r="B98" s="470"/>
      <c r="C98" s="452"/>
      <c r="D98" s="119" t="s">
        <v>12</v>
      </c>
      <c r="E98" s="148">
        <v>2.5</v>
      </c>
      <c r="F98" s="148"/>
      <c r="G98" s="173">
        <f t="shared" si="10"/>
        <v>-2.5</v>
      </c>
      <c r="H98" s="489"/>
      <c r="I98" s="498"/>
      <c r="J98" s="492"/>
      <c r="K98" s="495"/>
      <c r="L98" s="500" t="str">
        <f t="shared" si="8"/>
        <v>NO CUMPLE</v>
      </c>
      <c r="M98" s="501"/>
      <c r="N98" s="27"/>
      <c r="O98" s="27"/>
      <c r="P98" s="27"/>
      <c r="Q98" s="27"/>
      <c r="R98" s="27"/>
      <c r="S98" s="27"/>
      <c r="T98" s="27"/>
      <c r="U98" s="27"/>
      <c r="V98" s="27"/>
      <c r="W98" s="27"/>
      <c r="X98" s="27"/>
      <c r="Y98" s="27"/>
      <c r="Z98" s="27"/>
      <c r="AA98" s="27"/>
      <c r="AB98" s="27"/>
      <c r="AC98" s="27"/>
      <c r="AD98" s="27"/>
      <c r="AE98" s="27"/>
    </row>
    <row r="99" spans="2:31" ht="16.5" thickBot="1">
      <c r="B99" s="191"/>
      <c r="C99" s="192"/>
      <c r="D99" s="121" t="s">
        <v>278</v>
      </c>
      <c r="E99" s="59">
        <v>4</v>
      </c>
      <c r="F99" s="59"/>
      <c r="G99" s="71">
        <f t="shared" si="10"/>
        <v>-4</v>
      </c>
      <c r="H99" s="490"/>
      <c r="I99" s="499"/>
      <c r="J99" s="493"/>
      <c r="K99" s="496"/>
      <c r="L99" s="465" t="str">
        <f t="shared" ref="L99" si="11">IF(F99&gt;=E99,"CUMPLE","NO CUMPLE")</f>
        <v>NO CUMPLE</v>
      </c>
      <c r="M99" s="466"/>
      <c r="N99" s="27"/>
      <c r="O99" s="27"/>
      <c r="P99" s="27"/>
      <c r="Q99" s="27"/>
      <c r="R99" s="27"/>
      <c r="S99" s="27"/>
      <c r="T99" s="27"/>
      <c r="U99" s="27"/>
      <c r="V99" s="27"/>
      <c r="W99" s="27"/>
      <c r="X99" s="27"/>
      <c r="Y99" s="27"/>
      <c r="Z99" s="27"/>
      <c r="AA99" s="27"/>
      <c r="AB99" s="27"/>
      <c r="AC99" s="27"/>
      <c r="AD99" s="27"/>
      <c r="AE99" s="27"/>
    </row>
    <row r="100" spans="2:31" ht="30">
      <c r="B100" s="438" t="s">
        <v>262</v>
      </c>
      <c r="C100" s="441" t="s">
        <v>263</v>
      </c>
      <c r="D100" s="126" t="s">
        <v>264</v>
      </c>
      <c r="E100" s="108">
        <v>25</v>
      </c>
      <c r="F100" s="108"/>
      <c r="G100" s="174">
        <f>F100-E100</f>
        <v>-25</v>
      </c>
      <c r="H100" s="178">
        <f>+E100</f>
        <v>25</v>
      </c>
      <c r="I100" s="127">
        <v>1</v>
      </c>
      <c r="J100" s="128">
        <f>+E100</f>
        <v>25</v>
      </c>
      <c r="K100" s="179">
        <f>SUM(F100)*I100</f>
        <v>0</v>
      </c>
      <c r="L100" s="444" t="str">
        <f t="shared" si="8"/>
        <v>NO CUMPLE</v>
      </c>
      <c r="M100" s="445"/>
      <c r="N100" s="27"/>
      <c r="O100" s="27"/>
      <c r="P100" s="27"/>
      <c r="Q100" s="27"/>
      <c r="R100" s="27"/>
      <c r="S100" s="27"/>
      <c r="T100" s="27"/>
      <c r="U100" s="27"/>
      <c r="V100" s="27"/>
      <c r="W100" s="27"/>
      <c r="X100" s="27"/>
      <c r="Y100" s="27"/>
      <c r="Z100" s="27"/>
      <c r="AA100" s="27"/>
      <c r="AB100" s="27"/>
      <c r="AC100" s="27"/>
      <c r="AD100" s="27"/>
      <c r="AE100" s="27"/>
    </row>
    <row r="101" spans="2:31" ht="15.75" customHeight="1">
      <c r="B101" s="439"/>
      <c r="C101" s="442"/>
      <c r="D101" s="117" t="s">
        <v>265</v>
      </c>
      <c r="E101" s="109">
        <v>2.5</v>
      </c>
      <c r="F101" s="109"/>
      <c r="G101" s="175">
        <f>F101-E101</f>
        <v>-2.5</v>
      </c>
      <c r="H101" s="180">
        <f>+E101</f>
        <v>2.5</v>
      </c>
      <c r="I101" s="129">
        <v>1</v>
      </c>
      <c r="J101" s="130">
        <f>+E101</f>
        <v>2.5</v>
      </c>
      <c r="K101" s="181">
        <f>SUM(F101)*I101</f>
        <v>0</v>
      </c>
      <c r="L101" s="446" t="str">
        <f t="shared" si="8"/>
        <v>NO CUMPLE</v>
      </c>
      <c r="M101" s="447"/>
      <c r="N101" s="27"/>
      <c r="O101" s="27"/>
      <c r="P101" s="27"/>
      <c r="Q101" s="27"/>
      <c r="R101" s="27"/>
      <c r="S101" s="27"/>
      <c r="T101" s="27"/>
      <c r="U101" s="27"/>
      <c r="V101" s="27"/>
      <c r="W101" s="27"/>
      <c r="X101" s="27"/>
      <c r="Y101" s="27"/>
      <c r="Z101" s="27"/>
      <c r="AA101" s="27"/>
      <c r="AB101" s="27"/>
      <c r="AC101" s="27"/>
      <c r="AD101" s="27"/>
      <c r="AE101" s="27"/>
    </row>
    <row r="102" spans="2:31" ht="15.75" customHeight="1" thickBot="1">
      <c r="B102" s="440"/>
      <c r="C102" s="443"/>
      <c r="D102" s="131" t="s">
        <v>266</v>
      </c>
      <c r="E102" s="110">
        <v>2.5</v>
      </c>
      <c r="F102" s="110"/>
      <c r="G102" s="176">
        <f>F102-E102</f>
        <v>-2.5</v>
      </c>
      <c r="H102" s="182">
        <f>+E102</f>
        <v>2.5</v>
      </c>
      <c r="I102" s="132">
        <v>1</v>
      </c>
      <c r="J102" s="133">
        <f>+E102</f>
        <v>2.5</v>
      </c>
      <c r="K102" s="183">
        <f>SUM(F102)*I102</f>
        <v>0</v>
      </c>
      <c r="L102" s="448" t="str">
        <f t="shared" si="8"/>
        <v>NO CUMPLE</v>
      </c>
      <c r="M102" s="449"/>
      <c r="N102" s="27"/>
      <c r="O102" s="27"/>
      <c r="P102" s="27"/>
      <c r="Q102" s="27"/>
      <c r="R102" s="27"/>
      <c r="S102" s="27"/>
      <c r="T102" s="27"/>
      <c r="U102" s="27"/>
      <c r="V102" s="27"/>
      <c r="W102" s="27"/>
      <c r="X102" s="27"/>
      <c r="Y102" s="27"/>
      <c r="Z102" s="27"/>
      <c r="AA102" s="27"/>
      <c r="AB102" s="27"/>
      <c r="AC102" s="27"/>
      <c r="AD102" s="27"/>
      <c r="AE102" s="27"/>
    </row>
    <row r="103" spans="2:31" ht="35.25" customHeight="1" thickBot="1">
      <c r="B103" s="427" t="s">
        <v>67</v>
      </c>
      <c r="C103" s="428"/>
      <c r="D103" s="428"/>
      <c r="E103" s="428"/>
      <c r="F103" s="428"/>
      <c r="G103" s="428"/>
      <c r="H103" s="428"/>
      <c r="I103" s="429"/>
      <c r="J103" s="134">
        <f>SUM(J89:J102)</f>
        <v>247</v>
      </c>
      <c r="K103" s="134">
        <f>SUM(K89:K102)</f>
        <v>0</v>
      </c>
      <c r="L103" s="430" t="str">
        <f>IF(K103&gt;=J103,"CUMPLE","NO CUMPLE")</f>
        <v>NO CUMPLE</v>
      </c>
      <c r="M103" s="431"/>
      <c r="N103" s="27"/>
      <c r="O103" s="27"/>
      <c r="P103" s="27"/>
      <c r="Q103" s="27"/>
      <c r="R103" s="27"/>
      <c r="S103" s="27"/>
      <c r="T103" s="27"/>
      <c r="U103" s="27"/>
      <c r="V103" s="27"/>
      <c r="W103" s="27"/>
      <c r="X103" s="27"/>
      <c r="Y103" s="27"/>
      <c r="Z103" s="27"/>
      <c r="AA103" s="27"/>
      <c r="AB103" s="27"/>
      <c r="AC103" s="27"/>
      <c r="AD103" s="27"/>
      <c r="AE103" s="27"/>
    </row>
    <row r="104" spans="2:31" ht="15">
      <c r="B104" s="432" t="s">
        <v>221</v>
      </c>
      <c r="C104" s="433"/>
      <c r="D104" s="433"/>
      <c r="E104" s="433"/>
      <c r="F104" s="433"/>
      <c r="G104" s="433"/>
      <c r="H104" s="433"/>
      <c r="I104" s="433"/>
      <c r="J104" s="433"/>
      <c r="K104" s="433"/>
      <c r="L104" s="433"/>
      <c r="M104" s="434"/>
      <c r="N104" s="27"/>
      <c r="O104" s="27"/>
      <c r="P104" s="27"/>
      <c r="Q104" s="27"/>
      <c r="R104" s="27"/>
      <c r="S104" s="27"/>
      <c r="T104" s="27"/>
      <c r="U104" s="27"/>
      <c r="V104" s="27"/>
      <c r="W104" s="27"/>
      <c r="X104" s="27"/>
      <c r="Y104" s="27"/>
      <c r="Z104" s="27"/>
      <c r="AA104" s="27"/>
      <c r="AB104" s="27"/>
      <c r="AC104" s="27"/>
      <c r="AD104" s="27"/>
      <c r="AE104" s="27"/>
    </row>
    <row r="105" spans="2:31" ht="75.75" customHeight="1" thickBot="1">
      <c r="B105" s="435" t="s">
        <v>275</v>
      </c>
      <c r="C105" s="436"/>
      <c r="D105" s="436"/>
      <c r="E105" s="436"/>
      <c r="F105" s="436"/>
      <c r="G105" s="436"/>
      <c r="H105" s="436"/>
      <c r="I105" s="436"/>
      <c r="J105" s="436"/>
      <c r="K105" s="436"/>
      <c r="L105" s="436"/>
      <c r="M105" s="437"/>
      <c r="N105" s="27"/>
      <c r="O105" s="27"/>
      <c r="P105" s="27"/>
      <c r="Q105" s="27"/>
      <c r="R105" s="27"/>
      <c r="S105" s="27"/>
      <c r="T105" s="27"/>
      <c r="U105" s="27"/>
      <c r="V105" s="27"/>
      <c r="W105" s="27"/>
      <c r="X105" s="27"/>
      <c r="Y105" s="27"/>
      <c r="Z105" s="27"/>
      <c r="AA105" s="27"/>
      <c r="AB105" s="27"/>
      <c r="AC105" s="27"/>
      <c r="AD105" s="27"/>
      <c r="AE105" s="27"/>
    </row>
    <row r="106" spans="2:31" ht="15.75" customHeight="1">
      <c r="B106" s="418" t="s">
        <v>35</v>
      </c>
      <c r="C106" s="420" t="s">
        <v>170</v>
      </c>
      <c r="D106" s="420" t="s">
        <v>37</v>
      </c>
      <c r="E106" s="420"/>
      <c r="F106" s="420"/>
      <c r="G106" s="420"/>
      <c r="H106" s="422" t="s">
        <v>35</v>
      </c>
      <c r="I106" s="423"/>
      <c r="J106" s="423"/>
      <c r="K106" s="424"/>
      <c r="L106" s="425" t="s">
        <v>160</v>
      </c>
      <c r="M106" s="426"/>
      <c r="N106" s="27"/>
      <c r="O106" s="27"/>
      <c r="P106" s="27"/>
      <c r="Q106" s="27"/>
      <c r="R106" s="27"/>
      <c r="S106" s="27"/>
      <c r="T106" s="27"/>
      <c r="U106" s="27"/>
      <c r="V106" s="27"/>
      <c r="W106" s="27"/>
      <c r="X106" s="27"/>
      <c r="Y106" s="27"/>
      <c r="Z106" s="27"/>
      <c r="AA106" s="27"/>
      <c r="AB106" s="27"/>
      <c r="AC106" s="27"/>
      <c r="AD106" s="27"/>
      <c r="AE106" s="27"/>
    </row>
    <row r="107" spans="2:31" ht="51.75" customHeight="1" thickBot="1">
      <c r="B107" s="419"/>
      <c r="C107" s="421"/>
      <c r="D107" s="151" t="s">
        <v>39</v>
      </c>
      <c r="E107" s="43" t="s">
        <v>162</v>
      </c>
      <c r="F107" s="44" t="s">
        <v>163</v>
      </c>
      <c r="G107" s="45" t="s">
        <v>164</v>
      </c>
      <c r="H107" s="46" t="s">
        <v>194</v>
      </c>
      <c r="I107" s="46" t="s">
        <v>41</v>
      </c>
      <c r="J107" s="151" t="s">
        <v>193</v>
      </c>
      <c r="K107" s="47" t="s">
        <v>208</v>
      </c>
      <c r="L107" s="393" t="s">
        <v>165</v>
      </c>
      <c r="M107" s="394"/>
      <c r="N107" s="27"/>
      <c r="O107" s="27"/>
      <c r="P107" s="27"/>
      <c r="Q107" s="27"/>
      <c r="R107" s="27"/>
      <c r="S107" s="27"/>
      <c r="T107" s="27"/>
      <c r="U107" s="27"/>
      <c r="V107" s="27"/>
      <c r="W107" s="27"/>
      <c r="X107" s="27"/>
      <c r="Y107" s="27"/>
      <c r="Z107" s="27"/>
      <c r="AA107" s="27"/>
      <c r="AB107" s="27"/>
      <c r="AC107" s="27"/>
      <c r="AD107" s="27"/>
      <c r="AE107" s="27"/>
    </row>
    <row r="108" spans="2:31" ht="15" customHeight="1" thickBot="1">
      <c r="B108" s="395" t="s">
        <v>29</v>
      </c>
      <c r="C108" s="396"/>
      <c r="D108" s="396"/>
      <c r="E108" s="396"/>
      <c r="F108" s="396"/>
      <c r="G108" s="396"/>
      <c r="H108" s="396"/>
      <c r="I108" s="396"/>
      <c r="J108" s="396"/>
      <c r="K108" s="396"/>
      <c r="L108" s="396"/>
      <c r="M108" s="397"/>
      <c r="N108" s="27"/>
      <c r="O108" s="27"/>
      <c r="P108" s="27"/>
      <c r="Q108" s="27"/>
      <c r="R108" s="27"/>
      <c r="S108" s="27"/>
      <c r="T108" s="27"/>
      <c r="U108" s="27"/>
      <c r="V108" s="27"/>
      <c r="W108" s="27"/>
      <c r="X108" s="27"/>
      <c r="Y108" s="27"/>
      <c r="Z108" s="27"/>
      <c r="AA108" s="27"/>
      <c r="AB108" s="27"/>
      <c r="AC108" s="27"/>
      <c r="AD108" s="27"/>
      <c r="AE108" s="27"/>
    </row>
    <row r="109" spans="2:31" s="17" customFormat="1" ht="15">
      <c r="B109" s="398" t="s">
        <v>267</v>
      </c>
      <c r="C109" s="402" t="s">
        <v>159</v>
      </c>
      <c r="D109" s="94" t="s">
        <v>268</v>
      </c>
      <c r="E109" s="57">
        <v>40</v>
      </c>
      <c r="F109" s="57"/>
      <c r="G109" s="66">
        <f>F109-E109</f>
        <v>-40</v>
      </c>
      <c r="H109" s="211">
        <f>E109</f>
        <v>40</v>
      </c>
      <c r="I109" s="212">
        <v>1</v>
      </c>
      <c r="J109" s="57">
        <f>H109*I109</f>
        <v>40</v>
      </c>
      <c r="K109" s="247">
        <f t="shared" ref="K109:K111" si="12">SUM(F109)*I109</f>
        <v>0</v>
      </c>
      <c r="L109" s="405" t="str">
        <f t="shared" ref="L109:L111" si="13">IF(F109&gt;=E109,"CUMPLE","NO CUMPLE")</f>
        <v>NO CUMPLE</v>
      </c>
      <c r="M109" s="406"/>
      <c r="N109" s="50"/>
      <c r="O109" s="16"/>
      <c r="P109" s="27"/>
      <c r="Q109" s="27" t="s">
        <v>190</v>
      </c>
      <c r="R109" s="27" t="s">
        <v>192</v>
      </c>
      <c r="S109" s="27"/>
      <c r="T109" s="27"/>
      <c r="U109" s="27"/>
      <c r="V109" s="27"/>
      <c r="W109" s="27"/>
      <c r="X109" s="27"/>
      <c r="Y109" s="27"/>
      <c r="Z109" s="27"/>
      <c r="AA109" s="27"/>
      <c r="AB109" s="27"/>
      <c r="AC109" s="27"/>
      <c r="AD109" s="27"/>
      <c r="AE109" s="27"/>
    </row>
    <row r="110" spans="2:31" s="24" customFormat="1" ht="15.75" customHeight="1">
      <c r="B110" s="399"/>
      <c r="C110" s="403"/>
      <c r="D110" s="106" t="s">
        <v>269</v>
      </c>
      <c r="E110" s="105">
        <v>16</v>
      </c>
      <c r="F110" s="105"/>
      <c r="G110" s="168">
        <f>+F110-E110</f>
        <v>-16</v>
      </c>
      <c r="H110" s="253">
        <f>+E110</f>
        <v>16</v>
      </c>
      <c r="I110" s="213">
        <v>1</v>
      </c>
      <c r="J110" s="105">
        <f>H110*I110</f>
        <v>16</v>
      </c>
      <c r="K110" s="254">
        <f t="shared" si="12"/>
        <v>0</v>
      </c>
      <c r="L110" s="407" t="str">
        <f t="shared" si="13"/>
        <v>NO CUMPLE</v>
      </c>
      <c r="M110" s="408"/>
      <c r="N110" s="29"/>
      <c r="O110" s="29"/>
      <c r="P110" s="29"/>
      <c r="Q110" s="29"/>
      <c r="R110" s="27" t="s">
        <v>188</v>
      </c>
      <c r="S110" s="29"/>
      <c r="T110" s="29"/>
      <c r="U110" s="29"/>
      <c r="V110" s="29"/>
      <c r="W110" s="29"/>
      <c r="X110" s="29"/>
      <c r="Y110" s="29"/>
      <c r="Z110" s="29"/>
      <c r="AA110" s="29"/>
      <c r="AB110" s="29"/>
      <c r="AC110" s="29"/>
      <c r="AD110" s="29"/>
      <c r="AE110" s="29"/>
    </row>
    <row r="111" spans="2:31" ht="15.75" customHeight="1" thickBot="1">
      <c r="B111" s="400"/>
      <c r="C111" s="404"/>
      <c r="D111" s="96" t="s">
        <v>32</v>
      </c>
      <c r="E111" s="194">
        <v>15</v>
      </c>
      <c r="F111" s="194"/>
      <c r="G111" s="223">
        <f>F111-E111</f>
        <v>-15</v>
      </c>
      <c r="H111" s="242">
        <f>E111</f>
        <v>15</v>
      </c>
      <c r="I111" s="217">
        <v>2</v>
      </c>
      <c r="J111" s="97">
        <f>H111*I111</f>
        <v>30</v>
      </c>
      <c r="K111" s="248">
        <f t="shared" si="12"/>
        <v>0</v>
      </c>
      <c r="L111" s="409" t="str">
        <f t="shared" si="13"/>
        <v>NO CUMPLE</v>
      </c>
      <c r="M111" s="410"/>
      <c r="N111" s="27"/>
      <c r="O111" s="27"/>
      <c r="P111" s="27"/>
      <c r="Q111" s="27"/>
      <c r="R111" s="27"/>
      <c r="S111" s="27"/>
      <c r="T111" s="27"/>
      <c r="U111" s="27"/>
      <c r="V111" s="27"/>
      <c r="W111" s="27"/>
      <c r="X111" s="27"/>
      <c r="Y111" s="27"/>
      <c r="Z111" s="27"/>
      <c r="AA111" s="27"/>
      <c r="AB111" s="27"/>
      <c r="AC111" s="27"/>
      <c r="AD111" s="27"/>
      <c r="AE111" s="27"/>
    </row>
    <row r="112" spans="2:31" ht="15" customHeight="1">
      <c r="B112" s="400"/>
      <c r="C112" s="411" t="s">
        <v>74</v>
      </c>
      <c r="D112" s="196" t="s">
        <v>73</v>
      </c>
      <c r="E112" s="197">
        <v>0.4</v>
      </c>
      <c r="F112" s="221"/>
      <c r="G112" s="245">
        <v>0.4</v>
      </c>
      <c r="H112" s="249">
        <f>SUM(J44+J58+J83+J103)*E112</f>
        <v>565.70000000000005</v>
      </c>
      <c r="I112" s="417">
        <v>1</v>
      </c>
      <c r="J112" s="198">
        <f>H112*I112</f>
        <v>565.70000000000005</v>
      </c>
      <c r="K112" s="250">
        <f>SUM(F112)*I112</f>
        <v>0</v>
      </c>
      <c r="L112" s="413" t="str">
        <f>IF(F112&gt;=J112,"CUMPLE","NO CUMPLE")</f>
        <v>NO CUMPLE</v>
      </c>
      <c r="M112" s="414"/>
      <c r="N112" s="27"/>
      <c r="O112" s="27"/>
      <c r="P112" s="27"/>
      <c r="Q112" s="27"/>
      <c r="R112" s="27"/>
      <c r="S112" s="27"/>
      <c r="T112" s="27"/>
      <c r="U112" s="27"/>
      <c r="V112" s="27"/>
      <c r="W112" s="27"/>
      <c r="X112" s="27"/>
      <c r="Y112" s="27"/>
      <c r="Z112" s="27"/>
      <c r="AA112" s="27"/>
      <c r="AB112" s="27"/>
      <c r="AC112" s="27"/>
      <c r="AD112" s="27"/>
      <c r="AE112" s="27"/>
    </row>
    <row r="113" spans="2:31" ht="15.75" thickBot="1">
      <c r="B113" s="401"/>
      <c r="C113" s="412"/>
      <c r="D113" s="199" t="s">
        <v>280</v>
      </c>
      <c r="E113" s="200">
        <v>0.35</v>
      </c>
      <c r="F113" s="219"/>
      <c r="G113" s="246">
        <v>0.35</v>
      </c>
      <c r="H113" s="251">
        <f>SUM(J44+J58+J83+J103)*E113</f>
        <v>494.98749999999995</v>
      </c>
      <c r="I113" s="339"/>
      <c r="J113" s="219">
        <f>H113*I112</f>
        <v>494.98749999999995</v>
      </c>
      <c r="K113" s="252">
        <f>SUM(F113)*I112</f>
        <v>0</v>
      </c>
      <c r="L113" s="415" t="str">
        <f>IF(F113&gt;=J113,"CUMPLE","NO CUMPLE")</f>
        <v>NO CUMPLE</v>
      </c>
      <c r="M113" s="416"/>
    </row>
    <row r="114" spans="2:31" s="24" customFormat="1" ht="15" customHeight="1">
      <c r="B114" s="376" t="s">
        <v>222</v>
      </c>
      <c r="C114" s="377"/>
      <c r="D114" s="378"/>
      <c r="E114" s="378"/>
      <c r="F114" s="378"/>
      <c r="G114" s="378"/>
      <c r="H114" s="378"/>
      <c r="I114" s="378"/>
      <c r="J114" s="378"/>
      <c r="K114" s="378"/>
      <c r="L114" s="378"/>
      <c r="M114" s="379"/>
      <c r="N114" s="31"/>
      <c r="O114" s="31"/>
      <c r="P114" s="31"/>
      <c r="Q114" s="31"/>
      <c r="R114" s="31"/>
      <c r="S114" s="31"/>
      <c r="T114" s="31"/>
      <c r="U114" s="31"/>
      <c r="V114" s="31"/>
      <c r="W114" s="31"/>
      <c r="X114" s="31"/>
      <c r="Y114" s="31"/>
      <c r="Z114" s="31"/>
      <c r="AA114" s="31"/>
      <c r="AB114" s="31"/>
      <c r="AC114" s="31"/>
      <c r="AD114" s="31"/>
      <c r="AE114" s="31"/>
    </row>
    <row r="115" spans="2:31" s="24" customFormat="1" ht="79.5" customHeight="1" thickBot="1">
      <c r="B115" s="380" t="s">
        <v>275</v>
      </c>
      <c r="C115" s="381"/>
      <c r="D115" s="381"/>
      <c r="E115" s="381"/>
      <c r="F115" s="381"/>
      <c r="G115" s="381"/>
      <c r="H115" s="381"/>
      <c r="I115" s="381"/>
      <c r="J115" s="381"/>
      <c r="K115" s="381"/>
      <c r="L115" s="381"/>
      <c r="M115" s="382"/>
      <c r="N115" s="31"/>
      <c r="O115" s="31"/>
      <c r="P115" s="31"/>
      <c r="Q115" s="31"/>
      <c r="R115" s="31"/>
      <c r="S115" s="31"/>
      <c r="T115" s="31"/>
      <c r="U115" s="31"/>
      <c r="V115" s="31"/>
      <c r="W115" s="31"/>
      <c r="X115" s="31"/>
      <c r="Y115" s="31"/>
      <c r="Z115" s="31"/>
      <c r="AA115" s="31"/>
      <c r="AB115" s="31"/>
      <c r="AC115" s="31"/>
      <c r="AD115" s="31"/>
      <c r="AE115" s="31"/>
    </row>
    <row r="116" spans="2:31" s="24" customFormat="1" ht="22.5" customHeight="1">
      <c r="B116" s="383" t="s">
        <v>210</v>
      </c>
      <c r="C116" s="384"/>
      <c r="D116" s="384"/>
      <c r="E116" s="384"/>
      <c r="F116" s="384"/>
      <c r="G116" s="384"/>
      <c r="H116" s="384"/>
      <c r="I116" s="385"/>
      <c r="J116" s="389" t="s">
        <v>35</v>
      </c>
      <c r="K116" s="390"/>
      <c r="L116" s="391" t="s">
        <v>160</v>
      </c>
      <c r="M116" s="392"/>
      <c r="N116" s="31"/>
      <c r="O116" s="31"/>
      <c r="P116" s="31"/>
      <c r="Q116" s="31"/>
      <c r="R116" s="31"/>
      <c r="S116" s="31"/>
      <c r="T116" s="31"/>
      <c r="U116" s="31"/>
      <c r="V116" s="31"/>
      <c r="W116" s="31"/>
      <c r="X116" s="31"/>
      <c r="Y116" s="31"/>
      <c r="Z116" s="31"/>
      <c r="AA116" s="31"/>
      <c r="AB116" s="31"/>
      <c r="AC116" s="31"/>
      <c r="AD116" s="31"/>
      <c r="AE116" s="31"/>
    </row>
    <row r="117" spans="2:31" s="17" customFormat="1" ht="33.75" customHeight="1" thickBot="1">
      <c r="B117" s="386"/>
      <c r="C117" s="387"/>
      <c r="D117" s="387"/>
      <c r="E117" s="387"/>
      <c r="F117" s="387"/>
      <c r="G117" s="387"/>
      <c r="H117" s="387"/>
      <c r="I117" s="388"/>
      <c r="J117" s="151" t="s">
        <v>193</v>
      </c>
      <c r="K117" s="47" t="s">
        <v>208</v>
      </c>
      <c r="L117" s="393" t="s">
        <v>165</v>
      </c>
      <c r="M117" s="394"/>
    </row>
    <row r="118" spans="2:31" s="17" customFormat="1" ht="27.75" customHeight="1" thickBot="1">
      <c r="B118" s="359" t="s">
        <v>209</v>
      </c>
      <c r="C118" s="360"/>
      <c r="D118" s="360"/>
      <c r="E118" s="360"/>
      <c r="F118" s="360"/>
      <c r="G118" s="360"/>
      <c r="H118" s="360"/>
      <c r="I118" s="361"/>
      <c r="J118" s="48">
        <f>J44+J58+J83+J103+J113</f>
        <v>1909.2375</v>
      </c>
      <c r="K118" s="49">
        <f>K44+K58+K83+K103+K113</f>
        <v>0</v>
      </c>
      <c r="L118" s="362" t="str">
        <f>IF(AND(L109="CUMPLE",L110="CUMPLE",L111="CUMPLE",L112="CUMPLE",L113="CUMPLE",L29="CUMPLE",L30="CUMPLE",L31="CUMPLE",L32="CUMPLE",L33="CUMPLE",L34="CUMPLE",L35="CUMPLE",L36="CUMPLE",L37="CUMPLE",L38="CUMPLE",L39="CUMPLE",L40="CUMPLE",L41="CUMPLE",L42="CUMPLE",L43="CUMPLE",L50="CUMPLE",L51="CUMPLE",L52="CUMPLE",L53="CUMPLE",L54="CUMPLE",L55="CUMPLE",L56="CUMPLE",L57="CUMPLE",L64="CUMPLE",L65="CUMPLE",L66="CUMPLE",L67="CUMPLE",L68="CUMPLE",L69="CUMPLE",L70="CUMPLE",L71="CUMPLE",L72="CUMPLE",L73="CUMPLE",L74="CUMPLE",L75="CUMPLE",L76="CUMPLE",L77="CUMPLE",L78="CUMPLE",L79="CUMPLE",L80="CUMPLE",L81="CUMPLE",L82="CUMPLE",L89="CUMPLE",L90="CUMPLE",L91="CUMPLE",L92="CUMPLE",L93="CUMPLE",L94="CUMPLE",L95="CUMPLE",L96="CUMPLE",L97="CUMPLE",L98="CUMPLE",L99="CUMPLE",L100="CUMPLE",L101="CUMPLE",L102="CUMPLE"),"CUMPLE","NO CUMPLE")</f>
        <v>NO CUMPLE</v>
      </c>
      <c r="M118" s="363"/>
    </row>
    <row r="119" spans="2:31" s="17" customFormat="1" ht="6" customHeight="1" thickBot="1">
      <c r="B119" s="364"/>
      <c r="C119" s="365"/>
      <c r="D119" s="365"/>
      <c r="E119" s="365"/>
      <c r="F119" s="365"/>
      <c r="G119" s="365"/>
      <c r="H119" s="365"/>
      <c r="I119" s="365"/>
      <c r="J119" s="365"/>
      <c r="K119" s="365"/>
      <c r="L119" s="365"/>
      <c r="M119" s="366"/>
    </row>
    <row r="120" spans="2:31" s="17" customFormat="1" ht="16.5" customHeight="1" thickBot="1">
      <c r="B120" s="367" t="s">
        <v>161</v>
      </c>
      <c r="C120" s="368"/>
      <c r="D120" s="368"/>
      <c r="E120" s="368"/>
      <c r="F120" s="368"/>
      <c r="G120" s="368"/>
      <c r="H120" s="368"/>
      <c r="I120" s="368"/>
      <c r="J120" s="368"/>
      <c r="K120" s="368"/>
      <c r="L120" s="368"/>
      <c r="M120" s="369"/>
      <c r="R120"/>
      <c r="S120" s="35"/>
    </row>
    <row r="121" spans="2:31" s="17" customFormat="1" ht="58.5" customHeight="1" thickBot="1">
      <c r="B121" s="370" t="s">
        <v>275</v>
      </c>
      <c r="C121" s="371"/>
      <c r="D121" s="371"/>
      <c r="E121" s="371"/>
      <c r="F121" s="371"/>
      <c r="G121" s="371"/>
      <c r="H121" s="371"/>
      <c r="I121" s="371"/>
      <c r="J121" s="371"/>
      <c r="K121" s="371"/>
      <c r="L121" s="371"/>
      <c r="M121" s="372"/>
      <c r="R121"/>
      <c r="S121" s="35"/>
    </row>
    <row r="122" spans="2:31" s="17" customFormat="1" ht="15" customHeight="1" thickBot="1">
      <c r="B122" s="373" t="s">
        <v>191</v>
      </c>
      <c r="C122" s="374"/>
      <c r="D122" s="374"/>
      <c r="E122" s="374"/>
      <c r="F122" s="374"/>
      <c r="G122" s="374"/>
      <c r="H122" s="374"/>
      <c r="I122" s="374"/>
      <c r="J122" s="374"/>
      <c r="K122" s="374"/>
      <c r="L122" s="374"/>
      <c r="M122" s="375"/>
    </row>
    <row r="123" spans="2:31" s="17" customFormat="1" ht="60.75" customHeight="1" thickBot="1">
      <c r="B123" s="340" t="s">
        <v>229</v>
      </c>
      <c r="C123" s="341"/>
      <c r="D123" s="341"/>
      <c r="E123" s="341"/>
      <c r="F123" s="341"/>
      <c r="G123" s="341"/>
      <c r="H123" s="341"/>
      <c r="I123" s="341"/>
      <c r="J123" s="341"/>
      <c r="K123" s="341"/>
      <c r="L123" s="341"/>
      <c r="M123" s="342"/>
    </row>
    <row r="124" spans="2:31" s="17" customFormat="1" ht="30.75" customHeight="1">
      <c r="B124" s="343" t="s">
        <v>281</v>
      </c>
      <c r="C124" s="344"/>
      <c r="D124" s="344"/>
      <c r="E124" s="344"/>
      <c r="F124" s="344"/>
      <c r="G124" s="344"/>
      <c r="H124" s="344"/>
      <c r="I124" s="344"/>
      <c r="J124" s="344"/>
      <c r="K124" s="344"/>
      <c r="L124" s="344"/>
      <c r="M124" s="345"/>
    </row>
    <row r="125" spans="2:31" s="17" customFormat="1" ht="99.75" customHeight="1" thickBot="1">
      <c r="B125" s="346"/>
      <c r="C125" s="347"/>
      <c r="D125" s="347"/>
      <c r="E125" s="347"/>
      <c r="F125" s="347"/>
      <c r="G125" s="347"/>
      <c r="H125" s="347"/>
      <c r="I125" s="347"/>
      <c r="J125" s="347"/>
      <c r="K125" s="347"/>
      <c r="L125" s="347"/>
      <c r="M125" s="348"/>
    </row>
    <row r="126" spans="2:31" s="17" customFormat="1" ht="17.25" customHeight="1">
      <c r="B126" s="51"/>
      <c r="C126" s="52"/>
      <c r="D126" s="52"/>
      <c r="E126" s="52"/>
      <c r="F126" s="52"/>
      <c r="G126" s="52"/>
      <c r="H126" s="52"/>
      <c r="I126" s="52"/>
      <c r="J126" s="52"/>
      <c r="K126" s="52"/>
      <c r="L126" s="52"/>
      <c r="M126" s="53"/>
    </row>
    <row r="127" spans="2:31" s="17" customFormat="1" ht="17.25" customHeight="1" thickBot="1">
      <c r="B127" s="51"/>
      <c r="C127" s="52"/>
      <c r="D127" s="52"/>
      <c r="E127" s="52"/>
      <c r="F127" s="52"/>
      <c r="G127" s="52"/>
      <c r="H127" s="52"/>
      <c r="I127" s="52"/>
      <c r="J127" s="52"/>
      <c r="K127" s="52"/>
      <c r="L127" s="52"/>
      <c r="M127" s="53"/>
    </row>
    <row r="128" spans="2:31" s="17" customFormat="1" ht="17.25" customHeight="1">
      <c r="B128" s="51"/>
      <c r="C128" s="349" t="s">
        <v>196</v>
      </c>
      <c r="D128" s="351"/>
      <c r="E128" s="351"/>
      <c r="F128" s="352"/>
      <c r="G128" s="52"/>
      <c r="H128" s="52"/>
      <c r="I128" s="52"/>
      <c r="J128" s="353" t="s">
        <v>166</v>
      </c>
      <c r="K128" s="353" t="s">
        <v>226</v>
      </c>
      <c r="L128" s="353"/>
      <c r="M128" s="53"/>
    </row>
    <row r="129" spans="2:13" s="17" customFormat="1" ht="17.25" customHeight="1" thickBot="1">
      <c r="B129" s="51"/>
      <c r="C129" s="350"/>
      <c r="D129" s="322" t="s">
        <v>227</v>
      </c>
      <c r="E129" s="322"/>
      <c r="F129" s="323"/>
      <c r="G129" s="52"/>
      <c r="H129" s="52"/>
      <c r="I129" s="52"/>
      <c r="J129" s="354"/>
      <c r="K129" s="355"/>
      <c r="L129" s="355"/>
      <c r="M129" s="53"/>
    </row>
    <row r="130" spans="2:13" s="17" customFormat="1" ht="17.25" customHeight="1">
      <c r="B130" s="51"/>
      <c r="C130" s="356" t="s">
        <v>197</v>
      </c>
      <c r="D130" s="357" t="s">
        <v>282</v>
      </c>
      <c r="E130" s="357"/>
      <c r="F130" s="358"/>
      <c r="G130" s="52"/>
      <c r="H130" s="52"/>
      <c r="I130" s="52"/>
      <c r="J130" s="320"/>
      <c r="K130" s="355"/>
      <c r="L130" s="355"/>
      <c r="M130" s="53"/>
    </row>
    <row r="131" spans="2:13" s="17" customFormat="1" ht="17.25" customHeight="1" thickBot="1">
      <c r="B131" s="51"/>
      <c r="C131" s="350"/>
      <c r="D131" s="322" t="s">
        <v>228</v>
      </c>
      <c r="E131" s="322"/>
      <c r="F131" s="323"/>
      <c r="G131" s="52"/>
      <c r="H131" s="52"/>
      <c r="I131" s="52"/>
      <c r="J131" s="321"/>
      <c r="K131" s="354"/>
      <c r="L131" s="354"/>
      <c r="M131" s="53"/>
    </row>
    <row r="132" spans="2:13" s="17" customFormat="1" ht="17.25" customHeight="1" thickBot="1">
      <c r="B132" s="54"/>
      <c r="C132" s="55"/>
      <c r="D132" s="55"/>
      <c r="E132" s="55"/>
      <c r="F132" s="55"/>
      <c r="G132" s="55"/>
      <c r="H132" s="55"/>
      <c r="I132" s="55"/>
      <c r="J132" s="55"/>
      <c r="K132" s="55"/>
      <c r="L132" s="55"/>
      <c r="M132" s="56"/>
    </row>
    <row r="133" spans="2:13" s="17" customFormat="1" ht="15" thickBot="1">
      <c r="E133" s="25"/>
      <c r="F133" s="25"/>
      <c r="G133" s="21"/>
      <c r="H133" s="19"/>
      <c r="I133" s="19"/>
      <c r="J133" s="20"/>
      <c r="K133" s="33"/>
      <c r="L133" s="21"/>
      <c r="M133" s="21"/>
    </row>
    <row r="134" spans="2:13" s="17" customFormat="1" ht="15" customHeight="1">
      <c r="B134" s="671" t="s">
        <v>362</v>
      </c>
      <c r="C134" s="672"/>
      <c r="D134" s="672"/>
      <c r="E134" s="672"/>
      <c r="F134" s="672"/>
      <c r="G134" s="672"/>
      <c r="H134" s="672"/>
      <c r="I134" s="672"/>
      <c r="J134" s="672"/>
      <c r="K134" s="672"/>
      <c r="L134" s="672"/>
      <c r="M134" s="673"/>
    </row>
    <row r="135" spans="2:13" s="17" customFormat="1" ht="15" customHeight="1">
      <c r="B135" s="674"/>
      <c r="C135" s="675"/>
      <c r="D135" s="675"/>
      <c r="E135" s="675"/>
      <c r="F135" s="675"/>
      <c r="G135" s="675"/>
      <c r="H135" s="675"/>
      <c r="I135" s="675"/>
      <c r="J135" s="675"/>
      <c r="K135" s="675"/>
      <c r="L135" s="675"/>
      <c r="M135" s="676"/>
    </row>
    <row r="136" spans="2:13" s="17" customFormat="1" ht="30" customHeight="1" thickBot="1">
      <c r="B136" s="677"/>
      <c r="C136" s="678"/>
      <c r="D136" s="678"/>
      <c r="E136" s="678"/>
      <c r="F136" s="678"/>
      <c r="G136" s="678"/>
      <c r="H136" s="678"/>
      <c r="I136" s="678"/>
      <c r="J136" s="678"/>
      <c r="K136" s="678"/>
      <c r="L136" s="678"/>
      <c r="M136" s="679"/>
    </row>
    <row r="137" spans="2:13" s="17" customFormat="1" ht="15">
      <c r="E137" s="25"/>
      <c r="F137" s="25"/>
      <c r="G137" s="21"/>
      <c r="H137" s="19"/>
      <c r="I137" s="19"/>
      <c r="J137" s="20"/>
      <c r="K137" s="33"/>
      <c r="L137"/>
      <c r="M137"/>
    </row>
    <row r="138" spans="2:13" s="17" customFormat="1" ht="15">
      <c r="E138" s="25"/>
      <c r="F138" s="25"/>
      <c r="G138" s="21"/>
      <c r="H138" s="19"/>
      <c r="I138" s="19"/>
      <c r="J138" s="20"/>
      <c r="K138" s="33"/>
      <c r="L138"/>
      <c r="M138"/>
    </row>
    <row r="139" spans="2:13" s="17" customFormat="1" ht="15">
      <c r="E139" s="25"/>
      <c r="F139" s="25"/>
      <c r="G139" s="21"/>
      <c r="H139" s="19"/>
      <c r="I139" s="19"/>
      <c r="J139" s="20"/>
      <c r="K139" s="33"/>
      <c r="L139"/>
      <c r="M139"/>
    </row>
    <row r="140" spans="2:13" s="17" customFormat="1" ht="15">
      <c r="B140" s="15"/>
      <c r="C140" s="15"/>
      <c r="D140" s="15"/>
      <c r="E140" s="26"/>
      <c r="F140" s="26"/>
      <c r="G140" s="23"/>
      <c r="H140" s="22"/>
      <c r="I140" s="22"/>
      <c r="J140" s="18"/>
      <c r="K140" s="34"/>
      <c r="L140"/>
      <c r="M140"/>
    </row>
    <row r="141" spans="2:13" s="17" customFormat="1" ht="15">
      <c r="B141" s="15"/>
      <c r="C141" s="15"/>
      <c r="D141" s="15"/>
      <c r="E141" s="26"/>
      <c r="F141" s="26"/>
      <c r="G141" s="23"/>
      <c r="H141" s="22"/>
      <c r="I141" s="22"/>
      <c r="J141" s="18"/>
      <c r="K141" s="34"/>
      <c r="L141"/>
      <c r="M141"/>
    </row>
    <row r="142" spans="2:13" s="17" customFormat="1" ht="15">
      <c r="B142" s="15"/>
      <c r="C142" s="15"/>
      <c r="D142" s="15"/>
      <c r="E142" s="26"/>
      <c r="F142" s="26"/>
      <c r="G142" s="23"/>
      <c r="H142" s="22"/>
      <c r="I142" s="22"/>
      <c r="J142" s="18"/>
      <c r="K142" s="34"/>
      <c r="L142"/>
      <c r="M142"/>
    </row>
    <row r="143" spans="2:13" s="17" customFormat="1" ht="15">
      <c r="B143" s="15"/>
      <c r="C143" s="15"/>
      <c r="D143" s="15"/>
      <c r="E143" s="26"/>
      <c r="F143" s="26"/>
      <c r="G143" s="23"/>
      <c r="H143" s="22"/>
      <c r="I143" s="22"/>
      <c r="J143" s="18"/>
      <c r="K143" s="34"/>
      <c r="L143"/>
      <c r="M143"/>
    </row>
    <row r="144" spans="2:13" s="17" customFormat="1" ht="15">
      <c r="B144" s="15"/>
      <c r="C144" s="15"/>
      <c r="D144" s="15"/>
      <c r="E144" s="26"/>
      <c r="F144" s="26"/>
      <c r="G144" s="23"/>
      <c r="H144" s="22"/>
      <c r="I144" s="22"/>
      <c r="J144" s="18"/>
      <c r="K144" s="34"/>
      <c r="L144"/>
      <c r="M144"/>
    </row>
    <row r="145" spans="2:13" s="17" customFormat="1" ht="15">
      <c r="B145" s="15"/>
      <c r="C145" s="15"/>
      <c r="D145" s="15"/>
      <c r="E145" s="26"/>
      <c r="F145" s="26"/>
      <c r="G145" s="23"/>
      <c r="H145" s="22"/>
      <c r="I145" s="22"/>
      <c r="J145" s="18"/>
      <c r="K145" s="34"/>
      <c r="L145"/>
      <c r="M145"/>
    </row>
    <row r="146" spans="2:13" s="17" customFormat="1" ht="15">
      <c r="B146" s="15"/>
      <c r="C146" s="15"/>
      <c r="D146" s="15"/>
      <c r="E146" s="26"/>
      <c r="F146" s="26"/>
      <c r="G146" s="23"/>
      <c r="H146" s="22"/>
      <c r="I146" s="22"/>
      <c r="J146" s="18"/>
      <c r="K146" s="34"/>
      <c r="L146"/>
      <c r="M146"/>
    </row>
    <row r="147" spans="2:13" s="17" customFormat="1" ht="15">
      <c r="B147" s="15"/>
      <c r="C147" s="15"/>
      <c r="D147" s="15"/>
      <c r="E147" s="26"/>
      <c r="F147" s="26"/>
      <c r="G147" s="23"/>
      <c r="H147" s="22"/>
      <c r="I147" s="22"/>
      <c r="J147" s="18"/>
      <c r="K147" s="34"/>
      <c r="L147"/>
      <c r="M147"/>
    </row>
    <row r="148" spans="2:13" s="17" customFormat="1" ht="15">
      <c r="B148" s="15"/>
      <c r="C148" s="15"/>
      <c r="D148" s="15"/>
      <c r="E148" s="26"/>
      <c r="F148" s="26"/>
      <c r="G148" s="23"/>
      <c r="H148" s="22"/>
      <c r="I148" s="22"/>
      <c r="J148" s="18"/>
      <c r="K148" s="34"/>
      <c r="L148"/>
      <c r="M148"/>
    </row>
    <row r="149" spans="2:13" s="17" customFormat="1" ht="15">
      <c r="B149" s="15"/>
      <c r="C149" s="15"/>
      <c r="D149" s="15"/>
      <c r="E149" s="26"/>
      <c r="F149" s="26"/>
      <c r="G149" s="23"/>
      <c r="H149" s="22"/>
      <c r="I149" s="22"/>
      <c r="J149" s="18"/>
      <c r="K149" s="34"/>
      <c r="L149"/>
      <c r="M149"/>
    </row>
    <row r="150" spans="2:13" s="17" customFormat="1" ht="15">
      <c r="B150" s="15"/>
      <c r="C150" s="15"/>
      <c r="D150" s="15"/>
      <c r="E150" s="26"/>
      <c r="F150" s="26"/>
      <c r="G150" s="23"/>
      <c r="H150" s="22"/>
      <c r="I150" s="22"/>
      <c r="J150" s="18"/>
      <c r="K150" s="34"/>
      <c r="L150"/>
      <c r="M150"/>
    </row>
    <row r="151" spans="2:13" s="17" customFormat="1" ht="15">
      <c r="B151" s="15"/>
      <c r="C151" s="15"/>
      <c r="D151" s="15"/>
      <c r="E151" s="26"/>
      <c r="F151" s="26"/>
      <c r="G151" s="23"/>
      <c r="H151" s="22"/>
      <c r="I151" s="22"/>
      <c r="J151" s="18"/>
      <c r="K151" s="34"/>
      <c r="L151"/>
      <c r="M151"/>
    </row>
    <row r="152" spans="2:13" s="17" customFormat="1" ht="15">
      <c r="B152" s="15"/>
      <c r="C152" s="15"/>
      <c r="D152" s="15"/>
      <c r="E152" s="26"/>
      <c r="F152" s="26"/>
      <c r="G152" s="23"/>
      <c r="H152" s="22"/>
      <c r="I152" s="22"/>
      <c r="J152" s="18"/>
      <c r="K152" s="34"/>
      <c r="L152"/>
      <c r="M152"/>
    </row>
    <row r="153" spans="2:13" s="17" customFormat="1" ht="15">
      <c r="B153" s="15"/>
      <c r="C153" s="15"/>
      <c r="D153" s="15"/>
      <c r="E153" s="26"/>
      <c r="F153" s="26"/>
      <c r="G153" s="23"/>
      <c r="H153" s="22"/>
      <c r="I153" s="22"/>
      <c r="J153" s="18"/>
      <c r="K153" s="34"/>
      <c r="L153"/>
      <c r="M153"/>
    </row>
    <row r="154" spans="2:13" s="17" customFormat="1" ht="15">
      <c r="B154" s="15"/>
      <c r="C154" s="15"/>
      <c r="D154" s="15"/>
      <c r="E154" s="26"/>
      <c r="F154" s="26"/>
      <c r="G154" s="23"/>
      <c r="H154" s="22"/>
      <c r="I154" s="22"/>
      <c r="J154" s="18"/>
      <c r="K154" s="34"/>
      <c r="L154"/>
      <c r="M154"/>
    </row>
    <row r="155" spans="2:13" s="17" customFormat="1" ht="15">
      <c r="B155" s="15"/>
      <c r="C155" s="15"/>
      <c r="D155" s="15"/>
      <c r="E155" s="26"/>
      <c r="F155" s="26"/>
      <c r="G155" s="23"/>
      <c r="H155" s="22"/>
      <c r="I155" s="22"/>
      <c r="J155" s="18"/>
      <c r="K155" s="34"/>
      <c r="L155"/>
      <c r="M155"/>
    </row>
    <row r="156" spans="2:13" s="17" customFormat="1" ht="15">
      <c r="B156" s="15"/>
      <c r="C156" s="15"/>
      <c r="D156" s="15"/>
      <c r="E156" s="26"/>
      <c r="F156" s="26"/>
      <c r="G156" s="23"/>
      <c r="H156" s="22"/>
      <c r="I156" s="22"/>
      <c r="J156" s="18"/>
      <c r="K156" s="34"/>
      <c r="L156"/>
      <c r="M156"/>
    </row>
    <row r="157" spans="2:13" s="17" customFormat="1" ht="15">
      <c r="B157" s="15"/>
      <c r="C157" s="15"/>
      <c r="D157" s="15"/>
      <c r="E157" s="26"/>
      <c r="F157" s="26"/>
      <c r="G157" s="23"/>
      <c r="H157" s="22"/>
      <c r="I157" s="22"/>
      <c r="J157" s="18"/>
      <c r="K157" s="34"/>
      <c r="L157"/>
      <c r="M157"/>
    </row>
    <row r="158" spans="2:13" s="17" customFormat="1" ht="15">
      <c r="B158" s="15"/>
      <c r="C158" s="15"/>
      <c r="D158" s="15"/>
      <c r="E158" s="26"/>
      <c r="F158" s="26"/>
      <c r="G158" s="23"/>
      <c r="H158" s="22"/>
      <c r="I158" s="22"/>
      <c r="J158" s="18"/>
      <c r="K158" s="34"/>
      <c r="L158"/>
      <c r="M158"/>
    </row>
    <row r="159" spans="2:13" s="17" customFormat="1" ht="15">
      <c r="B159" s="15"/>
      <c r="C159" s="15"/>
      <c r="D159" s="15"/>
      <c r="E159" s="26"/>
      <c r="F159" s="26"/>
      <c r="G159" s="23"/>
      <c r="H159" s="22"/>
      <c r="I159" s="22"/>
      <c r="J159" s="18"/>
      <c r="K159" s="34"/>
      <c r="L159"/>
      <c r="M159"/>
    </row>
  </sheetData>
  <sheetProtection formatColumns="0"/>
  <mergeCells count="250">
    <mergeCell ref="B1:C3"/>
    <mergeCell ref="L3:M3"/>
    <mergeCell ref="D1:K3"/>
    <mergeCell ref="B134:M136"/>
    <mergeCell ref="B10:C10"/>
    <mergeCell ref="D10:E10"/>
    <mergeCell ref="F10:H10"/>
    <mergeCell ref="I10:M10"/>
    <mergeCell ref="B5:M5"/>
    <mergeCell ref="B6:M6"/>
    <mergeCell ref="B7:M7"/>
    <mergeCell ref="B9:C9"/>
    <mergeCell ref="D9:M9"/>
    <mergeCell ref="B8:M8"/>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6:B27"/>
    <mergeCell ref="C26:C27"/>
    <mergeCell ref="D26:G26"/>
    <mergeCell ref="H26:K26"/>
    <mergeCell ref="L26:M26"/>
    <mergeCell ref="L27:M27"/>
    <mergeCell ref="B21:C21"/>
    <mergeCell ref="D21:H21"/>
    <mergeCell ref="I21:L21"/>
    <mergeCell ref="B22:M22"/>
    <mergeCell ref="B23:M23"/>
    <mergeCell ref="B24:M24"/>
    <mergeCell ref="B28:M28"/>
    <mergeCell ref="B29:B38"/>
    <mergeCell ref="C29:C36"/>
    <mergeCell ref="H29:H36"/>
    <mergeCell ref="I29:I36"/>
    <mergeCell ref="J29:J36"/>
    <mergeCell ref="K29:K36"/>
    <mergeCell ref="L29:M29"/>
    <mergeCell ref="L35:M35"/>
    <mergeCell ref="L36:M36"/>
    <mergeCell ref="C37:C38"/>
    <mergeCell ref="H37:H38"/>
    <mergeCell ref="I37:I38"/>
    <mergeCell ref="J37:J38"/>
    <mergeCell ref="K37:K38"/>
    <mergeCell ref="L37:M37"/>
    <mergeCell ref="L38:M38"/>
    <mergeCell ref="O29:Q29"/>
    <mergeCell ref="L30:M30"/>
    <mergeCell ref="L31:M31"/>
    <mergeCell ref="L32:M32"/>
    <mergeCell ref="L33:M33"/>
    <mergeCell ref="L34:M34"/>
    <mergeCell ref="L39:M39"/>
    <mergeCell ref="B40:B42"/>
    <mergeCell ref="C40:C42"/>
    <mergeCell ref="H40:H41"/>
    <mergeCell ref="I40:I41"/>
    <mergeCell ref="J40:J41"/>
    <mergeCell ref="K40:K41"/>
    <mergeCell ref="L40:M40"/>
    <mergeCell ref="L41:M41"/>
    <mergeCell ref="L42:M42"/>
    <mergeCell ref="L43:M43"/>
    <mergeCell ref="B44:I44"/>
    <mergeCell ref="L44:M44"/>
    <mergeCell ref="B45:M45"/>
    <mergeCell ref="B46:M46"/>
    <mergeCell ref="B47:B48"/>
    <mergeCell ref="C47:C48"/>
    <mergeCell ref="D47:G47"/>
    <mergeCell ref="H47:K47"/>
    <mergeCell ref="L47:M47"/>
    <mergeCell ref="L48:M48"/>
    <mergeCell ref="B49:M49"/>
    <mergeCell ref="B50:B55"/>
    <mergeCell ref="C50:C53"/>
    <mergeCell ref="H50:H53"/>
    <mergeCell ref="I50:I53"/>
    <mergeCell ref="J50:J53"/>
    <mergeCell ref="K50:K53"/>
    <mergeCell ref="L50:M50"/>
    <mergeCell ref="L51:M51"/>
    <mergeCell ref="L52:M52"/>
    <mergeCell ref="L53:M53"/>
    <mergeCell ref="C54:C55"/>
    <mergeCell ref="H54:H55"/>
    <mergeCell ref="I54:I55"/>
    <mergeCell ref="J54:J55"/>
    <mergeCell ref="K54:K55"/>
    <mergeCell ref="L54:M54"/>
    <mergeCell ref="L55:M55"/>
    <mergeCell ref="B59:M59"/>
    <mergeCell ref="B60:M60"/>
    <mergeCell ref="B61:B62"/>
    <mergeCell ref="C61:C62"/>
    <mergeCell ref="D61:G61"/>
    <mergeCell ref="H61:K61"/>
    <mergeCell ref="L61:M61"/>
    <mergeCell ref="L62:M62"/>
    <mergeCell ref="B56:B57"/>
    <mergeCell ref="C56:C57"/>
    <mergeCell ref="L56:M56"/>
    <mergeCell ref="L57:M57"/>
    <mergeCell ref="B58:I58"/>
    <mergeCell ref="L58:M58"/>
    <mergeCell ref="C71:C77"/>
    <mergeCell ref="L71:M71"/>
    <mergeCell ref="B63:M63"/>
    <mergeCell ref="B64:B77"/>
    <mergeCell ref="C64:C70"/>
    <mergeCell ref="H64:H70"/>
    <mergeCell ref="I64:I70"/>
    <mergeCell ref="J64:J70"/>
    <mergeCell ref="K64:K70"/>
    <mergeCell ref="L64:M64"/>
    <mergeCell ref="L65:M65"/>
    <mergeCell ref="L66:M66"/>
    <mergeCell ref="L72:M72"/>
    <mergeCell ref="L73:M73"/>
    <mergeCell ref="L74:M74"/>
    <mergeCell ref="L76:M76"/>
    <mergeCell ref="L77:M77"/>
    <mergeCell ref="L67:M67"/>
    <mergeCell ref="L68:M68"/>
    <mergeCell ref="L69:M69"/>
    <mergeCell ref="L70:M70"/>
    <mergeCell ref="J73:J77"/>
    <mergeCell ref="K73:K77"/>
    <mergeCell ref="B84:M84"/>
    <mergeCell ref="B85:M85"/>
    <mergeCell ref="B86:B87"/>
    <mergeCell ref="C86:C87"/>
    <mergeCell ref="D86:G86"/>
    <mergeCell ref="H86:K86"/>
    <mergeCell ref="L86:M86"/>
    <mergeCell ref="L87:M87"/>
    <mergeCell ref="L78:M78"/>
    <mergeCell ref="L79:M79"/>
    <mergeCell ref="L80:M80"/>
    <mergeCell ref="L81:M81"/>
    <mergeCell ref="L82:M82"/>
    <mergeCell ref="B83:I83"/>
    <mergeCell ref="L83:M83"/>
    <mergeCell ref="B78:B82"/>
    <mergeCell ref="C78:C82"/>
    <mergeCell ref="H78:H82"/>
    <mergeCell ref="I78:I82"/>
    <mergeCell ref="J78:J82"/>
    <mergeCell ref="K78:K82"/>
    <mergeCell ref="K97:K99"/>
    <mergeCell ref="I97:I99"/>
    <mergeCell ref="L97:M97"/>
    <mergeCell ref="L98:M98"/>
    <mergeCell ref="B88:M88"/>
    <mergeCell ref="B89:B91"/>
    <mergeCell ref="L89:M89"/>
    <mergeCell ref="C90:C91"/>
    <mergeCell ref="H90:H91"/>
    <mergeCell ref="I90:I91"/>
    <mergeCell ref="J90:J91"/>
    <mergeCell ref="K90:K91"/>
    <mergeCell ref="L90:M90"/>
    <mergeCell ref="L91:M91"/>
    <mergeCell ref="B100:B102"/>
    <mergeCell ref="C100:C102"/>
    <mergeCell ref="L100:M100"/>
    <mergeCell ref="L101:M101"/>
    <mergeCell ref="L102:M102"/>
    <mergeCell ref="C95:C98"/>
    <mergeCell ref="H95:H96"/>
    <mergeCell ref="I95:I96"/>
    <mergeCell ref="J95:J96"/>
    <mergeCell ref="K95:K96"/>
    <mergeCell ref="L95:M95"/>
    <mergeCell ref="L96:M96"/>
    <mergeCell ref="L99:M99"/>
    <mergeCell ref="B92:B98"/>
    <mergeCell ref="C92:C94"/>
    <mergeCell ref="H92:H94"/>
    <mergeCell ref="I92:I94"/>
    <mergeCell ref="J92:J94"/>
    <mergeCell ref="K92:K94"/>
    <mergeCell ref="L92:M92"/>
    <mergeCell ref="L93:M93"/>
    <mergeCell ref="L94:M94"/>
    <mergeCell ref="H97:H99"/>
    <mergeCell ref="J97:J99"/>
    <mergeCell ref="B106:B107"/>
    <mergeCell ref="C106:C107"/>
    <mergeCell ref="D106:G106"/>
    <mergeCell ref="H106:K106"/>
    <mergeCell ref="L106:M106"/>
    <mergeCell ref="L107:M107"/>
    <mergeCell ref="B103:I103"/>
    <mergeCell ref="L103:M103"/>
    <mergeCell ref="B104:M104"/>
    <mergeCell ref="B105:M105"/>
    <mergeCell ref="B122:M122"/>
    <mergeCell ref="B114:M114"/>
    <mergeCell ref="B115:M115"/>
    <mergeCell ref="B116:I117"/>
    <mergeCell ref="J116:K116"/>
    <mergeCell ref="L116:M116"/>
    <mergeCell ref="L117:M117"/>
    <mergeCell ref="B108:M108"/>
    <mergeCell ref="B109:B113"/>
    <mergeCell ref="C109:C111"/>
    <mergeCell ref="L109:M109"/>
    <mergeCell ref="L110:M110"/>
    <mergeCell ref="L111:M111"/>
    <mergeCell ref="C112:C113"/>
    <mergeCell ref="L112:M112"/>
    <mergeCell ref="L113:M113"/>
    <mergeCell ref="I112:I113"/>
    <mergeCell ref="J130:J131"/>
    <mergeCell ref="D131:F131"/>
    <mergeCell ref="B11:C11"/>
    <mergeCell ref="D11:E11"/>
    <mergeCell ref="F11:H11"/>
    <mergeCell ref="I11:M11"/>
    <mergeCell ref="L75:M75"/>
    <mergeCell ref="H73:H77"/>
    <mergeCell ref="I73:I77"/>
    <mergeCell ref="B123:M123"/>
    <mergeCell ref="B124:M125"/>
    <mergeCell ref="C128:C129"/>
    <mergeCell ref="D128:F128"/>
    <mergeCell ref="J128:J129"/>
    <mergeCell ref="K128:K131"/>
    <mergeCell ref="L128:L131"/>
    <mergeCell ref="D129:F129"/>
    <mergeCell ref="C130:C131"/>
    <mergeCell ref="D130:F130"/>
    <mergeCell ref="B118:I118"/>
    <mergeCell ref="L118:M118"/>
    <mergeCell ref="B119:M119"/>
    <mergeCell ref="B120:M120"/>
    <mergeCell ref="B121:M121"/>
  </mergeCells>
  <conditionalFormatting sqref="J89 J109:J111">
    <cfRule type="cellIs" dxfId="94" priority="11" operator="equal">
      <formula>0</formula>
    </cfRule>
  </conditionalFormatting>
  <conditionalFormatting sqref="L118:M118">
    <cfRule type="cellIs" dxfId="93" priority="9" operator="equal">
      <formula>"NO CUMPLE"</formula>
    </cfRule>
    <cfRule type="cellIs" dxfId="92" priority="10" operator="equal">
      <formula>"CUMPLE"</formula>
    </cfRule>
  </conditionalFormatting>
  <conditionalFormatting sqref="L44:M44">
    <cfRule type="cellIs" dxfId="91" priority="7" operator="equal">
      <formula>"NO CUMPLE"</formula>
    </cfRule>
    <cfRule type="cellIs" dxfId="90" priority="8" operator="equal">
      <formula>"CUMPLE"</formula>
    </cfRule>
  </conditionalFormatting>
  <conditionalFormatting sqref="L58:M58">
    <cfRule type="cellIs" dxfId="89" priority="5" operator="equal">
      <formula>"NO CUMPLE"</formula>
    </cfRule>
    <cfRule type="cellIs" dxfId="88" priority="6" operator="equal">
      <formula>"CUMPLE"</formula>
    </cfRule>
  </conditionalFormatting>
  <conditionalFormatting sqref="L83:M83">
    <cfRule type="cellIs" dxfId="87" priority="3" operator="equal">
      <formula>"NO CUMPLE"</formula>
    </cfRule>
    <cfRule type="cellIs" dxfId="86" priority="4" operator="equal">
      <formula>"CUMPLE"</formula>
    </cfRule>
  </conditionalFormatting>
  <conditionalFormatting sqref="L103:M103">
    <cfRule type="cellIs" dxfId="85" priority="1" operator="equal">
      <formula>"CUMPLE"</formula>
    </cfRule>
    <cfRule type="cellIs" dxfId="84" priority="2" operator="equal">
      <formula>"NO CUMPLE"</formula>
    </cfRule>
  </conditionalFormatting>
  <dataValidations disablePrompts="1" count="3">
    <dataValidation type="list" allowBlank="1" showInputMessage="1" showErrorMessage="1" sqref="M18:M21">
      <formula1>$T$15:$T$17</formula1>
    </dataValidation>
    <dataValidation type="list" allowBlank="1" showInputMessage="1" showErrorMessage="1" sqref="D12:D15">
      <formula1>$R$15:$R$21</formula1>
    </dataValidation>
    <dataValidation type="list" allowBlank="1" showInputMessage="1" showErrorMessage="1" sqref="D11:E11">
      <formula1>$P$15:$P$18</formula1>
    </dataValidation>
  </dataValidations>
  <printOptions horizontalCentered="1"/>
  <pageMargins left="0.23622047244094491" right="0.23622047244094491" top="0.82677165354330717" bottom="0.86614173228346458" header="0.31496062992125984" footer="0.31496062992125984"/>
  <pageSetup scale="42" fitToHeight="0" orientation="portrait" horizontalDpi="4294967294" verticalDpi="4294967294" r:id="rId1"/>
  <rowBreaks count="2" manualBreakCount="2">
    <brk id="58" max="12" man="1"/>
    <brk id="123" max="12" man="1"/>
  </rowBreaks>
  <ignoredErrors>
    <ignoredError sqref="H29 H37 H40 H50 H73 H78 H64" formulaRange="1"/>
    <ignoredError sqref="G110:H110 L1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1"/>
  <sheetViews>
    <sheetView showWhiteSpace="0" zoomScale="70" zoomScaleNormal="70" zoomScaleSheetLayoutView="70"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7.42578125" style="23" customWidth="1"/>
    <col min="13" max="13" width="16.85546875" style="23" customWidth="1"/>
    <col min="14" max="14" width="7.5703125" style="17" customWidth="1"/>
    <col min="15" max="15" width="11.42578125" style="17" hidden="1"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27"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340</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285</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7"/>
      <c r="Q14" s="27"/>
      <c r="R14" s="27"/>
      <c r="S14" s="27"/>
      <c r="T14" s="2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84"/>
      <c r="Q15" s="284"/>
      <c r="R15" s="284"/>
      <c r="S15" s="32"/>
      <c r="T15" s="27"/>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84" t="s">
        <v>185</v>
      </c>
      <c r="Q16" s="284">
        <v>600</v>
      </c>
      <c r="R16" s="284" t="s">
        <v>182</v>
      </c>
      <c r="S16" s="32"/>
      <c r="T16" s="27" t="s">
        <v>211</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84" t="s">
        <v>186</v>
      </c>
      <c r="Q17" s="284">
        <v>500</v>
      </c>
      <c r="R17" s="284" t="s">
        <v>183</v>
      </c>
      <c r="S17" s="27"/>
      <c r="T17" s="27" t="s">
        <v>212</v>
      </c>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84" t="s">
        <v>187</v>
      </c>
      <c r="Q18" s="284">
        <v>300</v>
      </c>
      <c r="R18" s="284" t="s">
        <v>184</v>
      </c>
      <c r="S18" s="27"/>
      <c r="T18" s="27" t="s">
        <v>213</v>
      </c>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285" t="s">
        <v>218</v>
      </c>
      <c r="Q19" s="284">
        <v>160</v>
      </c>
      <c r="R19" s="284" t="s">
        <v>198</v>
      </c>
      <c r="S19" s="27"/>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84"/>
      <c r="Q20" s="284">
        <v>95</v>
      </c>
      <c r="R20" s="284" t="s">
        <v>189</v>
      </c>
      <c r="S20" s="27"/>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86"/>
      <c r="Q21" s="286">
        <v>65</v>
      </c>
      <c r="R21" s="284" t="s">
        <v>192</v>
      </c>
      <c r="S21" s="27"/>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86"/>
      <c r="Q22" s="286"/>
      <c r="R22" s="284" t="s">
        <v>218</v>
      </c>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15">
      <c r="B29" s="520" t="s">
        <v>0</v>
      </c>
      <c r="C29" s="622" t="s">
        <v>224</v>
      </c>
      <c r="D29" s="124" t="s">
        <v>230</v>
      </c>
      <c r="E29" s="57">
        <v>20</v>
      </c>
      <c r="F29" s="57"/>
      <c r="G29" s="66">
        <f t="shared" ref="G29:G45" si="0">+F29-E29</f>
        <v>-20</v>
      </c>
      <c r="H29" s="537">
        <f>SUM(E29:E36)</f>
        <v>98</v>
      </c>
      <c r="I29" s="540">
        <v>1</v>
      </c>
      <c r="J29" s="542">
        <f>H29*I29</f>
        <v>98</v>
      </c>
      <c r="K29" s="544">
        <f>SUM(F29:F36)*I29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15">
      <c r="B30" s="521"/>
      <c r="C30" s="623"/>
      <c r="D30" s="103" t="s">
        <v>231</v>
      </c>
      <c r="E30" s="146">
        <v>20</v>
      </c>
      <c r="F30" s="146"/>
      <c r="G30" s="67">
        <f t="shared" si="0"/>
        <v>-20</v>
      </c>
      <c r="H30" s="504"/>
      <c r="I30" s="506"/>
      <c r="J30" s="508"/>
      <c r="K30" s="510"/>
      <c r="L30" s="600" t="str">
        <f>IF(F30&gt;=E30,"CUMPLE","NO CUMPLE")</f>
        <v>NO CUMPLE</v>
      </c>
      <c r="M30" s="513"/>
      <c r="N30" s="27"/>
      <c r="O30" s="218"/>
      <c r="P30" s="218"/>
      <c r="Q30" s="218"/>
      <c r="R30" s="27"/>
      <c r="S30" s="27"/>
      <c r="T30" s="27"/>
      <c r="U30" s="27"/>
      <c r="V30" s="27"/>
      <c r="W30" s="27"/>
      <c r="X30" s="27"/>
      <c r="Y30" s="27"/>
      <c r="Z30" s="27"/>
      <c r="AA30" s="27"/>
      <c r="AB30" s="27"/>
      <c r="AC30" s="27"/>
      <c r="AD30" s="27"/>
      <c r="AE30" s="27"/>
    </row>
    <row r="31" spans="2:31" ht="15">
      <c r="B31" s="521"/>
      <c r="C31" s="623"/>
      <c r="D31" s="103" t="s">
        <v>232</v>
      </c>
      <c r="E31" s="146">
        <v>12</v>
      </c>
      <c r="F31" s="146"/>
      <c r="G31" s="67">
        <f t="shared" si="0"/>
        <v>-12</v>
      </c>
      <c r="H31" s="504"/>
      <c r="I31" s="506"/>
      <c r="J31" s="508"/>
      <c r="K31" s="510"/>
      <c r="L31" s="600" t="str">
        <f t="shared" ref="L31:L35" si="2">IF(F31&gt;=E31,"CUMPLE","NO CUMPLE")</f>
        <v>NO CUMPLE</v>
      </c>
      <c r="M31" s="513"/>
      <c r="N31" s="27"/>
      <c r="O31" s="218"/>
      <c r="P31" s="218"/>
      <c r="Q31" s="218"/>
      <c r="R31" s="27"/>
      <c r="S31" s="27"/>
      <c r="T31" s="27"/>
      <c r="U31" s="27"/>
      <c r="V31" s="27"/>
      <c r="W31" s="27"/>
      <c r="X31" s="27"/>
      <c r="Y31" s="27"/>
      <c r="Z31" s="27"/>
      <c r="AA31" s="27"/>
      <c r="AB31" s="27"/>
      <c r="AC31" s="27"/>
      <c r="AD31" s="27"/>
      <c r="AE31" s="27"/>
    </row>
    <row r="32" spans="2:31" ht="15">
      <c r="B32" s="521"/>
      <c r="C32" s="623"/>
      <c r="D32" s="103" t="s">
        <v>6</v>
      </c>
      <c r="E32" s="146">
        <v>15</v>
      </c>
      <c r="F32" s="146"/>
      <c r="G32" s="67">
        <f t="shared" si="0"/>
        <v>-15</v>
      </c>
      <c r="H32" s="504"/>
      <c r="I32" s="506"/>
      <c r="J32" s="508"/>
      <c r="K32" s="510"/>
      <c r="L32" s="600" t="str">
        <f t="shared" si="2"/>
        <v>NO CUMPLE</v>
      </c>
      <c r="M32" s="513"/>
      <c r="N32" s="27"/>
      <c r="O32" s="218"/>
      <c r="P32" s="218"/>
      <c r="Q32" s="218"/>
      <c r="R32" s="27"/>
      <c r="S32" s="27"/>
      <c r="T32" s="27"/>
      <c r="U32" s="27"/>
      <c r="V32" s="27"/>
      <c r="W32" s="27"/>
      <c r="X32" s="27"/>
      <c r="Y32" s="27"/>
      <c r="Z32" s="27"/>
      <c r="AA32" s="27"/>
      <c r="AB32" s="27"/>
      <c r="AC32" s="27"/>
      <c r="AD32" s="27"/>
      <c r="AE32" s="27"/>
    </row>
    <row r="33" spans="2:31" ht="15">
      <c r="B33" s="521"/>
      <c r="C33" s="623"/>
      <c r="D33" s="103" t="s">
        <v>233</v>
      </c>
      <c r="E33" s="146">
        <v>5</v>
      </c>
      <c r="F33" s="146"/>
      <c r="G33" s="67">
        <f t="shared" si="0"/>
        <v>-5</v>
      </c>
      <c r="H33" s="504"/>
      <c r="I33" s="506"/>
      <c r="J33" s="508"/>
      <c r="K33" s="510"/>
      <c r="L33" s="600" t="str">
        <f t="shared" si="2"/>
        <v>NO CUMPLE</v>
      </c>
      <c r="M33" s="513"/>
      <c r="N33" s="27"/>
      <c r="O33" s="218"/>
      <c r="P33" s="218"/>
      <c r="Q33" s="218"/>
      <c r="R33" s="27"/>
      <c r="S33" s="27"/>
      <c r="T33" s="27"/>
      <c r="U33" s="27"/>
      <c r="V33" s="27"/>
      <c r="W33" s="27"/>
      <c r="X33" s="27"/>
      <c r="Y33" s="27"/>
      <c r="Z33" s="27"/>
      <c r="AA33" s="27"/>
      <c r="AB33" s="27"/>
      <c r="AC33" s="27"/>
      <c r="AD33" s="27"/>
      <c r="AE33" s="27"/>
    </row>
    <row r="34" spans="2:31" ht="30">
      <c r="B34" s="521"/>
      <c r="C34" s="623"/>
      <c r="D34" s="103" t="s">
        <v>234</v>
      </c>
      <c r="E34" s="146">
        <v>12</v>
      </c>
      <c r="F34" s="146"/>
      <c r="G34" s="67">
        <f t="shared" si="0"/>
        <v>-12</v>
      </c>
      <c r="H34" s="504"/>
      <c r="I34" s="506"/>
      <c r="J34" s="508"/>
      <c r="K34" s="510"/>
      <c r="L34" s="600" t="str">
        <f t="shared" si="2"/>
        <v>NO CUMPLE</v>
      </c>
      <c r="M34" s="513"/>
      <c r="N34" s="27"/>
      <c r="O34" s="218"/>
      <c r="P34" s="218"/>
      <c r="Q34" s="218"/>
      <c r="R34" s="27"/>
      <c r="S34" s="27"/>
      <c r="T34" s="27"/>
      <c r="U34" s="27"/>
      <c r="V34" s="27"/>
      <c r="W34" s="27"/>
      <c r="X34" s="27"/>
      <c r="Y34" s="27"/>
      <c r="Z34" s="27"/>
      <c r="AA34" s="27"/>
      <c r="AB34" s="27"/>
      <c r="AC34" s="27"/>
      <c r="AD34" s="27"/>
      <c r="AE34" s="27"/>
    </row>
    <row r="35" spans="2:31" ht="15">
      <c r="B35" s="521"/>
      <c r="C35" s="623"/>
      <c r="D35" s="103" t="s">
        <v>235</v>
      </c>
      <c r="E35" s="146">
        <v>7</v>
      </c>
      <c r="F35" s="146"/>
      <c r="G35" s="67">
        <f t="shared" si="0"/>
        <v>-7</v>
      </c>
      <c r="H35" s="504"/>
      <c r="I35" s="506"/>
      <c r="J35" s="508"/>
      <c r="K35" s="510"/>
      <c r="L35" s="600" t="str">
        <f t="shared" si="2"/>
        <v>NO CUMPLE</v>
      </c>
      <c r="M35" s="513"/>
      <c r="N35" s="27"/>
      <c r="O35" s="218"/>
      <c r="P35" s="218"/>
      <c r="Q35" s="218"/>
      <c r="R35" s="27"/>
      <c r="S35" s="27"/>
      <c r="T35" s="27"/>
      <c r="U35" s="27"/>
      <c r="V35" s="27"/>
      <c r="W35" s="27"/>
      <c r="X35" s="27"/>
      <c r="Y35" s="27"/>
      <c r="Z35" s="27"/>
      <c r="AA35" s="27"/>
      <c r="AB35" s="27"/>
      <c r="AC35" s="27"/>
      <c r="AD35" s="27"/>
      <c r="AE35" s="27"/>
    </row>
    <row r="36" spans="2:31" ht="15.75" thickBot="1">
      <c r="B36" s="521"/>
      <c r="C36" s="623"/>
      <c r="D36" s="103" t="s">
        <v>40</v>
      </c>
      <c r="E36" s="146">
        <v>7</v>
      </c>
      <c r="F36" s="146"/>
      <c r="G36" s="67">
        <f t="shared" si="0"/>
        <v>-7</v>
      </c>
      <c r="H36" s="504"/>
      <c r="I36" s="506"/>
      <c r="J36" s="508"/>
      <c r="K36" s="510"/>
      <c r="L36" s="625" t="str">
        <f>IF(F36&gt;=E36,"CUMPLE","NO CUMPLE")</f>
        <v>NO CUMPLE</v>
      </c>
      <c r="M36" s="626"/>
      <c r="N36" s="27"/>
      <c r="O36" s="218"/>
      <c r="P36" s="218"/>
      <c r="Q36" s="218"/>
      <c r="R36" s="27"/>
      <c r="S36" s="27"/>
      <c r="T36" s="27"/>
      <c r="U36" s="27"/>
      <c r="V36" s="27"/>
      <c r="W36" s="27"/>
      <c r="X36" s="27"/>
      <c r="Y36" s="27"/>
      <c r="Z36" s="27"/>
      <c r="AA36" s="27"/>
      <c r="AB36" s="27"/>
      <c r="AC36" s="27"/>
      <c r="AD36" s="27"/>
      <c r="AE36" s="27"/>
    </row>
    <row r="37" spans="2:31" ht="23.25" customHeight="1">
      <c r="B37" s="521"/>
      <c r="C37" s="627" t="s">
        <v>283</v>
      </c>
      <c r="D37" s="115" t="s">
        <v>158</v>
      </c>
      <c r="E37" s="149">
        <v>40</v>
      </c>
      <c r="F37" s="149"/>
      <c r="G37" s="68">
        <f t="shared" si="0"/>
        <v>-40</v>
      </c>
      <c r="H37" s="474">
        <f>SUM(E37:E38)</f>
        <v>45</v>
      </c>
      <c r="I37" s="475">
        <v>4</v>
      </c>
      <c r="J37" s="476">
        <f>H37*I37</f>
        <v>180</v>
      </c>
      <c r="K37" s="479">
        <f>SUM(F37:F38)*I37</f>
        <v>0</v>
      </c>
      <c r="L37" s="633" t="str">
        <f>IF(F37&gt;=E37,"CUMPLE","NO CUMPLE")</f>
        <v>NO CUMPLE</v>
      </c>
      <c r="M37" s="532"/>
      <c r="N37" s="27"/>
      <c r="O37" s="27"/>
      <c r="P37" s="218"/>
      <c r="Q37" s="27"/>
      <c r="R37" s="27"/>
      <c r="S37" s="27"/>
      <c r="T37" s="27"/>
      <c r="U37" s="27"/>
      <c r="V37" s="27"/>
      <c r="W37" s="27"/>
      <c r="X37" s="27"/>
      <c r="Y37" s="27"/>
      <c r="Z37" s="27"/>
      <c r="AA37" s="27"/>
      <c r="AB37" s="27"/>
      <c r="AC37" s="27"/>
      <c r="AD37" s="27"/>
      <c r="AE37" s="27"/>
    </row>
    <row r="38" spans="2:31" ht="23.25" customHeight="1" thickBot="1">
      <c r="B38" s="521"/>
      <c r="C38" s="628"/>
      <c r="D38" s="116" t="s">
        <v>40</v>
      </c>
      <c r="E38" s="58">
        <v>5</v>
      </c>
      <c r="F38" s="58"/>
      <c r="G38" s="69">
        <f t="shared" si="0"/>
        <v>-5</v>
      </c>
      <c r="H38" s="629"/>
      <c r="I38" s="630"/>
      <c r="J38" s="631"/>
      <c r="K38" s="632"/>
      <c r="L38" s="634" t="str">
        <f t="shared" ref="L38:L45" si="3">IF(F38&gt;=E38,"CUMPLE","NO CUMPLE")</f>
        <v>NO CUMPLE</v>
      </c>
      <c r="M38" s="552"/>
      <c r="N38" s="27"/>
      <c r="O38" s="27"/>
      <c r="P38" s="30"/>
      <c r="Q38" s="27"/>
      <c r="R38" s="27"/>
      <c r="S38" s="27"/>
      <c r="T38" s="27"/>
      <c r="U38" s="27"/>
      <c r="V38" s="27"/>
      <c r="W38" s="27"/>
      <c r="X38" s="27"/>
      <c r="Y38" s="27"/>
      <c r="Z38" s="27"/>
      <c r="AA38" s="27"/>
      <c r="AB38" s="27"/>
      <c r="AC38" s="27"/>
      <c r="AD38" s="27"/>
      <c r="AE38" s="27"/>
    </row>
    <row r="39" spans="2:31" ht="23.25" customHeight="1">
      <c r="B39" s="521"/>
      <c r="C39" s="724" t="s">
        <v>284</v>
      </c>
      <c r="D39" s="120" t="s">
        <v>158</v>
      </c>
      <c r="E39" s="144">
        <v>40</v>
      </c>
      <c r="F39" s="144"/>
      <c r="G39" s="70">
        <f t="shared" ref="G39:G40" si="4">+F39-E39</f>
        <v>-40</v>
      </c>
      <c r="H39" s="453">
        <f>SUM(E39:E40)</f>
        <v>45</v>
      </c>
      <c r="I39" s="455">
        <v>6</v>
      </c>
      <c r="J39" s="457">
        <f>H39*I39</f>
        <v>270</v>
      </c>
      <c r="K39" s="459">
        <f>SUM(F39:F40)*I39</f>
        <v>0</v>
      </c>
      <c r="L39" s="724" t="str">
        <f>IF(F39&gt;=E39,"CUMPLE","NO CUMPLE")</f>
        <v>NO CUMPLE</v>
      </c>
      <c r="M39" s="726"/>
      <c r="N39" s="27"/>
      <c r="O39" s="27"/>
      <c r="P39" s="218"/>
      <c r="Q39" s="27"/>
      <c r="R39" s="27"/>
      <c r="S39" s="27"/>
      <c r="T39" s="27"/>
      <c r="U39" s="27"/>
      <c r="V39" s="27"/>
      <c r="W39" s="27"/>
      <c r="X39" s="27"/>
      <c r="Y39" s="27"/>
      <c r="Z39" s="27"/>
      <c r="AA39" s="27"/>
      <c r="AB39" s="27"/>
      <c r="AC39" s="27"/>
      <c r="AD39" s="27"/>
      <c r="AE39" s="27"/>
    </row>
    <row r="40" spans="2:31" ht="23.25" customHeight="1" thickBot="1">
      <c r="B40" s="522"/>
      <c r="C40" s="725"/>
      <c r="D40" s="121" t="s">
        <v>40</v>
      </c>
      <c r="E40" s="59">
        <v>5</v>
      </c>
      <c r="F40" s="59"/>
      <c r="G40" s="71">
        <f t="shared" si="4"/>
        <v>-5</v>
      </c>
      <c r="H40" s="525"/>
      <c r="I40" s="526"/>
      <c r="J40" s="527"/>
      <c r="K40" s="528"/>
      <c r="L40" s="725" t="str">
        <f t="shared" ref="L40" si="5">IF(F40&gt;=E40,"CUMPLE","NO CUMPLE")</f>
        <v>NO CUMPLE</v>
      </c>
      <c r="M40" s="727"/>
      <c r="N40" s="27"/>
      <c r="O40" s="27"/>
      <c r="P40" s="30"/>
      <c r="Q40" s="27"/>
      <c r="R40" s="27"/>
      <c r="S40" s="27"/>
      <c r="T40" s="27"/>
      <c r="U40" s="27"/>
      <c r="V40" s="27"/>
      <c r="W40" s="27"/>
      <c r="X40" s="27"/>
      <c r="Y40" s="27"/>
      <c r="Z40" s="27"/>
      <c r="AA40" s="27"/>
      <c r="AB40" s="27"/>
      <c r="AC40" s="27"/>
      <c r="AD40" s="27"/>
      <c r="AE40" s="27"/>
    </row>
    <row r="41" spans="2:31" ht="32.25" thickBot="1">
      <c r="B41" s="152" t="s">
        <v>243</v>
      </c>
      <c r="C41" s="61" t="s">
        <v>236</v>
      </c>
      <c r="D41" s="138" t="s">
        <v>277</v>
      </c>
      <c r="E41" s="60">
        <v>20</v>
      </c>
      <c r="F41" s="60"/>
      <c r="G41" s="72">
        <f t="shared" si="0"/>
        <v>-20</v>
      </c>
      <c r="H41" s="62">
        <f>SUM(E41)</f>
        <v>20</v>
      </c>
      <c r="I41" s="63">
        <v>2</v>
      </c>
      <c r="J41" s="64">
        <f>H41*I41</f>
        <v>40</v>
      </c>
      <c r="K41" s="65">
        <f>SUM(F41)*I41</f>
        <v>0</v>
      </c>
      <c r="L41" s="601" t="str">
        <f>IF(F41&gt;=E41,"CUMPLE","NO CUMPLE")</f>
        <v>NO CUMPLE</v>
      </c>
      <c r="M41" s="602"/>
      <c r="N41" s="27"/>
      <c r="O41" s="27"/>
      <c r="P41" s="27"/>
      <c r="Q41" s="27"/>
      <c r="R41" s="27"/>
      <c r="S41" s="27"/>
      <c r="T41" s="27"/>
      <c r="U41" s="27"/>
      <c r="V41" s="27"/>
      <c r="W41" s="27"/>
      <c r="X41" s="27"/>
      <c r="Y41" s="27"/>
      <c r="Z41" s="27"/>
      <c r="AA41" s="27"/>
      <c r="AB41" s="27"/>
      <c r="AC41" s="27"/>
      <c r="AD41" s="27"/>
      <c r="AE41" s="27"/>
    </row>
    <row r="42" spans="2:31" ht="40.5" customHeight="1">
      <c r="B42" s="521" t="s">
        <v>59</v>
      </c>
      <c r="C42" s="603" t="s">
        <v>237</v>
      </c>
      <c r="D42" s="139" t="s">
        <v>238</v>
      </c>
      <c r="E42" s="73">
        <v>4</v>
      </c>
      <c r="F42" s="73"/>
      <c r="G42" s="74">
        <f t="shared" si="0"/>
        <v>-4</v>
      </c>
      <c r="H42" s="604">
        <f>SUM(E42:E43)</f>
        <v>7</v>
      </c>
      <c r="I42" s="606">
        <v>10</v>
      </c>
      <c r="J42" s="608">
        <f>H42*I42</f>
        <v>70</v>
      </c>
      <c r="K42" s="610">
        <f>SUM(F42:F43)*I42</f>
        <v>0</v>
      </c>
      <c r="L42" s="612" t="str">
        <f t="shared" si="3"/>
        <v>NO CUMPLE</v>
      </c>
      <c r="M42" s="613"/>
      <c r="N42" s="27"/>
      <c r="O42" s="27"/>
      <c r="P42" s="27"/>
      <c r="Q42" s="27"/>
      <c r="R42" s="27"/>
      <c r="S42" s="27"/>
      <c r="T42" s="27"/>
      <c r="U42" s="27"/>
      <c r="V42" s="27"/>
      <c r="W42" s="27"/>
      <c r="X42" s="27"/>
      <c r="Y42" s="27"/>
      <c r="Z42" s="27"/>
      <c r="AA42" s="27"/>
      <c r="AB42" s="27"/>
      <c r="AC42" s="27"/>
      <c r="AD42" s="27"/>
      <c r="AE42" s="27"/>
    </row>
    <row r="43" spans="2:31" ht="40.5" customHeight="1">
      <c r="B43" s="521"/>
      <c r="C43" s="603"/>
      <c r="D43" s="140" t="s">
        <v>239</v>
      </c>
      <c r="E43" s="75">
        <v>3</v>
      </c>
      <c r="F43" s="75"/>
      <c r="G43" s="76">
        <f t="shared" si="0"/>
        <v>-3</v>
      </c>
      <c r="H43" s="605"/>
      <c r="I43" s="607"/>
      <c r="J43" s="609"/>
      <c r="K43" s="611"/>
      <c r="L43" s="614" t="str">
        <f>IF(F43&gt;=E43,"CUMPLE","NO CUMPLE")</f>
        <v>NO CUMPLE</v>
      </c>
      <c r="M43" s="615"/>
      <c r="N43" s="27"/>
      <c r="O43" s="27"/>
      <c r="P43" s="27"/>
      <c r="Q43" s="27"/>
      <c r="R43" s="27"/>
      <c r="S43" s="27"/>
      <c r="T43" s="27"/>
      <c r="U43" s="27"/>
      <c r="V43" s="27"/>
      <c r="W43" s="27"/>
      <c r="X43" s="27"/>
      <c r="Y43" s="27"/>
      <c r="Z43" s="27"/>
      <c r="AA43" s="27"/>
      <c r="AB43" s="27"/>
      <c r="AC43" s="27"/>
      <c r="AD43" s="27"/>
      <c r="AE43" s="27"/>
    </row>
    <row r="44" spans="2:31" ht="40.5" customHeight="1" thickBot="1">
      <c r="B44" s="521"/>
      <c r="C44" s="603"/>
      <c r="D44" s="141" t="s">
        <v>240</v>
      </c>
      <c r="E44" s="77">
        <v>1</v>
      </c>
      <c r="F44" s="77"/>
      <c r="G44" s="78">
        <f t="shared" si="0"/>
        <v>-1</v>
      </c>
      <c r="H44" s="79">
        <f>SUM(E44)</f>
        <v>1</v>
      </c>
      <c r="I44" s="80">
        <v>5</v>
      </c>
      <c r="J44" s="81">
        <f>H44*I44</f>
        <v>5</v>
      </c>
      <c r="K44" s="82">
        <f>SUM(F44)*I44</f>
        <v>0</v>
      </c>
      <c r="L44" s="616" t="str">
        <f>IF(F44&gt;=E44,"CUMPLE","NO CUMPLE")</f>
        <v>NO CUMPLE</v>
      </c>
      <c r="M44" s="617"/>
      <c r="N44" s="27"/>
      <c r="O44" s="27"/>
      <c r="P44" s="27"/>
      <c r="Q44" s="27"/>
      <c r="R44" s="27"/>
      <c r="S44" s="27"/>
      <c r="T44" s="27"/>
      <c r="U44" s="27"/>
      <c r="V44" s="27"/>
      <c r="W44" s="27"/>
      <c r="X44" s="27"/>
      <c r="Y44" s="27"/>
      <c r="Z44" s="27"/>
      <c r="AA44" s="27"/>
      <c r="AB44" s="27"/>
      <c r="AC44" s="27"/>
      <c r="AD44" s="27"/>
      <c r="AE44" s="27"/>
    </row>
    <row r="45" spans="2:31" ht="40.5" customHeight="1" thickBot="1">
      <c r="B45" s="88" t="s">
        <v>241</v>
      </c>
      <c r="C45" s="83"/>
      <c r="D45" s="142" t="s">
        <v>242</v>
      </c>
      <c r="E45" s="84">
        <v>0.5</v>
      </c>
      <c r="F45" s="84"/>
      <c r="G45" s="85">
        <f t="shared" si="0"/>
        <v>-0.5</v>
      </c>
      <c r="H45" s="86">
        <f>SUM(E45)</f>
        <v>0.5</v>
      </c>
      <c r="I45" s="87">
        <v>10</v>
      </c>
      <c r="J45" s="89">
        <f>H45*I45</f>
        <v>5</v>
      </c>
      <c r="K45" s="90">
        <f>SUM(F45)*I45</f>
        <v>0</v>
      </c>
      <c r="L45" s="594" t="str">
        <f t="shared" si="3"/>
        <v>NO CUMPLE</v>
      </c>
      <c r="M45" s="595"/>
      <c r="N45" s="27"/>
      <c r="O45" s="27"/>
      <c r="P45" s="27"/>
      <c r="Q45" s="27"/>
      <c r="R45" s="27"/>
      <c r="S45" s="27"/>
      <c r="T45" s="27"/>
      <c r="U45" s="27"/>
      <c r="V45" s="27"/>
      <c r="W45" s="27"/>
      <c r="X45" s="27"/>
      <c r="Y45" s="27"/>
      <c r="Z45" s="27"/>
      <c r="AA45" s="27"/>
      <c r="AB45" s="27"/>
      <c r="AC45" s="27"/>
      <c r="AD45" s="27"/>
      <c r="AE45" s="27"/>
    </row>
    <row r="46" spans="2:31" ht="40.5" customHeight="1" thickBot="1">
      <c r="B46" s="427" t="s">
        <v>270</v>
      </c>
      <c r="C46" s="428"/>
      <c r="D46" s="428"/>
      <c r="E46" s="428"/>
      <c r="F46" s="428"/>
      <c r="G46" s="428"/>
      <c r="H46" s="428"/>
      <c r="I46" s="429"/>
      <c r="J46" s="91">
        <f>SUM(J29:J45)</f>
        <v>668</v>
      </c>
      <c r="K46" s="92">
        <f>SUM(K29:K45)</f>
        <v>0</v>
      </c>
      <c r="L46" s="430" t="str">
        <f>IF(K46&gt;=J46,"CUMPLE","NO CUMPLE")</f>
        <v>NO CUMPLE</v>
      </c>
      <c r="M46" s="431"/>
      <c r="N46" s="27"/>
      <c r="O46" s="27"/>
      <c r="P46" s="27"/>
      <c r="Q46" s="27"/>
      <c r="R46" s="27"/>
      <c r="S46" s="27"/>
      <c r="T46" s="27"/>
      <c r="U46" s="27"/>
      <c r="V46" s="27"/>
      <c r="W46" s="27"/>
      <c r="X46" s="27"/>
      <c r="Y46" s="27"/>
      <c r="Z46" s="27"/>
      <c r="AA46" s="27"/>
      <c r="AB46" s="27"/>
      <c r="AC46" s="27"/>
      <c r="AD46" s="27"/>
      <c r="AE46" s="27"/>
    </row>
    <row r="47" spans="2:31" ht="18" customHeight="1">
      <c r="B47" s="596" t="s">
        <v>171</v>
      </c>
      <c r="C47" s="597"/>
      <c r="D47" s="556"/>
      <c r="E47" s="556"/>
      <c r="F47" s="556"/>
      <c r="G47" s="556"/>
      <c r="H47" s="556"/>
      <c r="I47" s="556"/>
      <c r="J47" s="556"/>
      <c r="K47" s="556"/>
      <c r="L47" s="556"/>
      <c r="M47" s="557"/>
      <c r="N47" s="27"/>
      <c r="O47" s="27"/>
      <c r="P47" s="27"/>
      <c r="Q47" s="27"/>
      <c r="R47" s="27"/>
      <c r="S47" s="27"/>
      <c r="T47" s="27"/>
      <c r="U47" s="27"/>
      <c r="V47" s="27"/>
      <c r="W47" s="27"/>
      <c r="X47" s="27"/>
      <c r="Y47" s="27"/>
      <c r="Z47" s="27"/>
      <c r="AA47" s="27"/>
      <c r="AB47" s="27"/>
      <c r="AC47" s="27"/>
      <c r="AD47" s="27"/>
      <c r="AE47" s="27"/>
    </row>
    <row r="48" spans="2:31" ht="69" customHeight="1" thickBot="1">
      <c r="B48" s="598" t="s">
        <v>273</v>
      </c>
      <c r="C48" s="381"/>
      <c r="D48" s="381"/>
      <c r="E48" s="381"/>
      <c r="F48" s="381"/>
      <c r="G48" s="381"/>
      <c r="H48" s="381"/>
      <c r="I48" s="381"/>
      <c r="J48" s="381"/>
      <c r="K48" s="381"/>
      <c r="L48" s="381"/>
      <c r="M48" s="382"/>
      <c r="N48" s="27"/>
      <c r="O48" s="27"/>
      <c r="P48" s="27"/>
      <c r="Q48" s="27"/>
      <c r="R48" s="27"/>
      <c r="S48" s="27"/>
      <c r="T48" s="27"/>
      <c r="U48" s="27"/>
      <c r="V48" s="27"/>
      <c r="W48" s="27"/>
      <c r="X48" s="27"/>
      <c r="Y48" s="27"/>
      <c r="Z48" s="27"/>
      <c r="AA48" s="27"/>
      <c r="AB48" s="27"/>
      <c r="AC48" s="27"/>
      <c r="AD48" s="27"/>
      <c r="AE48" s="27"/>
    </row>
    <row r="49" spans="2:31" ht="15.75">
      <c r="B49" s="418" t="s">
        <v>35</v>
      </c>
      <c r="C49" s="420" t="s">
        <v>170</v>
      </c>
      <c r="D49" s="420" t="s">
        <v>37</v>
      </c>
      <c r="E49" s="420"/>
      <c r="F49" s="420"/>
      <c r="G49" s="420"/>
      <c r="H49" s="422" t="s">
        <v>35</v>
      </c>
      <c r="I49" s="423"/>
      <c r="J49" s="423"/>
      <c r="K49" s="424"/>
      <c r="L49" s="425" t="s">
        <v>160</v>
      </c>
      <c r="M49" s="426"/>
      <c r="N49" s="27"/>
      <c r="O49" s="27"/>
      <c r="P49" s="27"/>
      <c r="Q49" s="27"/>
      <c r="R49" s="27"/>
      <c r="S49" s="27"/>
      <c r="T49" s="27"/>
      <c r="U49" s="27"/>
      <c r="V49" s="27"/>
      <c r="W49" s="27"/>
      <c r="X49" s="27"/>
      <c r="Y49" s="27"/>
      <c r="Z49" s="27"/>
      <c r="AA49" s="27"/>
      <c r="AB49" s="27"/>
      <c r="AC49" s="27"/>
      <c r="AD49" s="27"/>
      <c r="AE49" s="27"/>
    </row>
    <row r="50" spans="2:31" ht="51" customHeight="1" thickBot="1">
      <c r="B50" s="419"/>
      <c r="C50" s="421"/>
      <c r="D50" s="202" t="s">
        <v>39</v>
      </c>
      <c r="E50" s="43" t="s">
        <v>162</v>
      </c>
      <c r="F50" s="44" t="s">
        <v>163</v>
      </c>
      <c r="G50" s="45" t="s">
        <v>164</v>
      </c>
      <c r="H50" s="46" t="s">
        <v>194</v>
      </c>
      <c r="I50" s="46" t="s">
        <v>41</v>
      </c>
      <c r="J50" s="202" t="s">
        <v>193</v>
      </c>
      <c r="K50" s="47" t="s">
        <v>208</v>
      </c>
      <c r="L50" s="393" t="s">
        <v>165</v>
      </c>
      <c r="M50" s="394"/>
      <c r="N50" s="27"/>
      <c r="O50" s="27"/>
      <c r="P50" s="27"/>
      <c r="Q50" s="27"/>
      <c r="R50" s="27"/>
      <c r="S50" s="27"/>
      <c r="T50" s="27"/>
      <c r="U50" s="27"/>
      <c r="V50" s="27"/>
      <c r="W50" s="27"/>
      <c r="X50" s="27"/>
      <c r="Y50" s="27"/>
      <c r="Z50" s="27"/>
      <c r="AA50" s="27"/>
      <c r="AB50" s="27"/>
      <c r="AC50" s="27"/>
      <c r="AD50" s="27"/>
      <c r="AE50" s="27"/>
    </row>
    <row r="51" spans="2:31" ht="15" customHeight="1" thickBot="1">
      <c r="B51" s="395" t="s">
        <v>57</v>
      </c>
      <c r="C51" s="533"/>
      <c r="D51" s="533"/>
      <c r="E51" s="533"/>
      <c r="F51" s="533"/>
      <c r="G51" s="533"/>
      <c r="H51" s="533"/>
      <c r="I51" s="533"/>
      <c r="J51" s="533"/>
      <c r="K51" s="533"/>
      <c r="L51" s="533"/>
      <c r="M51" s="534"/>
      <c r="N51" s="27"/>
      <c r="O51" s="27"/>
      <c r="P51" s="27"/>
      <c r="Q51" s="27"/>
      <c r="R51" s="27"/>
      <c r="S51" s="27"/>
      <c r="T51" s="27"/>
      <c r="U51" s="27"/>
      <c r="V51" s="27"/>
      <c r="W51" s="27"/>
      <c r="X51" s="27"/>
      <c r="Y51" s="27"/>
      <c r="Z51" s="27"/>
      <c r="AA51" s="27"/>
      <c r="AB51" s="27"/>
      <c r="AC51" s="27"/>
      <c r="AD51" s="27"/>
      <c r="AE51" s="27"/>
    </row>
    <row r="52" spans="2:31" ht="15.75" customHeight="1">
      <c r="B52" s="572" t="s">
        <v>44</v>
      </c>
      <c r="C52" s="402" t="s">
        <v>48</v>
      </c>
      <c r="D52" s="94" t="s">
        <v>244</v>
      </c>
      <c r="E52" s="57">
        <v>8</v>
      </c>
      <c r="F52" s="57"/>
      <c r="G52" s="66">
        <f t="shared" ref="G52:G59" si="6">+F52-E52</f>
        <v>-8</v>
      </c>
      <c r="H52" s="576">
        <f>SUM(E52:E55)</f>
        <v>31.75</v>
      </c>
      <c r="I52" s="540">
        <v>1</v>
      </c>
      <c r="J52" s="580">
        <f>I52*H52</f>
        <v>31.75</v>
      </c>
      <c r="K52" s="583">
        <f>SUM(F52:F55)*I52</f>
        <v>0</v>
      </c>
      <c r="L52" s="405" t="str">
        <f t="shared" ref="L52:L59" si="7">IF(F52&gt;=E52,"CUMPLE","NO CUMPLE")</f>
        <v>NO CUMPLE</v>
      </c>
      <c r="M52" s="406"/>
      <c r="N52" s="27"/>
      <c r="O52" s="27"/>
      <c r="P52" s="27"/>
      <c r="Q52" s="27"/>
      <c r="R52" s="27"/>
      <c r="S52" s="27"/>
      <c r="T52" s="27"/>
      <c r="U52" s="27"/>
      <c r="V52" s="27"/>
      <c r="W52" s="27"/>
      <c r="X52" s="27"/>
      <c r="Y52" s="27"/>
      <c r="Z52" s="27"/>
      <c r="AA52" s="27"/>
      <c r="AB52" s="27"/>
      <c r="AC52" s="27"/>
      <c r="AD52" s="27"/>
      <c r="AE52" s="27"/>
    </row>
    <row r="53" spans="2:31" ht="30">
      <c r="B53" s="573"/>
      <c r="C53" s="575"/>
      <c r="D53" s="95" t="s">
        <v>245</v>
      </c>
      <c r="E53" s="146">
        <v>6.75</v>
      </c>
      <c r="F53" s="146"/>
      <c r="G53" s="67">
        <f t="shared" si="6"/>
        <v>-6.75</v>
      </c>
      <c r="H53" s="577"/>
      <c r="I53" s="506"/>
      <c r="J53" s="581"/>
      <c r="K53" s="584"/>
      <c r="L53" s="512" t="str">
        <f>IF(F53&gt;=E53,"CUMPLE","NO CUMPLE")</f>
        <v>NO CUMPLE</v>
      </c>
      <c r="M53" s="513"/>
      <c r="N53" s="27"/>
      <c r="O53" s="27"/>
      <c r="P53" s="27"/>
      <c r="Q53" s="27"/>
      <c r="R53" s="27"/>
      <c r="S53" s="27"/>
      <c r="T53" s="27"/>
      <c r="U53" s="27"/>
      <c r="V53" s="27"/>
      <c r="W53" s="27"/>
      <c r="X53" s="27"/>
      <c r="Y53" s="27"/>
      <c r="Z53" s="27"/>
      <c r="AA53" s="27"/>
      <c r="AB53" s="27"/>
      <c r="AC53" s="27"/>
      <c r="AD53" s="27"/>
      <c r="AE53" s="27"/>
    </row>
    <row r="54" spans="2:31" ht="30">
      <c r="B54" s="573"/>
      <c r="C54" s="575"/>
      <c r="D54" s="95" t="s">
        <v>274</v>
      </c>
      <c r="E54" s="146">
        <v>13</v>
      </c>
      <c r="F54" s="146"/>
      <c r="G54" s="67">
        <f t="shared" si="6"/>
        <v>-13</v>
      </c>
      <c r="H54" s="577"/>
      <c r="I54" s="506"/>
      <c r="J54" s="581"/>
      <c r="K54" s="584"/>
      <c r="L54" s="512" t="str">
        <f>IF(F54&gt;=E54,"CUMPLE","NO CUMPLE")</f>
        <v>NO CUMPLE</v>
      </c>
      <c r="M54" s="513"/>
      <c r="N54" s="27"/>
      <c r="O54" s="27"/>
      <c r="P54" s="27"/>
      <c r="Q54" s="27"/>
      <c r="R54" s="27"/>
      <c r="S54" s="27"/>
      <c r="T54" s="27"/>
      <c r="U54" s="27"/>
      <c r="V54" s="27"/>
      <c r="W54" s="27"/>
      <c r="X54" s="27"/>
      <c r="Y54" s="27"/>
      <c r="Z54" s="27"/>
      <c r="AA54" s="27"/>
      <c r="AB54" s="27"/>
      <c r="AC54" s="27"/>
      <c r="AD54" s="27"/>
      <c r="AE54" s="27"/>
    </row>
    <row r="55" spans="2:31" ht="38.25" customHeight="1" thickBot="1">
      <c r="B55" s="574"/>
      <c r="C55" s="404"/>
      <c r="D55" s="96" t="s">
        <v>246</v>
      </c>
      <c r="E55" s="97">
        <v>4</v>
      </c>
      <c r="F55" s="97"/>
      <c r="G55" s="159">
        <f t="shared" si="6"/>
        <v>-4</v>
      </c>
      <c r="H55" s="578"/>
      <c r="I55" s="579"/>
      <c r="J55" s="582"/>
      <c r="K55" s="585"/>
      <c r="L55" s="409" t="str">
        <f t="shared" si="7"/>
        <v>NO CUMPLE</v>
      </c>
      <c r="M55" s="410"/>
      <c r="N55" s="27"/>
      <c r="O55" s="27"/>
      <c r="P55" s="27"/>
      <c r="Q55" s="27"/>
      <c r="R55" s="27"/>
      <c r="S55" s="27"/>
      <c r="T55" s="27"/>
      <c r="U55" s="27"/>
      <c r="V55" s="27"/>
      <c r="W55" s="27"/>
      <c r="X55" s="27"/>
      <c r="Y55" s="27"/>
      <c r="Z55" s="27"/>
      <c r="AA55" s="27"/>
      <c r="AB55" s="27"/>
      <c r="AC55" s="27"/>
      <c r="AD55" s="27"/>
      <c r="AE55" s="27"/>
    </row>
    <row r="56" spans="2:31" ht="15">
      <c r="B56" s="574"/>
      <c r="C56" s="586" t="s">
        <v>46</v>
      </c>
      <c r="D56" s="93" t="s">
        <v>167</v>
      </c>
      <c r="E56" s="149">
        <v>2.5</v>
      </c>
      <c r="F56" s="149"/>
      <c r="G56" s="68">
        <f t="shared" si="6"/>
        <v>-2.5</v>
      </c>
      <c r="H56" s="588">
        <f>+E56+E57</f>
        <v>5</v>
      </c>
      <c r="I56" s="417">
        <v>1</v>
      </c>
      <c r="J56" s="590">
        <f>H56*I56</f>
        <v>5</v>
      </c>
      <c r="K56" s="592">
        <f>SUM(F56:F57)*I56</f>
        <v>0</v>
      </c>
      <c r="L56" s="531" t="str">
        <f t="shared" si="7"/>
        <v>NO CUMPLE</v>
      </c>
      <c r="M56" s="532"/>
      <c r="N56" s="27"/>
      <c r="O56" s="27"/>
      <c r="P56" s="27"/>
      <c r="Q56" s="27"/>
      <c r="R56" s="27"/>
      <c r="S56" s="27"/>
      <c r="T56" s="27"/>
      <c r="U56" s="27"/>
      <c r="V56" s="27"/>
      <c r="W56" s="27"/>
      <c r="X56" s="27"/>
      <c r="Y56" s="27"/>
      <c r="Z56" s="27"/>
      <c r="AA56" s="27"/>
      <c r="AB56" s="27"/>
      <c r="AC56" s="27"/>
      <c r="AD56" s="27"/>
      <c r="AE56" s="27"/>
    </row>
    <row r="57" spans="2:31" ht="15.75" thickBot="1">
      <c r="B57" s="574"/>
      <c r="C57" s="587"/>
      <c r="D57" s="98" t="s">
        <v>223</v>
      </c>
      <c r="E57" s="143">
        <v>2.5</v>
      </c>
      <c r="F57" s="143"/>
      <c r="G57" s="160">
        <f t="shared" si="6"/>
        <v>-2.5</v>
      </c>
      <c r="H57" s="589"/>
      <c r="I57" s="338"/>
      <c r="J57" s="591"/>
      <c r="K57" s="593"/>
      <c r="L57" s="332" t="str">
        <f>IF(F57&gt;=E57,"CUMPLE","NO CUMPLE")</f>
        <v>NO CUMPLE</v>
      </c>
      <c r="M57" s="333"/>
      <c r="N57" s="27"/>
      <c r="O57" s="27"/>
      <c r="P57" s="27"/>
      <c r="Q57" s="27"/>
      <c r="R57" s="27"/>
      <c r="S57" s="27"/>
      <c r="T57" s="27"/>
      <c r="U57" s="27"/>
      <c r="V57" s="27"/>
      <c r="W57" s="27"/>
      <c r="X57" s="27"/>
      <c r="Y57" s="27"/>
      <c r="Z57" s="27"/>
      <c r="AA57" s="27"/>
      <c r="AB57" s="27"/>
      <c r="AC57" s="27"/>
      <c r="AD57" s="27"/>
      <c r="AE57" s="27"/>
    </row>
    <row r="58" spans="2:31" ht="33" customHeight="1">
      <c r="B58" s="561" t="s">
        <v>247</v>
      </c>
      <c r="C58" s="563" t="s">
        <v>248</v>
      </c>
      <c r="D58" s="135" t="s">
        <v>249</v>
      </c>
      <c r="E58" s="144">
        <v>7</v>
      </c>
      <c r="F58" s="144"/>
      <c r="G58" s="161">
        <f t="shared" si="6"/>
        <v>-7</v>
      </c>
      <c r="H58" s="163">
        <f>E58</f>
        <v>7</v>
      </c>
      <c r="I58" s="204">
        <v>1</v>
      </c>
      <c r="J58" s="99">
        <f>H58*I58</f>
        <v>7</v>
      </c>
      <c r="K58" s="164">
        <f>SUM(F58)*I58</f>
        <v>0</v>
      </c>
      <c r="L58" s="565" t="str">
        <f t="shared" si="7"/>
        <v>NO CUMPLE</v>
      </c>
      <c r="M58" s="566"/>
      <c r="N58" s="27"/>
      <c r="O58" s="27"/>
      <c r="P58" s="27"/>
      <c r="Q58" s="27"/>
      <c r="R58" s="27"/>
      <c r="S58" s="27"/>
      <c r="T58" s="27"/>
      <c r="U58" s="27"/>
      <c r="V58" s="27"/>
      <c r="W58" s="27"/>
      <c r="X58" s="27"/>
      <c r="Y58" s="27"/>
      <c r="Z58" s="27"/>
      <c r="AA58" s="27"/>
      <c r="AB58" s="27"/>
      <c r="AC58" s="27"/>
      <c r="AD58" s="27"/>
      <c r="AE58" s="27"/>
    </row>
    <row r="59" spans="2:31" ht="21.75" customHeight="1" thickBot="1">
      <c r="B59" s="562"/>
      <c r="C59" s="564"/>
      <c r="D59" s="136" t="s">
        <v>250</v>
      </c>
      <c r="E59" s="59">
        <v>2.5</v>
      </c>
      <c r="F59" s="59"/>
      <c r="G59" s="162">
        <f t="shared" si="6"/>
        <v>-2.5</v>
      </c>
      <c r="H59" s="165">
        <f>SUM(E59)</f>
        <v>2.5</v>
      </c>
      <c r="I59" s="209">
        <v>1</v>
      </c>
      <c r="J59" s="100">
        <f>H59*I59</f>
        <v>2.5</v>
      </c>
      <c r="K59" s="166">
        <f>+F59*I59</f>
        <v>0</v>
      </c>
      <c r="L59" s="516" t="str">
        <f t="shared" si="7"/>
        <v>NO CUMPLE</v>
      </c>
      <c r="M59" s="517"/>
      <c r="N59" s="27"/>
      <c r="O59" s="27"/>
      <c r="P59" s="27"/>
      <c r="Q59" s="27"/>
      <c r="R59" s="27"/>
      <c r="S59" s="27"/>
      <c r="T59" s="27"/>
      <c r="U59" s="27"/>
      <c r="V59" s="27"/>
      <c r="W59" s="27"/>
      <c r="X59" s="27"/>
      <c r="Y59" s="27"/>
      <c r="Z59" s="27"/>
      <c r="AA59" s="27"/>
      <c r="AB59" s="27"/>
      <c r="AC59" s="27"/>
      <c r="AD59" s="27"/>
      <c r="AE59" s="27"/>
    </row>
    <row r="60" spans="2:31" ht="34.5" customHeight="1" thickBot="1">
      <c r="B60" s="567" t="s">
        <v>57</v>
      </c>
      <c r="C60" s="568"/>
      <c r="D60" s="568"/>
      <c r="E60" s="568"/>
      <c r="F60" s="568"/>
      <c r="G60" s="568"/>
      <c r="H60" s="568"/>
      <c r="I60" s="569"/>
      <c r="J60" s="137">
        <f>SUM(J52:J59)</f>
        <v>46.25</v>
      </c>
      <c r="K60" s="137">
        <f>SUM(K52:K59)</f>
        <v>0</v>
      </c>
      <c r="L60" s="570" t="str">
        <f>IF(K60&gt;=J60,"CUMPLE","NO CUMPLE")</f>
        <v>NO CUMPLE</v>
      </c>
      <c r="M60" s="571"/>
      <c r="N60" s="27"/>
      <c r="O60" s="27"/>
      <c r="P60" s="27"/>
      <c r="Q60" s="27"/>
      <c r="R60" s="27"/>
      <c r="S60" s="27"/>
      <c r="T60" s="27"/>
      <c r="U60" s="27"/>
      <c r="V60" s="27"/>
      <c r="W60" s="27"/>
      <c r="X60" s="27"/>
      <c r="Y60" s="27"/>
      <c r="Z60" s="27"/>
      <c r="AA60" s="27"/>
      <c r="AB60" s="27"/>
      <c r="AC60" s="27"/>
      <c r="AD60" s="27"/>
      <c r="AE60" s="27"/>
    </row>
    <row r="61" spans="2:31" ht="18" customHeight="1">
      <c r="B61" s="555" t="s">
        <v>171</v>
      </c>
      <c r="C61" s="556"/>
      <c r="D61" s="556"/>
      <c r="E61" s="556"/>
      <c r="F61" s="556"/>
      <c r="G61" s="556"/>
      <c r="H61" s="556"/>
      <c r="I61" s="556"/>
      <c r="J61" s="556"/>
      <c r="K61" s="556"/>
      <c r="L61" s="556"/>
      <c r="M61" s="557"/>
      <c r="N61" s="27"/>
      <c r="O61" s="27"/>
      <c r="P61" s="27"/>
      <c r="Q61" s="27"/>
      <c r="R61" s="27"/>
      <c r="S61" s="27"/>
      <c r="T61" s="27"/>
      <c r="U61" s="27"/>
      <c r="V61" s="27"/>
      <c r="W61" s="27"/>
      <c r="X61" s="27"/>
      <c r="Y61" s="27"/>
      <c r="Z61" s="27"/>
      <c r="AA61" s="27"/>
      <c r="AB61" s="27"/>
      <c r="AC61" s="27"/>
      <c r="AD61" s="27"/>
      <c r="AE61" s="27"/>
    </row>
    <row r="62" spans="2:31" ht="68.25" customHeight="1" thickBot="1">
      <c r="B62" s="558" t="s">
        <v>275</v>
      </c>
      <c r="C62" s="559"/>
      <c r="D62" s="559"/>
      <c r="E62" s="559"/>
      <c r="F62" s="559"/>
      <c r="G62" s="559"/>
      <c r="H62" s="559"/>
      <c r="I62" s="559"/>
      <c r="J62" s="559"/>
      <c r="K62" s="559"/>
      <c r="L62" s="559"/>
      <c r="M62" s="560"/>
      <c r="N62" s="27"/>
      <c r="O62" s="27"/>
      <c r="P62" s="27"/>
      <c r="Q62" s="27"/>
      <c r="R62" s="27"/>
      <c r="S62" s="27"/>
      <c r="T62" s="27"/>
      <c r="U62" s="27"/>
      <c r="V62" s="27"/>
      <c r="W62" s="27"/>
      <c r="X62" s="27"/>
      <c r="Y62" s="27"/>
      <c r="Z62" s="27"/>
      <c r="AA62" s="27"/>
      <c r="AB62" s="27"/>
      <c r="AC62" s="27"/>
      <c r="AD62" s="27"/>
      <c r="AE62" s="27"/>
    </row>
    <row r="63" spans="2:31" ht="15" customHeight="1">
      <c r="B63" s="418" t="s">
        <v>35</v>
      </c>
      <c r="C63" s="420" t="s">
        <v>170</v>
      </c>
      <c r="D63" s="420" t="s">
        <v>37</v>
      </c>
      <c r="E63" s="420"/>
      <c r="F63" s="420"/>
      <c r="G63" s="420"/>
      <c r="H63" s="422" t="s">
        <v>35</v>
      </c>
      <c r="I63" s="423"/>
      <c r="J63" s="423"/>
      <c r="K63" s="424"/>
      <c r="L63" s="425" t="s">
        <v>160</v>
      </c>
      <c r="M63" s="426"/>
      <c r="N63" s="27"/>
      <c r="O63" s="27"/>
      <c r="P63" s="27"/>
      <c r="Q63" s="27"/>
      <c r="R63" s="27"/>
      <c r="S63" s="27"/>
      <c r="T63" s="27"/>
      <c r="U63" s="27"/>
      <c r="V63" s="27"/>
      <c r="W63" s="27"/>
      <c r="X63" s="27"/>
      <c r="Y63" s="27"/>
      <c r="Z63" s="27"/>
      <c r="AA63" s="27"/>
      <c r="AB63" s="27"/>
      <c r="AC63" s="27"/>
      <c r="AD63" s="27"/>
      <c r="AE63" s="27"/>
    </row>
    <row r="64" spans="2:31" ht="51" customHeight="1" thickBot="1">
      <c r="B64" s="419"/>
      <c r="C64" s="421"/>
      <c r="D64" s="202" t="s">
        <v>39</v>
      </c>
      <c r="E64" s="43" t="s">
        <v>162</v>
      </c>
      <c r="F64" s="44" t="s">
        <v>163</v>
      </c>
      <c r="G64" s="45" t="s">
        <v>164</v>
      </c>
      <c r="H64" s="46" t="s">
        <v>194</v>
      </c>
      <c r="I64" s="46" t="s">
        <v>41</v>
      </c>
      <c r="J64" s="202" t="s">
        <v>193</v>
      </c>
      <c r="K64" s="47" t="s">
        <v>208</v>
      </c>
      <c r="L64" s="393" t="s">
        <v>165</v>
      </c>
      <c r="M64" s="394"/>
      <c r="N64" s="27"/>
      <c r="O64" s="27"/>
      <c r="P64" s="27"/>
      <c r="Q64" s="27"/>
      <c r="R64" s="27"/>
      <c r="S64" s="27"/>
      <c r="T64" s="27"/>
      <c r="U64" s="27"/>
      <c r="V64" s="27"/>
      <c r="W64" s="27"/>
      <c r="X64" s="27"/>
      <c r="Y64" s="27"/>
      <c r="Z64" s="27"/>
      <c r="AA64" s="27"/>
      <c r="AB64" s="27"/>
      <c r="AC64" s="27"/>
      <c r="AD64" s="27"/>
      <c r="AE64" s="27"/>
    </row>
    <row r="65" spans="2:31" ht="15" customHeight="1" thickBot="1">
      <c r="B65" s="395" t="s">
        <v>58</v>
      </c>
      <c r="C65" s="533"/>
      <c r="D65" s="533"/>
      <c r="E65" s="533"/>
      <c r="F65" s="533"/>
      <c r="G65" s="533"/>
      <c r="H65" s="533"/>
      <c r="I65" s="533"/>
      <c r="J65" s="533"/>
      <c r="K65" s="533"/>
      <c r="L65" s="533"/>
      <c r="M65" s="534"/>
      <c r="N65" s="27"/>
      <c r="O65" s="27"/>
      <c r="P65" s="27"/>
      <c r="Q65" s="27"/>
      <c r="R65" s="27"/>
      <c r="S65" s="27"/>
      <c r="T65" s="27"/>
      <c r="U65" s="27"/>
      <c r="V65" s="27"/>
      <c r="W65" s="27"/>
      <c r="X65" s="27"/>
      <c r="Y65" s="27"/>
      <c r="Z65" s="27"/>
      <c r="AA65" s="27"/>
      <c r="AB65" s="27"/>
      <c r="AC65" s="27"/>
      <c r="AD65" s="27"/>
      <c r="AE65" s="27"/>
    </row>
    <row r="66" spans="2:31" ht="16.5" customHeight="1">
      <c r="B66" s="520" t="s">
        <v>251</v>
      </c>
      <c r="C66" s="535" t="s">
        <v>13</v>
      </c>
      <c r="D66" s="124" t="s">
        <v>14</v>
      </c>
      <c r="E66" s="57">
        <v>6</v>
      </c>
      <c r="F66" s="57"/>
      <c r="G66" s="66">
        <f>+F66-E66</f>
        <v>-6</v>
      </c>
      <c r="H66" s="537">
        <f>SUM(E66:E72)</f>
        <v>70</v>
      </c>
      <c r="I66" s="540">
        <v>1</v>
      </c>
      <c r="J66" s="542">
        <f>H66*I66</f>
        <v>70</v>
      </c>
      <c r="K66" s="544">
        <f>SUM(F66:F72)*I66</f>
        <v>0</v>
      </c>
      <c r="L66" s="546" t="str">
        <f t="shared" ref="L66:L84" si="8">IF(F66&gt;=E66,"CUMPLE","NO CUMPLE")</f>
        <v>NO CUMPLE</v>
      </c>
      <c r="M66" s="547"/>
      <c r="N66" s="36"/>
      <c r="O66" s="27"/>
      <c r="P66" s="27"/>
      <c r="Q66" s="27"/>
      <c r="R66" s="27"/>
      <c r="S66" s="27"/>
      <c r="T66" s="27"/>
      <c r="U66" s="27"/>
      <c r="V66" s="27"/>
      <c r="W66" s="27"/>
      <c r="X66" s="27"/>
      <c r="Y66" s="27"/>
      <c r="Z66" s="27"/>
      <c r="AA66" s="27"/>
      <c r="AB66" s="27"/>
      <c r="AC66" s="27"/>
      <c r="AD66" s="27"/>
      <c r="AE66" s="27"/>
    </row>
    <row r="67" spans="2:31" ht="16.5" customHeight="1">
      <c r="B67" s="521"/>
      <c r="C67" s="536"/>
      <c r="D67" s="104" t="s">
        <v>54</v>
      </c>
      <c r="E67" s="105">
        <v>36</v>
      </c>
      <c r="F67" s="105"/>
      <c r="G67" s="168">
        <f t="shared" ref="G67:G84" si="9">+F67-E67</f>
        <v>-36</v>
      </c>
      <c r="H67" s="538"/>
      <c r="I67" s="541"/>
      <c r="J67" s="543"/>
      <c r="K67" s="545"/>
      <c r="L67" s="407" t="str">
        <f t="shared" si="8"/>
        <v>NO CUMPLE</v>
      </c>
      <c r="M67" s="408"/>
      <c r="N67" s="27"/>
      <c r="O67" s="27"/>
      <c r="P67" s="27"/>
      <c r="Q67" s="27"/>
      <c r="R67" s="27"/>
      <c r="S67" s="27"/>
      <c r="T67" s="27"/>
      <c r="U67" s="27"/>
      <c r="V67" s="27"/>
      <c r="W67" s="27"/>
      <c r="X67" s="27"/>
      <c r="Y67" s="27"/>
      <c r="Z67" s="27"/>
      <c r="AA67" s="27"/>
      <c r="AB67" s="27"/>
      <c r="AC67" s="27"/>
      <c r="AD67" s="27"/>
      <c r="AE67" s="27"/>
    </row>
    <row r="68" spans="2:31" ht="16.5" customHeight="1">
      <c r="B68" s="521"/>
      <c r="C68" s="536"/>
      <c r="D68" s="106" t="s">
        <v>55</v>
      </c>
      <c r="E68" s="105">
        <v>6</v>
      </c>
      <c r="F68" s="105"/>
      <c r="G68" s="168">
        <f t="shared" si="9"/>
        <v>-6</v>
      </c>
      <c r="H68" s="538"/>
      <c r="I68" s="541"/>
      <c r="J68" s="543"/>
      <c r="K68" s="545"/>
      <c r="L68" s="407" t="str">
        <f t="shared" si="8"/>
        <v>NO CUMPLE</v>
      </c>
      <c r="M68" s="408"/>
      <c r="N68" s="27"/>
      <c r="O68" s="27"/>
      <c r="P68" s="27"/>
      <c r="Q68" s="27"/>
      <c r="R68" s="27"/>
      <c r="S68" s="27"/>
      <c r="T68" s="27"/>
      <c r="U68" s="27"/>
      <c r="V68" s="27"/>
      <c r="W68" s="27"/>
      <c r="X68" s="27"/>
      <c r="Y68" s="27"/>
      <c r="Z68" s="27"/>
      <c r="AA68" s="27"/>
      <c r="AB68" s="27"/>
      <c r="AC68" s="27"/>
      <c r="AD68" s="27"/>
      <c r="AE68" s="27"/>
    </row>
    <row r="69" spans="2:31" ht="16.5" customHeight="1">
      <c r="B69" s="521"/>
      <c r="C69" s="536"/>
      <c r="D69" s="104" t="s">
        <v>56</v>
      </c>
      <c r="E69" s="105">
        <v>6</v>
      </c>
      <c r="F69" s="105"/>
      <c r="G69" s="168">
        <f t="shared" si="9"/>
        <v>-6</v>
      </c>
      <c r="H69" s="538"/>
      <c r="I69" s="541"/>
      <c r="J69" s="543"/>
      <c r="K69" s="545"/>
      <c r="L69" s="407" t="str">
        <f t="shared" si="8"/>
        <v>NO CUMPLE</v>
      </c>
      <c r="M69" s="408"/>
      <c r="N69" s="27"/>
      <c r="O69" s="27"/>
      <c r="P69" s="27"/>
      <c r="Q69" s="27"/>
      <c r="R69" s="27"/>
      <c r="S69" s="27"/>
      <c r="T69" s="27"/>
      <c r="U69" s="27"/>
      <c r="V69" s="27"/>
      <c r="W69" s="27"/>
      <c r="X69" s="27"/>
      <c r="Y69" s="27"/>
      <c r="Z69" s="27"/>
      <c r="AA69" s="27"/>
      <c r="AB69" s="27"/>
      <c r="AC69" s="27"/>
      <c r="AD69" s="27"/>
      <c r="AE69" s="27"/>
    </row>
    <row r="70" spans="2:31" ht="16.5" customHeight="1">
      <c r="B70" s="521"/>
      <c r="C70" s="536"/>
      <c r="D70" s="104" t="s">
        <v>80</v>
      </c>
      <c r="E70" s="105">
        <v>4</v>
      </c>
      <c r="F70" s="105"/>
      <c r="G70" s="168">
        <f t="shared" si="9"/>
        <v>-4</v>
      </c>
      <c r="H70" s="538"/>
      <c r="I70" s="541"/>
      <c r="J70" s="543"/>
      <c r="K70" s="545"/>
      <c r="L70" s="407" t="str">
        <f t="shared" si="8"/>
        <v>NO CUMPLE</v>
      </c>
      <c r="M70" s="408"/>
      <c r="N70" s="27"/>
      <c r="O70" s="27"/>
      <c r="P70" s="27"/>
      <c r="Q70" s="27"/>
      <c r="R70" s="27"/>
      <c r="S70" s="27"/>
      <c r="T70" s="27"/>
      <c r="U70" s="27"/>
      <c r="V70" s="27"/>
      <c r="W70" s="27"/>
      <c r="X70" s="27"/>
      <c r="Y70" s="27"/>
      <c r="Z70" s="27"/>
      <c r="AA70" s="27"/>
      <c r="AB70" s="27"/>
      <c r="AC70" s="27"/>
      <c r="AD70" s="27"/>
      <c r="AE70" s="27"/>
    </row>
    <row r="71" spans="2:31" ht="16.5" customHeight="1">
      <c r="B71" s="521"/>
      <c r="C71" s="536"/>
      <c r="D71" s="104" t="s">
        <v>15</v>
      </c>
      <c r="E71" s="105">
        <v>4</v>
      </c>
      <c r="F71" s="105"/>
      <c r="G71" s="168">
        <f t="shared" si="9"/>
        <v>-4</v>
      </c>
      <c r="H71" s="538"/>
      <c r="I71" s="541"/>
      <c r="J71" s="543"/>
      <c r="K71" s="545"/>
      <c r="L71" s="407" t="str">
        <f t="shared" si="8"/>
        <v>NO CUMPLE</v>
      </c>
      <c r="M71" s="408"/>
      <c r="N71" s="27"/>
      <c r="O71" s="27"/>
      <c r="P71" s="27"/>
      <c r="Q71" s="27"/>
      <c r="R71" s="27"/>
      <c r="S71" s="27"/>
      <c r="T71" s="27"/>
      <c r="U71" s="27"/>
      <c r="V71" s="27"/>
      <c r="W71" s="27"/>
      <c r="X71" s="27"/>
      <c r="Y71" s="27"/>
      <c r="Z71" s="27"/>
      <c r="AA71" s="27"/>
      <c r="AB71" s="27"/>
      <c r="AC71" s="27"/>
      <c r="AD71" s="27"/>
      <c r="AE71" s="27"/>
    </row>
    <row r="72" spans="2:31" ht="16.5" customHeight="1" thickBot="1">
      <c r="B72" s="521"/>
      <c r="C72" s="503"/>
      <c r="D72" s="107" t="s">
        <v>16</v>
      </c>
      <c r="E72" s="147">
        <v>8</v>
      </c>
      <c r="F72" s="147"/>
      <c r="G72" s="169">
        <f t="shared" si="9"/>
        <v>-8</v>
      </c>
      <c r="H72" s="539"/>
      <c r="I72" s="507"/>
      <c r="J72" s="509"/>
      <c r="K72" s="511"/>
      <c r="L72" s="514" t="str">
        <f t="shared" si="8"/>
        <v>NO CUMPLE</v>
      </c>
      <c r="M72" s="515"/>
      <c r="N72" s="27"/>
      <c r="O72" s="27"/>
      <c r="P72" s="27"/>
      <c r="Q72" s="27"/>
      <c r="R72" s="27"/>
      <c r="S72" s="27"/>
      <c r="T72" s="27"/>
      <c r="U72" s="27"/>
      <c r="V72" s="27"/>
      <c r="W72" s="27"/>
      <c r="X72" s="27"/>
      <c r="Y72" s="27"/>
      <c r="Z72" s="27"/>
      <c r="AA72" s="27"/>
      <c r="AB72" s="27"/>
      <c r="AC72" s="27"/>
      <c r="AD72" s="27"/>
      <c r="AE72" s="27"/>
    </row>
    <row r="73" spans="2:31" ht="15" customHeight="1">
      <c r="B73" s="521"/>
      <c r="C73" s="529" t="s">
        <v>252</v>
      </c>
      <c r="D73" s="111" t="s">
        <v>180</v>
      </c>
      <c r="E73" s="149">
        <v>2.5</v>
      </c>
      <c r="F73" s="149"/>
      <c r="G73" s="68">
        <f>F73-E73</f>
        <v>-2.5</v>
      </c>
      <c r="H73" s="184">
        <f>SUM(E73)</f>
        <v>2.5</v>
      </c>
      <c r="I73" s="205">
        <v>2</v>
      </c>
      <c r="J73" s="185">
        <f>+H73*I73</f>
        <v>5</v>
      </c>
      <c r="K73" s="186">
        <f>SUM(F73)*I73</f>
        <v>0</v>
      </c>
      <c r="L73" s="531" t="str">
        <f t="shared" si="8"/>
        <v>NO CUMPLE</v>
      </c>
      <c r="M73" s="532"/>
      <c r="N73" s="27"/>
      <c r="O73" s="27"/>
      <c r="P73" s="27"/>
      <c r="Q73" s="27"/>
      <c r="R73" s="27"/>
      <c r="S73" s="27"/>
      <c r="T73" s="27"/>
      <c r="U73" s="27"/>
      <c r="V73" s="27"/>
      <c r="W73" s="27"/>
      <c r="X73" s="27"/>
      <c r="Y73" s="27"/>
      <c r="Z73" s="27"/>
      <c r="AA73" s="27"/>
      <c r="AB73" s="27"/>
      <c r="AC73" s="27"/>
      <c r="AD73" s="27"/>
      <c r="AE73" s="27"/>
    </row>
    <row r="74" spans="2:31" ht="15.75" customHeight="1">
      <c r="B74" s="521"/>
      <c r="C74" s="472"/>
      <c r="D74" s="112" t="s">
        <v>253</v>
      </c>
      <c r="E74" s="101">
        <v>6</v>
      </c>
      <c r="F74" s="101"/>
      <c r="G74" s="170">
        <f>F74-E74</f>
        <v>-6</v>
      </c>
      <c r="H74" s="334">
        <f>SUM(E74:E79)</f>
        <v>21</v>
      </c>
      <c r="I74" s="337">
        <v>1</v>
      </c>
      <c r="J74" s="478">
        <f>+H74*I74</f>
        <v>21</v>
      </c>
      <c r="K74" s="481">
        <f>SUM(F74:F79)*I74</f>
        <v>0</v>
      </c>
      <c r="L74" s="548" t="str">
        <f t="shared" si="8"/>
        <v>NO CUMPLE</v>
      </c>
      <c r="M74" s="549"/>
      <c r="N74" s="27"/>
      <c r="O74" s="27"/>
      <c r="P74" s="27"/>
      <c r="Q74" s="27"/>
      <c r="R74" s="27"/>
      <c r="S74" s="27"/>
      <c r="T74" s="27"/>
      <c r="U74" s="27"/>
      <c r="V74" s="27"/>
      <c r="W74" s="27"/>
      <c r="X74" s="27"/>
      <c r="Y74" s="27"/>
      <c r="Z74" s="27"/>
      <c r="AA74" s="27"/>
      <c r="AB74" s="27"/>
      <c r="AC74" s="27"/>
      <c r="AD74" s="27"/>
      <c r="AE74" s="27"/>
    </row>
    <row r="75" spans="2:31" ht="15" customHeight="1">
      <c r="B75" s="521"/>
      <c r="C75" s="472"/>
      <c r="D75" s="112" t="s">
        <v>254</v>
      </c>
      <c r="E75" s="101">
        <v>4</v>
      </c>
      <c r="F75" s="101"/>
      <c r="G75" s="170">
        <f t="shared" si="9"/>
        <v>-4</v>
      </c>
      <c r="H75" s="335"/>
      <c r="I75" s="338"/>
      <c r="J75" s="477"/>
      <c r="K75" s="480"/>
      <c r="L75" s="548" t="str">
        <f t="shared" si="8"/>
        <v>NO CUMPLE</v>
      </c>
      <c r="M75" s="549"/>
      <c r="N75" s="27"/>
      <c r="O75" s="27"/>
      <c r="P75" s="27"/>
      <c r="Q75" s="27"/>
      <c r="R75" s="27"/>
      <c r="S75" s="27"/>
      <c r="T75" s="27"/>
      <c r="U75" s="27"/>
      <c r="V75" s="27"/>
      <c r="W75" s="27"/>
      <c r="X75" s="27"/>
      <c r="Y75" s="27"/>
      <c r="Z75" s="27"/>
      <c r="AA75" s="27"/>
      <c r="AB75" s="27"/>
      <c r="AC75" s="27"/>
      <c r="AD75" s="27"/>
      <c r="AE75" s="27"/>
    </row>
    <row r="76" spans="2:31" ht="15" customHeight="1">
      <c r="B76" s="521"/>
      <c r="C76" s="472"/>
      <c r="D76" s="113" t="s">
        <v>276</v>
      </c>
      <c r="E76" s="150">
        <v>4</v>
      </c>
      <c r="F76" s="150"/>
      <c r="G76" s="171">
        <f t="shared" si="9"/>
        <v>-4</v>
      </c>
      <c r="H76" s="335"/>
      <c r="I76" s="338"/>
      <c r="J76" s="477"/>
      <c r="K76" s="480"/>
      <c r="L76" s="550" t="str">
        <f t="shared" si="8"/>
        <v>NO CUMPLE</v>
      </c>
      <c r="M76" s="551"/>
      <c r="N76" s="27"/>
      <c r="O76" s="27"/>
      <c r="P76" s="27"/>
      <c r="Q76" s="27"/>
      <c r="R76" s="27"/>
      <c r="S76" s="27"/>
      <c r="T76" s="27"/>
      <c r="U76" s="27"/>
      <c r="V76" s="27"/>
      <c r="W76" s="27"/>
      <c r="X76" s="27"/>
      <c r="Y76" s="27"/>
      <c r="Z76" s="27"/>
      <c r="AA76" s="27"/>
      <c r="AB76" s="27"/>
      <c r="AC76" s="27"/>
      <c r="AD76" s="27"/>
      <c r="AE76" s="27"/>
    </row>
    <row r="77" spans="2:31" ht="30">
      <c r="B77" s="521"/>
      <c r="C77" s="472"/>
      <c r="D77" s="112" t="s">
        <v>279</v>
      </c>
      <c r="E77" s="101">
        <v>3</v>
      </c>
      <c r="F77" s="101"/>
      <c r="G77" s="170">
        <f>+F77-E77</f>
        <v>-3</v>
      </c>
      <c r="H77" s="335"/>
      <c r="I77" s="338"/>
      <c r="J77" s="477"/>
      <c r="K77" s="480"/>
      <c r="L77" s="332" t="str">
        <f>IF(F77&gt;=E77,"CUMPLE","NO CUMPLE")</f>
        <v>NO CUMPLE</v>
      </c>
      <c r="M77" s="333"/>
      <c r="N77" s="27"/>
      <c r="O77" s="27"/>
      <c r="P77" s="27"/>
      <c r="Q77" s="27"/>
      <c r="R77" s="27"/>
      <c r="S77" s="27"/>
      <c r="T77" s="27"/>
      <c r="U77" s="27"/>
      <c r="V77" s="27"/>
      <c r="W77" s="27"/>
      <c r="X77" s="27"/>
      <c r="Y77" s="27"/>
      <c r="Z77" s="27"/>
      <c r="AA77" s="27"/>
      <c r="AB77" s="27"/>
      <c r="AC77" s="27"/>
      <c r="AD77" s="27"/>
      <c r="AE77" s="27"/>
    </row>
    <row r="78" spans="2:31" ht="15" customHeight="1">
      <c r="B78" s="521"/>
      <c r="C78" s="472"/>
      <c r="D78" s="112" t="s">
        <v>255</v>
      </c>
      <c r="E78" s="101">
        <v>2</v>
      </c>
      <c r="F78" s="101"/>
      <c r="G78" s="170">
        <f t="shared" si="9"/>
        <v>-2</v>
      </c>
      <c r="H78" s="335"/>
      <c r="I78" s="338"/>
      <c r="J78" s="477"/>
      <c r="K78" s="480"/>
      <c r="L78" s="548" t="str">
        <f t="shared" si="8"/>
        <v>NO CUMPLE</v>
      </c>
      <c r="M78" s="549"/>
      <c r="N78" s="27"/>
      <c r="O78" s="27"/>
      <c r="P78" s="27"/>
      <c r="Q78" s="27"/>
      <c r="R78" s="27"/>
      <c r="S78" s="27"/>
      <c r="T78" s="27"/>
      <c r="U78" s="27"/>
      <c r="V78" s="27"/>
      <c r="W78" s="27"/>
      <c r="X78" s="27"/>
      <c r="Y78" s="27"/>
      <c r="Z78" s="27"/>
      <c r="AA78" s="27"/>
      <c r="AB78" s="27"/>
      <c r="AC78" s="27"/>
      <c r="AD78" s="27"/>
      <c r="AE78" s="27"/>
    </row>
    <row r="79" spans="2:31" ht="15" customHeight="1" thickBot="1">
      <c r="B79" s="522"/>
      <c r="C79" s="530"/>
      <c r="D79" s="114" t="s">
        <v>256</v>
      </c>
      <c r="E79" s="58">
        <v>2</v>
      </c>
      <c r="F79" s="58"/>
      <c r="G79" s="69">
        <f t="shared" si="9"/>
        <v>-2</v>
      </c>
      <c r="H79" s="336"/>
      <c r="I79" s="339"/>
      <c r="J79" s="553"/>
      <c r="K79" s="554"/>
      <c r="L79" s="415" t="str">
        <f t="shared" si="8"/>
        <v>NO CUMPLE</v>
      </c>
      <c r="M79" s="552"/>
      <c r="N79" s="27"/>
      <c r="O79" s="27"/>
      <c r="P79" s="27"/>
      <c r="Q79" s="27"/>
      <c r="R79" s="27"/>
      <c r="S79" s="27"/>
      <c r="T79" s="27"/>
      <c r="U79" s="27"/>
      <c r="V79" s="27"/>
      <c r="W79" s="27"/>
      <c r="X79" s="27"/>
      <c r="Y79" s="27"/>
      <c r="Z79" s="27"/>
      <c r="AA79" s="27"/>
      <c r="AB79" s="27"/>
      <c r="AC79" s="27"/>
      <c r="AD79" s="27"/>
      <c r="AE79" s="27"/>
    </row>
    <row r="80" spans="2:31" ht="15.75" customHeight="1">
      <c r="B80" s="520" t="s">
        <v>257</v>
      </c>
      <c r="C80" s="450" t="s">
        <v>23</v>
      </c>
      <c r="D80" s="120" t="s">
        <v>258</v>
      </c>
      <c r="E80" s="144">
        <v>8</v>
      </c>
      <c r="F80" s="144"/>
      <c r="G80" s="70">
        <f t="shared" si="9"/>
        <v>-8</v>
      </c>
      <c r="H80" s="453">
        <f>SUM(E80:E84)</f>
        <v>31</v>
      </c>
      <c r="I80" s="455">
        <v>1</v>
      </c>
      <c r="J80" s="457">
        <f>H80*I80</f>
        <v>31</v>
      </c>
      <c r="K80" s="459">
        <f>SUM(F80:F84)*I80</f>
        <v>0</v>
      </c>
      <c r="L80" s="461" t="str">
        <f t="shared" si="8"/>
        <v>NO CUMPLE</v>
      </c>
      <c r="M80" s="462"/>
      <c r="N80" s="27"/>
      <c r="O80" s="27"/>
      <c r="P80" s="27"/>
      <c r="Q80" s="27"/>
      <c r="R80" s="27"/>
      <c r="S80" s="27"/>
      <c r="T80" s="27"/>
      <c r="U80" s="27"/>
      <c r="V80" s="27"/>
      <c r="W80" s="27"/>
      <c r="X80" s="27"/>
      <c r="Y80" s="27"/>
      <c r="Z80" s="27"/>
      <c r="AA80" s="27"/>
      <c r="AB80" s="27"/>
      <c r="AC80" s="27"/>
      <c r="AD80" s="27"/>
      <c r="AE80" s="27"/>
    </row>
    <row r="81" spans="2:31" ht="14.25" customHeight="1">
      <c r="B81" s="521"/>
      <c r="C81" s="451"/>
      <c r="D81" s="118" t="s">
        <v>172</v>
      </c>
      <c r="E81" s="145">
        <v>5</v>
      </c>
      <c r="F81" s="145"/>
      <c r="G81" s="172">
        <f t="shared" si="9"/>
        <v>-5</v>
      </c>
      <c r="H81" s="524"/>
      <c r="I81" s="456"/>
      <c r="J81" s="458"/>
      <c r="K81" s="460"/>
      <c r="L81" s="463" t="str">
        <f t="shared" si="8"/>
        <v>NO CUMPLE</v>
      </c>
      <c r="M81" s="464"/>
      <c r="N81" s="27"/>
      <c r="O81" s="27"/>
      <c r="P81" s="27"/>
      <c r="Q81" s="27"/>
      <c r="R81" s="27"/>
      <c r="S81" s="27"/>
      <c r="T81" s="27"/>
      <c r="U81" s="27"/>
      <c r="V81" s="27"/>
      <c r="W81" s="27"/>
      <c r="X81" s="27"/>
      <c r="Y81" s="27"/>
      <c r="Z81" s="27"/>
      <c r="AA81" s="27"/>
      <c r="AB81" s="27"/>
      <c r="AC81" s="27"/>
      <c r="AD81" s="27"/>
      <c r="AE81" s="27"/>
    </row>
    <row r="82" spans="2:31" ht="15" customHeight="1">
      <c r="B82" s="521"/>
      <c r="C82" s="451"/>
      <c r="D82" s="118" t="s">
        <v>173</v>
      </c>
      <c r="E82" s="145">
        <v>10</v>
      </c>
      <c r="F82" s="145"/>
      <c r="G82" s="172">
        <f t="shared" si="9"/>
        <v>-10</v>
      </c>
      <c r="H82" s="524"/>
      <c r="I82" s="456"/>
      <c r="J82" s="458"/>
      <c r="K82" s="460"/>
      <c r="L82" s="463" t="str">
        <f t="shared" si="8"/>
        <v>NO CUMPLE</v>
      </c>
      <c r="M82" s="464"/>
      <c r="N82" s="27"/>
      <c r="O82" s="27"/>
      <c r="P82" s="27"/>
      <c r="Q82" s="27"/>
      <c r="R82" s="27"/>
      <c r="S82" s="27"/>
      <c r="T82" s="27"/>
      <c r="U82" s="27"/>
      <c r="V82" s="27"/>
      <c r="W82" s="27"/>
      <c r="X82" s="27"/>
      <c r="Y82" s="27"/>
      <c r="Z82" s="27"/>
      <c r="AA82" s="27"/>
      <c r="AB82" s="27"/>
      <c r="AC82" s="27"/>
      <c r="AD82" s="27"/>
      <c r="AE82" s="27"/>
    </row>
    <row r="83" spans="2:31" ht="33" customHeight="1">
      <c r="B83" s="521"/>
      <c r="C83" s="451"/>
      <c r="D83" s="118" t="s">
        <v>259</v>
      </c>
      <c r="E83" s="145">
        <v>3</v>
      </c>
      <c r="F83" s="145"/>
      <c r="G83" s="172">
        <f t="shared" si="9"/>
        <v>-3</v>
      </c>
      <c r="H83" s="524"/>
      <c r="I83" s="456"/>
      <c r="J83" s="458"/>
      <c r="K83" s="460"/>
      <c r="L83" s="463" t="str">
        <f t="shared" si="8"/>
        <v>NO CUMPLE</v>
      </c>
      <c r="M83" s="464"/>
      <c r="N83" s="27"/>
      <c r="O83" s="27"/>
      <c r="P83" s="27"/>
      <c r="Q83" s="27"/>
      <c r="R83" s="27"/>
      <c r="S83" s="27"/>
      <c r="T83" s="27"/>
      <c r="U83" s="27"/>
      <c r="V83" s="27"/>
      <c r="W83" s="27"/>
      <c r="X83" s="27"/>
      <c r="Y83" s="27"/>
      <c r="Z83" s="27"/>
      <c r="AA83" s="27"/>
      <c r="AB83" s="27"/>
      <c r="AC83" s="27"/>
      <c r="AD83" s="27"/>
      <c r="AE83" s="27"/>
    </row>
    <row r="84" spans="2:31" ht="15" customHeight="1" thickBot="1">
      <c r="B84" s="522"/>
      <c r="C84" s="523"/>
      <c r="D84" s="121" t="s">
        <v>174</v>
      </c>
      <c r="E84" s="59">
        <v>5</v>
      </c>
      <c r="F84" s="59"/>
      <c r="G84" s="71">
        <f t="shared" si="9"/>
        <v>-5</v>
      </c>
      <c r="H84" s="525"/>
      <c r="I84" s="526"/>
      <c r="J84" s="527"/>
      <c r="K84" s="528"/>
      <c r="L84" s="516" t="str">
        <f t="shared" si="8"/>
        <v>NO CUMPLE</v>
      </c>
      <c r="M84" s="517"/>
      <c r="N84" s="27"/>
      <c r="O84" s="27"/>
      <c r="P84" s="27"/>
      <c r="Q84" s="27"/>
      <c r="R84" s="27"/>
      <c r="S84" s="27"/>
      <c r="T84" s="27"/>
      <c r="U84" s="27"/>
      <c r="V84" s="27"/>
      <c r="W84" s="27"/>
      <c r="X84" s="27"/>
      <c r="Y84" s="27"/>
      <c r="Z84" s="27"/>
      <c r="AA84" s="27"/>
      <c r="AB84" s="27"/>
      <c r="AC84" s="27"/>
      <c r="AD84" s="27"/>
      <c r="AE84" s="27"/>
    </row>
    <row r="85" spans="2:31" ht="31.5" customHeight="1" thickBot="1">
      <c r="B85" s="427" t="s">
        <v>58</v>
      </c>
      <c r="C85" s="428"/>
      <c r="D85" s="428"/>
      <c r="E85" s="428"/>
      <c r="F85" s="428"/>
      <c r="G85" s="428"/>
      <c r="H85" s="428"/>
      <c r="I85" s="518"/>
      <c r="J85" s="122">
        <f>SUM(J66:J84)</f>
        <v>127</v>
      </c>
      <c r="K85" s="123">
        <f>SUM(K66:K84)</f>
        <v>0</v>
      </c>
      <c r="L85" s="519" t="str">
        <f>IF(K85&gt;=J85,"CUMPLE","NO CUMPLE")</f>
        <v>NO CUMPLE</v>
      </c>
      <c r="M85" s="431"/>
      <c r="N85" s="27"/>
      <c r="O85" s="27"/>
      <c r="P85" s="27"/>
      <c r="Q85" s="27"/>
      <c r="R85" s="27"/>
      <c r="S85" s="27"/>
      <c r="T85" s="27"/>
      <c r="U85" s="27"/>
      <c r="V85" s="27"/>
      <c r="W85" s="27"/>
      <c r="X85" s="27"/>
      <c r="Y85" s="27"/>
      <c r="Z85" s="27"/>
      <c r="AA85" s="27"/>
      <c r="AB85" s="27"/>
      <c r="AC85" s="27"/>
      <c r="AD85" s="27"/>
      <c r="AE85" s="27"/>
    </row>
    <row r="86" spans="2:31" ht="15">
      <c r="B86" s="432" t="s">
        <v>221</v>
      </c>
      <c r="C86" s="433"/>
      <c r="D86" s="433"/>
      <c r="E86" s="433"/>
      <c r="F86" s="433"/>
      <c r="G86" s="433"/>
      <c r="H86" s="433"/>
      <c r="I86" s="433"/>
      <c r="J86" s="433"/>
      <c r="K86" s="433"/>
      <c r="L86" s="433"/>
      <c r="M86" s="434"/>
      <c r="N86" s="27"/>
      <c r="O86" s="27"/>
      <c r="P86" s="27"/>
      <c r="Q86" s="27"/>
      <c r="R86" s="27"/>
      <c r="S86" s="27"/>
      <c r="T86" s="27"/>
      <c r="U86" s="27"/>
      <c r="V86" s="27"/>
      <c r="W86" s="27"/>
      <c r="X86" s="27"/>
      <c r="Y86" s="27"/>
      <c r="Z86" s="27"/>
      <c r="AA86" s="27"/>
      <c r="AB86" s="27"/>
      <c r="AC86" s="27"/>
      <c r="AD86" s="27"/>
      <c r="AE86" s="27"/>
    </row>
    <row r="87" spans="2:31" ht="75.75" customHeight="1" thickBot="1">
      <c r="B87" s="435" t="s">
        <v>275</v>
      </c>
      <c r="C87" s="436"/>
      <c r="D87" s="436"/>
      <c r="E87" s="436"/>
      <c r="F87" s="436"/>
      <c r="G87" s="436"/>
      <c r="H87" s="436"/>
      <c r="I87" s="436"/>
      <c r="J87" s="436"/>
      <c r="K87" s="436"/>
      <c r="L87" s="436"/>
      <c r="M87" s="437"/>
      <c r="N87" s="27"/>
      <c r="O87" s="27"/>
      <c r="P87" s="27"/>
      <c r="Q87" s="27"/>
      <c r="R87" s="27"/>
      <c r="S87" s="27"/>
      <c r="T87" s="27"/>
      <c r="U87" s="27"/>
      <c r="V87" s="27"/>
      <c r="W87" s="27"/>
      <c r="X87" s="27"/>
      <c r="Y87" s="27"/>
      <c r="Z87" s="27"/>
      <c r="AA87" s="27"/>
      <c r="AB87" s="27"/>
      <c r="AC87" s="27"/>
      <c r="AD87" s="27"/>
      <c r="AE87" s="27"/>
    </row>
    <row r="88" spans="2:31" ht="15.75" customHeight="1">
      <c r="B88" s="418" t="s">
        <v>35</v>
      </c>
      <c r="C88" s="420" t="s">
        <v>170</v>
      </c>
      <c r="D88" s="420" t="s">
        <v>37</v>
      </c>
      <c r="E88" s="420"/>
      <c r="F88" s="420"/>
      <c r="G88" s="420"/>
      <c r="H88" s="422" t="s">
        <v>35</v>
      </c>
      <c r="I88" s="423"/>
      <c r="J88" s="423"/>
      <c r="K88" s="424"/>
      <c r="L88" s="425" t="s">
        <v>160</v>
      </c>
      <c r="M88" s="426"/>
      <c r="N88" s="27"/>
      <c r="O88" s="27"/>
      <c r="P88" s="27"/>
      <c r="Q88" s="27"/>
      <c r="R88" s="27"/>
      <c r="S88" s="27"/>
      <c r="T88" s="27"/>
      <c r="U88" s="27"/>
      <c r="V88" s="27"/>
      <c r="W88" s="27"/>
      <c r="X88" s="27"/>
      <c r="Y88" s="27"/>
      <c r="Z88" s="27"/>
      <c r="AA88" s="27"/>
      <c r="AB88" s="27"/>
      <c r="AC88" s="27"/>
      <c r="AD88" s="27"/>
      <c r="AE88" s="27"/>
    </row>
    <row r="89" spans="2:31" ht="51" customHeight="1" thickBot="1">
      <c r="B89" s="419"/>
      <c r="C89" s="421"/>
      <c r="D89" s="202" t="s">
        <v>39</v>
      </c>
      <c r="E89" s="43" t="s">
        <v>162</v>
      </c>
      <c r="F89" s="44" t="s">
        <v>163</v>
      </c>
      <c r="G89" s="45" t="s">
        <v>164</v>
      </c>
      <c r="H89" s="46" t="s">
        <v>194</v>
      </c>
      <c r="I89" s="46" t="s">
        <v>41</v>
      </c>
      <c r="J89" s="202" t="s">
        <v>193</v>
      </c>
      <c r="K89" s="47" t="s">
        <v>208</v>
      </c>
      <c r="L89" s="393" t="s">
        <v>165</v>
      </c>
      <c r="M89" s="394"/>
      <c r="N89" s="27"/>
      <c r="O89" s="27"/>
      <c r="P89" s="27"/>
      <c r="Q89" s="27"/>
      <c r="R89" s="27"/>
      <c r="S89" s="27"/>
      <c r="T89" s="27"/>
      <c r="U89" s="27"/>
      <c r="V89" s="27"/>
      <c r="W89" s="27"/>
      <c r="X89" s="27"/>
      <c r="Y89" s="27"/>
      <c r="Z89" s="27"/>
      <c r="AA89" s="27"/>
      <c r="AB89" s="27"/>
      <c r="AC89" s="27"/>
      <c r="AD89" s="27"/>
      <c r="AE89" s="27"/>
    </row>
    <row r="90" spans="2:31" ht="15.75" customHeight="1" thickBot="1">
      <c r="B90" s="395" t="s">
        <v>67</v>
      </c>
      <c r="C90" s="396"/>
      <c r="D90" s="396"/>
      <c r="E90" s="396"/>
      <c r="F90" s="396"/>
      <c r="G90" s="396"/>
      <c r="H90" s="396"/>
      <c r="I90" s="396"/>
      <c r="J90" s="396"/>
      <c r="K90" s="396"/>
      <c r="L90" s="396"/>
      <c r="M90" s="397"/>
      <c r="N90" s="27"/>
      <c r="O90" s="27"/>
      <c r="P90" s="27"/>
      <c r="Q90" s="27"/>
      <c r="R90" s="27"/>
      <c r="S90" s="27"/>
      <c r="T90" s="27"/>
      <c r="U90" s="27"/>
      <c r="V90" s="27"/>
      <c r="W90" s="27"/>
      <c r="X90" s="27"/>
      <c r="Y90" s="27"/>
      <c r="Z90" s="27"/>
      <c r="AA90" s="27"/>
      <c r="AB90" s="27"/>
      <c r="AC90" s="27"/>
      <c r="AD90" s="27"/>
      <c r="AE90" s="27"/>
    </row>
    <row r="91" spans="2:31" ht="15.75">
      <c r="B91" s="467" t="s">
        <v>18</v>
      </c>
      <c r="C91" s="210" t="s">
        <v>69</v>
      </c>
      <c r="D91" s="124" t="s">
        <v>70</v>
      </c>
      <c r="E91" s="57">
        <v>72</v>
      </c>
      <c r="F91" s="57"/>
      <c r="G91" s="66">
        <f>+F91-E91</f>
        <v>-72</v>
      </c>
      <c r="H91" s="211">
        <f>+E91</f>
        <v>72</v>
      </c>
      <c r="I91" s="212">
        <v>1</v>
      </c>
      <c r="J91" s="57">
        <f>H91*I91</f>
        <v>72</v>
      </c>
      <c r="K91" s="177">
        <f>SUM(F91)*I91</f>
        <v>0</v>
      </c>
      <c r="L91" s="405" t="str">
        <f t="shared" ref="L91:L104" si="10">IF(F91&gt;=E91,"CUMPLE","NO CUMPLE")</f>
        <v>NO CUMPLE</v>
      </c>
      <c r="M91" s="406"/>
      <c r="N91" s="27"/>
      <c r="O91" s="27"/>
      <c r="P91" s="27"/>
      <c r="Q91" s="27"/>
      <c r="R91" s="27"/>
      <c r="S91" s="27"/>
      <c r="T91" s="27"/>
      <c r="U91" s="27"/>
      <c r="V91" s="27"/>
      <c r="W91" s="27"/>
      <c r="X91" s="27"/>
      <c r="Y91" s="27"/>
      <c r="Z91" s="27"/>
      <c r="AA91" s="27"/>
      <c r="AB91" s="27"/>
      <c r="AC91" s="27"/>
      <c r="AD91" s="27"/>
      <c r="AE91" s="27"/>
    </row>
    <row r="92" spans="2:31" ht="30">
      <c r="B92" s="469"/>
      <c r="C92" s="502" t="s">
        <v>59</v>
      </c>
      <c r="D92" s="103" t="s">
        <v>260</v>
      </c>
      <c r="E92" s="146">
        <v>4</v>
      </c>
      <c r="F92" s="146"/>
      <c r="G92" s="67">
        <f t="shared" ref="G92:G93" si="11">+F92-E92</f>
        <v>-4</v>
      </c>
      <c r="H92" s="504">
        <f>+E92+E93</f>
        <v>7</v>
      </c>
      <c r="I92" s="506">
        <v>1</v>
      </c>
      <c r="J92" s="508">
        <f>+H92*I92</f>
        <v>7</v>
      </c>
      <c r="K92" s="510">
        <f>SUM(F92:F93)*I92</f>
        <v>0</v>
      </c>
      <c r="L92" s="512" t="str">
        <f t="shared" si="10"/>
        <v>NO CUMPLE</v>
      </c>
      <c r="M92" s="513"/>
      <c r="N92" s="27"/>
      <c r="O92" s="27"/>
      <c r="P92" s="27"/>
      <c r="Q92" s="27"/>
      <c r="R92" s="27"/>
      <c r="S92" s="27"/>
      <c r="T92" s="27"/>
      <c r="U92" s="27"/>
      <c r="V92" s="27"/>
      <c r="W92" s="27"/>
      <c r="X92" s="27"/>
      <c r="Y92" s="27"/>
      <c r="Z92" s="27"/>
      <c r="AA92" s="27"/>
      <c r="AB92" s="27"/>
      <c r="AC92" s="27"/>
      <c r="AD92" s="27"/>
      <c r="AE92" s="27"/>
    </row>
    <row r="93" spans="2:31" ht="33" customHeight="1" thickBot="1">
      <c r="B93" s="470"/>
      <c r="C93" s="503"/>
      <c r="D93" s="107" t="s">
        <v>261</v>
      </c>
      <c r="E93" s="147">
        <v>3</v>
      </c>
      <c r="F93" s="147"/>
      <c r="G93" s="169">
        <f t="shared" si="11"/>
        <v>-3</v>
      </c>
      <c r="H93" s="505"/>
      <c r="I93" s="507"/>
      <c r="J93" s="509"/>
      <c r="K93" s="511"/>
      <c r="L93" s="514" t="str">
        <f t="shared" si="10"/>
        <v>NO CUMPLE</v>
      </c>
      <c r="M93" s="515"/>
      <c r="N93" s="27"/>
      <c r="O93" s="27"/>
      <c r="P93" s="27"/>
      <c r="Q93" s="27"/>
      <c r="R93" s="27"/>
      <c r="S93" s="27"/>
      <c r="T93" s="27"/>
      <c r="U93" s="27"/>
      <c r="V93" s="27"/>
      <c r="W93" s="27"/>
      <c r="X93" s="27"/>
      <c r="Y93" s="27"/>
      <c r="Z93" s="27"/>
      <c r="AA93" s="27"/>
      <c r="AB93" s="27"/>
      <c r="AC93" s="27"/>
      <c r="AD93" s="27"/>
      <c r="AE93" s="27"/>
    </row>
    <row r="94" spans="2:31" ht="15.75" customHeight="1">
      <c r="B94" s="467" t="s">
        <v>19</v>
      </c>
      <c r="C94" s="471" t="s">
        <v>168</v>
      </c>
      <c r="D94" s="115" t="s">
        <v>169</v>
      </c>
      <c r="E94" s="149">
        <v>60</v>
      </c>
      <c r="F94" s="149"/>
      <c r="G94" s="68">
        <f t="shared" ref="G94:G101" si="12">F94-E94</f>
        <v>-60</v>
      </c>
      <c r="H94" s="474">
        <f>E94+E95+E96</f>
        <v>68</v>
      </c>
      <c r="I94" s="475">
        <v>1</v>
      </c>
      <c r="J94" s="476">
        <f>H94*I94</f>
        <v>68</v>
      </c>
      <c r="K94" s="479">
        <f>SUM(F94:F96)*I94</f>
        <v>0</v>
      </c>
      <c r="L94" s="482" t="str">
        <f t="shared" si="10"/>
        <v>NO CUMPLE</v>
      </c>
      <c r="M94" s="483"/>
      <c r="N94" s="27"/>
      <c r="O94" s="27"/>
      <c r="P94" s="27"/>
      <c r="Q94" s="27"/>
      <c r="R94" s="27"/>
      <c r="S94" s="27"/>
      <c r="T94" s="27"/>
      <c r="U94" s="27"/>
      <c r="V94" s="27"/>
      <c r="W94" s="27"/>
      <c r="X94" s="27"/>
      <c r="Y94" s="27"/>
      <c r="Z94" s="27"/>
      <c r="AA94" s="27"/>
      <c r="AB94" s="27"/>
      <c r="AC94" s="27"/>
      <c r="AD94" s="27"/>
      <c r="AE94" s="27"/>
    </row>
    <row r="95" spans="2:31" ht="15">
      <c r="B95" s="468"/>
      <c r="C95" s="472"/>
      <c r="D95" s="125" t="s">
        <v>40</v>
      </c>
      <c r="E95" s="143">
        <v>6</v>
      </c>
      <c r="F95" s="143"/>
      <c r="G95" s="160">
        <f t="shared" si="12"/>
        <v>-6</v>
      </c>
      <c r="H95" s="335"/>
      <c r="I95" s="338"/>
      <c r="J95" s="477"/>
      <c r="K95" s="480"/>
      <c r="L95" s="484" t="str">
        <f t="shared" si="10"/>
        <v>NO CUMPLE</v>
      </c>
      <c r="M95" s="485"/>
      <c r="N95" s="27"/>
      <c r="O95" s="27"/>
      <c r="P95" s="27"/>
      <c r="Q95" s="27"/>
      <c r="R95" s="27"/>
      <c r="S95" s="27"/>
      <c r="T95" s="27"/>
      <c r="U95" s="27"/>
      <c r="V95" s="27"/>
      <c r="W95" s="27"/>
      <c r="X95" s="27"/>
      <c r="Y95" s="27"/>
      <c r="Z95" s="27"/>
      <c r="AA95" s="27"/>
      <c r="AB95" s="27"/>
      <c r="AC95" s="27"/>
      <c r="AD95" s="27"/>
      <c r="AE95" s="27"/>
    </row>
    <row r="96" spans="2:31" ht="17.25" customHeight="1" thickBot="1">
      <c r="B96" s="469"/>
      <c r="C96" s="473"/>
      <c r="D96" s="102" t="s">
        <v>256</v>
      </c>
      <c r="E96" s="150">
        <v>2</v>
      </c>
      <c r="F96" s="150"/>
      <c r="G96" s="171">
        <f t="shared" si="12"/>
        <v>-2</v>
      </c>
      <c r="H96" s="334"/>
      <c r="I96" s="337"/>
      <c r="J96" s="478"/>
      <c r="K96" s="481"/>
      <c r="L96" s="486" t="str">
        <f t="shared" si="10"/>
        <v>NO CUMPLE</v>
      </c>
      <c r="M96" s="487"/>
      <c r="N96" s="27"/>
      <c r="O96" s="27"/>
      <c r="P96" s="27"/>
      <c r="Q96" s="27"/>
      <c r="R96" s="27"/>
      <c r="S96" s="27"/>
      <c r="T96" s="27"/>
      <c r="U96" s="27"/>
      <c r="V96" s="27"/>
      <c r="W96" s="27"/>
      <c r="X96" s="27"/>
      <c r="Y96" s="27"/>
      <c r="Z96" s="27"/>
      <c r="AA96" s="27"/>
      <c r="AB96" s="27"/>
      <c r="AC96" s="27"/>
      <c r="AD96" s="27"/>
      <c r="AE96" s="27"/>
    </row>
    <row r="97" spans="2:31" ht="30">
      <c r="B97" s="469"/>
      <c r="C97" s="450" t="s">
        <v>68</v>
      </c>
      <c r="D97" s="120" t="s">
        <v>260</v>
      </c>
      <c r="E97" s="144">
        <v>4</v>
      </c>
      <c r="F97" s="144"/>
      <c r="G97" s="70">
        <f t="shared" si="12"/>
        <v>-4</v>
      </c>
      <c r="H97" s="453">
        <f>E97+E98</f>
        <v>7</v>
      </c>
      <c r="I97" s="455">
        <v>2</v>
      </c>
      <c r="J97" s="457">
        <f>+H97*I97</f>
        <v>14</v>
      </c>
      <c r="K97" s="459">
        <f>SUM(F97:F98)*I97</f>
        <v>0</v>
      </c>
      <c r="L97" s="461" t="str">
        <f t="shared" si="10"/>
        <v>NO CUMPLE</v>
      </c>
      <c r="M97" s="462"/>
      <c r="N97" s="27"/>
      <c r="O97" s="27"/>
      <c r="P97" s="27"/>
      <c r="Q97" s="27"/>
      <c r="R97" s="27"/>
      <c r="S97" s="27"/>
      <c r="T97" s="27"/>
      <c r="U97" s="27"/>
      <c r="V97" s="27"/>
      <c r="W97" s="27"/>
      <c r="X97" s="27"/>
      <c r="Y97" s="27"/>
      <c r="Z97" s="27"/>
      <c r="AA97" s="27"/>
      <c r="AB97" s="27"/>
      <c r="AC97" s="27"/>
      <c r="AD97" s="27"/>
      <c r="AE97" s="27"/>
    </row>
    <row r="98" spans="2:31" ht="30">
      <c r="B98" s="469"/>
      <c r="C98" s="451"/>
      <c r="D98" s="118" t="s">
        <v>261</v>
      </c>
      <c r="E98" s="145">
        <v>3</v>
      </c>
      <c r="F98" s="145"/>
      <c r="G98" s="172">
        <f t="shared" si="12"/>
        <v>-3</v>
      </c>
      <c r="H98" s="454"/>
      <c r="I98" s="456"/>
      <c r="J98" s="458"/>
      <c r="K98" s="460"/>
      <c r="L98" s="463" t="str">
        <f t="shared" si="10"/>
        <v>NO CUMPLE</v>
      </c>
      <c r="M98" s="464"/>
      <c r="N98" s="27"/>
      <c r="O98" s="27"/>
      <c r="P98" s="27"/>
      <c r="Q98" s="27"/>
      <c r="R98" s="27"/>
      <c r="S98" s="27"/>
      <c r="T98" s="27"/>
      <c r="U98" s="27"/>
      <c r="V98" s="27"/>
      <c r="W98" s="27"/>
      <c r="X98" s="27"/>
      <c r="Y98" s="27"/>
      <c r="Z98" s="27"/>
      <c r="AA98" s="27"/>
      <c r="AB98" s="27"/>
      <c r="AC98" s="27"/>
      <c r="AD98" s="27"/>
      <c r="AE98" s="27"/>
    </row>
    <row r="99" spans="2:31" ht="15">
      <c r="B99" s="469"/>
      <c r="C99" s="451"/>
      <c r="D99" s="118" t="s">
        <v>11</v>
      </c>
      <c r="E99" s="145">
        <v>2.5</v>
      </c>
      <c r="F99" s="145"/>
      <c r="G99" s="172">
        <f t="shared" si="12"/>
        <v>-2.5</v>
      </c>
      <c r="H99" s="488">
        <f>+E99+E100+E101</f>
        <v>9</v>
      </c>
      <c r="I99" s="497">
        <v>1</v>
      </c>
      <c r="J99" s="491">
        <f>+H99*I99</f>
        <v>9</v>
      </c>
      <c r="K99" s="494">
        <f>SUM(F99:F100)*I99</f>
        <v>0</v>
      </c>
      <c r="L99" s="463" t="str">
        <f t="shared" si="10"/>
        <v>NO CUMPLE</v>
      </c>
      <c r="M99" s="464"/>
      <c r="N99" s="27"/>
      <c r="O99" s="27"/>
      <c r="P99" s="27"/>
      <c r="Q99" s="27"/>
      <c r="R99" s="27"/>
      <c r="S99" s="27"/>
      <c r="T99" s="27"/>
      <c r="U99" s="27"/>
      <c r="V99" s="27"/>
      <c r="W99" s="27"/>
      <c r="X99" s="27"/>
      <c r="Y99" s="27"/>
      <c r="Z99" s="27"/>
      <c r="AA99" s="27"/>
      <c r="AB99" s="27"/>
      <c r="AC99" s="27"/>
      <c r="AD99" s="27"/>
      <c r="AE99" s="27"/>
    </row>
    <row r="100" spans="2:31" ht="15">
      <c r="B100" s="470"/>
      <c r="C100" s="452"/>
      <c r="D100" s="119" t="s">
        <v>12</v>
      </c>
      <c r="E100" s="148">
        <v>2.5</v>
      </c>
      <c r="F100" s="148"/>
      <c r="G100" s="173">
        <f t="shared" si="12"/>
        <v>-2.5</v>
      </c>
      <c r="H100" s="489"/>
      <c r="I100" s="498"/>
      <c r="J100" s="492"/>
      <c r="K100" s="495"/>
      <c r="L100" s="500" t="str">
        <f t="shared" si="10"/>
        <v>NO CUMPLE</v>
      </c>
      <c r="M100" s="501"/>
      <c r="N100" s="27"/>
      <c r="O100" s="27"/>
      <c r="P100" s="27"/>
      <c r="Q100" s="27"/>
      <c r="R100" s="27"/>
      <c r="S100" s="27"/>
      <c r="T100" s="27"/>
      <c r="U100" s="27"/>
      <c r="V100" s="27"/>
      <c r="W100" s="27"/>
      <c r="X100" s="27"/>
      <c r="Y100" s="27"/>
      <c r="Z100" s="27"/>
      <c r="AA100" s="27"/>
      <c r="AB100" s="27"/>
      <c r="AC100" s="27"/>
      <c r="AD100" s="27"/>
      <c r="AE100" s="27"/>
    </row>
    <row r="101" spans="2:31" ht="16.5" thickBot="1">
      <c r="B101" s="191"/>
      <c r="C101" s="192"/>
      <c r="D101" s="121" t="s">
        <v>278</v>
      </c>
      <c r="E101" s="59">
        <v>4</v>
      </c>
      <c r="F101" s="59"/>
      <c r="G101" s="71">
        <f t="shared" si="12"/>
        <v>-4</v>
      </c>
      <c r="H101" s="490"/>
      <c r="I101" s="499"/>
      <c r="J101" s="493"/>
      <c r="K101" s="496"/>
      <c r="L101" s="465" t="str">
        <f t="shared" si="10"/>
        <v>NO CUMPLE</v>
      </c>
      <c r="M101" s="466"/>
      <c r="N101" s="27"/>
      <c r="O101" s="27"/>
      <c r="P101" s="27"/>
      <c r="Q101" s="27"/>
      <c r="R101" s="27"/>
      <c r="S101" s="27"/>
      <c r="T101" s="27"/>
      <c r="U101" s="27"/>
      <c r="V101" s="27"/>
      <c r="W101" s="27"/>
      <c r="X101" s="27"/>
      <c r="Y101" s="27"/>
      <c r="Z101" s="27"/>
      <c r="AA101" s="27"/>
      <c r="AB101" s="27"/>
      <c r="AC101" s="27"/>
      <c r="AD101" s="27"/>
      <c r="AE101" s="27"/>
    </row>
    <row r="102" spans="2:31" ht="30">
      <c r="B102" s="438" t="s">
        <v>262</v>
      </c>
      <c r="C102" s="441" t="s">
        <v>263</v>
      </c>
      <c r="D102" s="126" t="s">
        <v>264</v>
      </c>
      <c r="E102" s="108">
        <v>12</v>
      </c>
      <c r="F102" s="108"/>
      <c r="G102" s="174">
        <f>F102-E102</f>
        <v>-12</v>
      </c>
      <c r="H102" s="178">
        <f>+E102</f>
        <v>12</v>
      </c>
      <c r="I102" s="127">
        <v>1</v>
      </c>
      <c r="J102" s="128">
        <f>+H102*I102</f>
        <v>12</v>
      </c>
      <c r="K102" s="179">
        <f>SUM(F102)*I102</f>
        <v>0</v>
      </c>
      <c r="L102" s="444" t="str">
        <f t="shared" si="10"/>
        <v>NO CUMPLE</v>
      </c>
      <c r="M102" s="445"/>
      <c r="N102" s="27"/>
      <c r="O102" s="27"/>
      <c r="P102" s="27"/>
      <c r="Q102" s="27"/>
      <c r="R102" s="27"/>
      <c r="S102" s="27"/>
      <c r="T102" s="27"/>
      <c r="U102" s="27"/>
      <c r="V102" s="27"/>
      <c r="W102" s="27"/>
      <c r="X102" s="27"/>
      <c r="Y102" s="27"/>
      <c r="Z102" s="27"/>
      <c r="AA102" s="27"/>
      <c r="AB102" s="27"/>
      <c r="AC102" s="27"/>
      <c r="AD102" s="27"/>
      <c r="AE102" s="27"/>
    </row>
    <row r="103" spans="2:31" ht="15.75" customHeight="1">
      <c r="B103" s="439"/>
      <c r="C103" s="442"/>
      <c r="D103" s="117" t="s">
        <v>265</v>
      </c>
      <c r="E103" s="109">
        <v>2.5</v>
      </c>
      <c r="F103" s="109"/>
      <c r="G103" s="175">
        <f>F103-E103</f>
        <v>-2.5</v>
      </c>
      <c r="H103" s="180">
        <f>+E103</f>
        <v>2.5</v>
      </c>
      <c r="I103" s="129">
        <v>1</v>
      </c>
      <c r="J103" s="130">
        <f>+H103*I103</f>
        <v>2.5</v>
      </c>
      <c r="K103" s="181">
        <f>SUM(F103)*I103</f>
        <v>0</v>
      </c>
      <c r="L103" s="446" t="str">
        <f t="shared" si="10"/>
        <v>NO CUMPLE</v>
      </c>
      <c r="M103" s="447"/>
      <c r="N103" s="27"/>
      <c r="O103" s="27"/>
      <c r="P103" s="27"/>
      <c r="Q103" s="27"/>
      <c r="R103" s="27"/>
      <c r="S103" s="27"/>
      <c r="T103" s="27"/>
      <c r="U103" s="27"/>
      <c r="V103" s="27"/>
      <c r="W103" s="27"/>
      <c r="X103" s="27"/>
      <c r="Y103" s="27"/>
      <c r="Z103" s="27"/>
      <c r="AA103" s="27"/>
      <c r="AB103" s="27"/>
      <c r="AC103" s="27"/>
      <c r="AD103" s="27"/>
      <c r="AE103" s="27"/>
    </row>
    <row r="104" spans="2:31" ht="15.75" customHeight="1" thickBot="1">
      <c r="B104" s="440"/>
      <c r="C104" s="443"/>
      <c r="D104" s="131" t="s">
        <v>266</v>
      </c>
      <c r="E104" s="110">
        <v>2.5</v>
      </c>
      <c r="F104" s="110"/>
      <c r="G104" s="176">
        <f>F104-E104</f>
        <v>-2.5</v>
      </c>
      <c r="H104" s="182">
        <f>+E104</f>
        <v>2.5</v>
      </c>
      <c r="I104" s="132">
        <v>1</v>
      </c>
      <c r="J104" s="133">
        <f>+H104*I104</f>
        <v>2.5</v>
      </c>
      <c r="K104" s="183">
        <f>SUM(F104)*I104</f>
        <v>0</v>
      </c>
      <c r="L104" s="448" t="str">
        <f t="shared" si="10"/>
        <v>NO CUMPLE</v>
      </c>
      <c r="M104" s="449"/>
      <c r="N104" s="27"/>
      <c r="O104" s="27"/>
      <c r="P104" s="27"/>
      <c r="Q104" s="27"/>
      <c r="R104" s="27"/>
      <c r="S104" s="27"/>
      <c r="T104" s="27"/>
      <c r="U104" s="27"/>
      <c r="V104" s="27"/>
      <c r="W104" s="27"/>
      <c r="X104" s="27"/>
      <c r="Y104" s="27"/>
      <c r="Z104" s="27"/>
      <c r="AA104" s="27"/>
      <c r="AB104" s="27"/>
      <c r="AC104" s="27"/>
      <c r="AD104" s="27"/>
      <c r="AE104" s="27"/>
    </row>
    <row r="105" spans="2:31" ht="35.25" customHeight="1" thickBot="1">
      <c r="B105" s="427" t="s">
        <v>67</v>
      </c>
      <c r="C105" s="428"/>
      <c r="D105" s="428"/>
      <c r="E105" s="428"/>
      <c r="F105" s="428"/>
      <c r="G105" s="428"/>
      <c r="H105" s="428"/>
      <c r="I105" s="429"/>
      <c r="J105" s="134">
        <f>SUM(J91:J104)</f>
        <v>187</v>
      </c>
      <c r="K105" s="134">
        <f>SUM(K91:K104)</f>
        <v>0</v>
      </c>
      <c r="L105" s="430" t="str">
        <f>IF(K105&gt;=J105,"CUMPLE","NO CUMPLE")</f>
        <v>NO CUMPLE</v>
      </c>
      <c r="M105" s="431"/>
      <c r="N105" s="27"/>
      <c r="O105" s="27"/>
      <c r="P105" s="27"/>
      <c r="Q105" s="27"/>
      <c r="R105" s="27"/>
      <c r="S105" s="27"/>
      <c r="T105" s="27"/>
      <c r="U105" s="27"/>
      <c r="V105" s="27"/>
      <c r="W105" s="27"/>
      <c r="X105" s="27"/>
      <c r="Y105" s="27"/>
      <c r="Z105" s="27"/>
      <c r="AA105" s="27"/>
      <c r="AB105" s="27"/>
      <c r="AC105" s="27"/>
      <c r="AD105" s="27"/>
      <c r="AE105" s="27"/>
    </row>
    <row r="106" spans="2:31" ht="15">
      <c r="B106" s="432" t="s">
        <v>221</v>
      </c>
      <c r="C106" s="433"/>
      <c r="D106" s="433"/>
      <c r="E106" s="433"/>
      <c r="F106" s="433"/>
      <c r="G106" s="433"/>
      <c r="H106" s="433"/>
      <c r="I106" s="433"/>
      <c r="J106" s="433"/>
      <c r="K106" s="433"/>
      <c r="L106" s="433"/>
      <c r="M106" s="434"/>
      <c r="N106" s="27"/>
      <c r="O106" s="27"/>
      <c r="P106" s="27"/>
      <c r="Q106" s="27"/>
      <c r="R106" s="27"/>
      <c r="S106" s="27"/>
      <c r="T106" s="27"/>
      <c r="U106" s="27"/>
      <c r="V106" s="27"/>
      <c r="W106" s="27"/>
      <c r="X106" s="27"/>
      <c r="Y106" s="27"/>
      <c r="Z106" s="27"/>
      <c r="AA106" s="27"/>
      <c r="AB106" s="27"/>
      <c r="AC106" s="27"/>
      <c r="AD106" s="27"/>
      <c r="AE106" s="27"/>
    </row>
    <row r="107" spans="2:31" ht="75.75" customHeight="1" thickBot="1">
      <c r="B107" s="435" t="s">
        <v>275</v>
      </c>
      <c r="C107" s="436"/>
      <c r="D107" s="436"/>
      <c r="E107" s="436"/>
      <c r="F107" s="436"/>
      <c r="G107" s="436"/>
      <c r="H107" s="436"/>
      <c r="I107" s="436"/>
      <c r="J107" s="436"/>
      <c r="K107" s="436"/>
      <c r="L107" s="436"/>
      <c r="M107" s="437"/>
      <c r="N107" s="27"/>
      <c r="O107" s="27"/>
      <c r="P107" s="27"/>
      <c r="Q107" s="27"/>
      <c r="R107" s="27"/>
      <c r="S107" s="27"/>
      <c r="T107" s="27"/>
      <c r="U107" s="27"/>
      <c r="V107" s="27"/>
      <c r="W107" s="27"/>
      <c r="X107" s="27"/>
      <c r="Y107" s="27"/>
      <c r="Z107" s="27"/>
      <c r="AA107" s="27"/>
      <c r="AB107" s="27"/>
      <c r="AC107" s="27"/>
      <c r="AD107" s="27"/>
      <c r="AE107" s="27"/>
    </row>
    <row r="108" spans="2:31" ht="15.75" customHeight="1">
      <c r="B108" s="418" t="s">
        <v>35</v>
      </c>
      <c r="C108" s="420" t="s">
        <v>170</v>
      </c>
      <c r="D108" s="420" t="s">
        <v>37</v>
      </c>
      <c r="E108" s="420"/>
      <c r="F108" s="420"/>
      <c r="G108" s="420"/>
      <c r="H108" s="422" t="s">
        <v>35</v>
      </c>
      <c r="I108" s="423"/>
      <c r="J108" s="423"/>
      <c r="K108" s="424"/>
      <c r="L108" s="425" t="s">
        <v>160</v>
      </c>
      <c r="M108" s="426"/>
      <c r="N108" s="27"/>
      <c r="O108" s="27"/>
      <c r="P108" s="27"/>
      <c r="Q108" s="27"/>
      <c r="R108" s="27"/>
      <c r="S108" s="27"/>
      <c r="T108" s="27"/>
      <c r="U108" s="27"/>
      <c r="V108" s="27"/>
      <c r="W108" s="27"/>
      <c r="X108" s="27"/>
      <c r="Y108" s="27"/>
      <c r="Z108" s="27"/>
      <c r="AA108" s="27"/>
      <c r="AB108" s="27"/>
      <c r="AC108" s="27"/>
      <c r="AD108" s="27"/>
      <c r="AE108" s="27"/>
    </row>
    <row r="109" spans="2:31" ht="51.75" customHeight="1" thickBot="1">
      <c r="B109" s="419"/>
      <c r="C109" s="421"/>
      <c r="D109" s="202" t="s">
        <v>39</v>
      </c>
      <c r="E109" s="43" t="s">
        <v>162</v>
      </c>
      <c r="F109" s="44" t="s">
        <v>163</v>
      </c>
      <c r="G109" s="45" t="s">
        <v>164</v>
      </c>
      <c r="H109" s="46" t="s">
        <v>194</v>
      </c>
      <c r="I109" s="46" t="s">
        <v>41</v>
      </c>
      <c r="J109" s="202" t="s">
        <v>193</v>
      </c>
      <c r="K109" s="47" t="s">
        <v>208</v>
      </c>
      <c r="L109" s="393" t="s">
        <v>165</v>
      </c>
      <c r="M109" s="394"/>
      <c r="N109" s="27"/>
      <c r="O109" s="27"/>
      <c r="P109" s="27"/>
      <c r="Q109" s="27"/>
      <c r="R109" s="27"/>
      <c r="S109" s="27"/>
      <c r="T109" s="27"/>
      <c r="U109" s="27"/>
      <c r="V109" s="27"/>
      <c r="W109" s="27"/>
      <c r="X109" s="27"/>
      <c r="Y109" s="27"/>
      <c r="Z109" s="27"/>
      <c r="AA109" s="27"/>
      <c r="AB109" s="27"/>
      <c r="AC109" s="27"/>
      <c r="AD109" s="27"/>
      <c r="AE109" s="27"/>
    </row>
    <row r="110" spans="2:31" ht="15" customHeight="1" thickBot="1">
      <c r="B110" s="395" t="s">
        <v>29</v>
      </c>
      <c r="C110" s="396"/>
      <c r="D110" s="396"/>
      <c r="E110" s="396"/>
      <c r="F110" s="396"/>
      <c r="G110" s="396"/>
      <c r="H110" s="396"/>
      <c r="I110" s="396"/>
      <c r="J110" s="396"/>
      <c r="K110" s="396"/>
      <c r="L110" s="396"/>
      <c r="M110" s="397"/>
      <c r="N110" s="27"/>
      <c r="O110" s="27"/>
      <c r="P110" s="27"/>
      <c r="Q110" s="27"/>
      <c r="R110" s="27"/>
      <c r="S110" s="27"/>
      <c r="T110" s="27"/>
      <c r="U110" s="27"/>
      <c r="V110" s="27"/>
      <c r="W110" s="27"/>
      <c r="X110" s="27"/>
      <c r="Y110" s="27"/>
      <c r="Z110" s="27"/>
      <c r="AA110" s="27"/>
      <c r="AB110" s="27"/>
      <c r="AC110" s="27"/>
      <c r="AD110" s="27"/>
      <c r="AE110" s="27"/>
    </row>
    <row r="111" spans="2:31" s="17" customFormat="1" ht="15">
      <c r="B111" s="398" t="s">
        <v>267</v>
      </c>
      <c r="C111" s="402" t="s">
        <v>159</v>
      </c>
      <c r="D111" s="94" t="s">
        <v>268</v>
      </c>
      <c r="E111" s="57">
        <v>40</v>
      </c>
      <c r="F111" s="57"/>
      <c r="G111" s="66">
        <f>F111-E111</f>
        <v>-40</v>
      </c>
      <c r="H111" s="211">
        <f>E111</f>
        <v>40</v>
      </c>
      <c r="I111" s="212">
        <v>1</v>
      </c>
      <c r="J111" s="57">
        <f>H111*I111</f>
        <v>40</v>
      </c>
      <c r="K111" s="247">
        <f t="shared" ref="K111:K113" si="13">SUM(F111)*I111</f>
        <v>0</v>
      </c>
      <c r="L111" s="405" t="str">
        <f t="shared" ref="L111:L113" si="14">IF(F111&gt;=E111,"CUMPLE","NO CUMPLE")</f>
        <v>NO CUMPLE</v>
      </c>
      <c r="M111" s="406"/>
      <c r="N111" s="50"/>
      <c r="O111" s="16"/>
      <c r="P111" s="27"/>
      <c r="Q111" s="27" t="s">
        <v>190</v>
      </c>
      <c r="R111" s="27" t="s">
        <v>192</v>
      </c>
      <c r="S111" s="27"/>
      <c r="T111" s="27"/>
      <c r="U111" s="27"/>
      <c r="V111" s="27"/>
      <c r="W111" s="27"/>
      <c r="X111" s="27"/>
      <c r="Y111" s="27"/>
      <c r="Z111" s="27"/>
      <c r="AA111" s="27"/>
      <c r="AB111" s="27"/>
      <c r="AC111" s="27"/>
      <c r="AD111" s="27"/>
      <c r="AE111" s="27"/>
    </row>
    <row r="112" spans="2:31" s="24" customFormat="1" ht="15.75" customHeight="1">
      <c r="B112" s="399"/>
      <c r="C112" s="403"/>
      <c r="D112" s="106" t="s">
        <v>269</v>
      </c>
      <c r="E112" s="105">
        <v>16</v>
      </c>
      <c r="F112" s="105"/>
      <c r="G112" s="168">
        <f>+F112-E112</f>
        <v>-16</v>
      </c>
      <c r="H112" s="253">
        <f>+E112</f>
        <v>16</v>
      </c>
      <c r="I112" s="213">
        <v>1</v>
      </c>
      <c r="J112" s="105">
        <f>H112*I112</f>
        <v>16</v>
      </c>
      <c r="K112" s="254">
        <f t="shared" si="13"/>
        <v>0</v>
      </c>
      <c r="L112" s="407" t="str">
        <f t="shared" si="14"/>
        <v>NO CUMPLE</v>
      </c>
      <c r="M112" s="408"/>
      <c r="N112" s="29"/>
      <c r="O112" s="29"/>
      <c r="P112" s="29"/>
      <c r="Q112" s="29"/>
      <c r="R112" s="27" t="s">
        <v>188</v>
      </c>
      <c r="S112" s="29"/>
      <c r="T112" s="29"/>
      <c r="U112" s="29"/>
      <c r="V112" s="29"/>
      <c r="W112" s="29"/>
      <c r="X112" s="29"/>
      <c r="Y112" s="29"/>
      <c r="Z112" s="29"/>
      <c r="AA112" s="29"/>
      <c r="AB112" s="29"/>
      <c r="AC112" s="29"/>
      <c r="AD112" s="29"/>
      <c r="AE112" s="29"/>
    </row>
    <row r="113" spans="2:31" ht="15.75" customHeight="1" thickBot="1">
      <c r="B113" s="400"/>
      <c r="C113" s="404"/>
      <c r="D113" s="96" t="s">
        <v>32</v>
      </c>
      <c r="E113" s="194">
        <v>15</v>
      </c>
      <c r="F113" s="194"/>
      <c r="G113" s="223">
        <f>F113-E113</f>
        <v>-15</v>
      </c>
      <c r="H113" s="242">
        <f>E113</f>
        <v>15</v>
      </c>
      <c r="I113" s="217">
        <v>1</v>
      </c>
      <c r="J113" s="97">
        <f>H113*I113</f>
        <v>15</v>
      </c>
      <c r="K113" s="248">
        <f t="shared" si="13"/>
        <v>0</v>
      </c>
      <c r="L113" s="409" t="str">
        <f t="shared" si="14"/>
        <v>NO CUMPLE</v>
      </c>
      <c r="M113" s="410"/>
      <c r="N113" s="27"/>
      <c r="O113" s="27"/>
      <c r="P113" s="27"/>
      <c r="Q113" s="27"/>
      <c r="R113" s="27"/>
      <c r="S113" s="27"/>
      <c r="T113" s="27"/>
      <c r="U113" s="27"/>
      <c r="V113" s="27"/>
      <c r="W113" s="27"/>
      <c r="X113" s="27"/>
      <c r="Y113" s="27"/>
      <c r="Z113" s="27"/>
      <c r="AA113" s="27"/>
      <c r="AB113" s="27"/>
      <c r="AC113" s="27"/>
      <c r="AD113" s="27"/>
      <c r="AE113" s="27"/>
    </row>
    <row r="114" spans="2:31" ht="15" customHeight="1">
      <c r="B114" s="400"/>
      <c r="C114" s="411" t="s">
        <v>74</v>
      </c>
      <c r="D114" s="196" t="s">
        <v>73</v>
      </c>
      <c r="E114" s="197">
        <v>0.4</v>
      </c>
      <c r="F114" s="221"/>
      <c r="G114" s="245">
        <v>0.4</v>
      </c>
      <c r="H114" s="249">
        <f>J120*E114</f>
        <v>411.3</v>
      </c>
      <c r="I114" s="417">
        <v>1</v>
      </c>
      <c r="J114" s="198">
        <f>H114*I114</f>
        <v>411.3</v>
      </c>
      <c r="K114" s="250">
        <f>SUM(F114)*I114</f>
        <v>0</v>
      </c>
      <c r="L114" s="413" t="str">
        <f>IF(F114&gt;=J114,"CUMPLE","NO CUMPLE")</f>
        <v>NO CUMPLE</v>
      </c>
      <c r="M114" s="414"/>
      <c r="N114" s="27"/>
      <c r="O114" s="27"/>
      <c r="P114" s="27"/>
      <c r="Q114" s="27"/>
      <c r="R114" s="27"/>
      <c r="S114" s="27"/>
      <c r="T114" s="27"/>
      <c r="U114" s="27"/>
      <c r="V114" s="27"/>
      <c r="W114" s="27"/>
      <c r="X114" s="27"/>
      <c r="Y114" s="27"/>
      <c r="Z114" s="27"/>
      <c r="AA114" s="27"/>
      <c r="AB114" s="27"/>
      <c r="AC114" s="27"/>
      <c r="AD114" s="27"/>
      <c r="AE114" s="27"/>
    </row>
    <row r="115" spans="2:31" ht="15.75" thickBot="1">
      <c r="B115" s="401"/>
      <c r="C115" s="412"/>
      <c r="D115" s="199" t="s">
        <v>280</v>
      </c>
      <c r="E115" s="200">
        <v>0.35</v>
      </c>
      <c r="F115" s="219"/>
      <c r="G115" s="246">
        <v>0.35</v>
      </c>
      <c r="H115" s="251">
        <f>J120*E115</f>
        <v>359.88749999999999</v>
      </c>
      <c r="I115" s="339"/>
      <c r="J115" s="219">
        <f>H115*I114</f>
        <v>359.88749999999999</v>
      </c>
      <c r="K115" s="252">
        <f>SUM(F115)*I114</f>
        <v>0</v>
      </c>
      <c r="L115" s="415" t="str">
        <f>IF(F115&gt;=J115,"CUMPLE","NO CUMPLE")</f>
        <v>NO CUMPLE</v>
      </c>
      <c r="M115" s="416"/>
    </row>
    <row r="116" spans="2:31" s="24" customFormat="1" ht="15" customHeight="1">
      <c r="B116" s="376" t="s">
        <v>222</v>
      </c>
      <c r="C116" s="377"/>
      <c r="D116" s="378"/>
      <c r="E116" s="378"/>
      <c r="F116" s="378"/>
      <c r="G116" s="378"/>
      <c r="H116" s="378"/>
      <c r="I116" s="378"/>
      <c r="J116" s="378"/>
      <c r="K116" s="378"/>
      <c r="L116" s="378"/>
      <c r="M116" s="379"/>
      <c r="N116" s="31"/>
      <c r="O116" s="31"/>
      <c r="P116" s="31"/>
      <c r="Q116" s="31"/>
      <c r="R116" s="31"/>
      <c r="S116" s="31"/>
      <c r="T116" s="31"/>
      <c r="U116" s="31"/>
      <c r="V116" s="31"/>
      <c r="W116" s="31"/>
      <c r="X116" s="31"/>
      <c r="Y116" s="31"/>
      <c r="Z116" s="31"/>
      <c r="AA116" s="31"/>
      <c r="AB116" s="31"/>
      <c r="AC116" s="31"/>
      <c r="AD116" s="31"/>
      <c r="AE116" s="31"/>
    </row>
    <row r="117" spans="2:31" s="24" customFormat="1" ht="79.5" customHeight="1" thickBot="1">
      <c r="B117" s="380" t="s">
        <v>275</v>
      </c>
      <c r="C117" s="381"/>
      <c r="D117" s="381"/>
      <c r="E117" s="381"/>
      <c r="F117" s="381"/>
      <c r="G117" s="381"/>
      <c r="H117" s="381"/>
      <c r="I117" s="381"/>
      <c r="J117" s="381"/>
      <c r="K117" s="381"/>
      <c r="L117" s="381"/>
      <c r="M117" s="382"/>
      <c r="N117" s="31"/>
      <c r="O117" s="31"/>
      <c r="P117" s="31"/>
      <c r="Q117" s="31"/>
      <c r="R117" s="31"/>
      <c r="S117" s="31"/>
      <c r="T117" s="31"/>
      <c r="U117" s="31"/>
      <c r="V117" s="31"/>
      <c r="W117" s="31"/>
      <c r="X117" s="31"/>
      <c r="Y117" s="31"/>
      <c r="Z117" s="31"/>
      <c r="AA117" s="31"/>
      <c r="AB117" s="31"/>
      <c r="AC117" s="31"/>
      <c r="AD117" s="31"/>
      <c r="AE117" s="31"/>
    </row>
    <row r="118" spans="2:31" s="24" customFormat="1" ht="22.5" customHeight="1">
      <c r="B118" s="383" t="s">
        <v>210</v>
      </c>
      <c r="C118" s="384"/>
      <c r="D118" s="384"/>
      <c r="E118" s="384"/>
      <c r="F118" s="384"/>
      <c r="G118" s="384"/>
      <c r="H118" s="384"/>
      <c r="I118" s="385"/>
      <c r="J118" s="389" t="s">
        <v>35</v>
      </c>
      <c r="K118" s="390"/>
      <c r="L118" s="391" t="s">
        <v>160</v>
      </c>
      <c r="M118" s="392"/>
      <c r="N118" s="31"/>
      <c r="O118" s="31"/>
      <c r="P118" s="31"/>
      <c r="Q118" s="31"/>
      <c r="R118" s="31"/>
      <c r="S118" s="31"/>
      <c r="T118" s="31"/>
      <c r="U118" s="31"/>
      <c r="V118" s="31"/>
      <c r="W118" s="31"/>
      <c r="X118" s="31"/>
      <c r="Y118" s="31"/>
      <c r="Z118" s="31"/>
      <c r="AA118" s="31"/>
      <c r="AB118" s="31"/>
      <c r="AC118" s="31"/>
      <c r="AD118" s="31"/>
      <c r="AE118" s="31"/>
    </row>
    <row r="119" spans="2:31" s="17" customFormat="1" ht="33.75" customHeight="1" thickBot="1">
      <c r="B119" s="386"/>
      <c r="C119" s="387"/>
      <c r="D119" s="387"/>
      <c r="E119" s="387"/>
      <c r="F119" s="387"/>
      <c r="G119" s="387"/>
      <c r="H119" s="387"/>
      <c r="I119" s="388"/>
      <c r="J119" s="202" t="s">
        <v>193</v>
      </c>
      <c r="K119" s="47" t="s">
        <v>208</v>
      </c>
      <c r="L119" s="393" t="s">
        <v>165</v>
      </c>
      <c r="M119" s="394"/>
    </row>
    <row r="120" spans="2:31" s="17" customFormat="1" ht="27.75" customHeight="1" thickBot="1">
      <c r="B120" s="359" t="s">
        <v>209</v>
      </c>
      <c r="C120" s="360"/>
      <c r="D120" s="360"/>
      <c r="E120" s="360"/>
      <c r="F120" s="360"/>
      <c r="G120" s="360"/>
      <c r="H120" s="360"/>
      <c r="I120" s="361"/>
      <c r="J120" s="48">
        <f>J46+J60+J85+J105</f>
        <v>1028.25</v>
      </c>
      <c r="K120" s="49">
        <f>K46+K60+K85+K105</f>
        <v>0</v>
      </c>
      <c r="L120" s="362" t="str">
        <f>IF(AND(L111="CUMPLE",L112="CUMPLE",L113="CUMPLE",L114="CUMPLE",L115="CUMPLE",L29="CUMPLE",L30="CUMPLE",L31="CUMPLE",L32="CUMPLE",L33="CUMPLE",L34="CUMPLE",L35="CUMPLE",L36="CUMPLE",L37="CUMPLE",L38="CUMPLE",L39="CUMPLE",L40="CUMPLE",L41="CUMPLE",L42="CUMPLE",L43="CUMPLE",L44="CUMPLE",L45="CUMPLE",L52="CUMPLE",L53="CUMPLE",L54="CUMPLE",L55="CUMPLE",L56="CUMPLE",L57="CUMPLE",L58="CUMPLE",L59="CUMPLE",L66="CUMPLE",L67="CUMPLE",L68="CUMPLE",L69="CUMPLE",L70="CUMPLE",L71="CUMPLE",L72="CUMPLE",L73="CUMPLE",L74="CUMPLE",L75="CUMPLE",L76="CUMPLE",L77="CUMPLE",L78="CUMPLE",L79="CUMPLE",L80="CUMPLE",L81="CUMPLE",L82="CUMPLE",L83="CUMPLE",L84="CUMPLE",L91="CUMPLE",L92="CUMPLE",L93="CUMPLE",L94="CUMPLE",L95="CUMPLE",L96="CUMPLE",L97="CUMPLE",L98="CUMPLE",L99="CUMPLE",L100="CUMPLE",L101="CUMPLE",L102="CUMPLE",L103="CUMPLE",L104="CUMPLE"),"CUMPLE","NO CUMPLE")</f>
        <v>NO CUMPLE</v>
      </c>
      <c r="M120" s="363"/>
    </row>
    <row r="121" spans="2:31" s="17" customFormat="1" ht="6" customHeight="1" thickBot="1">
      <c r="B121" s="364"/>
      <c r="C121" s="365"/>
      <c r="D121" s="365"/>
      <c r="E121" s="365"/>
      <c r="F121" s="365"/>
      <c r="G121" s="365"/>
      <c r="H121" s="365"/>
      <c r="I121" s="365"/>
      <c r="J121" s="365"/>
      <c r="K121" s="365"/>
      <c r="L121" s="365"/>
      <c r="M121" s="366"/>
    </row>
    <row r="122" spans="2:31" s="17" customFormat="1" ht="16.5" customHeight="1" thickBot="1">
      <c r="B122" s="367" t="s">
        <v>161</v>
      </c>
      <c r="C122" s="368"/>
      <c r="D122" s="368"/>
      <c r="E122" s="368"/>
      <c r="F122" s="368"/>
      <c r="G122" s="368"/>
      <c r="H122" s="368"/>
      <c r="I122" s="368"/>
      <c r="J122" s="368"/>
      <c r="K122" s="368"/>
      <c r="L122" s="368"/>
      <c r="M122" s="369"/>
      <c r="R122"/>
      <c r="S122" s="35"/>
    </row>
    <row r="123" spans="2:31" s="17" customFormat="1" ht="58.5" customHeight="1" thickBot="1">
      <c r="B123" s="370" t="s">
        <v>275</v>
      </c>
      <c r="C123" s="371"/>
      <c r="D123" s="371"/>
      <c r="E123" s="371"/>
      <c r="F123" s="371"/>
      <c r="G123" s="371"/>
      <c r="H123" s="371"/>
      <c r="I123" s="371"/>
      <c r="J123" s="371"/>
      <c r="K123" s="371"/>
      <c r="L123" s="371"/>
      <c r="M123" s="372"/>
      <c r="R123"/>
      <c r="S123" s="35"/>
    </row>
    <row r="124" spans="2:31" s="17" customFormat="1" ht="15" customHeight="1" thickBot="1">
      <c r="B124" s="373" t="s">
        <v>191</v>
      </c>
      <c r="C124" s="374"/>
      <c r="D124" s="374"/>
      <c r="E124" s="374"/>
      <c r="F124" s="374"/>
      <c r="G124" s="374"/>
      <c r="H124" s="374"/>
      <c r="I124" s="374"/>
      <c r="J124" s="374"/>
      <c r="K124" s="374"/>
      <c r="L124" s="374"/>
      <c r="M124" s="375"/>
    </row>
    <row r="125" spans="2:31" s="17" customFormat="1" ht="60.75" customHeight="1" thickBot="1">
      <c r="B125" s="340" t="s">
        <v>229</v>
      </c>
      <c r="C125" s="341"/>
      <c r="D125" s="341"/>
      <c r="E125" s="341"/>
      <c r="F125" s="341"/>
      <c r="G125" s="341"/>
      <c r="H125" s="341"/>
      <c r="I125" s="341"/>
      <c r="J125" s="341"/>
      <c r="K125" s="341"/>
      <c r="L125" s="341"/>
      <c r="M125" s="342"/>
    </row>
    <row r="126" spans="2:31" s="17" customFormat="1" ht="30.75" customHeight="1">
      <c r="B126" s="343" t="s">
        <v>281</v>
      </c>
      <c r="C126" s="344"/>
      <c r="D126" s="344"/>
      <c r="E126" s="344"/>
      <c r="F126" s="344"/>
      <c r="G126" s="344"/>
      <c r="H126" s="344"/>
      <c r="I126" s="344"/>
      <c r="J126" s="344"/>
      <c r="K126" s="344"/>
      <c r="L126" s="344"/>
      <c r="M126" s="345"/>
    </row>
    <row r="127" spans="2:31" s="17" customFormat="1" ht="99.75" customHeight="1" thickBot="1">
      <c r="B127" s="346"/>
      <c r="C127" s="347"/>
      <c r="D127" s="347"/>
      <c r="E127" s="347"/>
      <c r="F127" s="347"/>
      <c r="G127" s="347"/>
      <c r="H127" s="347"/>
      <c r="I127" s="347"/>
      <c r="J127" s="347"/>
      <c r="K127" s="347"/>
      <c r="L127" s="347"/>
      <c r="M127" s="348"/>
    </row>
    <row r="128" spans="2:31" s="17" customFormat="1" ht="17.25" customHeight="1">
      <c r="B128" s="51"/>
      <c r="C128" s="52"/>
      <c r="D128" s="52"/>
      <c r="E128" s="52"/>
      <c r="F128" s="52"/>
      <c r="G128" s="52"/>
      <c r="H128" s="52"/>
      <c r="I128" s="52"/>
      <c r="J128" s="52"/>
      <c r="K128" s="52"/>
      <c r="L128" s="52"/>
      <c r="M128" s="53"/>
    </row>
    <row r="129" spans="2:13" s="17" customFormat="1" ht="17.25" customHeight="1" thickBot="1">
      <c r="B129" s="51"/>
      <c r="C129" s="52"/>
      <c r="D129" s="52"/>
      <c r="E129" s="52"/>
      <c r="F129" s="52"/>
      <c r="G129" s="52"/>
      <c r="H129" s="52"/>
      <c r="I129" s="52"/>
      <c r="J129" s="52"/>
      <c r="K129" s="52"/>
      <c r="L129" s="52"/>
      <c r="M129" s="53"/>
    </row>
    <row r="130" spans="2:13" s="17" customFormat="1" ht="17.25" customHeight="1">
      <c r="B130" s="51"/>
      <c r="C130" s="349" t="s">
        <v>196</v>
      </c>
      <c r="D130" s="351"/>
      <c r="E130" s="351"/>
      <c r="F130" s="352"/>
      <c r="G130" s="52"/>
      <c r="H130" s="52"/>
      <c r="I130" s="52"/>
      <c r="J130" s="353" t="s">
        <v>166</v>
      </c>
      <c r="K130" s="353" t="s">
        <v>226</v>
      </c>
      <c r="L130" s="353"/>
      <c r="M130" s="53"/>
    </row>
    <row r="131" spans="2:13" s="17" customFormat="1" ht="17.25" customHeight="1" thickBot="1">
      <c r="B131" s="51"/>
      <c r="C131" s="350"/>
      <c r="D131" s="322" t="s">
        <v>227</v>
      </c>
      <c r="E131" s="322"/>
      <c r="F131" s="323"/>
      <c r="G131" s="52"/>
      <c r="H131" s="52"/>
      <c r="I131" s="52"/>
      <c r="J131" s="354"/>
      <c r="K131" s="355"/>
      <c r="L131" s="355"/>
      <c r="M131" s="53"/>
    </row>
    <row r="132" spans="2:13" s="17" customFormat="1" ht="17.25" customHeight="1">
      <c r="B132" s="51"/>
      <c r="C132" s="356" t="s">
        <v>197</v>
      </c>
      <c r="D132" s="357"/>
      <c r="E132" s="357"/>
      <c r="F132" s="358"/>
      <c r="G132" s="52"/>
      <c r="H132" s="52"/>
      <c r="I132" s="52"/>
      <c r="J132" s="320"/>
      <c r="K132" s="355"/>
      <c r="L132" s="355"/>
      <c r="M132" s="53"/>
    </row>
    <row r="133" spans="2:13" s="17" customFormat="1" ht="17.25" customHeight="1" thickBot="1">
      <c r="B133" s="51"/>
      <c r="C133" s="350"/>
      <c r="D133" s="322" t="s">
        <v>358</v>
      </c>
      <c r="E133" s="322"/>
      <c r="F133" s="323"/>
      <c r="G133" s="52"/>
      <c r="H133" s="52"/>
      <c r="I133" s="52"/>
      <c r="J133" s="321"/>
      <c r="K133" s="354"/>
      <c r="L133" s="354"/>
      <c r="M133" s="53"/>
    </row>
    <row r="134" spans="2:13" s="17" customFormat="1" ht="17.25" customHeight="1" thickBot="1">
      <c r="B134" s="54"/>
      <c r="C134" s="55"/>
      <c r="D134" s="55"/>
      <c r="E134" s="55"/>
      <c r="F134" s="55"/>
      <c r="G134" s="55"/>
      <c r="H134" s="55"/>
      <c r="I134" s="55"/>
      <c r="J134" s="55"/>
      <c r="K134" s="55"/>
      <c r="L134" s="55"/>
      <c r="M134" s="56"/>
    </row>
    <row r="135" spans="2:13" s="17" customFormat="1" ht="15" thickBot="1">
      <c r="E135" s="25"/>
      <c r="F135" s="25"/>
      <c r="G135" s="21"/>
      <c r="H135" s="19"/>
      <c r="I135" s="19"/>
      <c r="J135" s="20"/>
      <c r="K135" s="33"/>
      <c r="L135" s="21"/>
      <c r="M135" s="21"/>
    </row>
    <row r="136" spans="2:13" s="17" customFormat="1">
      <c r="B136" s="671" t="s">
        <v>362</v>
      </c>
      <c r="C136" s="672"/>
      <c r="D136" s="672"/>
      <c r="E136" s="672"/>
      <c r="F136" s="672"/>
      <c r="G136" s="672"/>
      <c r="H136" s="672"/>
      <c r="I136" s="672"/>
      <c r="J136" s="672"/>
      <c r="K136" s="672"/>
      <c r="L136" s="672"/>
      <c r="M136" s="673"/>
    </row>
    <row r="137" spans="2:13" s="17" customFormat="1">
      <c r="B137" s="674"/>
      <c r="C137" s="675"/>
      <c r="D137" s="675"/>
      <c r="E137" s="675"/>
      <c r="F137" s="675"/>
      <c r="G137" s="675"/>
      <c r="H137" s="675"/>
      <c r="I137" s="675"/>
      <c r="J137" s="675"/>
      <c r="K137" s="675"/>
      <c r="L137" s="675"/>
      <c r="M137" s="676"/>
    </row>
    <row r="138" spans="2:13" s="17" customFormat="1" ht="25.5" customHeight="1" thickBot="1">
      <c r="B138" s="677"/>
      <c r="C138" s="678"/>
      <c r="D138" s="678"/>
      <c r="E138" s="678"/>
      <c r="F138" s="678"/>
      <c r="G138" s="678"/>
      <c r="H138" s="678"/>
      <c r="I138" s="678"/>
      <c r="J138" s="678"/>
      <c r="K138" s="678"/>
      <c r="L138" s="678"/>
      <c r="M138" s="679"/>
    </row>
    <row r="139" spans="2:13" s="17" customFormat="1" ht="15">
      <c r="E139" s="25"/>
      <c r="F139" s="25"/>
      <c r="G139" s="21"/>
      <c r="H139" s="19"/>
      <c r="I139" s="19"/>
      <c r="J139" s="20"/>
      <c r="K139" s="33"/>
      <c r="L139"/>
      <c r="M139"/>
    </row>
    <row r="140" spans="2:13" s="17" customFormat="1" ht="15">
      <c r="E140" s="25"/>
      <c r="F140" s="25"/>
      <c r="G140" s="21"/>
      <c r="H140" s="19"/>
      <c r="I140" s="19"/>
      <c r="J140" s="20"/>
      <c r="K140" s="33"/>
      <c r="L140"/>
      <c r="M140"/>
    </row>
    <row r="141" spans="2:13" s="17" customFormat="1" ht="15">
      <c r="E141" s="25"/>
      <c r="F141" s="25"/>
      <c r="G141" s="21"/>
      <c r="H141" s="19"/>
      <c r="I141" s="19"/>
      <c r="J141" s="20"/>
      <c r="K141" s="33"/>
      <c r="L141"/>
      <c r="M141"/>
    </row>
    <row r="142" spans="2:13" s="17" customFormat="1" ht="15">
      <c r="B142" s="15"/>
      <c r="C142" s="15"/>
      <c r="D142" s="15"/>
      <c r="E142" s="26"/>
      <c r="F142" s="26"/>
      <c r="G142" s="23"/>
      <c r="H142" s="22"/>
      <c r="I142" s="22"/>
      <c r="J142" s="18"/>
      <c r="K142" s="34"/>
      <c r="L142"/>
      <c r="M142"/>
    </row>
    <row r="143" spans="2:13" s="17" customFormat="1" ht="15">
      <c r="B143" s="15"/>
      <c r="C143" s="15"/>
      <c r="D143" s="15"/>
      <c r="E143" s="26"/>
      <c r="F143" s="26"/>
      <c r="G143" s="23"/>
      <c r="H143" s="22"/>
      <c r="I143" s="22"/>
      <c r="J143" s="18"/>
      <c r="K143" s="34"/>
      <c r="L143"/>
      <c r="M143"/>
    </row>
    <row r="144" spans="2:13" s="17" customFormat="1" ht="15">
      <c r="B144" s="15"/>
      <c r="C144" s="15"/>
      <c r="D144" s="15"/>
      <c r="E144" s="26"/>
      <c r="F144" s="26"/>
      <c r="G144" s="23"/>
      <c r="H144" s="22"/>
      <c r="I144" s="22"/>
      <c r="J144" s="18"/>
      <c r="K144" s="34"/>
      <c r="L144"/>
      <c r="M144"/>
    </row>
    <row r="145" spans="2:13" s="17" customFormat="1" ht="15">
      <c r="B145" s="15"/>
      <c r="C145" s="15"/>
      <c r="D145" s="15"/>
      <c r="E145" s="26"/>
      <c r="F145" s="26"/>
      <c r="G145" s="23"/>
      <c r="H145" s="22"/>
      <c r="I145" s="22"/>
      <c r="J145" s="18"/>
      <c r="K145" s="34"/>
      <c r="L145"/>
      <c r="M145"/>
    </row>
    <row r="146" spans="2:13" s="17" customFormat="1" ht="15">
      <c r="B146" s="15"/>
      <c r="C146" s="15"/>
      <c r="D146" s="15"/>
      <c r="E146" s="26"/>
      <c r="F146" s="26"/>
      <c r="G146" s="23"/>
      <c r="H146" s="22"/>
      <c r="I146" s="22"/>
      <c r="J146" s="18"/>
      <c r="K146" s="34"/>
      <c r="L146"/>
      <c r="M146"/>
    </row>
    <row r="147" spans="2:13" s="17" customFormat="1" ht="15">
      <c r="B147" s="15"/>
      <c r="C147" s="15"/>
      <c r="D147" s="15"/>
      <c r="E147" s="26"/>
      <c r="F147" s="26"/>
      <c r="G147" s="23"/>
      <c r="H147" s="22"/>
      <c r="I147" s="22"/>
      <c r="J147" s="18"/>
      <c r="K147" s="34"/>
      <c r="L147"/>
      <c r="M147"/>
    </row>
    <row r="148" spans="2:13" s="17" customFormat="1" ht="15">
      <c r="B148" s="15"/>
      <c r="C148" s="15"/>
      <c r="D148" s="15"/>
      <c r="E148" s="26"/>
      <c r="F148" s="26"/>
      <c r="G148" s="23"/>
      <c r="H148" s="22"/>
      <c r="I148" s="22"/>
      <c r="J148" s="18"/>
      <c r="K148" s="34"/>
      <c r="L148"/>
      <c r="M148"/>
    </row>
    <row r="149" spans="2:13" s="17" customFormat="1" ht="15">
      <c r="B149" s="15"/>
      <c r="C149" s="15"/>
      <c r="D149" s="15"/>
      <c r="E149" s="26"/>
      <c r="F149" s="26"/>
      <c r="G149" s="23"/>
      <c r="H149" s="22"/>
      <c r="I149" s="22"/>
      <c r="J149" s="18"/>
      <c r="K149" s="34"/>
      <c r="L149"/>
      <c r="M149"/>
    </row>
    <row r="150" spans="2:13" s="17" customFormat="1" ht="15">
      <c r="B150" s="15"/>
      <c r="C150" s="15"/>
      <c r="D150" s="15"/>
      <c r="E150" s="26"/>
      <c r="F150" s="26"/>
      <c r="G150" s="23"/>
      <c r="H150" s="22"/>
      <c r="I150" s="22"/>
      <c r="J150" s="18"/>
      <c r="K150" s="34"/>
      <c r="L150"/>
      <c r="M150"/>
    </row>
    <row r="151" spans="2:13" s="17" customFormat="1" ht="15">
      <c r="B151" s="15"/>
      <c r="C151" s="15"/>
      <c r="D151" s="15"/>
      <c r="E151" s="26"/>
      <c r="F151" s="26"/>
      <c r="G151" s="23"/>
      <c r="H151" s="22"/>
      <c r="I151" s="22"/>
      <c r="J151" s="18"/>
      <c r="K151" s="34"/>
      <c r="L151"/>
      <c r="M151"/>
    </row>
    <row r="152" spans="2:13" s="17" customFormat="1" ht="15">
      <c r="B152" s="15"/>
      <c r="C152" s="15"/>
      <c r="D152" s="15"/>
      <c r="E152" s="26"/>
      <c r="F152" s="26"/>
      <c r="G152" s="23"/>
      <c r="H152" s="22"/>
      <c r="I152" s="22"/>
      <c r="J152" s="18"/>
      <c r="K152" s="34"/>
      <c r="L152"/>
      <c r="M152"/>
    </row>
    <row r="153" spans="2:13" s="17" customFormat="1" ht="15">
      <c r="B153" s="15"/>
      <c r="C153" s="15"/>
      <c r="D153" s="15"/>
      <c r="E153" s="26"/>
      <c r="F153" s="26"/>
      <c r="G153" s="23"/>
      <c r="H153" s="22"/>
      <c r="I153" s="22"/>
      <c r="J153" s="18"/>
      <c r="K153" s="34"/>
      <c r="L153"/>
      <c r="M153"/>
    </row>
    <row r="154" spans="2:13" s="17" customFormat="1" ht="15">
      <c r="B154" s="15"/>
      <c r="C154" s="15"/>
      <c r="D154" s="15"/>
      <c r="E154" s="26"/>
      <c r="F154" s="26"/>
      <c r="G154" s="23"/>
      <c r="H154" s="22"/>
      <c r="I154" s="22"/>
      <c r="J154" s="18"/>
      <c r="K154" s="34"/>
      <c r="L154"/>
      <c r="M154"/>
    </row>
    <row r="155" spans="2:13" s="17" customFormat="1" ht="15">
      <c r="B155" s="15"/>
      <c r="C155" s="15"/>
      <c r="D155" s="15"/>
      <c r="E155" s="26"/>
      <c r="F155" s="26"/>
      <c r="G155" s="23"/>
      <c r="H155" s="22"/>
      <c r="I155" s="22"/>
      <c r="J155" s="18"/>
      <c r="K155" s="34"/>
      <c r="L155"/>
      <c r="M155"/>
    </row>
    <row r="156" spans="2:13" s="17" customFormat="1" ht="15">
      <c r="B156" s="15"/>
      <c r="C156" s="15"/>
      <c r="D156" s="15"/>
      <c r="E156" s="26"/>
      <c r="F156" s="26"/>
      <c r="G156" s="23"/>
      <c r="H156" s="22"/>
      <c r="I156" s="22"/>
      <c r="J156" s="18"/>
      <c r="K156" s="34"/>
      <c r="L156"/>
      <c r="M156"/>
    </row>
    <row r="157" spans="2:13" s="17" customFormat="1" ht="15">
      <c r="B157" s="15"/>
      <c r="C157" s="15"/>
      <c r="D157" s="15"/>
      <c r="E157" s="26"/>
      <c r="F157" s="26"/>
      <c r="G157" s="23"/>
      <c r="H157" s="22"/>
      <c r="I157" s="22"/>
      <c r="J157" s="18"/>
      <c r="K157" s="34"/>
      <c r="L157"/>
      <c r="M157"/>
    </row>
    <row r="158" spans="2:13" s="17" customFormat="1" ht="15">
      <c r="B158" s="15"/>
      <c r="C158" s="15"/>
      <c r="D158" s="15"/>
      <c r="E158" s="26"/>
      <c r="F158" s="26"/>
      <c r="G158" s="23"/>
      <c r="H158" s="22"/>
      <c r="I158" s="22"/>
      <c r="J158" s="18"/>
      <c r="K158" s="34"/>
      <c r="L158"/>
      <c r="M158"/>
    </row>
    <row r="159" spans="2:13" s="17" customFormat="1" ht="15">
      <c r="B159" s="15"/>
      <c r="C159" s="15"/>
      <c r="D159" s="15"/>
      <c r="E159" s="26"/>
      <c r="F159" s="26"/>
      <c r="G159" s="23"/>
      <c r="H159" s="22"/>
      <c r="I159" s="22"/>
      <c r="J159" s="18"/>
      <c r="K159" s="34"/>
      <c r="L159"/>
      <c r="M159"/>
    </row>
    <row r="160" spans="2:13" s="17" customFormat="1" ht="15">
      <c r="B160" s="15"/>
      <c r="C160" s="15"/>
      <c r="D160" s="15"/>
      <c r="E160" s="26"/>
      <c r="F160" s="26"/>
      <c r="G160" s="23"/>
      <c r="H160" s="22"/>
      <c r="I160" s="22"/>
      <c r="J160" s="18"/>
      <c r="K160" s="34"/>
      <c r="L160"/>
      <c r="M160"/>
    </row>
    <row r="161" spans="2:13" s="17" customFormat="1" ht="15">
      <c r="B161" s="15"/>
      <c r="C161" s="15"/>
      <c r="D161" s="15"/>
      <c r="E161" s="26"/>
      <c r="F161" s="26"/>
      <c r="G161" s="23"/>
      <c r="H161" s="22"/>
      <c r="I161" s="22"/>
      <c r="J161" s="18"/>
      <c r="K161" s="34"/>
      <c r="L161"/>
      <c r="M161"/>
    </row>
  </sheetData>
  <sheetProtection formatColumns="0"/>
  <mergeCells count="257">
    <mergeCell ref="B1:C3"/>
    <mergeCell ref="D1:K3"/>
    <mergeCell ref="L3:M3"/>
    <mergeCell ref="B136:M138"/>
    <mergeCell ref="B5:M5"/>
    <mergeCell ref="B6:M6"/>
    <mergeCell ref="B7:M7"/>
    <mergeCell ref="B8:M8"/>
    <mergeCell ref="B10:C10"/>
    <mergeCell ref="D10:E10"/>
    <mergeCell ref="F10:H10"/>
    <mergeCell ref="I10:M10"/>
    <mergeCell ref="B11:C11"/>
    <mergeCell ref="D11:E11"/>
    <mergeCell ref="F11:H11"/>
    <mergeCell ref="I11:M11"/>
    <mergeCell ref="B9:C9"/>
    <mergeCell ref="D9:M9"/>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6:B27"/>
    <mergeCell ref="C26:C27"/>
    <mergeCell ref="D26:G26"/>
    <mergeCell ref="H26:K26"/>
    <mergeCell ref="L26:M26"/>
    <mergeCell ref="L27:M27"/>
    <mergeCell ref="B21:C21"/>
    <mergeCell ref="D21:H21"/>
    <mergeCell ref="I21:L21"/>
    <mergeCell ref="B22:M22"/>
    <mergeCell ref="B23:M23"/>
    <mergeCell ref="B24:M24"/>
    <mergeCell ref="B28:M28"/>
    <mergeCell ref="C29:C36"/>
    <mergeCell ref="H29:H36"/>
    <mergeCell ref="I29:I36"/>
    <mergeCell ref="J29:J36"/>
    <mergeCell ref="K29:K36"/>
    <mergeCell ref="L29:M29"/>
    <mergeCell ref="L35:M35"/>
    <mergeCell ref="L36:M36"/>
    <mergeCell ref="B29:B40"/>
    <mergeCell ref="K39:K40"/>
    <mergeCell ref="L39:M39"/>
    <mergeCell ref="L40:M40"/>
    <mergeCell ref="C37:C38"/>
    <mergeCell ref="H37:H38"/>
    <mergeCell ref="I37:I38"/>
    <mergeCell ref="J37:J38"/>
    <mergeCell ref="K37:K38"/>
    <mergeCell ref="L37:M37"/>
    <mergeCell ref="L38:M38"/>
    <mergeCell ref="O29:Q29"/>
    <mergeCell ref="L30:M30"/>
    <mergeCell ref="L31:M31"/>
    <mergeCell ref="L32:M32"/>
    <mergeCell ref="L33:M33"/>
    <mergeCell ref="L34:M34"/>
    <mergeCell ref="L41:M41"/>
    <mergeCell ref="B42:B44"/>
    <mergeCell ref="C42:C44"/>
    <mergeCell ref="H42:H43"/>
    <mergeCell ref="I42:I43"/>
    <mergeCell ref="J42:J43"/>
    <mergeCell ref="K42:K43"/>
    <mergeCell ref="L42:M42"/>
    <mergeCell ref="L43:M43"/>
    <mergeCell ref="L44:M44"/>
    <mergeCell ref="L45:M45"/>
    <mergeCell ref="B46:I46"/>
    <mergeCell ref="L46:M46"/>
    <mergeCell ref="B47:M47"/>
    <mergeCell ref="B48:M48"/>
    <mergeCell ref="B49:B50"/>
    <mergeCell ref="C49:C50"/>
    <mergeCell ref="D49:G49"/>
    <mergeCell ref="H49:K49"/>
    <mergeCell ref="L49:M49"/>
    <mergeCell ref="L50:M50"/>
    <mergeCell ref="B51:M51"/>
    <mergeCell ref="B52:B57"/>
    <mergeCell ref="C52:C55"/>
    <mergeCell ref="H52:H55"/>
    <mergeCell ref="I52:I55"/>
    <mergeCell ref="J52:J55"/>
    <mergeCell ref="K52:K55"/>
    <mergeCell ref="L52:M52"/>
    <mergeCell ref="L53:M53"/>
    <mergeCell ref="L54:M54"/>
    <mergeCell ref="L55:M55"/>
    <mergeCell ref="C56:C57"/>
    <mergeCell ref="H56:H57"/>
    <mergeCell ref="I56:I57"/>
    <mergeCell ref="J56:J57"/>
    <mergeCell ref="K56:K57"/>
    <mergeCell ref="L56:M56"/>
    <mergeCell ref="L57:M57"/>
    <mergeCell ref="B61:M61"/>
    <mergeCell ref="B62:M62"/>
    <mergeCell ref="B63:B64"/>
    <mergeCell ref="C63:C64"/>
    <mergeCell ref="D63:G63"/>
    <mergeCell ref="H63:K63"/>
    <mergeCell ref="L63:M63"/>
    <mergeCell ref="L64:M64"/>
    <mergeCell ref="B58:B59"/>
    <mergeCell ref="C58:C59"/>
    <mergeCell ref="L58:M58"/>
    <mergeCell ref="L59:M59"/>
    <mergeCell ref="B60:I60"/>
    <mergeCell ref="L60:M60"/>
    <mergeCell ref="B65:M65"/>
    <mergeCell ref="B66:B79"/>
    <mergeCell ref="C66:C72"/>
    <mergeCell ref="H66:H72"/>
    <mergeCell ref="I66:I72"/>
    <mergeCell ref="J66:J72"/>
    <mergeCell ref="K66:K72"/>
    <mergeCell ref="L66:M66"/>
    <mergeCell ref="L67:M67"/>
    <mergeCell ref="L68:M68"/>
    <mergeCell ref="H74:H79"/>
    <mergeCell ref="I74:I79"/>
    <mergeCell ref="J74:J79"/>
    <mergeCell ref="K74:K79"/>
    <mergeCell ref="L75:M75"/>
    <mergeCell ref="L76:M76"/>
    <mergeCell ref="L77:M77"/>
    <mergeCell ref="L78:M78"/>
    <mergeCell ref="L79:M79"/>
    <mergeCell ref="L69:M69"/>
    <mergeCell ref="L70:M70"/>
    <mergeCell ref="L71:M71"/>
    <mergeCell ref="L72:M72"/>
    <mergeCell ref="C73:C79"/>
    <mergeCell ref="B86:M86"/>
    <mergeCell ref="B87:M87"/>
    <mergeCell ref="B88:B89"/>
    <mergeCell ref="C88:C89"/>
    <mergeCell ref="D88:G88"/>
    <mergeCell ref="H88:K88"/>
    <mergeCell ref="L88:M88"/>
    <mergeCell ref="L89:M89"/>
    <mergeCell ref="L80:M80"/>
    <mergeCell ref="L81:M81"/>
    <mergeCell ref="L82:M82"/>
    <mergeCell ref="L83:M83"/>
    <mergeCell ref="L84:M84"/>
    <mergeCell ref="B85:I85"/>
    <mergeCell ref="L85:M85"/>
    <mergeCell ref="B80:B84"/>
    <mergeCell ref="C80:C84"/>
    <mergeCell ref="H80:H84"/>
    <mergeCell ref="I80:I84"/>
    <mergeCell ref="J80:J84"/>
    <mergeCell ref="K80:K84"/>
    <mergeCell ref="K99:K101"/>
    <mergeCell ref="B90:M90"/>
    <mergeCell ref="B91:B93"/>
    <mergeCell ref="L91:M91"/>
    <mergeCell ref="C92:C93"/>
    <mergeCell ref="H92:H93"/>
    <mergeCell ref="I92:I93"/>
    <mergeCell ref="J92:J93"/>
    <mergeCell ref="K92:K93"/>
    <mergeCell ref="L92:M92"/>
    <mergeCell ref="L93:M93"/>
    <mergeCell ref="L99:M99"/>
    <mergeCell ref="L100:M100"/>
    <mergeCell ref="L101:M101"/>
    <mergeCell ref="B102:B104"/>
    <mergeCell ref="C102:C104"/>
    <mergeCell ref="L102:M102"/>
    <mergeCell ref="L103:M103"/>
    <mergeCell ref="L104:M104"/>
    <mergeCell ref="L94:M94"/>
    <mergeCell ref="L95:M95"/>
    <mergeCell ref="L96:M96"/>
    <mergeCell ref="C97:C100"/>
    <mergeCell ref="H97:H98"/>
    <mergeCell ref="I97:I98"/>
    <mergeCell ref="J97:J98"/>
    <mergeCell ref="K97:K98"/>
    <mergeCell ref="L97:M97"/>
    <mergeCell ref="L98:M98"/>
    <mergeCell ref="B94:B100"/>
    <mergeCell ref="C94:C96"/>
    <mergeCell ref="H94:H96"/>
    <mergeCell ref="I94:I96"/>
    <mergeCell ref="J94:J96"/>
    <mergeCell ref="K94:K96"/>
    <mergeCell ref="H99:H101"/>
    <mergeCell ref="I99:I101"/>
    <mergeCell ref="J99:J101"/>
    <mergeCell ref="B105:I105"/>
    <mergeCell ref="L105:M105"/>
    <mergeCell ref="B106:M106"/>
    <mergeCell ref="B107:M107"/>
    <mergeCell ref="B108:B109"/>
    <mergeCell ref="C108:C109"/>
    <mergeCell ref="D108:G108"/>
    <mergeCell ref="H108:K108"/>
    <mergeCell ref="L108:M108"/>
    <mergeCell ref="L109:M109"/>
    <mergeCell ref="B116:M116"/>
    <mergeCell ref="B117:M117"/>
    <mergeCell ref="B118:I119"/>
    <mergeCell ref="J118:K118"/>
    <mergeCell ref="L118:M118"/>
    <mergeCell ref="L119:M119"/>
    <mergeCell ref="B110:M110"/>
    <mergeCell ref="B111:B115"/>
    <mergeCell ref="C111:C113"/>
    <mergeCell ref="L111:M111"/>
    <mergeCell ref="L112:M112"/>
    <mergeCell ref="L113:M113"/>
    <mergeCell ref="C114:C115"/>
    <mergeCell ref="I114:I115"/>
    <mergeCell ref="L114:M114"/>
    <mergeCell ref="L115:M115"/>
    <mergeCell ref="L73:M73"/>
    <mergeCell ref="L74:M74"/>
    <mergeCell ref="J132:J133"/>
    <mergeCell ref="D133:F133"/>
    <mergeCell ref="C39:C40"/>
    <mergeCell ref="H39:H40"/>
    <mergeCell ref="I39:I40"/>
    <mergeCell ref="J39:J40"/>
    <mergeCell ref="B125:M125"/>
    <mergeCell ref="B126:M127"/>
    <mergeCell ref="C130:C131"/>
    <mergeCell ref="D130:F130"/>
    <mergeCell ref="J130:J131"/>
    <mergeCell ref="K130:K133"/>
    <mergeCell ref="L130:L133"/>
    <mergeCell ref="D131:F131"/>
    <mergeCell ref="C132:C133"/>
    <mergeCell ref="D132:F132"/>
    <mergeCell ref="B120:I120"/>
    <mergeCell ref="L120:M120"/>
    <mergeCell ref="B121:M121"/>
    <mergeCell ref="B122:M122"/>
    <mergeCell ref="B123:M123"/>
    <mergeCell ref="B124:M124"/>
  </mergeCells>
  <conditionalFormatting sqref="J91 J111:J113">
    <cfRule type="cellIs" dxfId="83" priority="11" operator="equal">
      <formula>0</formula>
    </cfRule>
  </conditionalFormatting>
  <conditionalFormatting sqref="L120:M120">
    <cfRule type="cellIs" dxfId="82" priority="9" operator="equal">
      <formula>"NO CUMPLE"</formula>
    </cfRule>
    <cfRule type="cellIs" dxfId="81" priority="10" operator="equal">
      <formula>"CUMPLE"</formula>
    </cfRule>
  </conditionalFormatting>
  <conditionalFormatting sqref="L46:M46">
    <cfRule type="cellIs" dxfId="80" priority="7" operator="equal">
      <formula>"NO CUMPLE"</formula>
    </cfRule>
    <cfRule type="cellIs" dxfId="79" priority="8" operator="equal">
      <formula>"CUMPLE"</formula>
    </cfRule>
  </conditionalFormatting>
  <conditionalFormatting sqref="L60:M60">
    <cfRule type="cellIs" dxfId="78" priority="5" operator="equal">
      <formula>"NO CUMPLE"</formula>
    </cfRule>
    <cfRule type="cellIs" dxfId="77" priority="6" operator="equal">
      <formula>"CUMPLE"</formula>
    </cfRule>
  </conditionalFormatting>
  <conditionalFormatting sqref="L85:M85">
    <cfRule type="cellIs" dxfId="76" priority="3" operator="equal">
      <formula>"NO CUMPLE"</formula>
    </cfRule>
    <cfRule type="cellIs" dxfId="75" priority="4" operator="equal">
      <formula>"CUMPLE"</formula>
    </cfRule>
  </conditionalFormatting>
  <conditionalFormatting sqref="L105:M105">
    <cfRule type="cellIs" dxfId="74" priority="1" operator="equal">
      <formula>"CUMPLE"</formula>
    </cfRule>
    <cfRule type="cellIs" dxfId="73" priority="2" operator="equal">
      <formula>"NO CUMPLE"</formula>
    </cfRule>
  </conditionalFormatting>
  <dataValidations count="3">
    <dataValidation type="list" allowBlank="1" showInputMessage="1" showErrorMessage="1" sqref="D11:E11">
      <formula1>$P$15:$P$18</formula1>
    </dataValidation>
    <dataValidation type="list" allowBlank="1" showInputMessage="1" showErrorMessage="1" sqref="D12:D15">
      <formula1>$R$15:$R$21</formula1>
    </dataValidation>
    <dataValidation type="list" allowBlank="1" showInputMessage="1" showErrorMessage="1" sqref="M18:M21">
      <formula1>$T$15:$T$17</formula1>
    </dataValidation>
  </dataValidations>
  <printOptions horizontalCentered="1"/>
  <pageMargins left="0.23622047244094491" right="0.23622047244094491" top="0.82677165354330717" bottom="0.86614173228346458" header="0.31496062992125984" footer="0.31496062992125984"/>
  <pageSetup scale="42" fitToHeight="0" orientation="portrait" horizontalDpi="4294967294" verticalDpi="4294967294" r:id="rId1"/>
  <rowBreaks count="1" manualBreakCount="1">
    <brk id="126" max="12" man="1"/>
  </rowBreaks>
  <colBreaks count="1" manualBreakCount="1">
    <brk id="13" min="4" max="133" man="1"/>
  </colBreaks>
  <ignoredErrors>
    <ignoredError sqref="H29 H37 H39 H52 H66 H80 H74 H42" formulaRange="1"/>
    <ignoredError sqref="G112:H11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39"/>
  <sheetViews>
    <sheetView zoomScale="70" zoomScaleNormal="70" zoomScaleSheetLayoutView="70" zoomScalePageLayoutView="40"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6.42578125" style="23" customWidth="1"/>
    <col min="13" max="13" width="18.85546875" style="23" customWidth="1"/>
    <col min="14" max="14" width="7.5703125" style="17" customWidth="1"/>
    <col min="15" max="15" width="11.42578125" style="17" hidden="1"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29.25"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340</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286</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7"/>
      <c r="Q14" s="27"/>
      <c r="R14" s="27"/>
      <c r="S14" s="27"/>
      <c r="T14" s="2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7" t="s">
        <v>185</v>
      </c>
      <c r="Q15" s="27">
        <v>600</v>
      </c>
      <c r="R15" s="27" t="s">
        <v>182</v>
      </c>
      <c r="S15" s="32"/>
      <c r="T15" s="27"/>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7" t="s">
        <v>186</v>
      </c>
      <c r="Q16" s="27">
        <v>500</v>
      </c>
      <c r="R16" s="27" t="s">
        <v>183</v>
      </c>
      <c r="S16" s="32"/>
      <c r="T16" s="27" t="s">
        <v>211</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7" t="s">
        <v>187</v>
      </c>
      <c r="Q17" s="27">
        <v>300</v>
      </c>
      <c r="R17" s="27" t="s">
        <v>184</v>
      </c>
      <c r="S17" s="27"/>
      <c r="T17" s="27" t="s">
        <v>212</v>
      </c>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7" t="s">
        <v>218</v>
      </c>
      <c r="Q18" s="27">
        <v>160</v>
      </c>
      <c r="R18" s="27" t="s">
        <v>198</v>
      </c>
      <c r="S18" s="27"/>
      <c r="T18" s="27" t="s">
        <v>213</v>
      </c>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15"/>
      <c r="Q19" s="27">
        <v>95</v>
      </c>
      <c r="R19" s="27" t="s">
        <v>189</v>
      </c>
      <c r="S19" s="27"/>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7"/>
      <c r="Q20" s="27">
        <v>65</v>
      </c>
      <c r="R20" s="27" t="s">
        <v>192</v>
      </c>
      <c r="S20" s="27"/>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9"/>
      <c r="Q21" s="29"/>
      <c r="R21" s="27" t="s">
        <v>218</v>
      </c>
      <c r="S21" s="27"/>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9"/>
      <c r="Q22" s="29"/>
      <c r="R22" s="27"/>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15">
      <c r="B29" s="520" t="s">
        <v>0</v>
      </c>
      <c r="C29" s="622" t="s">
        <v>224</v>
      </c>
      <c r="D29" s="124" t="s">
        <v>230</v>
      </c>
      <c r="E29" s="57">
        <v>20</v>
      </c>
      <c r="F29" s="57"/>
      <c r="G29" s="66">
        <f t="shared" ref="G29:G45" si="0">+F29-E29</f>
        <v>-20</v>
      </c>
      <c r="H29" s="537">
        <f>SUM(E29:E36)</f>
        <v>98</v>
      </c>
      <c r="I29" s="540">
        <v>1</v>
      </c>
      <c r="J29" s="542">
        <f>H29*I29</f>
        <v>98</v>
      </c>
      <c r="K29" s="544">
        <f>SUM(F29:F36)*I29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15">
      <c r="B30" s="521"/>
      <c r="C30" s="623"/>
      <c r="D30" s="103" t="s">
        <v>231</v>
      </c>
      <c r="E30" s="146">
        <v>20</v>
      </c>
      <c r="F30" s="146"/>
      <c r="G30" s="67">
        <f t="shared" si="0"/>
        <v>-20</v>
      </c>
      <c r="H30" s="504"/>
      <c r="I30" s="506"/>
      <c r="J30" s="508"/>
      <c r="K30" s="510"/>
      <c r="L30" s="600" t="str">
        <f>IF(F30&gt;=E30,"CUMPLE","NO CUMPLE")</f>
        <v>NO CUMPLE</v>
      </c>
      <c r="M30" s="513"/>
      <c r="N30" s="27"/>
      <c r="O30" s="218"/>
      <c r="P30" s="218"/>
      <c r="Q30" s="218"/>
      <c r="R30" s="27"/>
      <c r="S30" s="27"/>
      <c r="T30" s="27"/>
      <c r="U30" s="27"/>
      <c r="V30" s="27"/>
      <c r="W30" s="27"/>
      <c r="X30" s="27"/>
      <c r="Y30" s="27"/>
      <c r="Z30" s="27"/>
      <c r="AA30" s="27"/>
      <c r="AB30" s="27"/>
      <c r="AC30" s="27"/>
      <c r="AD30" s="27"/>
      <c r="AE30" s="27"/>
    </row>
    <row r="31" spans="2:31" ht="15">
      <c r="B31" s="521"/>
      <c r="C31" s="623"/>
      <c r="D31" s="103" t="s">
        <v>232</v>
      </c>
      <c r="E31" s="146">
        <v>12</v>
      </c>
      <c r="F31" s="146"/>
      <c r="G31" s="67">
        <f t="shared" si="0"/>
        <v>-12</v>
      </c>
      <c r="H31" s="504"/>
      <c r="I31" s="506"/>
      <c r="J31" s="508"/>
      <c r="K31" s="510"/>
      <c r="L31" s="600" t="str">
        <f t="shared" ref="L31:L35" si="2">IF(F31&gt;=E31,"CUMPLE","NO CUMPLE")</f>
        <v>NO CUMPLE</v>
      </c>
      <c r="M31" s="513"/>
      <c r="N31" s="27"/>
      <c r="O31" s="218"/>
      <c r="P31" s="218"/>
      <c r="Q31" s="218"/>
      <c r="R31" s="27"/>
      <c r="S31" s="27"/>
      <c r="T31" s="27"/>
      <c r="U31" s="27"/>
      <c r="V31" s="27"/>
      <c r="W31" s="27"/>
      <c r="X31" s="27"/>
      <c r="Y31" s="27"/>
      <c r="Z31" s="27"/>
      <c r="AA31" s="27"/>
      <c r="AB31" s="27"/>
      <c r="AC31" s="27"/>
      <c r="AD31" s="27"/>
      <c r="AE31" s="27"/>
    </row>
    <row r="32" spans="2:31" ht="15">
      <c r="B32" s="521"/>
      <c r="C32" s="623"/>
      <c r="D32" s="103" t="s">
        <v>6</v>
      </c>
      <c r="E32" s="146">
        <v>15</v>
      </c>
      <c r="F32" s="146"/>
      <c r="G32" s="67">
        <f t="shared" si="0"/>
        <v>-15</v>
      </c>
      <c r="H32" s="504"/>
      <c r="I32" s="506"/>
      <c r="J32" s="508"/>
      <c r="K32" s="510"/>
      <c r="L32" s="600" t="str">
        <f t="shared" si="2"/>
        <v>NO CUMPLE</v>
      </c>
      <c r="M32" s="513"/>
      <c r="N32" s="27"/>
      <c r="O32" s="218"/>
      <c r="P32" s="218"/>
      <c r="Q32" s="218"/>
      <c r="R32" s="27"/>
      <c r="S32" s="27"/>
      <c r="T32" s="27"/>
      <c r="U32" s="27"/>
      <c r="V32" s="27"/>
      <c r="W32" s="27"/>
      <c r="X32" s="27"/>
      <c r="Y32" s="27"/>
      <c r="Z32" s="27"/>
      <c r="AA32" s="27"/>
      <c r="AB32" s="27"/>
      <c r="AC32" s="27"/>
      <c r="AD32" s="27"/>
      <c r="AE32" s="27"/>
    </row>
    <row r="33" spans="2:31" ht="15">
      <c r="B33" s="521"/>
      <c r="C33" s="623"/>
      <c r="D33" s="103" t="s">
        <v>233</v>
      </c>
      <c r="E33" s="146">
        <v>5</v>
      </c>
      <c r="F33" s="146"/>
      <c r="G33" s="67">
        <f t="shared" si="0"/>
        <v>-5</v>
      </c>
      <c r="H33" s="504"/>
      <c r="I33" s="506"/>
      <c r="J33" s="508"/>
      <c r="K33" s="510"/>
      <c r="L33" s="600" t="str">
        <f t="shared" si="2"/>
        <v>NO CUMPLE</v>
      </c>
      <c r="M33" s="513"/>
      <c r="N33" s="27"/>
      <c r="O33" s="218"/>
      <c r="P33" s="218"/>
      <c r="Q33" s="218"/>
      <c r="R33" s="27"/>
      <c r="S33" s="27"/>
      <c r="T33" s="27"/>
      <c r="U33" s="27"/>
      <c r="V33" s="27"/>
      <c r="W33" s="27"/>
      <c r="X33" s="27"/>
      <c r="Y33" s="27"/>
      <c r="Z33" s="27"/>
      <c r="AA33" s="27"/>
      <c r="AB33" s="27"/>
      <c r="AC33" s="27"/>
      <c r="AD33" s="27"/>
      <c r="AE33" s="27"/>
    </row>
    <row r="34" spans="2:31" ht="30">
      <c r="B34" s="521"/>
      <c r="C34" s="623"/>
      <c r="D34" s="103" t="s">
        <v>234</v>
      </c>
      <c r="E34" s="146">
        <v>12</v>
      </c>
      <c r="F34" s="146"/>
      <c r="G34" s="67">
        <f t="shared" si="0"/>
        <v>-12</v>
      </c>
      <c r="H34" s="504"/>
      <c r="I34" s="506"/>
      <c r="J34" s="508"/>
      <c r="K34" s="510"/>
      <c r="L34" s="600" t="str">
        <f t="shared" si="2"/>
        <v>NO CUMPLE</v>
      </c>
      <c r="M34" s="513"/>
      <c r="N34" s="27"/>
      <c r="O34" s="218"/>
      <c r="P34" s="218"/>
      <c r="Q34" s="218"/>
      <c r="R34" s="27"/>
      <c r="S34" s="27"/>
      <c r="T34" s="27"/>
      <c r="U34" s="27"/>
      <c r="V34" s="27"/>
      <c r="W34" s="27"/>
      <c r="X34" s="27"/>
      <c r="Y34" s="27"/>
      <c r="Z34" s="27"/>
      <c r="AA34" s="27"/>
      <c r="AB34" s="27"/>
      <c r="AC34" s="27"/>
      <c r="AD34" s="27"/>
      <c r="AE34" s="27"/>
    </row>
    <row r="35" spans="2:31" ht="15">
      <c r="B35" s="521"/>
      <c r="C35" s="623"/>
      <c r="D35" s="103" t="s">
        <v>235</v>
      </c>
      <c r="E35" s="146">
        <v>7</v>
      </c>
      <c r="F35" s="146"/>
      <c r="G35" s="67">
        <f t="shared" si="0"/>
        <v>-7</v>
      </c>
      <c r="H35" s="504"/>
      <c r="I35" s="506"/>
      <c r="J35" s="508"/>
      <c r="K35" s="510"/>
      <c r="L35" s="600" t="str">
        <f t="shared" si="2"/>
        <v>NO CUMPLE</v>
      </c>
      <c r="M35" s="513"/>
      <c r="N35" s="27"/>
      <c r="O35" s="218"/>
      <c r="P35" s="218"/>
      <c r="Q35" s="218"/>
      <c r="R35" s="27"/>
      <c r="S35" s="27"/>
      <c r="T35" s="27"/>
      <c r="U35" s="27"/>
      <c r="V35" s="27"/>
      <c r="W35" s="27"/>
      <c r="X35" s="27"/>
      <c r="Y35" s="27"/>
      <c r="Z35" s="27"/>
      <c r="AA35" s="27"/>
      <c r="AB35" s="27"/>
      <c r="AC35" s="27"/>
      <c r="AD35" s="27"/>
      <c r="AE35" s="27"/>
    </row>
    <row r="36" spans="2:31" ht="15.75" thickBot="1">
      <c r="B36" s="521"/>
      <c r="C36" s="623"/>
      <c r="D36" s="103" t="s">
        <v>40</v>
      </c>
      <c r="E36" s="146">
        <v>7</v>
      </c>
      <c r="F36" s="146"/>
      <c r="G36" s="67">
        <f t="shared" si="0"/>
        <v>-7</v>
      </c>
      <c r="H36" s="504"/>
      <c r="I36" s="506"/>
      <c r="J36" s="508"/>
      <c r="K36" s="510"/>
      <c r="L36" s="625" t="str">
        <f>IF(F36&gt;=E36,"CUMPLE","NO CUMPLE")</f>
        <v>NO CUMPLE</v>
      </c>
      <c r="M36" s="626"/>
      <c r="N36" s="27"/>
      <c r="O36" s="218"/>
      <c r="P36" s="218"/>
      <c r="Q36" s="218"/>
      <c r="R36" s="27"/>
      <c r="S36" s="27"/>
      <c r="T36" s="27"/>
      <c r="U36" s="27"/>
      <c r="V36" s="27"/>
      <c r="W36" s="27"/>
      <c r="X36" s="27"/>
      <c r="Y36" s="27"/>
      <c r="Z36" s="27"/>
      <c r="AA36" s="27"/>
      <c r="AB36" s="27"/>
      <c r="AC36" s="27"/>
      <c r="AD36" s="27"/>
      <c r="AE36" s="27"/>
    </row>
    <row r="37" spans="2:31" ht="23.25" customHeight="1">
      <c r="B37" s="521"/>
      <c r="C37" s="627" t="s">
        <v>283</v>
      </c>
      <c r="D37" s="115" t="s">
        <v>158</v>
      </c>
      <c r="E37" s="149">
        <v>40</v>
      </c>
      <c r="F37" s="149"/>
      <c r="G37" s="68">
        <f t="shared" si="0"/>
        <v>-40</v>
      </c>
      <c r="H37" s="474">
        <f>SUM(E37:E38)</f>
        <v>45</v>
      </c>
      <c r="I37" s="475">
        <v>4</v>
      </c>
      <c r="J37" s="476">
        <f>H37*I37</f>
        <v>180</v>
      </c>
      <c r="K37" s="479">
        <f>SUM(F37:F38)*I37</f>
        <v>0</v>
      </c>
      <c r="L37" s="633" t="str">
        <f>IF(F37&gt;=E37,"CUMPLE","NO CUMPLE")</f>
        <v>NO CUMPLE</v>
      </c>
      <c r="M37" s="532"/>
      <c r="N37" s="27"/>
      <c r="O37" s="27"/>
      <c r="P37" s="218"/>
      <c r="Q37" s="27"/>
      <c r="R37" s="27"/>
      <c r="S37" s="27"/>
      <c r="T37" s="27"/>
      <c r="U37" s="27"/>
      <c r="V37" s="27"/>
      <c r="W37" s="27"/>
      <c r="X37" s="27"/>
      <c r="Y37" s="27"/>
      <c r="Z37" s="27"/>
      <c r="AA37" s="27"/>
      <c r="AB37" s="27"/>
      <c r="AC37" s="27"/>
      <c r="AD37" s="27"/>
      <c r="AE37" s="27"/>
    </row>
    <row r="38" spans="2:31" ht="23.25" customHeight="1" thickBot="1">
      <c r="B38" s="521"/>
      <c r="C38" s="628"/>
      <c r="D38" s="116" t="s">
        <v>40</v>
      </c>
      <c r="E38" s="58">
        <v>5</v>
      </c>
      <c r="F38" s="58"/>
      <c r="G38" s="69">
        <f t="shared" si="0"/>
        <v>-5</v>
      </c>
      <c r="H38" s="629"/>
      <c r="I38" s="630"/>
      <c r="J38" s="631"/>
      <c r="K38" s="632"/>
      <c r="L38" s="634" t="str">
        <f t="shared" ref="L38:L45" si="3">IF(F38&gt;=E38,"CUMPLE","NO CUMPLE")</f>
        <v>NO CUMPLE</v>
      </c>
      <c r="M38" s="552"/>
      <c r="N38" s="27"/>
      <c r="O38" s="27"/>
      <c r="P38" s="30"/>
      <c r="Q38" s="27"/>
      <c r="R38" s="27"/>
      <c r="S38" s="27"/>
      <c r="T38" s="27"/>
      <c r="U38" s="27"/>
      <c r="V38" s="27"/>
      <c r="W38" s="27"/>
      <c r="X38" s="27"/>
      <c r="Y38" s="27"/>
      <c r="Z38" s="27"/>
      <c r="AA38" s="27"/>
      <c r="AB38" s="27"/>
      <c r="AC38" s="27"/>
      <c r="AD38" s="27"/>
      <c r="AE38" s="27"/>
    </row>
    <row r="39" spans="2:31" ht="23.25" customHeight="1">
      <c r="B39" s="521"/>
      <c r="C39" s="724" t="s">
        <v>284</v>
      </c>
      <c r="D39" s="120" t="s">
        <v>158</v>
      </c>
      <c r="E39" s="144">
        <v>40</v>
      </c>
      <c r="F39" s="144"/>
      <c r="G39" s="70">
        <f t="shared" si="0"/>
        <v>-40</v>
      </c>
      <c r="H39" s="453">
        <f>SUM(E39:E40)</f>
        <v>45</v>
      </c>
      <c r="I39" s="455">
        <v>4</v>
      </c>
      <c r="J39" s="457">
        <f>H39*I39</f>
        <v>180</v>
      </c>
      <c r="K39" s="459">
        <f>SUM(F39:F40)*I39</f>
        <v>0</v>
      </c>
      <c r="L39" s="724" t="str">
        <f>IF(F39&gt;=E39,"CUMPLE","NO CUMPLE")</f>
        <v>NO CUMPLE</v>
      </c>
      <c r="M39" s="726"/>
      <c r="N39" s="27"/>
      <c r="O39" s="27"/>
      <c r="P39" s="218"/>
      <c r="Q39" s="27"/>
      <c r="R39" s="27"/>
      <c r="S39" s="27"/>
      <c r="T39" s="27"/>
      <c r="U39" s="27"/>
      <c r="V39" s="27"/>
      <c r="W39" s="27"/>
      <c r="X39" s="27"/>
      <c r="Y39" s="27"/>
      <c r="Z39" s="27"/>
      <c r="AA39" s="27"/>
      <c r="AB39" s="27"/>
      <c r="AC39" s="27"/>
      <c r="AD39" s="27"/>
      <c r="AE39" s="27"/>
    </row>
    <row r="40" spans="2:31" ht="23.25" customHeight="1" thickBot="1">
      <c r="B40" s="522"/>
      <c r="C40" s="725"/>
      <c r="D40" s="121" t="s">
        <v>40</v>
      </c>
      <c r="E40" s="59">
        <v>5</v>
      </c>
      <c r="F40" s="59"/>
      <c r="G40" s="71">
        <f t="shared" si="0"/>
        <v>-5</v>
      </c>
      <c r="H40" s="525"/>
      <c r="I40" s="526"/>
      <c r="J40" s="527"/>
      <c r="K40" s="528"/>
      <c r="L40" s="725" t="str">
        <f t="shared" ref="L40" si="4">IF(F40&gt;=E40,"CUMPLE","NO CUMPLE")</f>
        <v>NO CUMPLE</v>
      </c>
      <c r="M40" s="727"/>
      <c r="N40" s="27"/>
      <c r="O40" s="27"/>
      <c r="P40" s="30"/>
      <c r="Q40" s="27"/>
      <c r="R40" s="27"/>
      <c r="S40" s="27"/>
      <c r="T40" s="27"/>
      <c r="U40" s="27"/>
      <c r="V40" s="27"/>
      <c r="W40" s="27"/>
      <c r="X40" s="27"/>
      <c r="Y40" s="27"/>
      <c r="Z40" s="27"/>
      <c r="AA40" s="27"/>
      <c r="AB40" s="27"/>
      <c r="AC40" s="27"/>
      <c r="AD40" s="27"/>
      <c r="AE40" s="27"/>
    </row>
    <row r="41" spans="2:31" ht="32.25" thickBot="1">
      <c r="B41" s="152" t="s">
        <v>243</v>
      </c>
      <c r="C41" s="61" t="s">
        <v>236</v>
      </c>
      <c r="D41" s="138" t="s">
        <v>277</v>
      </c>
      <c r="E41" s="60">
        <v>20</v>
      </c>
      <c r="F41" s="60"/>
      <c r="G41" s="72">
        <f t="shared" si="0"/>
        <v>-20</v>
      </c>
      <c r="H41" s="62">
        <f>SUM(E41)</f>
        <v>20</v>
      </c>
      <c r="I41" s="63">
        <v>2</v>
      </c>
      <c r="J41" s="64">
        <f>H41*I41</f>
        <v>40</v>
      </c>
      <c r="K41" s="65">
        <f>SUM(F41)*I41</f>
        <v>0</v>
      </c>
      <c r="L41" s="601" t="str">
        <f>IF(F41&gt;=E41,"CUMPLE","NO CUMPLE")</f>
        <v>NO CUMPLE</v>
      </c>
      <c r="M41" s="602"/>
      <c r="N41" s="27"/>
      <c r="O41" s="27"/>
      <c r="P41" s="27"/>
      <c r="Q41" s="27"/>
      <c r="R41" s="27"/>
      <c r="S41" s="27"/>
      <c r="T41" s="27"/>
      <c r="U41" s="27"/>
      <c r="V41" s="27"/>
      <c r="W41" s="27"/>
      <c r="X41" s="27"/>
      <c r="Y41" s="27"/>
      <c r="Z41" s="27"/>
      <c r="AA41" s="27"/>
      <c r="AB41" s="27"/>
      <c r="AC41" s="27"/>
      <c r="AD41" s="27"/>
      <c r="AE41" s="27"/>
    </row>
    <row r="42" spans="2:31" ht="40.5" customHeight="1">
      <c r="B42" s="521" t="s">
        <v>59</v>
      </c>
      <c r="C42" s="603" t="s">
        <v>237</v>
      </c>
      <c r="D42" s="139" t="s">
        <v>238</v>
      </c>
      <c r="E42" s="73">
        <v>4</v>
      </c>
      <c r="F42" s="73"/>
      <c r="G42" s="74">
        <f t="shared" si="0"/>
        <v>-4</v>
      </c>
      <c r="H42" s="604">
        <f>SUM(E42:E43)</f>
        <v>7</v>
      </c>
      <c r="I42" s="606">
        <v>8</v>
      </c>
      <c r="J42" s="608">
        <f>H42*I42</f>
        <v>56</v>
      </c>
      <c r="K42" s="610">
        <f>SUM(F42:F45)*I42</f>
        <v>0</v>
      </c>
      <c r="L42" s="612" t="str">
        <f t="shared" si="3"/>
        <v>NO CUMPLE</v>
      </c>
      <c r="M42" s="613"/>
      <c r="N42" s="27"/>
      <c r="O42" s="27"/>
      <c r="P42" s="27"/>
      <c r="Q42" s="27"/>
      <c r="R42" s="27"/>
      <c r="S42" s="27"/>
      <c r="T42" s="27"/>
      <c r="U42" s="27"/>
      <c r="V42" s="27"/>
      <c r="W42" s="27"/>
      <c r="X42" s="27"/>
      <c r="Y42" s="27"/>
      <c r="Z42" s="27"/>
      <c r="AA42" s="27"/>
      <c r="AB42" s="27"/>
      <c r="AC42" s="27"/>
      <c r="AD42" s="27"/>
      <c r="AE42" s="27"/>
    </row>
    <row r="43" spans="2:31" ht="40.5" customHeight="1">
      <c r="B43" s="521"/>
      <c r="C43" s="603"/>
      <c r="D43" s="140" t="s">
        <v>239</v>
      </c>
      <c r="E43" s="75">
        <v>3</v>
      </c>
      <c r="F43" s="75"/>
      <c r="G43" s="76">
        <f t="shared" si="0"/>
        <v>-3</v>
      </c>
      <c r="H43" s="605"/>
      <c r="I43" s="607"/>
      <c r="J43" s="609"/>
      <c r="K43" s="611"/>
      <c r="L43" s="614" t="str">
        <f>IF(F43&gt;=E43,"CUMPLE","NO CUMPLE")</f>
        <v>NO CUMPLE</v>
      </c>
      <c r="M43" s="615"/>
      <c r="N43" s="27"/>
      <c r="O43" s="27"/>
      <c r="P43" s="27"/>
      <c r="Q43" s="27"/>
      <c r="R43" s="27"/>
      <c r="S43" s="27"/>
      <c r="T43" s="27"/>
      <c r="U43" s="27"/>
      <c r="V43" s="27"/>
      <c r="W43" s="27"/>
      <c r="X43" s="27"/>
      <c r="Y43" s="27"/>
      <c r="Z43" s="27"/>
      <c r="AA43" s="27"/>
      <c r="AB43" s="27"/>
      <c r="AC43" s="27"/>
      <c r="AD43" s="27"/>
      <c r="AE43" s="27"/>
    </row>
    <row r="44" spans="2:31" ht="40.5" customHeight="1" thickBot="1">
      <c r="B44" s="521"/>
      <c r="C44" s="603"/>
      <c r="D44" s="141" t="s">
        <v>240</v>
      </c>
      <c r="E44" s="77">
        <v>1</v>
      </c>
      <c r="F44" s="77"/>
      <c r="G44" s="78">
        <f t="shared" si="0"/>
        <v>-1</v>
      </c>
      <c r="H44" s="79">
        <v>1</v>
      </c>
      <c r="I44" s="80">
        <v>4</v>
      </c>
      <c r="J44" s="81">
        <f>H44*I44</f>
        <v>4</v>
      </c>
      <c r="K44" s="82">
        <f>SUM(F42:F45)*I44</f>
        <v>0</v>
      </c>
      <c r="L44" s="616" t="str">
        <f>IF(F44&gt;=E44,"CUMPLE","NO CUMPLE")</f>
        <v>NO CUMPLE</v>
      </c>
      <c r="M44" s="617"/>
      <c r="N44" s="27"/>
      <c r="O44" s="27"/>
      <c r="P44" s="27"/>
      <c r="Q44" s="27"/>
      <c r="R44" s="27"/>
      <c r="S44" s="27"/>
      <c r="T44" s="27"/>
      <c r="U44" s="27"/>
      <c r="V44" s="27"/>
      <c r="W44" s="27"/>
      <c r="X44" s="27"/>
      <c r="Y44" s="27"/>
      <c r="Z44" s="27"/>
      <c r="AA44" s="27"/>
      <c r="AB44" s="27"/>
      <c r="AC44" s="27"/>
      <c r="AD44" s="27"/>
      <c r="AE44" s="27"/>
    </row>
    <row r="45" spans="2:31" ht="40.5" customHeight="1" thickBot="1">
      <c r="B45" s="88" t="s">
        <v>241</v>
      </c>
      <c r="C45" s="83"/>
      <c r="D45" s="142" t="s">
        <v>242</v>
      </c>
      <c r="E45" s="84">
        <v>0.5</v>
      </c>
      <c r="F45" s="84"/>
      <c r="G45" s="85">
        <f t="shared" si="0"/>
        <v>-0.5</v>
      </c>
      <c r="H45" s="86">
        <v>0.5</v>
      </c>
      <c r="I45" s="87">
        <v>8</v>
      </c>
      <c r="J45" s="89">
        <f>H45*I45</f>
        <v>4</v>
      </c>
      <c r="K45" s="90">
        <f>SUM(F42:F45)*I45</f>
        <v>0</v>
      </c>
      <c r="L45" s="594" t="str">
        <f t="shared" si="3"/>
        <v>NO CUMPLE</v>
      </c>
      <c r="M45" s="595"/>
      <c r="N45" s="27"/>
      <c r="O45" s="27"/>
      <c r="P45" s="27"/>
      <c r="Q45" s="27"/>
      <c r="R45" s="27"/>
      <c r="S45" s="27"/>
      <c r="T45" s="27"/>
      <c r="U45" s="27"/>
      <c r="V45" s="27"/>
      <c r="W45" s="27"/>
      <c r="X45" s="27"/>
      <c r="Y45" s="27"/>
      <c r="Z45" s="27"/>
      <c r="AA45" s="27"/>
      <c r="AB45" s="27"/>
      <c r="AC45" s="27"/>
      <c r="AD45" s="27"/>
      <c r="AE45" s="27"/>
    </row>
    <row r="46" spans="2:31" ht="40.5" customHeight="1" thickBot="1">
      <c r="B46" s="427" t="s">
        <v>270</v>
      </c>
      <c r="C46" s="428"/>
      <c r="D46" s="428"/>
      <c r="E46" s="428"/>
      <c r="F46" s="428"/>
      <c r="G46" s="428"/>
      <c r="H46" s="428"/>
      <c r="I46" s="429"/>
      <c r="J46" s="91">
        <f>SUM(J29:J45)</f>
        <v>562</v>
      </c>
      <c r="K46" s="92">
        <f>SUM(K29:K45)</f>
        <v>0</v>
      </c>
      <c r="L46" s="430" t="str">
        <f>IF(K46&gt;=J46,"CUMPLE","NO CUMPLE")</f>
        <v>NO CUMPLE</v>
      </c>
      <c r="M46" s="431"/>
      <c r="N46" s="27"/>
      <c r="O46" s="27"/>
      <c r="P46" s="27"/>
      <c r="Q46" s="27"/>
      <c r="R46" s="27"/>
      <c r="S46" s="27"/>
      <c r="T46" s="27"/>
      <c r="U46" s="27"/>
      <c r="V46" s="27"/>
      <c r="W46" s="27"/>
      <c r="X46" s="27"/>
      <c r="Y46" s="27"/>
      <c r="Z46" s="27"/>
      <c r="AA46" s="27"/>
      <c r="AB46" s="27"/>
      <c r="AC46" s="27"/>
      <c r="AD46" s="27"/>
      <c r="AE46" s="27"/>
    </row>
    <row r="47" spans="2:31" ht="18" customHeight="1">
      <c r="B47" s="596" t="s">
        <v>171</v>
      </c>
      <c r="C47" s="597"/>
      <c r="D47" s="556"/>
      <c r="E47" s="556"/>
      <c r="F47" s="556"/>
      <c r="G47" s="556"/>
      <c r="H47" s="556"/>
      <c r="I47" s="556"/>
      <c r="J47" s="556"/>
      <c r="K47" s="556"/>
      <c r="L47" s="556"/>
      <c r="M47" s="557"/>
      <c r="N47" s="27"/>
      <c r="O47" s="27"/>
      <c r="P47" s="27"/>
      <c r="Q47" s="27"/>
      <c r="R47" s="27"/>
      <c r="S47" s="27"/>
      <c r="T47" s="27"/>
      <c r="U47" s="27"/>
      <c r="V47" s="27"/>
      <c r="W47" s="27"/>
      <c r="X47" s="27"/>
      <c r="Y47" s="27"/>
      <c r="Z47" s="27"/>
      <c r="AA47" s="27"/>
      <c r="AB47" s="27"/>
      <c r="AC47" s="27"/>
      <c r="AD47" s="27"/>
      <c r="AE47" s="27"/>
    </row>
    <row r="48" spans="2:31" ht="69" customHeight="1" thickBot="1">
      <c r="B48" s="598" t="s">
        <v>273</v>
      </c>
      <c r="C48" s="381"/>
      <c r="D48" s="381"/>
      <c r="E48" s="381"/>
      <c r="F48" s="381"/>
      <c r="G48" s="381"/>
      <c r="H48" s="381"/>
      <c r="I48" s="381"/>
      <c r="J48" s="381"/>
      <c r="K48" s="381"/>
      <c r="L48" s="381"/>
      <c r="M48" s="382"/>
      <c r="N48" s="27"/>
      <c r="O48" s="27"/>
      <c r="P48" s="27"/>
      <c r="Q48" s="27"/>
      <c r="R48" s="27"/>
      <c r="S48" s="27"/>
      <c r="T48" s="27"/>
      <c r="U48" s="27"/>
      <c r="V48" s="27"/>
      <c r="W48" s="27"/>
      <c r="X48" s="27"/>
      <c r="Y48" s="27"/>
      <c r="Z48" s="27"/>
      <c r="AA48" s="27"/>
      <c r="AB48" s="27"/>
      <c r="AC48" s="27"/>
      <c r="AD48" s="27"/>
      <c r="AE48" s="27"/>
    </row>
    <row r="49" spans="2:31" ht="15.75">
      <c r="B49" s="418" t="s">
        <v>35</v>
      </c>
      <c r="C49" s="420" t="s">
        <v>170</v>
      </c>
      <c r="D49" s="420" t="s">
        <v>37</v>
      </c>
      <c r="E49" s="420"/>
      <c r="F49" s="420"/>
      <c r="G49" s="420"/>
      <c r="H49" s="422" t="s">
        <v>35</v>
      </c>
      <c r="I49" s="423"/>
      <c r="J49" s="423"/>
      <c r="K49" s="424"/>
      <c r="L49" s="425" t="s">
        <v>160</v>
      </c>
      <c r="M49" s="426"/>
      <c r="N49" s="27"/>
      <c r="O49" s="27"/>
      <c r="P49" s="27"/>
      <c r="Q49" s="27"/>
      <c r="R49" s="27"/>
      <c r="S49" s="27"/>
      <c r="T49" s="27"/>
      <c r="U49" s="27"/>
      <c r="V49" s="27"/>
      <c r="W49" s="27"/>
      <c r="X49" s="27"/>
      <c r="Y49" s="27"/>
      <c r="Z49" s="27"/>
      <c r="AA49" s="27"/>
      <c r="AB49" s="27"/>
      <c r="AC49" s="27"/>
      <c r="AD49" s="27"/>
      <c r="AE49" s="27"/>
    </row>
    <row r="50" spans="2:31" ht="51" customHeight="1" thickBot="1">
      <c r="B50" s="419"/>
      <c r="C50" s="421"/>
      <c r="D50" s="202" t="s">
        <v>39</v>
      </c>
      <c r="E50" s="43" t="s">
        <v>162</v>
      </c>
      <c r="F50" s="44" t="s">
        <v>163</v>
      </c>
      <c r="G50" s="45" t="s">
        <v>164</v>
      </c>
      <c r="H50" s="46" t="s">
        <v>194</v>
      </c>
      <c r="I50" s="46" t="s">
        <v>41</v>
      </c>
      <c r="J50" s="202" t="s">
        <v>193</v>
      </c>
      <c r="K50" s="47" t="s">
        <v>208</v>
      </c>
      <c r="L50" s="393" t="s">
        <v>165</v>
      </c>
      <c r="M50" s="394"/>
      <c r="N50" s="27"/>
      <c r="O50" s="27"/>
      <c r="P50" s="27"/>
      <c r="Q50" s="27"/>
      <c r="R50" s="27"/>
      <c r="S50" s="27"/>
      <c r="T50" s="27"/>
      <c r="U50" s="27"/>
      <c r="V50" s="27"/>
      <c r="W50" s="27"/>
      <c r="X50" s="27"/>
      <c r="Y50" s="27"/>
      <c r="Z50" s="27"/>
      <c r="AA50" s="27"/>
      <c r="AB50" s="27"/>
      <c r="AC50" s="27"/>
      <c r="AD50" s="27"/>
      <c r="AE50" s="27"/>
    </row>
    <row r="51" spans="2:31" ht="15" customHeight="1" thickBot="1">
      <c r="B51" s="395" t="s">
        <v>57</v>
      </c>
      <c r="C51" s="533"/>
      <c r="D51" s="533"/>
      <c r="E51" s="533"/>
      <c r="F51" s="533"/>
      <c r="G51" s="533"/>
      <c r="H51" s="533"/>
      <c r="I51" s="533"/>
      <c r="J51" s="533"/>
      <c r="K51" s="533"/>
      <c r="L51" s="533"/>
      <c r="M51" s="534"/>
      <c r="N51" s="27"/>
      <c r="O51" s="27"/>
      <c r="P51" s="27"/>
      <c r="Q51" s="27"/>
      <c r="R51" s="27"/>
      <c r="S51" s="27"/>
      <c r="T51" s="27"/>
      <c r="U51" s="27"/>
      <c r="V51" s="27"/>
      <c r="W51" s="27"/>
      <c r="X51" s="27"/>
      <c r="Y51" s="27"/>
      <c r="Z51" s="27"/>
      <c r="AA51" s="27"/>
      <c r="AB51" s="27"/>
      <c r="AC51" s="27"/>
      <c r="AD51" s="27"/>
      <c r="AE51" s="27"/>
    </row>
    <row r="52" spans="2:31" ht="15.75" customHeight="1">
      <c r="B52" s="572" t="s">
        <v>44</v>
      </c>
      <c r="C52" s="402" t="s">
        <v>48</v>
      </c>
      <c r="D52" s="94" t="s">
        <v>244</v>
      </c>
      <c r="E52" s="57">
        <v>6</v>
      </c>
      <c r="F52" s="57"/>
      <c r="G52" s="66">
        <f t="shared" ref="G52:G60" si="5">+F52-E52</f>
        <v>-6</v>
      </c>
      <c r="H52" s="576">
        <f>SUM(E52:E55)</f>
        <v>29.75</v>
      </c>
      <c r="I52" s="540">
        <v>1</v>
      </c>
      <c r="J52" s="580">
        <f>I52*H52</f>
        <v>29.75</v>
      </c>
      <c r="K52" s="583">
        <f>SUM(F52:F55)*I52</f>
        <v>0</v>
      </c>
      <c r="L52" s="405" t="str">
        <f t="shared" ref="L52:L60" si="6">IF(F52&gt;=E52,"CUMPLE","NO CUMPLE")</f>
        <v>NO CUMPLE</v>
      </c>
      <c r="M52" s="406"/>
      <c r="N52" s="27"/>
      <c r="O52" s="27"/>
      <c r="P52" s="27"/>
      <c r="Q52" s="27"/>
      <c r="R52" s="27"/>
      <c r="S52" s="27"/>
      <c r="T52" s="27"/>
      <c r="U52" s="27"/>
      <c r="V52" s="27"/>
      <c r="W52" s="27"/>
      <c r="X52" s="27"/>
      <c r="Y52" s="27"/>
      <c r="Z52" s="27"/>
      <c r="AA52" s="27"/>
      <c r="AB52" s="27"/>
      <c r="AC52" s="27"/>
      <c r="AD52" s="27"/>
      <c r="AE52" s="27"/>
    </row>
    <row r="53" spans="2:31" ht="30">
      <c r="B53" s="573"/>
      <c r="C53" s="575"/>
      <c r="D53" s="95" t="s">
        <v>245</v>
      </c>
      <c r="E53" s="146">
        <v>6.75</v>
      </c>
      <c r="F53" s="146"/>
      <c r="G53" s="67">
        <f t="shared" si="5"/>
        <v>-6.75</v>
      </c>
      <c r="H53" s="577"/>
      <c r="I53" s="506"/>
      <c r="J53" s="581"/>
      <c r="K53" s="584"/>
      <c r="L53" s="512" t="str">
        <f>IF(F53&gt;=E53,"CUMPLE","NO CUMPLE")</f>
        <v>NO CUMPLE</v>
      </c>
      <c r="M53" s="513"/>
      <c r="N53" s="27"/>
      <c r="O53" s="27"/>
      <c r="P53" s="27"/>
      <c r="Q53" s="27"/>
      <c r="R53" s="27"/>
      <c r="S53" s="27"/>
      <c r="T53" s="27"/>
      <c r="U53" s="27"/>
      <c r="V53" s="27"/>
      <c r="W53" s="27"/>
      <c r="X53" s="27"/>
      <c r="Y53" s="27"/>
      <c r="Z53" s="27"/>
      <c r="AA53" s="27"/>
      <c r="AB53" s="27"/>
      <c r="AC53" s="27"/>
      <c r="AD53" s="27"/>
      <c r="AE53" s="27"/>
    </row>
    <row r="54" spans="2:31" ht="30">
      <c r="B54" s="573"/>
      <c r="C54" s="575"/>
      <c r="D54" s="95" t="s">
        <v>274</v>
      </c>
      <c r="E54" s="146">
        <v>13</v>
      </c>
      <c r="F54" s="146"/>
      <c r="G54" s="67">
        <f t="shared" si="5"/>
        <v>-13</v>
      </c>
      <c r="H54" s="577"/>
      <c r="I54" s="506"/>
      <c r="J54" s="581"/>
      <c r="K54" s="584"/>
      <c r="L54" s="512" t="str">
        <f>IF(F54&gt;=E54,"CUMPLE","NO CUMPLE")</f>
        <v>NO CUMPLE</v>
      </c>
      <c r="M54" s="513"/>
      <c r="N54" s="27"/>
      <c r="O54" s="27"/>
      <c r="P54" s="27"/>
      <c r="Q54" s="27"/>
      <c r="R54" s="27"/>
      <c r="S54" s="27"/>
      <c r="T54" s="27"/>
      <c r="U54" s="27"/>
      <c r="V54" s="27"/>
      <c r="W54" s="27"/>
      <c r="X54" s="27"/>
      <c r="Y54" s="27"/>
      <c r="Z54" s="27"/>
      <c r="AA54" s="27"/>
      <c r="AB54" s="27"/>
      <c r="AC54" s="27"/>
      <c r="AD54" s="27"/>
      <c r="AE54" s="27"/>
    </row>
    <row r="55" spans="2:31" ht="38.25" customHeight="1" thickBot="1">
      <c r="B55" s="574"/>
      <c r="C55" s="404"/>
      <c r="D55" s="96" t="s">
        <v>246</v>
      </c>
      <c r="E55" s="97">
        <v>4</v>
      </c>
      <c r="F55" s="97"/>
      <c r="G55" s="159">
        <f t="shared" si="5"/>
        <v>-4</v>
      </c>
      <c r="H55" s="578"/>
      <c r="I55" s="579"/>
      <c r="J55" s="582"/>
      <c r="K55" s="585"/>
      <c r="L55" s="409" t="str">
        <f t="shared" si="6"/>
        <v>NO CUMPLE</v>
      </c>
      <c r="M55" s="410"/>
      <c r="N55" s="27"/>
      <c r="O55" s="27"/>
      <c r="P55" s="27"/>
      <c r="Q55" s="27"/>
      <c r="R55" s="27"/>
      <c r="S55" s="27"/>
      <c r="T55" s="27"/>
      <c r="U55" s="27"/>
      <c r="V55" s="27"/>
      <c r="W55" s="27"/>
      <c r="X55" s="27"/>
      <c r="Y55" s="27"/>
      <c r="Z55" s="27"/>
      <c r="AA55" s="27"/>
      <c r="AB55" s="27"/>
      <c r="AC55" s="27"/>
      <c r="AD55" s="27"/>
      <c r="AE55" s="27"/>
    </row>
    <row r="56" spans="2:31" ht="15" customHeight="1">
      <c r="B56" s="574"/>
      <c r="C56" s="728" t="s">
        <v>46</v>
      </c>
      <c r="D56" s="93" t="s">
        <v>167</v>
      </c>
      <c r="E56" s="149">
        <v>2.5</v>
      </c>
      <c r="F56" s="149"/>
      <c r="G56" s="68">
        <f t="shared" si="5"/>
        <v>-2.5</v>
      </c>
      <c r="H56" s="730">
        <f>+E56+E57+E58</f>
        <v>9</v>
      </c>
      <c r="I56" s="417">
        <v>1</v>
      </c>
      <c r="J56" s="590">
        <f>H56*I56:I58</f>
        <v>9</v>
      </c>
      <c r="K56" s="592">
        <f>SUM(F56:F58)*I56</f>
        <v>0</v>
      </c>
      <c r="L56" s="531" t="str">
        <f t="shared" si="6"/>
        <v>NO CUMPLE</v>
      </c>
      <c r="M56" s="532"/>
      <c r="N56" s="27"/>
      <c r="O56" s="27"/>
      <c r="P56" s="27"/>
      <c r="Q56" s="27"/>
      <c r="R56" s="27"/>
      <c r="S56" s="27"/>
      <c r="T56" s="27"/>
      <c r="U56" s="27"/>
      <c r="V56" s="27"/>
      <c r="W56" s="27"/>
      <c r="X56" s="27"/>
      <c r="Y56" s="27"/>
      <c r="Z56" s="27"/>
      <c r="AA56" s="27"/>
      <c r="AB56" s="27"/>
      <c r="AC56" s="27"/>
      <c r="AD56" s="27"/>
      <c r="AE56" s="27"/>
    </row>
    <row r="57" spans="2:31" ht="15" customHeight="1">
      <c r="B57" s="574"/>
      <c r="C57" s="587"/>
      <c r="D57" s="98" t="s">
        <v>223</v>
      </c>
      <c r="E57" s="143">
        <v>2.5</v>
      </c>
      <c r="F57" s="143"/>
      <c r="G57" s="160">
        <f t="shared" si="5"/>
        <v>-2.5</v>
      </c>
      <c r="H57" s="589"/>
      <c r="I57" s="338"/>
      <c r="J57" s="591"/>
      <c r="K57" s="593"/>
      <c r="L57" s="332" t="str">
        <f>IF(F57&gt;=E57,"CUMPLE","NO CUMPLE")</f>
        <v>NO CUMPLE</v>
      </c>
      <c r="M57" s="333"/>
      <c r="N57" s="27"/>
      <c r="O57" s="27"/>
      <c r="P57" s="27"/>
      <c r="Q57" s="27"/>
      <c r="R57" s="27"/>
      <c r="S57" s="27"/>
      <c r="T57" s="27"/>
      <c r="U57" s="27"/>
      <c r="V57" s="27"/>
      <c r="W57" s="27"/>
      <c r="X57" s="27"/>
      <c r="Y57" s="27"/>
      <c r="Z57" s="27"/>
      <c r="AA57" s="27"/>
      <c r="AB57" s="27"/>
      <c r="AC57" s="27"/>
      <c r="AD57" s="27"/>
      <c r="AE57" s="27"/>
    </row>
    <row r="58" spans="2:31" ht="16.5" customHeight="1" thickBot="1">
      <c r="B58" s="216"/>
      <c r="C58" s="729"/>
      <c r="D58" s="199" t="s">
        <v>278</v>
      </c>
      <c r="E58" s="58">
        <v>4</v>
      </c>
      <c r="F58" s="58"/>
      <c r="G58" s="69">
        <f t="shared" ref="G58" si="7">+F58-E58</f>
        <v>-4</v>
      </c>
      <c r="H58" s="731"/>
      <c r="I58" s="339"/>
      <c r="J58" s="732"/>
      <c r="K58" s="733"/>
      <c r="L58" s="332" t="str">
        <f>IF(F58&gt;=E58,"CUMPLE","NO CUMPLE")</f>
        <v>NO CUMPLE</v>
      </c>
      <c r="M58" s="333"/>
      <c r="N58" s="27"/>
      <c r="O58" s="27"/>
      <c r="P58" s="27"/>
      <c r="Q58" s="27"/>
      <c r="R58" s="27"/>
      <c r="S58" s="27"/>
      <c r="T58" s="27"/>
      <c r="U58" s="27"/>
      <c r="V58" s="27"/>
      <c r="W58" s="27"/>
      <c r="X58" s="27"/>
      <c r="Y58" s="27"/>
      <c r="Z58" s="27"/>
      <c r="AA58" s="27"/>
      <c r="AB58" s="27"/>
      <c r="AC58" s="27"/>
      <c r="AD58" s="27"/>
      <c r="AE58" s="27"/>
    </row>
    <row r="59" spans="2:31" ht="33" customHeight="1">
      <c r="B59" s="561" t="s">
        <v>247</v>
      </c>
      <c r="C59" s="563" t="s">
        <v>248</v>
      </c>
      <c r="D59" s="135" t="s">
        <v>249</v>
      </c>
      <c r="E59" s="144">
        <v>7</v>
      </c>
      <c r="F59" s="144"/>
      <c r="G59" s="161">
        <f t="shared" si="5"/>
        <v>-7</v>
      </c>
      <c r="H59" s="163">
        <f>E59</f>
        <v>7</v>
      </c>
      <c r="I59" s="204">
        <v>1</v>
      </c>
      <c r="J59" s="99">
        <f>H59*I59</f>
        <v>7</v>
      </c>
      <c r="K59" s="164">
        <f>SUM(F59)*I59</f>
        <v>0</v>
      </c>
      <c r="L59" s="565" t="str">
        <f t="shared" si="6"/>
        <v>NO CUMPLE</v>
      </c>
      <c r="M59" s="566"/>
      <c r="N59" s="27"/>
      <c r="O59" s="27"/>
      <c r="P59" s="27"/>
      <c r="Q59" s="27"/>
      <c r="R59" s="27"/>
      <c r="S59" s="27"/>
      <c r="T59" s="27"/>
      <c r="U59" s="27"/>
      <c r="V59" s="27"/>
      <c r="W59" s="27"/>
      <c r="X59" s="27"/>
      <c r="Y59" s="27"/>
      <c r="Z59" s="27"/>
      <c r="AA59" s="27"/>
      <c r="AB59" s="27"/>
      <c r="AC59" s="27"/>
      <c r="AD59" s="27"/>
      <c r="AE59" s="27"/>
    </row>
    <row r="60" spans="2:31" ht="21.75" customHeight="1" thickBot="1">
      <c r="B60" s="562"/>
      <c r="C60" s="564"/>
      <c r="D60" s="136" t="s">
        <v>250</v>
      </c>
      <c r="E60" s="59">
        <v>2.5</v>
      </c>
      <c r="F60" s="59"/>
      <c r="G60" s="162">
        <f t="shared" si="5"/>
        <v>-2.5</v>
      </c>
      <c r="H60" s="165">
        <f>SUM(E60)</f>
        <v>2.5</v>
      </c>
      <c r="I60" s="209">
        <v>1</v>
      </c>
      <c r="J60" s="100">
        <f>H60*I60</f>
        <v>2.5</v>
      </c>
      <c r="K60" s="166">
        <f>+F60*I60</f>
        <v>0</v>
      </c>
      <c r="L60" s="516" t="str">
        <f t="shared" si="6"/>
        <v>NO CUMPLE</v>
      </c>
      <c r="M60" s="517"/>
      <c r="N60" s="27"/>
      <c r="O60" s="27"/>
      <c r="P60" s="27"/>
      <c r="Q60" s="27"/>
      <c r="R60" s="27"/>
      <c r="S60" s="27"/>
      <c r="T60" s="27"/>
      <c r="U60" s="27"/>
      <c r="V60" s="27"/>
      <c r="W60" s="27"/>
      <c r="X60" s="27"/>
      <c r="Y60" s="27"/>
      <c r="Z60" s="27"/>
      <c r="AA60" s="27"/>
      <c r="AB60" s="27"/>
      <c r="AC60" s="27"/>
      <c r="AD60" s="27"/>
      <c r="AE60" s="27"/>
    </row>
    <row r="61" spans="2:31" ht="34.5" customHeight="1" thickBot="1">
      <c r="B61" s="567" t="s">
        <v>57</v>
      </c>
      <c r="C61" s="568"/>
      <c r="D61" s="568"/>
      <c r="E61" s="568"/>
      <c r="F61" s="568"/>
      <c r="G61" s="568"/>
      <c r="H61" s="568"/>
      <c r="I61" s="569"/>
      <c r="J61" s="137">
        <f>SUM(J52:J60)</f>
        <v>48.25</v>
      </c>
      <c r="K61" s="137">
        <f>SUM(K52:K60)</f>
        <v>0</v>
      </c>
      <c r="L61" s="570" t="str">
        <f>IF(K61&gt;=J61,"CUMPLE","NO CUMPLE")</f>
        <v>NO CUMPLE</v>
      </c>
      <c r="M61" s="571"/>
      <c r="N61" s="27"/>
      <c r="O61" s="27"/>
      <c r="P61" s="27"/>
      <c r="Q61" s="27"/>
      <c r="R61" s="27"/>
      <c r="S61" s="27"/>
      <c r="T61" s="27"/>
      <c r="U61" s="27"/>
      <c r="V61" s="27"/>
      <c r="W61" s="27"/>
      <c r="X61" s="27"/>
      <c r="Y61" s="27"/>
      <c r="Z61" s="27"/>
      <c r="AA61" s="27"/>
      <c r="AB61" s="27"/>
      <c r="AC61" s="27"/>
      <c r="AD61" s="27"/>
      <c r="AE61" s="27"/>
    </row>
    <row r="62" spans="2:31" ht="18" customHeight="1">
      <c r="B62" s="555" t="s">
        <v>171</v>
      </c>
      <c r="C62" s="556"/>
      <c r="D62" s="556"/>
      <c r="E62" s="556"/>
      <c r="F62" s="556"/>
      <c r="G62" s="556"/>
      <c r="H62" s="556"/>
      <c r="I62" s="556"/>
      <c r="J62" s="556"/>
      <c r="K62" s="556"/>
      <c r="L62" s="556"/>
      <c r="M62" s="557"/>
      <c r="N62" s="27"/>
      <c r="O62" s="27"/>
      <c r="P62" s="27"/>
      <c r="Q62" s="27"/>
      <c r="R62" s="27"/>
      <c r="S62" s="27"/>
      <c r="T62" s="27"/>
      <c r="U62" s="27"/>
      <c r="V62" s="27"/>
      <c r="W62" s="27"/>
      <c r="X62" s="27"/>
      <c r="Y62" s="27"/>
      <c r="Z62" s="27"/>
      <c r="AA62" s="27"/>
      <c r="AB62" s="27"/>
      <c r="AC62" s="27"/>
      <c r="AD62" s="27"/>
      <c r="AE62" s="27"/>
    </row>
    <row r="63" spans="2:31" ht="68.25" customHeight="1" thickBot="1">
      <c r="B63" s="558" t="s">
        <v>275</v>
      </c>
      <c r="C63" s="559"/>
      <c r="D63" s="559"/>
      <c r="E63" s="559"/>
      <c r="F63" s="559"/>
      <c r="G63" s="559"/>
      <c r="H63" s="559"/>
      <c r="I63" s="559"/>
      <c r="J63" s="559"/>
      <c r="K63" s="559"/>
      <c r="L63" s="559"/>
      <c r="M63" s="560"/>
      <c r="N63" s="27"/>
      <c r="O63" s="27"/>
      <c r="P63" s="27"/>
      <c r="Q63" s="27"/>
      <c r="R63" s="27"/>
      <c r="S63" s="27"/>
      <c r="T63" s="27"/>
      <c r="U63" s="27"/>
      <c r="V63" s="27"/>
      <c r="W63" s="27"/>
      <c r="X63" s="27"/>
      <c r="Y63" s="27"/>
      <c r="Z63" s="27"/>
      <c r="AA63" s="27"/>
      <c r="AB63" s="27"/>
      <c r="AC63" s="27"/>
      <c r="AD63" s="27"/>
      <c r="AE63" s="27"/>
    </row>
    <row r="64" spans="2:31" ht="15" customHeight="1">
      <c r="B64" s="418" t="s">
        <v>35</v>
      </c>
      <c r="C64" s="420" t="s">
        <v>170</v>
      </c>
      <c r="D64" s="420" t="s">
        <v>37</v>
      </c>
      <c r="E64" s="420"/>
      <c r="F64" s="420"/>
      <c r="G64" s="420"/>
      <c r="H64" s="422" t="s">
        <v>35</v>
      </c>
      <c r="I64" s="423"/>
      <c r="J64" s="423"/>
      <c r="K64" s="424"/>
      <c r="L64" s="425" t="s">
        <v>160</v>
      </c>
      <c r="M64" s="426"/>
      <c r="N64" s="27"/>
      <c r="O64" s="27"/>
      <c r="P64" s="27"/>
      <c r="Q64" s="27"/>
      <c r="R64" s="27"/>
      <c r="S64" s="27"/>
      <c r="T64" s="27"/>
      <c r="U64" s="27"/>
      <c r="V64" s="27"/>
      <c r="W64" s="27"/>
      <c r="X64" s="27"/>
      <c r="Y64" s="27"/>
      <c r="Z64" s="27"/>
      <c r="AA64" s="27"/>
      <c r="AB64" s="27"/>
      <c r="AC64" s="27"/>
      <c r="AD64" s="27"/>
      <c r="AE64" s="27"/>
    </row>
    <row r="65" spans="2:31" ht="51" customHeight="1" thickBot="1">
      <c r="B65" s="419"/>
      <c r="C65" s="421"/>
      <c r="D65" s="202" t="s">
        <v>39</v>
      </c>
      <c r="E65" s="43" t="s">
        <v>162</v>
      </c>
      <c r="F65" s="44" t="s">
        <v>163</v>
      </c>
      <c r="G65" s="45" t="s">
        <v>164</v>
      </c>
      <c r="H65" s="46" t="s">
        <v>194</v>
      </c>
      <c r="I65" s="46" t="s">
        <v>41</v>
      </c>
      <c r="J65" s="202" t="s">
        <v>193</v>
      </c>
      <c r="K65" s="47" t="s">
        <v>208</v>
      </c>
      <c r="L65" s="393" t="s">
        <v>165</v>
      </c>
      <c r="M65" s="394"/>
      <c r="N65" s="27"/>
      <c r="O65" s="27"/>
      <c r="P65" s="27"/>
      <c r="Q65" s="27"/>
      <c r="R65" s="27"/>
      <c r="S65" s="27"/>
      <c r="T65" s="27"/>
      <c r="U65" s="27"/>
      <c r="V65" s="27"/>
      <c r="W65" s="27"/>
      <c r="X65" s="27"/>
      <c r="Y65" s="27"/>
      <c r="Z65" s="27"/>
      <c r="AA65" s="27"/>
      <c r="AB65" s="27"/>
      <c r="AC65" s="27"/>
      <c r="AD65" s="27"/>
      <c r="AE65" s="27"/>
    </row>
    <row r="66" spans="2:31" ht="15" customHeight="1" thickBot="1">
      <c r="B66" s="395" t="s">
        <v>58</v>
      </c>
      <c r="C66" s="533"/>
      <c r="D66" s="533"/>
      <c r="E66" s="533"/>
      <c r="F66" s="533"/>
      <c r="G66" s="533"/>
      <c r="H66" s="533"/>
      <c r="I66" s="533"/>
      <c r="J66" s="533"/>
      <c r="K66" s="533"/>
      <c r="L66" s="533"/>
      <c r="M66" s="534"/>
      <c r="N66" s="27"/>
      <c r="O66" s="27"/>
      <c r="P66" s="27"/>
      <c r="Q66" s="27"/>
      <c r="R66" s="27"/>
      <c r="S66" s="27"/>
      <c r="T66" s="27"/>
      <c r="U66" s="27"/>
      <c r="V66" s="27"/>
      <c r="W66" s="27"/>
      <c r="X66" s="27"/>
      <c r="Y66" s="27"/>
      <c r="Z66" s="27"/>
      <c r="AA66" s="27"/>
      <c r="AB66" s="27"/>
      <c r="AC66" s="27"/>
      <c r="AD66" s="27"/>
      <c r="AE66" s="27"/>
    </row>
    <row r="67" spans="2:31" ht="16.5" customHeight="1">
      <c r="B67" s="520" t="s">
        <v>251</v>
      </c>
      <c r="C67" s="535" t="s">
        <v>13</v>
      </c>
      <c r="D67" s="124" t="s">
        <v>14</v>
      </c>
      <c r="E67" s="57">
        <v>6</v>
      </c>
      <c r="F67" s="57"/>
      <c r="G67" s="66">
        <f>+F67-E67</f>
        <v>-6</v>
      </c>
      <c r="H67" s="537">
        <f>SUM(E67:E73)</f>
        <v>70</v>
      </c>
      <c r="I67" s="540">
        <v>1</v>
      </c>
      <c r="J67" s="542">
        <f>H67*I67</f>
        <v>70</v>
      </c>
      <c r="K67" s="544">
        <f>SUM(F67:F73)*I67</f>
        <v>0</v>
      </c>
      <c r="L67" s="546" t="str">
        <f t="shared" ref="L67:L85" si="8">IF(F67&gt;=E67,"CUMPLE","NO CUMPLE")</f>
        <v>NO CUMPLE</v>
      </c>
      <c r="M67" s="547"/>
      <c r="N67" s="36"/>
      <c r="O67" s="27"/>
      <c r="P67" s="27"/>
      <c r="Q67" s="27"/>
      <c r="R67" s="27"/>
      <c r="S67" s="27"/>
      <c r="T67" s="27"/>
      <c r="U67" s="27"/>
      <c r="V67" s="27"/>
      <c r="W67" s="27"/>
      <c r="X67" s="27"/>
      <c r="Y67" s="27"/>
      <c r="Z67" s="27"/>
      <c r="AA67" s="27"/>
      <c r="AB67" s="27"/>
      <c r="AC67" s="27"/>
      <c r="AD67" s="27"/>
      <c r="AE67" s="27"/>
    </row>
    <row r="68" spans="2:31" ht="16.5" customHeight="1">
      <c r="B68" s="521"/>
      <c r="C68" s="536"/>
      <c r="D68" s="104" t="s">
        <v>54</v>
      </c>
      <c r="E68" s="105">
        <v>36</v>
      </c>
      <c r="F68" s="105"/>
      <c r="G68" s="168">
        <f t="shared" ref="G68:G85" si="9">+F68-E68</f>
        <v>-36</v>
      </c>
      <c r="H68" s="538"/>
      <c r="I68" s="541"/>
      <c r="J68" s="543"/>
      <c r="K68" s="545"/>
      <c r="L68" s="407" t="str">
        <f t="shared" si="8"/>
        <v>NO CUMPLE</v>
      </c>
      <c r="M68" s="408"/>
      <c r="N68" s="27"/>
      <c r="O68" s="27"/>
      <c r="P68" s="27"/>
      <c r="Q68" s="27"/>
      <c r="R68" s="27"/>
      <c r="S68" s="27"/>
      <c r="T68" s="27"/>
      <c r="U68" s="27"/>
      <c r="V68" s="27"/>
      <c r="W68" s="27"/>
      <c r="X68" s="27"/>
      <c r="Y68" s="27"/>
      <c r="Z68" s="27"/>
      <c r="AA68" s="27"/>
      <c r="AB68" s="27"/>
      <c r="AC68" s="27"/>
      <c r="AD68" s="27"/>
      <c r="AE68" s="27"/>
    </row>
    <row r="69" spans="2:31" ht="16.5" customHeight="1">
      <c r="B69" s="521"/>
      <c r="C69" s="536"/>
      <c r="D69" s="106" t="s">
        <v>55</v>
      </c>
      <c r="E69" s="105">
        <v>6</v>
      </c>
      <c r="F69" s="105"/>
      <c r="G69" s="168">
        <f t="shared" si="9"/>
        <v>-6</v>
      </c>
      <c r="H69" s="538"/>
      <c r="I69" s="541"/>
      <c r="J69" s="543"/>
      <c r="K69" s="545"/>
      <c r="L69" s="407" t="str">
        <f t="shared" si="8"/>
        <v>NO CUMPLE</v>
      </c>
      <c r="M69" s="408"/>
      <c r="N69" s="27"/>
      <c r="O69" s="27"/>
      <c r="P69" s="27"/>
      <c r="Q69" s="27"/>
      <c r="R69" s="27"/>
      <c r="S69" s="27"/>
      <c r="T69" s="27"/>
      <c r="U69" s="27"/>
      <c r="V69" s="27"/>
      <c r="W69" s="27"/>
      <c r="X69" s="27"/>
      <c r="Y69" s="27"/>
      <c r="Z69" s="27"/>
      <c r="AA69" s="27"/>
      <c r="AB69" s="27"/>
      <c r="AC69" s="27"/>
      <c r="AD69" s="27"/>
      <c r="AE69" s="27"/>
    </row>
    <row r="70" spans="2:31" ht="16.5" customHeight="1">
      <c r="B70" s="521"/>
      <c r="C70" s="536"/>
      <c r="D70" s="104" t="s">
        <v>56</v>
      </c>
      <c r="E70" s="105">
        <v>6</v>
      </c>
      <c r="F70" s="105"/>
      <c r="G70" s="168">
        <f t="shared" si="9"/>
        <v>-6</v>
      </c>
      <c r="H70" s="538"/>
      <c r="I70" s="541"/>
      <c r="J70" s="543"/>
      <c r="K70" s="545"/>
      <c r="L70" s="407" t="str">
        <f t="shared" si="8"/>
        <v>NO CUMPLE</v>
      </c>
      <c r="M70" s="408"/>
      <c r="N70" s="27"/>
      <c r="O70" s="27"/>
      <c r="P70" s="27"/>
      <c r="Q70" s="27"/>
      <c r="R70" s="27"/>
      <c r="S70" s="27"/>
      <c r="T70" s="27"/>
      <c r="U70" s="27"/>
      <c r="V70" s="27"/>
      <c r="W70" s="27"/>
      <c r="X70" s="27"/>
      <c r="Y70" s="27"/>
      <c r="Z70" s="27"/>
      <c r="AA70" s="27"/>
      <c r="AB70" s="27"/>
      <c r="AC70" s="27"/>
      <c r="AD70" s="27"/>
      <c r="AE70" s="27"/>
    </row>
    <row r="71" spans="2:31" ht="16.5" customHeight="1">
      <c r="B71" s="521"/>
      <c r="C71" s="536"/>
      <c r="D71" s="104" t="s">
        <v>80</v>
      </c>
      <c r="E71" s="105">
        <v>4</v>
      </c>
      <c r="F71" s="105"/>
      <c r="G71" s="168">
        <f t="shared" si="9"/>
        <v>-4</v>
      </c>
      <c r="H71" s="538"/>
      <c r="I71" s="541"/>
      <c r="J71" s="543"/>
      <c r="K71" s="545"/>
      <c r="L71" s="407" t="str">
        <f t="shared" si="8"/>
        <v>NO CUMPLE</v>
      </c>
      <c r="M71" s="408"/>
      <c r="N71" s="27"/>
      <c r="O71" s="27"/>
      <c r="P71" s="27"/>
      <c r="Q71" s="27"/>
      <c r="R71" s="27"/>
      <c r="S71" s="27"/>
      <c r="T71" s="27"/>
      <c r="U71" s="27"/>
      <c r="V71" s="27"/>
      <c r="W71" s="27"/>
      <c r="X71" s="27"/>
      <c r="Y71" s="27"/>
      <c r="Z71" s="27"/>
      <c r="AA71" s="27"/>
      <c r="AB71" s="27"/>
      <c r="AC71" s="27"/>
      <c r="AD71" s="27"/>
      <c r="AE71" s="27"/>
    </row>
    <row r="72" spans="2:31" ht="16.5" customHeight="1">
      <c r="B72" s="521"/>
      <c r="C72" s="536"/>
      <c r="D72" s="104" t="s">
        <v>15</v>
      </c>
      <c r="E72" s="105">
        <v>4</v>
      </c>
      <c r="F72" s="105"/>
      <c r="G72" s="168">
        <f t="shared" si="9"/>
        <v>-4</v>
      </c>
      <c r="H72" s="538"/>
      <c r="I72" s="541"/>
      <c r="J72" s="543"/>
      <c r="K72" s="545"/>
      <c r="L72" s="407" t="str">
        <f t="shared" si="8"/>
        <v>NO CUMPLE</v>
      </c>
      <c r="M72" s="408"/>
      <c r="N72" s="27"/>
      <c r="O72" s="27"/>
      <c r="P72" s="27"/>
      <c r="Q72" s="27"/>
      <c r="R72" s="27"/>
      <c r="S72" s="27"/>
      <c r="T72" s="27"/>
      <c r="U72" s="27"/>
      <c r="V72" s="27"/>
      <c r="W72" s="27"/>
      <c r="X72" s="27"/>
      <c r="Y72" s="27"/>
      <c r="Z72" s="27"/>
      <c r="AA72" s="27"/>
      <c r="AB72" s="27"/>
      <c r="AC72" s="27"/>
      <c r="AD72" s="27"/>
      <c r="AE72" s="27"/>
    </row>
    <row r="73" spans="2:31" ht="16.5" customHeight="1" thickBot="1">
      <c r="B73" s="521"/>
      <c r="C73" s="503"/>
      <c r="D73" s="107" t="s">
        <v>16</v>
      </c>
      <c r="E73" s="147">
        <v>8</v>
      </c>
      <c r="F73" s="147"/>
      <c r="G73" s="169">
        <f t="shared" si="9"/>
        <v>-8</v>
      </c>
      <c r="H73" s="539"/>
      <c r="I73" s="507"/>
      <c r="J73" s="509"/>
      <c r="K73" s="511"/>
      <c r="L73" s="514" t="str">
        <f t="shared" si="8"/>
        <v>NO CUMPLE</v>
      </c>
      <c r="M73" s="515"/>
      <c r="N73" s="27"/>
      <c r="O73" s="27"/>
      <c r="P73" s="27"/>
      <c r="Q73" s="27"/>
      <c r="R73" s="27"/>
      <c r="S73" s="27"/>
      <c r="T73" s="27"/>
      <c r="U73" s="27"/>
      <c r="V73" s="27"/>
      <c r="W73" s="27"/>
      <c r="X73" s="27"/>
      <c r="Y73" s="27"/>
      <c r="Z73" s="27"/>
      <c r="AA73" s="27"/>
      <c r="AB73" s="27"/>
      <c r="AC73" s="27"/>
      <c r="AD73" s="27"/>
      <c r="AE73" s="27"/>
    </row>
    <row r="74" spans="2:31" ht="15" customHeight="1">
      <c r="B74" s="521"/>
      <c r="C74" s="529" t="s">
        <v>252</v>
      </c>
      <c r="D74" s="111" t="s">
        <v>180</v>
      </c>
      <c r="E74" s="149">
        <v>2.5</v>
      </c>
      <c r="F74" s="149"/>
      <c r="G74" s="68">
        <f>F74-E74</f>
        <v>-2.5</v>
      </c>
      <c r="H74" s="734">
        <f>SUM(E74:E80)</f>
        <v>23.5</v>
      </c>
      <c r="I74" s="417">
        <v>1</v>
      </c>
      <c r="J74" s="735">
        <f>+H74*I74</f>
        <v>23.5</v>
      </c>
      <c r="K74" s="736">
        <f>SUM(F74:F80)*I74</f>
        <v>0</v>
      </c>
      <c r="L74" s="531" t="str">
        <f t="shared" si="8"/>
        <v>NO CUMPLE</v>
      </c>
      <c r="M74" s="532"/>
      <c r="N74" s="27"/>
      <c r="O74" s="27"/>
      <c r="P74" s="27"/>
      <c r="Q74" s="27"/>
      <c r="R74" s="27"/>
      <c r="S74" s="27"/>
      <c r="T74" s="27"/>
      <c r="U74" s="27"/>
      <c r="V74" s="27"/>
      <c r="W74" s="27"/>
      <c r="X74" s="27"/>
      <c r="Y74" s="27"/>
      <c r="Z74" s="27"/>
      <c r="AA74" s="27"/>
      <c r="AB74" s="27"/>
      <c r="AC74" s="27"/>
      <c r="AD74" s="27"/>
      <c r="AE74" s="27"/>
    </row>
    <row r="75" spans="2:31" ht="15.75" customHeight="1">
      <c r="B75" s="521"/>
      <c r="C75" s="472"/>
      <c r="D75" s="112" t="s">
        <v>253</v>
      </c>
      <c r="E75" s="101">
        <v>6</v>
      </c>
      <c r="F75" s="101"/>
      <c r="G75" s="170">
        <f>F75-E75</f>
        <v>-6</v>
      </c>
      <c r="H75" s="335"/>
      <c r="I75" s="338"/>
      <c r="J75" s="477"/>
      <c r="K75" s="480"/>
      <c r="L75" s="548" t="str">
        <f t="shared" si="8"/>
        <v>NO CUMPLE</v>
      </c>
      <c r="M75" s="549"/>
      <c r="N75" s="27"/>
      <c r="O75" s="27"/>
      <c r="P75" s="27"/>
      <c r="Q75" s="27"/>
      <c r="R75" s="27"/>
      <c r="S75" s="27"/>
      <c r="T75" s="27"/>
      <c r="U75" s="27"/>
      <c r="V75" s="27"/>
      <c r="W75" s="27"/>
      <c r="X75" s="27"/>
      <c r="Y75" s="27"/>
      <c r="Z75" s="27"/>
      <c r="AA75" s="27"/>
      <c r="AB75" s="27"/>
      <c r="AC75" s="27"/>
      <c r="AD75" s="27"/>
      <c r="AE75" s="27"/>
    </row>
    <row r="76" spans="2:31" ht="15" customHeight="1">
      <c r="B76" s="521"/>
      <c r="C76" s="472"/>
      <c r="D76" s="112" t="s">
        <v>254</v>
      </c>
      <c r="E76" s="101">
        <v>4</v>
      </c>
      <c r="F76" s="101"/>
      <c r="G76" s="170">
        <f t="shared" si="9"/>
        <v>-4</v>
      </c>
      <c r="H76" s="335"/>
      <c r="I76" s="338"/>
      <c r="J76" s="477"/>
      <c r="K76" s="480"/>
      <c r="L76" s="548" t="str">
        <f t="shared" si="8"/>
        <v>NO CUMPLE</v>
      </c>
      <c r="M76" s="549"/>
      <c r="N76" s="27"/>
      <c r="O76" s="27"/>
      <c r="P76" s="27"/>
      <c r="Q76" s="27"/>
      <c r="R76" s="27"/>
      <c r="S76" s="27"/>
      <c r="T76" s="27"/>
      <c r="U76" s="27"/>
      <c r="V76" s="27"/>
      <c r="W76" s="27"/>
      <c r="X76" s="27"/>
      <c r="Y76" s="27"/>
      <c r="Z76" s="27"/>
      <c r="AA76" s="27"/>
      <c r="AB76" s="27"/>
      <c r="AC76" s="27"/>
      <c r="AD76" s="27"/>
      <c r="AE76" s="27"/>
    </row>
    <row r="77" spans="2:31" ht="15" customHeight="1">
      <c r="B77" s="521"/>
      <c r="C77" s="472"/>
      <c r="D77" s="113" t="s">
        <v>276</v>
      </c>
      <c r="E77" s="150">
        <v>4</v>
      </c>
      <c r="F77" s="150"/>
      <c r="G77" s="171">
        <f t="shared" si="9"/>
        <v>-4</v>
      </c>
      <c r="H77" s="335"/>
      <c r="I77" s="338"/>
      <c r="J77" s="477"/>
      <c r="K77" s="480"/>
      <c r="L77" s="550" t="str">
        <f t="shared" si="8"/>
        <v>NO CUMPLE</v>
      </c>
      <c r="M77" s="551"/>
      <c r="N77" s="27"/>
      <c r="O77" s="27"/>
      <c r="P77" s="27"/>
      <c r="Q77" s="27"/>
      <c r="R77" s="27"/>
      <c r="S77" s="27"/>
      <c r="T77" s="27"/>
      <c r="U77" s="27"/>
      <c r="V77" s="27"/>
      <c r="W77" s="27"/>
      <c r="X77" s="27"/>
      <c r="Y77" s="27"/>
      <c r="Z77" s="27"/>
      <c r="AA77" s="27"/>
      <c r="AB77" s="27"/>
      <c r="AC77" s="27"/>
      <c r="AD77" s="27"/>
      <c r="AE77" s="27"/>
    </row>
    <row r="78" spans="2:31" ht="30">
      <c r="B78" s="521"/>
      <c r="C78" s="472"/>
      <c r="D78" s="112" t="s">
        <v>279</v>
      </c>
      <c r="E78" s="101">
        <v>3</v>
      </c>
      <c r="F78" s="101"/>
      <c r="G78" s="170">
        <f>+F78-E78</f>
        <v>-3</v>
      </c>
      <c r="H78" s="335"/>
      <c r="I78" s="338"/>
      <c r="J78" s="477"/>
      <c r="K78" s="480"/>
      <c r="L78" s="332" t="str">
        <f>IF(F78&gt;=E78,"CUMPLE","NO CUMPLE")</f>
        <v>NO CUMPLE</v>
      </c>
      <c r="M78" s="333"/>
      <c r="N78" s="27"/>
      <c r="O78" s="27"/>
      <c r="P78" s="27"/>
      <c r="Q78" s="27"/>
      <c r="R78" s="27"/>
      <c r="S78" s="27"/>
      <c r="T78" s="27"/>
      <c r="U78" s="27"/>
      <c r="V78" s="27"/>
      <c r="W78" s="27"/>
      <c r="X78" s="27"/>
      <c r="Y78" s="27"/>
      <c r="Z78" s="27"/>
      <c r="AA78" s="27"/>
      <c r="AB78" s="27"/>
      <c r="AC78" s="27"/>
      <c r="AD78" s="27"/>
      <c r="AE78" s="27"/>
    </row>
    <row r="79" spans="2:31" ht="15" customHeight="1">
      <c r="B79" s="521"/>
      <c r="C79" s="472"/>
      <c r="D79" s="112" t="s">
        <v>255</v>
      </c>
      <c r="E79" s="101">
        <v>2</v>
      </c>
      <c r="F79" s="101"/>
      <c r="G79" s="170">
        <f t="shared" si="9"/>
        <v>-2</v>
      </c>
      <c r="H79" s="335"/>
      <c r="I79" s="338"/>
      <c r="J79" s="477"/>
      <c r="K79" s="480"/>
      <c r="L79" s="548" t="str">
        <f t="shared" si="8"/>
        <v>NO CUMPLE</v>
      </c>
      <c r="M79" s="549"/>
      <c r="N79" s="27"/>
      <c r="O79" s="27"/>
      <c r="P79" s="27"/>
      <c r="Q79" s="27"/>
      <c r="R79" s="27"/>
      <c r="S79" s="27"/>
      <c r="T79" s="27"/>
      <c r="U79" s="27"/>
      <c r="V79" s="27"/>
      <c r="W79" s="27"/>
      <c r="X79" s="27"/>
      <c r="Y79" s="27"/>
      <c r="Z79" s="27"/>
      <c r="AA79" s="27"/>
      <c r="AB79" s="27"/>
      <c r="AC79" s="27"/>
      <c r="AD79" s="27"/>
      <c r="AE79" s="27"/>
    </row>
    <row r="80" spans="2:31" ht="15" customHeight="1" thickBot="1">
      <c r="B80" s="522"/>
      <c r="C80" s="530"/>
      <c r="D80" s="114" t="s">
        <v>256</v>
      </c>
      <c r="E80" s="58">
        <v>2</v>
      </c>
      <c r="F80" s="58"/>
      <c r="G80" s="69">
        <f t="shared" si="9"/>
        <v>-2</v>
      </c>
      <c r="H80" s="336"/>
      <c r="I80" s="339"/>
      <c r="J80" s="553"/>
      <c r="K80" s="554"/>
      <c r="L80" s="415" t="str">
        <f t="shared" si="8"/>
        <v>NO CUMPLE</v>
      </c>
      <c r="M80" s="552"/>
      <c r="N80" s="27"/>
      <c r="O80" s="27"/>
      <c r="P80" s="27"/>
      <c r="Q80" s="27"/>
      <c r="R80" s="27"/>
      <c r="S80" s="27"/>
      <c r="T80" s="27"/>
      <c r="U80" s="27"/>
      <c r="V80" s="27"/>
      <c r="W80" s="27"/>
      <c r="X80" s="27"/>
      <c r="Y80" s="27"/>
      <c r="Z80" s="27"/>
      <c r="AA80" s="27"/>
      <c r="AB80" s="27"/>
      <c r="AC80" s="27"/>
      <c r="AD80" s="27"/>
      <c r="AE80" s="27"/>
    </row>
    <row r="81" spans="2:31" ht="15.75" customHeight="1">
      <c r="B81" s="520" t="s">
        <v>257</v>
      </c>
      <c r="C81" s="450" t="s">
        <v>23</v>
      </c>
      <c r="D81" s="120" t="s">
        <v>258</v>
      </c>
      <c r="E81" s="144">
        <v>8</v>
      </c>
      <c r="F81" s="144"/>
      <c r="G81" s="70">
        <f t="shared" si="9"/>
        <v>-8</v>
      </c>
      <c r="H81" s="453">
        <f>SUM(E81:E85)</f>
        <v>31</v>
      </c>
      <c r="I81" s="455">
        <v>1</v>
      </c>
      <c r="J81" s="457">
        <f>H81*I81</f>
        <v>31</v>
      </c>
      <c r="K81" s="459">
        <f>SUM(F81:F85)*I81</f>
        <v>0</v>
      </c>
      <c r="L81" s="461" t="str">
        <f t="shared" si="8"/>
        <v>NO CUMPLE</v>
      </c>
      <c r="M81" s="462"/>
      <c r="N81" s="27"/>
      <c r="O81" s="27"/>
      <c r="P81" s="27"/>
      <c r="Q81" s="27"/>
      <c r="R81" s="27"/>
      <c r="S81" s="27"/>
      <c r="T81" s="27"/>
      <c r="U81" s="27"/>
      <c r="V81" s="27"/>
      <c r="W81" s="27"/>
      <c r="X81" s="27"/>
      <c r="Y81" s="27"/>
      <c r="Z81" s="27"/>
      <c r="AA81" s="27"/>
      <c r="AB81" s="27"/>
      <c r="AC81" s="27"/>
      <c r="AD81" s="27"/>
      <c r="AE81" s="27"/>
    </row>
    <row r="82" spans="2:31" ht="14.25" customHeight="1">
      <c r="B82" s="521"/>
      <c r="C82" s="451"/>
      <c r="D82" s="118" t="s">
        <v>172</v>
      </c>
      <c r="E82" s="145">
        <v>5</v>
      </c>
      <c r="F82" s="145"/>
      <c r="G82" s="172">
        <f t="shared" si="9"/>
        <v>-5</v>
      </c>
      <c r="H82" s="524"/>
      <c r="I82" s="456"/>
      <c r="J82" s="458"/>
      <c r="K82" s="460"/>
      <c r="L82" s="463" t="str">
        <f t="shared" si="8"/>
        <v>NO CUMPLE</v>
      </c>
      <c r="M82" s="464"/>
      <c r="N82" s="27"/>
      <c r="O82" s="27"/>
      <c r="P82" s="27"/>
      <c r="Q82" s="27"/>
      <c r="R82" s="27"/>
      <c r="S82" s="27"/>
      <c r="T82" s="27"/>
      <c r="U82" s="27"/>
      <c r="V82" s="27"/>
      <c r="W82" s="27"/>
      <c r="X82" s="27"/>
      <c r="Y82" s="27"/>
      <c r="Z82" s="27"/>
      <c r="AA82" s="27"/>
      <c r="AB82" s="27"/>
      <c r="AC82" s="27"/>
      <c r="AD82" s="27"/>
      <c r="AE82" s="27"/>
    </row>
    <row r="83" spans="2:31" ht="15" customHeight="1">
      <c r="B83" s="521"/>
      <c r="C83" s="451"/>
      <c r="D83" s="118" t="s">
        <v>173</v>
      </c>
      <c r="E83" s="145">
        <v>10</v>
      </c>
      <c r="F83" s="145"/>
      <c r="G83" s="172">
        <f t="shared" si="9"/>
        <v>-10</v>
      </c>
      <c r="H83" s="524"/>
      <c r="I83" s="456"/>
      <c r="J83" s="458"/>
      <c r="K83" s="460"/>
      <c r="L83" s="463" t="str">
        <f t="shared" si="8"/>
        <v>NO CUMPLE</v>
      </c>
      <c r="M83" s="464"/>
      <c r="N83" s="27"/>
      <c r="O83" s="27"/>
      <c r="P83" s="27"/>
      <c r="Q83" s="27"/>
      <c r="R83" s="27"/>
      <c r="S83" s="27"/>
      <c r="T83" s="27"/>
      <c r="U83" s="27"/>
      <c r="V83" s="27"/>
      <c r="W83" s="27"/>
      <c r="X83" s="27"/>
      <c r="Y83" s="27"/>
      <c r="Z83" s="27"/>
      <c r="AA83" s="27"/>
      <c r="AB83" s="27"/>
      <c r="AC83" s="27"/>
      <c r="AD83" s="27"/>
      <c r="AE83" s="27"/>
    </row>
    <row r="84" spans="2:31" ht="33" customHeight="1">
      <c r="B84" s="521"/>
      <c r="C84" s="451"/>
      <c r="D84" s="118" t="s">
        <v>259</v>
      </c>
      <c r="E84" s="145">
        <v>3</v>
      </c>
      <c r="F84" s="145"/>
      <c r="G84" s="172">
        <f t="shared" si="9"/>
        <v>-3</v>
      </c>
      <c r="H84" s="524"/>
      <c r="I84" s="456"/>
      <c r="J84" s="458"/>
      <c r="K84" s="460"/>
      <c r="L84" s="463" t="str">
        <f t="shared" si="8"/>
        <v>NO CUMPLE</v>
      </c>
      <c r="M84" s="464"/>
      <c r="N84" s="27"/>
      <c r="O84" s="27"/>
      <c r="P84" s="27"/>
      <c r="Q84" s="27"/>
      <c r="R84" s="27"/>
      <c r="S84" s="27"/>
      <c r="T84" s="27"/>
      <c r="U84" s="27"/>
      <c r="V84" s="27"/>
      <c r="W84" s="27"/>
      <c r="X84" s="27"/>
      <c r="Y84" s="27"/>
      <c r="Z84" s="27"/>
      <c r="AA84" s="27"/>
      <c r="AB84" s="27"/>
      <c r="AC84" s="27"/>
      <c r="AD84" s="27"/>
      <c r="AE84" s="27"/>
    </row>
    <row r="85" spans="2:31" ht="15" customHeight="1" thickBot="1">
      <c r="B85" s="522"/>
      <c r="C85" s="523"/>
      <c r="D85" s="121" t="s">
        <v>174</v>
      </c>
      <c r="E85" s="59">
        <v>5</v>
      </c>
      <c r="F85" s="59"/>
      <c r="G85" s="71">
        <f t="shared" si="9"/>
        <v>-5</v>
      </c>
      <c r="H85" s="525"/>
      <c r="I85" s="526"/>
      <c r="J85" s="527"/>
      <c r="K85" s="528"/>
      <c r="L85" s="516" t="str">
        <f t="shared" si="8"/>
        <v>NO CUMPLE</v>
      </c>
      <c r="M85" s="517"/>
      <c r="N85" s="27"/>
      <c r="O85" s="27"/>
      <c r="P85" s="27"/>
      <c r="Q85" s="27"/>
      <c r="R85" s="27"/>
      <c r="S85" s="27"/>
      <c r="T85" s="27"/>
      <c r="U85" s="27"/>
      <c r="V85" s="27"/>
      <c r="W85" s="27"/>
      <c r="X85" s="27"/>
      <c r="Y85" s="27"/>
      <c r="Z85" s="27"/>
      <c r="AA85" s="27"/>
      <c r="AB85" s="27"/>
      <c r="AC85" s="27"/>
      <c r="AD85" s="27"/>
      <c r="AE85" s="27"/>
    </row>
    <row r="86" spans="2:31" ht="31.5" customHeight="1" thickBot="1">
      <c r="B86" s="427" t="s">
        <v>58</v>
      </c>
      <c r="C86" s="428"/>
      <c r="D86" s="428"/>
      <c r="E86" s="428"/>
      <c r="F86" s="428"/>
      <c r="G86" s="428"/>
      <c r="H86" s="428"/>
      <c r="I86" s="518"/>
      <c r="J86" s="122">
        <f>SUM(J67:J85)</f>
        <v>124.5</v>
      </c>
      <c r="K86" s="123">
        <f>SUM(K67:K85)</f>
        <v>0</v>
      </c>
      <c r="L86" s="519" t="str">
        <f>IF(K86&gt;=J86,"CUMPLE","NO CUMPLE")</f>
        <v>NO CUMPLE</v>
      </c>
      <c r="M86" s="431"/>
      <c r="N86" s="27"/>
      <c r="O86" s="27"/>
      <c r="P86" s="27"/>
      <c r="Q86" s="27"/>
      <c r="R86" s="27"/>
      <c r="S86" s="27"/>
      <c r="T86" s="27"/>
      <c r="U86" s="27"/>
      <c r="V86" s="27"/>
      <c r="W86" s="27"/>
      <c r="X86" s="27"/>
      <c r="Y86" s="27"/>
      <c r="Z86" s="27"/>
      <c r="AA86" s="27"/>
      <c r="AB86" s="27"/>
      <c r="AC86" s="27"/>
      <c r="AD86" s="27"/>
      <c r="AE86" s="27"/>
    </row>
    <row r="87" spans="2:31" ht="15">
      <c r="B87" s="432" t="s">
        <v>221</v>
      </c>
      <c r="C87" s="433"/>
      <c r="D87" s="433"/>
      <c r="E87" s="433"/>
      <c r="F87" s="433"/>
      <c r="G87" s="433"/>
      <c r="H87" s="433"/>
      <c r="I87" s="433"/>
      <c r="J87" s="433"/>
      <c r="K87" s="433"/>
      <c r="L87" s="433"/>
      <c r="M87" s="434"/>
      <c r="N87" s="27"/>
      <c r="O87" s="27"/>
      <c r="P87" s="27"/>
      <c r="Q87" s="27"/>
      <c r="R87" s="27"/>
      <c r="S87" s="27"/>
      <c r="T87" s="27"/>
      <c r="U87" s="27"/>
      <c r="V87" s="27"/>
      <c r="W87" s="27"/>
      <c r="X87" s="27"/>
      <c r="Y87" s="27"/>
      <c r="Z87" s="27"/>
      <c r="AA87" s="27"/>
      <c r="AB87" s="27"/>
      <c r="AC87" s="27"/>
      <c r="AD87" s="27"/>
      <c r="AE87" s="27"/>
    </row>
    <row r="88" spans="2:31" ht="75.75" customHeight="1" thickBot="1">
      <c r="B88" s="435" t="s">
        <v>275</v>
      </c>
      <c r="C88" s="436"/>
      <c r="D88" s="436"/>
      <c r="E88" s="436"/>
      <c r="F88" s="436"/>
      <c r="G88" s="436"/>
      <c r="H88" s="436"/>
      <c r="I88" s="436"/>
      <c r="J88" s="436"/>
      <c r="K88" s="436"/>
      <c r="L88" s="436"/>
      <c r="M88" s="437"/>
      <c r="N88" s="27"/>
      <c r="O88" s="27"/>
      <c r="P88" s="27"/>
      <c r="Q88" s="27"/>
      <c r="R88" s="27"/>
      <c r="S88" s="27"/>
      <c r="T88" s="27"/>
      <c r="U88" s="27"/>
      <c r="V88" s="27"/>
      <c r="W88" s="27"/>
      <c r="X88" s="27"/>
      <c r="Y88" s="27"/>
      <c r="Z88" s="27"/>
      <c r="AA88" s="27"/>
      <c r="AB88" s="27"/>
      <c r="AC88" s="27"/>
      <c r="AD88" s="27"/>
      <c r="AE88" s="27"/>
    </row>
    <row r="89" spans="2:31" ht="15.75" customHeight="1">
      <c r="B89" s="418" t="s">
        <v>35</v>
      </c>
      <c r="C89" s="420" t="s">
        <v>170</v>
      </c>
      <c r="D89" s="420" t="s">
        <v>37</v>
      </c>
      <c r="E89" s="420"/>
      <c r="F89" s="420"/>
      <c r="G89" s="420"/>
      <c r="H89" s="422" t="s">
        <v>35</v>
      </c>
      <c r="I89" s="423"/>
      <c r="J89" s="423"/>
      <c r="K89" s="424"/>
      <c r="L89" s="425" t="s">
        <v>160</v>
      </c>
      <c r="M89" s="426"/>
      <c r="N89" s="27"/>
      <c r="O89" s="27"/>
      <c r="P89" s="27"/>
      <c r="Q89" s="27"/>
      <c r="R89" s="27"/>
      <c r="S89" s="27"/>
      <c r="T89" s="27"/>
      <c r="U89" s="27"/>
      <c r="V89" s="27"/>
      <c r="W89" s="27"/>
      <c r="X89" s="27"/>
      <c r="Y89" s="27"/>
      <c r="Z89" s="27"/>
      <c r="AA89" s="27"/>
      <c r="AB89" s="27"/>
      <c r="AC89" s="27"/>
      <c r="AD89" s="27"/>
      <c r="AE89" s="27"/>
    </row>
    <row r="90" spans="2:31" ht="51" customHeight="1" thickBot="1">
      <c r="B90" s="419"/>
      <c r="C90" s="421"/>
      <c r="D90" s="202" t="s">
        <v>39</v>
      </c>
      <c r="E90" s="43" t="s">
        <v>162</v>
      </c>
      <c r="F90" s="44" t="s">
        <v>163</v>
      </c>
      <c r="G90" s="45" t="s">
        <v>164</v>
      </c>
      <c r="H90" s="46" t="s">
        <v>194</v>
      </c>
      <c r="I90" s="46" t="s">
        <v>41</v>
      </c>
      <c r="J90" s="202" t="s">
        <v>193</v>
      </c>
      <c r="K90" s="47" t="s">
        <v>208</v>
      </c>
      <c r="L90" s="393" t="s">
        <v>165</v>
      </c>
      <c r="M90" s="394"/>
      <c r="N90" s="27"/>
      <c r="O90" s="27"/>
      <c r="P90" s="27"/>
      <c r="Q90" s="27"/>
      <c r="R90" s="27"/>
      <c r="S90" s="27"/>
      <c r="T90" s="27"/>
      <c r="U90" s="27"/>
      <c r="V90" s="27"/>
      <c r="W90" s="27"/>
      <c r="X90" s="27"/>
      <c r="Y90" s="27"/>
      <c r="Z90" s="27"/>
      <c r="AA90" s="27"/>
      <c r="AB90" s="27"/>
      <c r="AC90" s="27"/>
      <c r="AD90" s="27"/>
      <c r="AE90" s="27"/>
    </row>
    <row r="91" spans="2:31" ht="15.75" customHeight="1" thickBot="1">
      <c r="B91" s="395" t="s">
        <v>67</v>
      </c>
      <c r="C91" s="396"/>
      <c r="D91" s="396"/>
      <c r="E91" s="396"/>
      <c r="F91" s="396"/>
      <c r="G91" s="396"/>
      <c r="H91" s="396"/>
      <c r="I91" s="396"/>
      <c r="J91" s="396"/>
      <c r="K91" s="396"/>
      <c r="L91" s="396"/>
      <c r="M91" s="397"/>
      <c r="N91" s="27"/>
      <c r="O91" s="27"/>
      <c r="P91" s="27"/>
      <c r="Q91" s="27"/>
      <c r="R91" s="27"/>
      <c r="S91" s="27"/>
      <c r="T91" s="27"/>
      <c r="U91" s="27"/>
      <c r="V91" s="27"/>
      <c r="W91" s="27"/>
      <c r="X91" s="27"/>
      <c r="Y91" s="27"/>
      <c r="Z91" s="27"/>
      <c r="AA91" s="27"/>
      <c r="AB91" s="27"/>
      <c r="AC91" s="27"/>
      <c r="AD91" s="27"/>
      <c r="AE91" s="27"/>
    </row>
    <row r="92" spans="2:31" ht="15.75">
      <c r="B92" s="467" t="s">
        <v>18</v>
      </c>
      <c r="C92" s="210" t="s">
        <v>69</v>
      </c>
      <c r="D92" s="124" t="s">
        <v>70</v>
      </c>
      <c r="E92" s="57">
        <v>56</v>
      </c>
      <c r="F92" s="57"/>
      <c r="G92" s="66">
        <f>+F92-E92</f>
        <v>-56</v>
      </c>
      <c r="H92" s="211">
        <f>+E92</f>
        <v>56</v>
      </c>
      <c r="I92" s="212">
        <v>1</v>
      </c>
      <c r="J92" s="57">
        <f>H92*I92</f>
        <v>56</v>
      </c>
      <c r="K92" s="177">
        <f>SUM(F92)*I92</f>
        <v>0</v>
      </c>
      <c r="L92" s="405" t="str">
        <f t="shared" ref="L92:L105" si="10">IF(F92&gt;=E92,"CUMPLE","NO CUMPLE")</f>
        <v>NO CUMPLE</v>
      </c>
      <c r="M92" s="406"/>
      <c r="N92" s="27"/>
      <c r="O92" s="27"/>
      <c r="P92" s="27"/>
      <c r="Q92" s="27"/>
      <c r="R92" s="27"/>
      <c r="S92" s="27"/>
      <c r="T92" s="27"/>
      <c r="U92" s="27"/>
      <c r="V92" s="27"/>
      <c r="W92" s="27"/>
      <c r="X92" s="27"/>
      <c r="Y92" s="27"/>
      <c r="Z92" s="27"/>
      <c r="AA92" s="27"/>
      <c r="AB92" s="27"/>
      <c r="AC92" s="27"/>
      <c r="AD92" s="27"/>
      <c r="AE92" s="27"/>
    </row>
    <row r="93" spans="2:31" ht="63">
      <c r="B93" s="468"/>
      <c r="C93" s="206" t="s">
        <v>287</v>
      </c>
      <c r="D93" s="103" t="s">
        <v>288</v>
      </c>
      <c r="E93" s="146">
        <v>10</v>
      </c>
      <c r="F93" s="146"/>
      <c r="G93" s="67">
        <f>+F93-E93</f>
        <v>-10</v>
      </c>
      <c r="H93" s="207">
        <f>+E93</f>
        <v>10</v>
      </c>
      <c r="I93" s="208">
        <v>1</v>
      </c>
      <c r="J93" s="146">
        <f>H93*I93</f>
        <v>10</v>
      </c>
      <c r="K93" s="224">
        <f>SUM(F93)*I93</f>
        <v>0</v>
      </c>
      <c r="L93" s="546" t="str">
        <f t="shared" ref="L93" si="11">IF(F93&gt;=E93,"CUMPLE","NO CUMPLE")</f>
        <v>NO CUMPLE</v>
      </c>
      <c r="M93" s="547"/>
      <c r="N93" s="27"/>
      <c r="O93" s="27"/>
      <c r="P93" s="27"/>
      <c r="Q93" s="27"/>
      <c r="R93" s="27"/>
      <c r="S93" s="27"/>
      <c r="T93" s="27"/>
      <c r="U93" s="27"/>
      <c r="V93" s="27"/>
      <c r="W93" s="27"/>
      <c r="X93" s="27"/>
      <c r="Y93" s="27"/>
      <c r="Z93" s="27"/>
      <c r="AA93" s="27"/>
      <c r="AB93" s="27"/>
      <c r="AC93" s="27"/>
      <c r="AD93" s="27"/>
      <c r="AE93" s="27"/>
    </row>
    <row r="94" spans="2:31" ht="30">
      <c r="B94" s="469"/>
      <c r="C94" s="502" t="s">
        <v>59</v>
      </c>
      <c r="D94" s="103" t="s">
        <v>260</v>
      </c>
      <c r="E94" s="146">
        <v>4</v>
      </c>
      <c r="F94" s="146"/>
      <c r="G94" s="67">
        <f t="shared" ref="G94:G95" si="12">+F94-E94</f>
        <v>-4</v>
      </c>
      <c r="H94" s="504">
        <f>+E94+E95</f>
        <v>7</v>
      </c>
      <c r="I94" s="506">
        <v>1</v>
      </c>
      <c r="J94" s="508">
        <f>+H94*I94</f>
        <v>7</v>
      </c>
      <c r="K94" s="510">
        <f>SUM(F94:F95)*I94</f>
        <v>0</v>
      </c>
      <c r="L94" s="512" t="str">
        <f t="shared" si="10"/>
        <v>NO CUMPLE</v>
      </c>
      <c r="M94" s="513"/>
      <c r="N94" s="27"/>
      <c r="O94" s="27"/>
      <c r="P94" s="27"/>
      <c r="Q94" s="27"/>
      <c r="R94" s="27"/>
      <c r="S94" s="27"/>
      <c r="T94" s="27"/>
      <c r="U94" s="27"/>
      <c r="V94" s="27"/>
      <c r="W94" s="27"/>
      <c r="X94" s="27"/>
      <c r="Y94" s="27"/>
      <c r="Z94" s="27"/>
      <c r="AA94" s="27"/>
      <c r="AB94" s="27"/>
      <c r="AC94" s="27"/>
      <c r="AD94" s="27"/>
      <c r="AE94" s="27"/>
    </row>
    <row r="95" spans="2:31" ht="33" customHeight="1" thickBot="1">
      <c r="B95" s="470"/>
      <c r="C95" s="503"/>
      <c r="D95" s="107" t="s">
        <v>261</v>
      </c>
      <c r="E95" s="147">
        <v>3</v>
      </c>
      <c r="F95" s="147"/>
      <c r="G95" s="169">
        <f t="shared" si="12"/>
        <v>-3</v>
      </c>
      <c r="H95" s="505"/>
      <c r="I95" s="507"/>
      <c r="J95" s="509"/>
      <c r="K95" s="511"/>
      <c r="L95" s="514" t="str">
        <f t="shared" si="10"/>
        <v>NO CUMPLE</v>
      </c>
      <c r="M95" s="515"/>
      <c r="N95" s="27"/>
      <c r="O95" s="27"/>
      <c r="P95" s="27"/>
      <c r="Q95" s="27"/>
      <c r="R95" s="27"/>
      <c r="S95" s="27"/>
      <c r="T95" s="27"/>
      <c r="U95" s="27"/>
      <c r="V95" s="27"/>
      <c r="W95" s="27"/>
      <c r="X95" s="27"/>
      <c r="Y95" s="27"/>
      <c r="Z95" s="27"/>
      <c r="AA95" s="27"/>
      <c r="AB95" s="27"/>
      <c r="AC95" s="27"/>
      <c r="AD95" s="27"/>
      <c r="AE95" s="27"/>
    </row>
    <row r="96" spans="2:31" ht="15.75" customHeight="1">
      <c r="B96" s="467" t="s">
        <v>19</v>
      </c>
      <c r="C96" s="471" t="s">
        <v>168</v>
      </c>
      <c r="D96" s="115" t="s">
        <v>169</v>
      </c>
      <c r="E96" s="149">
        <v>60</v>
      </c>
      <c r="F96" s="149"/>
      <c r="G96" s="68">
        <f t="shared" ref="G96:G102" si="13">F96-E96</f>
        <v>-60</v>
      </c>
      <c r="H96" s="474">
        <f>E96+E97+E98</f>
        <v>68</v>
      </c>
      <c r="I96" s="475">
        <v>1</v>
      </c>
      <c r="J96" s="476">
        <f>H96*I96</f>
        <v>68</v>
      </c>
      <c r="K96" s="479">
        <f>SUM(F96:F98)*I96</f>
        <v>0</v>
      </c>
      <c r="L96" s="482" t="str">
        <f t="shared" si="10"/>
        <v>NO CUMPLE</v>
      </c>
      <c r="M96" s="483"/>
      <c r="N96" s="27"/>
      <c r="O96" s="27"/>
      <c r="P96" s="27"/>
      <c r="Q96" s="27"/>
      <c r="R96" s="27"/>
      <c r="S96" s="27"/>
      <c r="T96" s="27"/>
      <c r="U96" s="27"/>
      <c r="V96" s="27"/>
      <c r="W96" s="27"/>
      <c r="X96" s="27"/>
      <c r="Y96" s="27"/>
      <c r="Z96" s="27"/>
      <c r="AA96" s="27"/>
      <c r="AB96" s="27"/>
      <c r="AC96" s="27"/>
      <c r="AD96" s="27"/>
      <c r="AE96" s="27"/>
    </row>
    <row r="97" spans="2:31" ht="15">
      <c r="B97" s="468"/>
      <c r="C97" s="472"/>
      <c r="D97" s="125" t="s">
        <v>40</v>
      </c>
      <c r="E97" s="143">
        <v>6</v>
      </c>
      <c r="F97" s="143"/>
      <c r="G97" s="160">
        <f t="shared" si="13"/>
        <v>-6</v>
      </c>
      <c r="H97" s="335"/>
      <c r="I97" s="338"/>
      <c r="J97" s="477"/>
      <c r="K97" s="480"/>
      <c r="L97" s="484" t="str">
        <f t="shared" si="10"/>
        <v>NO CUMPLE</v>
      </c>
      <c r="M97" s="485"/>
      <c r="N97" s="27"/>
      <c r="O97" s="27"/>
      <c r="P97" s="27"/>
      <c r="Q97" s="27"/>
      <c r="R97" s="27"/>
      <c r="S97" s="27"/>
      <c r="T97" s="27"/>
      <c r="U97" s="27"/>
      <c r="V97" s="27"/>
      <c r="W97" s="27"/>
      <c r="X97" s="27"/>
      <c r="Y97" s="27"/>
      <c r="Z97" s="27"/>
      <c r="AA97" s="27"/>
      <c r="AB97" s="27"/>
      <c r="AC97" s="27"/>
      <c r="AD97" s="27"/>
      <c r="AE97" s="27"/>
    </row>
    <row r="98" spans="2:31" ht="17.25" customHeight="1" thickBot="1">
      <c r="B98" s="469"/>
      <c r="C98" s="473"/>
      <c r="D98" s="102" t="s">
        <v>256</v>
      </c>
      <c r="E98" s="150">
        <v>2</v>
      </c>
      <c r="F98" s="150"/>
      <c r="G98" s="171">
        <f t="shared" si="13"/>
        <v>-2</v>
      </c>
      <c r="H98" s="334"/>
      <c r="I98" s="337"/>
      <c r="J98" s="478"/>
      <c r="K98" s="481"/>
      <c r="L98" s="486" t="str">
        <f t="shared" si="10"/>
        <v>NO CUMPLE</v>
      </c>
      <c r="M98" s="487"/>
      <c r="N98" s="27"/>
      <c r="O98" s="27"/>
      <c r="P98" s="27"/>
      <c r="Q98" s="27"/>
      <c r="R98" s="27"/>
      <c r="S98" s="27"/>
      <c r="T98" s="27"/>
      <c r="U98" s="27"/>
      <c r="V98" s="27"/>
      <c r="W98" s="27"/>
      <c r="X98" s="27"/>
      <c r="Y98" s="27"/>
      <c r="Z98" s="27"/>
      <c r="AA98" s="27"/>
      <c r="AB98" s="27"/>
      <c r="AC98" s="27"/>
      <c r="AD98" s="27"/>
      <c r="AE98" s="27"/>
    </row>
    <row r="99" spans="2:31" ht="30">
      <c r="B99" s="469"/>
      <c r="C99" s="450" t="s">
        <v>68</v>
      </c>
      <c r="D99" s="120" t="s">
        <v>260</v>
      </c>
      <c r="E99" s="144">
        <v>4</v>
      </c>
      <c r="F99" s="144"/>
      <c r="G99" s="70">
        <f t="shared" si="13"/>
        <v>-4</v>
      </c>
      <c r="H99" s="453">
        <f>E99+E100</f>
        <v>7</v>
      </c>
      <c r="I99" s="455">
        <v>2</v>
      </c>
      <c r="J99" s="457">
        <f>+H99*I99</f>
        <v>14</v>
      </c>
      <c r="K99" s="459">
        <f>SUM(F99:F100)*I99</f>
        <v>0</v>
      </c>
      <c r="L99" s="461" t="str">
        <f t="shared" si="10"/>
        <v>NO CUMPLE</v>
      </c>
      <c r="M99" s="462"/>
      <c r="N99" s="27"/>
      <c r="O99" s="27"/>
      <c r="P99" s="27"/>
      <c r="Q99" s="27"/>
      <c r="R99" s="27"/>
      <c r="S99" s="27"/>
      <c r="T99" s="27"/>
      <c r="U99" s="27"/>
      <c r="V99" s="27"/>
      <c r="W99" s="27"/>
      <c r="X99" s="27"/>
      <c r="Y99" s="27"/>
      <c r="Z99" s="27"/>
      <c r="AA99" s="27"/>
      <c r="AB99" s="27"/>
      <c r="AC99" s="27"/>
      <c r="AD99" s="27"/>
      <c r="AE99" s="27"/>
    </row>
    <row r="100" spans="2:31" ht="30">
      <c r="B100" s="469"/>
      <c r="C100" s="451"/>
      <c r="D100" s="118" t="s">
        <v>261</v>
      </c>
      <c r="E100" s="145">
        <v>3</v>
      </c>
      <c r="F100" s="145"/>
      <c r="G100" s="172">
        <f t="shared" si="13"/>
        <v>-3</v>
      </c>
      <c r="H100" s="454"/>
      <c r="I100" s="456"/>
      <c r="J100" s="458"/>
      <c r="K100" s="460"/>
      <c r="L100" s="463" t="str">
        <f t="shared" si="10"/>
        <v>NO CUMPLE</v>
      </c>
      <c r="M100" s="464"/>
      <c r="N100" s="27"/>
      <c r="O100" s="27"/>
      <c r="P100" s="27"/>
      <c r="Q100" s="27"/>
      <c r="R100" s="27"/>
      <c r="S100" s="27"/>
      <c r="T100" s="27"/>
      <c r="U100" s="27"/>
      <c r="V100" s="27"/>
      <c r="W100" s="27"/>
      <c r="X100" s="27"/>
      <c r="Y100" s="27"/>
      <c r="Z100" s="27"/>
      <c r="AA100" s="27"/>
      <c r="AB100" s="27"/>
      <c r="AC100" s="27"/>
      <c r="AD100" s="27"/>
      <c r="AE100" s="27"/>
    </row>
    <row r="101" spans="2:31" ht="15">
      <c r="B101" s="469"/>
      <c r="C101" s="451"/>
      <c r="D101" s="118" t="s">
        <v>11</v>
      </c>
      <c r="E101" s="145">
        <v>2.5</v>
      </c>
      <c r="F101" s="145"/>
      <c r="G101" s="172">
        <f t="shared" si="13"/>
        <v>-2.5</v>
      </c>
      <c r="H101" s="488">
        <f>+E101+E102</f>
        <v>5</v>
      </c>
      <c r="I101" s="497">
        <v>1</v>
      </c>
      <c r="J101" s="491">
        <f>+E101+E102</f>
        <v>5</v>
      </c>
      <c r="K101" s="494">
        <f>SUM(F101:F102)*I101</f>
        <v>0</v>
      </c>
      <c r="L101" s="463" t="str">
        <f t="shared" si="10"/>
        <v>NO CUMPLE</v>
      </c>
      <c r="M101" s="464"/>
      <c r="N101" s="27"/>
      <c r="O101" s="27"/>
      <c r="P101" s="27"/>
      <c r="Q101" s="27"/>
      <c r="R101" s="27"/>
      <c r="S101" s="27"/>
      <c r="T101" s="27"/>
      <c r="U101" s="27"/>
      <c r="V101" s="27"/>
      <c r="W101" s="27"/>
      <c r="X101" s="27"/>
      <c r="Y101" s="27"/>
      <c r="Z101" s="27"/>
      <c r="AA101" s="27"/>
      <c r="AB101" s="27"/>
      <c r="AC101" s="27"/>
      <c r="AD101" s="27"/>
      <c r="AE101" s="27"/>
    </row>
    <row r="102" spans="2:31" ht="15.75" thickBot="1">
      <c r="B102" s="470"/>
      <c r="C102" s="452"/>
      <c r="D102" s="119" t="s">
        <v>12</v>
      </c>
      <c r="E102" s="148">
        <v>2.5</v>
      </c>
      <c r="F102" s="148"/>
      <c r="G102" s="173">
        <f t="shared" si="13"/>
        <v>-2.5</v>
      </c>
      <c r="H102" s="489"/>
      <c r="I102" s="498"/>
      <c r="J102" s="492"/>
      <c r="K102" s="495"/>
      <c r="L102" s="500" t="str">
        <f t="shared" si="10"/>
        <v>NO CUMPLE</v>
      </c>
      <c r="M102" s="501"/>
      <c r="N102" s="27"/>
      <c r="O102" s="27"/>
      <c r="P102" s="27"/>
      <c r="Q102" s="27"/>
      <c r="R102" s="27"/>
      <c r="S102" s="27"/>
      <c r="T102" s="27"/>
      <c r="U102" s="27"/>
      <c r="V102" s="27"/>
      <c r="W102" s="27"/>
      <c r="X102" s="27"/>
      <c r="Y102" s="27"/>
      <c r="Z102" s="27"/>
      <c r="AA102" s="27"/>
      <c r="AB102" s="27"/>
      <c r="AC102" s="27"/>
      <c r="AD102" s="27"/>
      <c r="AE102" s="27"/>
    </row>
    <row r="103" spans="2:31" ht="30">
      <c r="B103" s="438" t="s">
        <v>262</v>
      </c>
      <c r="C103" s="441" t="s">
        <v>263</v>
      </c>
      <c r="D103" s="126" t="s">
        <v>264</v>
      </c>
      <c r="E103" s="108">
        <v>12</v>
      </c>
      <c r="F103" s="108"/>
      <c r="G103" s="174">
        <f>F103-E103</f>
        <v>-12</v>
      </c>
      <c r="H103" s="178">
        <f>+E103</f>
        <v>12</v>
      </c>
      <c r="I103" s="127">
        <v>1</v>
      </c>
      <c r="J103" s="128">
        <f>+E103</f>
        <v>12</v>
      </c>
      <c r="K103" s="179">
        <f>SUM(F103)*I103</f>
        <v>0</v>
      </c>
      <c r="L103" s="444" t="str">
        <f t="shared" si="10"/>
        <v>NO CUMPLE</v>
      </c>
      <c r="M103" s="445"/>
      <c r="N103" s="27"/>
      <c r="O103" s="27"/>
      <c r="P103" s="27"/>
      <c r="Q103" s="27"/>
      <c r="R103" s="27"/>
      <c r="S103" s="27"/>
      <c r="T103" s="27"/>
      <c r="U103" s="27"/>
      <c r="V103" s="27"/>
      <c r="W103" s="27"/>
      <c r="X103" s="27"/>
      <c r="Y103" s="27"/>
      <c r="Z103" s="27"/>
      <c r="AA103" s="27"/>
      <c r="AB103" s="27"/>
      <c r="AC103" s="27"/>
      <c r="AD103" s="27"/>
      <c r="AE103" s="27"/>
    </row>
    <row r="104" spans="2:31" ht="15.75" customHeight="1">
      <c r="B104" s="439"/>
      <c r="C104" s="442"/>
      <c r="D104" s="117" t="s">
        <v>265</v>
      </c>
      <c r="E104" s="109">
        <v>2.5</v>
      </c>
      <c r="F104" s="109"/>
      <c r="G104" s="175">
        <f>F104-E104</f>
        <v>-2.5</v>
      </c>
      <c r="H104" s="180">
        <f>+E104</f>
        <v>2.5</v>
      </c>
      <c r="I104" s="129">
        <v>1</v>
      </c>
      <c r="J104" s="130">
        <f>+E104</f>
        <v>2.5</v>
      </c>
      <c r="K104" s="181">
        <f>SUM(F104)*I104</f>
        <v>0</v>
      </c>
      <c r="L104" s="446" t="str">
        <f t="shared" si="10"/>
        <v>NO CUMPLE</v>
      </c>
      <c r="M104" s="447"/>
      <c r="N104" s="27"/>
      <c r="O104" s="27"/>
      <c r="P104" s="27"/>
      <c r="Q104" s="27"/>
      <c r="R104" s="27"/>
      <c r="S104" s="27"/>
      <c r="T104" s="27"/>
      <c r="U104" s="27"/>
      <c r="V104" s="27"/>
      <c r="W104" s="27"/>
      <c r="X104" s="27"/>
      <c r="Y104" s="27"/>
      <c r="Z104" s="27"/>
      <c r="AA104" s="27"/>
      <c r="AB104" s="27"/>
      <c r="AC104" s="27"/>
      <c r="AD104" s="27"/>
      <c r="AE104" s="27"/>
    </row>
    <row r="105" spans="2:31" ht="15.75" customHeight="1" thickBot="1">
      <c r="B105" s="440"/>
      <c r="C105" s="443"/>
      <c r="D105" s="131" t="s">
        <v>266</v>
      </c>
      <c r="E105" s="110">
        <v>2.5</v>
      </c>
      <c r="F105" s="110"/>
      <c r="G105" s="176">
        <f>F105-E105</f>
        <v>-2.5</v>
      </c>
      <c r="H105" s="182">
        <f>+E105</f>
        <v>2.5</v>
      </c>
      <c r="I105" s="132">
        <v>1</v>
      </c>
      <c r="J105" s="133">
        <f>+E105</f>
        <v>2.5</v>
      </c>
      <c r="K105" s="183">
        <f>SUM(F105)*I105</f>
        <v>0</v>
      </c>
      <c r="L105" s="448" t="str">
        <f t="shared" si="10"/>
        <v>NO CUMPLE</v>
      </c>
      <c r="M105" s="449"/>
      <c r="N105" s="27"/>
      <c r="O105" s="27"/>
      <c r="P105" s="27"/>
      <c r="Q105" s="27"/>
      <c r="R105" s="27"/>
      <c r="S105" s="27"/>
      <c r="T105" s="27"/>
      <c r="U105" s="27"/>
      <c r="V105" s="27"/>
      <c r="W105" s="27"/>
      <c r="X105" s="27"/>
      <c r="Y105" s="27"/>
      <c r="Z105" s="27"/>
      <c r="AA105" s="27"/>
      <c r="AB105" s="27"/>
      <c r="AC105" s="27"/>
      <c r="AD105" s="27"/>
      <c r="AE105" s="27"/>
    </row>
    <row r="106" spans="2:31" ht="35.25" customHeight="1" thickBot="1">
      <c r="B106" s="427" t="s">
        <v>67</v>
      </c>
      <c r="C106" s="428"/>
      <c r="D106" s="428"/>
      <c r="E106" s="428"/>
      <c r="F106" s="428"/>
      <c r="G106" s="428"/>
      <c r="H106" s="428"/>
      <c r="I106" s="429"/>
      <c r="J106" s="134">
        <f>SUM(J92:J105)</f>
        <v>177</v>
      </c>
      <c r="K106" s="134">
        <f>SUM(K92:K105)</f>
        <v>0</v>
      </c>
      <c r="L106" s="430" t="str">
        <f>IF(K106&gt;=J106,"CUMPLE","NO CUMPLE")</f>
        <v>NO CUMPLE</v>
      </c>
      <c r="M106" s="431"/>
      <c r="N106" s="27"/>
      <c r="O106" s="27"/>
      <c r="P106" s="27"/>
      <c r="Q106" s="27"/>
      <c r="R106" s="27"/>
      <c r="S106" s="27"/>
      <c r="T106" s="27"/>
      <c r="U106" s="27"/>
      <c r="V106" s="27"/>
      <c r="W106" s="27"/>
      <c r="X106" s="27"/>
      <c r="Y106" s="27"/>
      <c r="Z106" s="27"/>
      <c r="AA106" s="27"/>
      <c r="AB106" s="27"/>
      <c r="AC106" s="27"/>
      <c r="AD106" s="27"/>
      <c r="AE106" s="27"/>
    </row>
    <row r="107" spans="2:31" ht="15">
      <c r="B107" s="432" t="s">
        <v>221</v>
      </c>
      <c r="C107" s="433"/>
      <c r="D107" s="433"/>
      <c r="E107" s="433"/>
      <c r="F107" s="433"/>
      <c r="G107" s="433"/>
      <c r="H107" s="433"/>
      <c r="I107" s="433"/>
      <c r="J107" s="433"/>
      <c r="K107" s="433"/>
      <c r="L107" s="433"/>
      <c r="M107" s="434"/>
      <c r="N107" s="27"/>
      <c r="O107" s="27"/>
      <c r="P107" s="27"/>
      <c r="Q107" s="27"/>
      <c r="R107" s="27"/>
      <c r="S107" s="27"/>
      <c r="T107" s="27"/>
      <c r="U107" s="27"/>
      <c r="V107" s="27"/>
      <c r="W107" s="27"/>
      <c r="X107" s="27"/>
      <c r="Y107" s="27"/>
      <c r="Z107" s="27"/>
      <c r="AA107" s="27"/>
      <c r="AB107" s="27"/>
      <c r="AC107" s="27"/>
      <c r="AD107" s="27"/>
      <c r="AE107" s="27"/>
    </row>
    <row r="108" spans="2:31" ht="75.75" customHeight="1" thickBot="1">
      <c r="B108" s="435" t="s">
        <v>275</v>
      </c>
      <c r="C108" s="436"/>
      <c r="D108" s="436"/>
      <c r="E108" s="436"/>
      <c r="F108" s="436"/>
      <c r="G108" s="436"/>
      <c r="H108" s="436"/>
      <c r="I108" s="436"/>
      <c r="J108" s="436"/>
      <c r="K108" s="436"/>
      <c r="L108" s="436"/>
      <c r="M108" s="437"/>
      <c r="N108" s="27"/>
      <c r="O108" s="27"/>
      <c r="P108" s="27"/>
      <c r="Q108" s="27"/>
      <c r="R108" s="27"/>
      <c r="S108" s="27"/>
      <c r="T108" s="27"/>
      <c r="U108" s="27"/>
      <c r="V108" s="27"/>
      <c r="W108" s="27"/>
      <c r="X108" s="27"/>
      <c r="Y108" s="27"/>
      <c r="Z108" s="27"/>
      <c r="AA108" s="27"/>
      <c r="AB108" s="27"/>
      <c r="AC108" s="27"/>
      <c r="AD108" s="27"/>
      <c r="AE108" s="27"/>
    </row>
    <row r="109" spans="2:31" ht="15.75" customHeight="1">
      <c r="B109" s="418" t="s">
        <v>35</v>
      </c>
      <c r="C109" s="420" t="s">
        <v>170</v>
      </c>
      <c r="D109" s="420" t="s">
        <v>37</v>
      </c>
      <c r="E109" s="420"/>
      <c r="F109" s="420"/>
      <c r="G109" s="420"/>
      <c r="H109" s="422" t="s">
        <v>35</v>
      </c>
      <c r="I109" s="423"/>
      <c r="J109" s="423"/>
      <c r="K109" s="424"/>
      <c r="L109" s="425" t="s">
        <v>160</v>
      </c>
      <c r="M109" s="426"/>
      <c r="N109" s="27"/>
      <c r="O109" s="27"/>
      <c r="P109" s="27"/>
      <c r="Q109" s="27"/>
      <c r="R109" s="27"/>
      <c r="S109" s="27"/>
      <c r="T109" s="27"/>
      <c r="U109" s="27"/>
      <c r="V109" s="27"/>
      <c r="W109" s="27"/>
      <c r="X109" s="27"/>
      <c r="Y109" s="27"/>
      <c r="Z109" s="27"/>
      <c r="AA109" s="27"/>
      <c r="AB109" s="27"/>
      <c r="AC109" s="27"/>
      <c r="AD109" s="27"/>
      <c r="AE109" s="27"/>
    </row>
    <row r="110" spans="2:31" ht="51.75" customHeight="1" thickBot="1">
      <c r="B110" s="419"/>
      <c r="C110" s="421"/>
      <c r="D110" s="202" t="s">
        <v>39</v>
      </c>
      <c r="E110" s="43" t="s">
        <v>162</v>
      </c>
      <c r="F110" s="44" t="s">
        <v>163</v>
      </c>
      <c r="G110" s="45" t="s">
        <v>164</v>
      </c>
      <c r="H110" s="46" t="s">
        <v>194</v>
      </c>
      <c r="I110" s="46" t="s">
        <v>41</v>
      </c>
      <c r="J110" s="202" t="s">
        <v>193</v>
      </c>
      <c r="K110" s="47" t="s">
        <v>208</v>
      </c>
      <c r="L110" s="393" t="s">
        <v>165</v>
      </c>
      <c r="M110" s="394"/>
      <c r="N110" s="27"/>
      <c r="O110" s="27"/>
      <c r="P110" s="27"/>
      <c r="Q110" s="27"/>
      <c r="R110" s="27"/>
      <c r="S110" s="27"/>
      <c r="T110" s="27"/>
      <c r="U110" s="27"/>
      <c r="V110" s="27"/>
      <c r="W110" s="27"/>
      <c r="X110" s="27"/>
      <c r="Y110" s="27"/>
      <c r="Z110" s="27"/>
      <c r="AA110" s="27"/>
      <c r="AB110" s="27"/>
      <c r="AC110" s="27"/>
      <c r="AD110" s="27"/>
      <c r="AE110" s="27"/>
    </row>
    <row r="111" spans="2:31" ht="15" customHeight="1" thickBot="1">
      <c r="B111" s="395" t="s">
        <v>29</v>
      </c>
      <c r="C111" s="396"/>
      <c r="D111" s="396"/>
      <c r="E111" s="396"/>
      <c r="F111" s="396"/>
      <c r="G111" s="396"/>
      <c r="H111" s="396"/>
      <c r="I111" s="396"/>
      <c r="J111" s="396"/>
      <c r="K111" s="396"/>
      <c r="L111" s="396"/>
      <c r="M111" s="397"/>
      <c r="N111" s="27"/>
      <c r="O111" s="27"/>
      <c r="P111" s="27"/>
      <c r="Q111" s="27"/>
      <c r="R111" s="27"/>
      <c r="S111" s="27"/>
      <c r="T111" s="27"/>
      <c r="U111" s="27"/>
      <c r="V111" s="27"/>
      <c r="W111" s="27"/>
      <c r="X111" s="27"/>
      <c r="Y111" s="27"/>
      <c r="Z111" s="27"/>
      <c r="AA111" s="27"/>
      <c r="AB111" s="27"/>
      <c r="AC111" s="27"/>
      <c r="AD111" s="27"/>
      <c r="AE111" s="27"/>
    </row>
    <row r="112" spans="2:31" s="17" customFormat="1" ht="15">
      <c r="B112" s="398" t="s">
        <v>267</v>
      </c>
      <c r="C112" s="402" t="s">
        <v>159</v>
      </c>
      <c r="D112" s="94" t="s">
        <v>268</v>
      </c>
      <c r="E112" s="57">
        <v>40</v>
      </c>
      <c r="F112" s="57"/>
      <c r="G112" s="66">
        <f>F112-E112</f>
        <v>-40</v>
      </c>
      <c r="H112" s="211">
        <f>E112</f>
        <v>40</v>
      </c>
      <c r="I112" s="212">
        <v>1</v>
      </c>
      <c r="J112" s="57">
        <f>H112*I112</f>
        <v>40</v>
      </c>
      <c r="K112" s="247">
        <f t="shared" ref="K112:K114" si="14">SUM(F112)*I112</f>
        <v>0</v>
      </c>
      <c r="L112" s="405" t="str">
        <f t="shared" ref="L112:L114" si="15">IF(F112&gt;=E112,"CUMPLE","NO CUMPLE")</f>
        <v>NO CUMPLE</v>
      </c>
      <c r="M112" s="406"/>
      <c r="N112" s="50"/>
      <c r="O112" s="16"/>
      <c r="P112" s="27"/>
      <c r="Q112" s="27" t="s">
        <v>190</v>
      </c>
      <c r="R112" s="27" t="s">
        <v>192</v>
      </c>
      <c r="S112" s="27"/>
      <c r="T112" s="27"/>
      <c r="U112" s="27"/>
      <c r="V112" s="27"/>
      <c r="W112" s="27"/>
      <c r="X112" s="27"/>
      <c r="Y112" s="27"/>
      <c r="Z112" s="27"/>
      <c r="AA112" s="27"/>
      <c r="AB112" s="27"/>
      <c r="AC112" s="27"/>
      <c r="AD112" s="27"/>
      <c r="AE112" s="27"/>
    </row>
    <row r="113" spans="2:31" s="24" customFormat="1" ht="15.75" customHeight="1">
      <c r="B113" s="399"/>
      <c r="C113" s="403"/>
      <c r="D113" s="106" t="s">
        <v>269</v>
      </c>
      <c r="E113" s="105">
        <v>16</v>
      </c>
      <c r="F113" s="105"/>
      <c r="G113" s="168">
        <f>+F113-E113</f>
        <v>-16</v>
      </c>
      <c r="H113" s="253">
        <f>+E113</f>
        <v>16</v>
      </c>
      <c r="I113" s="213">
        <v>1</v>
      </c>
      <c r="J113" s="105">
        <f>H113*I113</f>
        <v>16</v>
      </c>
      <c r="K113" s="254">
        <f t="shared" si="14"/>
        <v>0</v>
      </c>
      <c r="L113" s="407" t="str">
        <f t="shared" si="15"/>
        <v>NO CUMPLE</v>
      </c>
      <c r="M113" s="408"/>
      <c r="N113" s="29"/>
      <c r="O113" s="29"/>
      <c r="P113" s="29"/>
      <c r="Q113" s="29"/>
      <c r="R113" s="27" t="s">
        <v>188</v>
      </c>
      <c r="S113" s="29"/>
      <c r="T113" s="29"/>
      <c r="U113" s="29"/>
      <c r="V113" s="29"/>
      <c r="W113" s="29"/>
      <c r="X113" s="29"/>
      <c r="Y113" s="29"/>
      <c r="Z113" s="29"/>
      <c r="AA113" s="29"/>
      <c r="AB113" s="29"/>
      <c r="AC113" s="29"/>
      <c r="AD113" s="29"/>
      <c r="AE113" s="29"/>
    </row>
    <row r="114" spans="2:31" ht="15.75" customHeight="1" thickBot="1">
      <c r="B114" s="400"/>
      <c r="C114" s="404"/>
      <c r="D114" s="96" t="s">
        <v>32</v>
      </c>
      <c r="E114" s="194">
        <v>15</v>
      </c>
      <c r="F114" s="194"/>
      <c r="G114" s="223">
        <f>F114-E114</f>
        <v>-15</v>
      </c>
      <c r="H114" s="242">
        <f>E114</f>
        <v>15</v>
      </c>
      <c r="I114" s="217">
        <v>1</v>
      </c>
      <c r="J114" s="97">
        <f>H114*I114</f>
        <v>15</v>
      </c>
      <c r="K114" s="248">
        <f t="shared" si="14"/>
        <v>0</v>
      </c>
      <c r="L114" s="409" t="str">
        <f t="shared" si="15"/>
        <v>NO CUMPLE</v>
      </c>
      <c r="M114" s="410"/>
      <c r="N114" s="27"/>
      <c r="O114" s="27"/>
      <c r="P114" s="27"/>
      <c r="Q114" s="27"/>
      <c r="R114" s="27"/>
      <c r="S114" s="27"/>
      <c r="T114" s="27"/>
      <c r="U114" s="27"/>
      <c r="V114" s="27"/>
      <c r="W114" s="27"/>
      <c r="X114" s="27"/>
      <c r="Y114" s="27"/>
      <c r="Z114" s="27"/>
      <c r="AA114" s="27"/>
      <c r="AB114" s="27"/>
      <c r="AC114" s="27"/>
      <c r="AD114" s="27"/>
      <c r="AE114" s="27"/>
    </row>
    <row r="115" spans="2:31" ht="15" customHeight="1">
      <c r="B115" s="400"/>
      <c r="C115" s="411" t="s">
        <v>74</v>
      </c>
      <c r="D115" s="196" t="s">
        <v>73</v>
      </c>
      <c r="E115" s="197">
        <v>0.4</v>
      </c>
      <c r="F115" s="221"/>
      <c r="G115" s="245">
        <v>0.4</v>
      </c>
      <c r="H115" s="249">
        <f>J121*E115</f>
        <v>364.70000000000005</v>
      </c>
      <c r="I115" s="417">
        <v>1</v>
      </c>
      <c r="J115" s="198">
        <f>H115*I115</f>
        <v>364.70000000000005</v>
      </c>
      <c r="K115" s="250">
        <f>SUM(F115)*I115</f>
        <v>0</v>
      </c>
      <c r="L115" s="413" t="str">
        <f>IF(F115&gt;=J115,"CUMPLE","NO CUMPLE")</f>
        <v>NO CUMPLE</v>
      </c>
      <c r="M115" s="414"/>
      <c r="N115" s="27"/>
      <c r="O115" s="27"/>
      <c r="P115" s="27"/>
      <c r="Q115" s="27"/>
      <c r="R115" s="27"/>
      <c r="S115" s="27"/>
      <c r="T115" s="27"/>
      <c r="U115" s="27"/>
      <c r="V115" s="27"/>
      <c r="W115" s="27"/>
      <c r="X115" s="27"/>
      <c r="Y115" s="27"/>
      <c r="Z115" s="27"/>
      <c r="AA115" s="27"/>
      <c r="AB115" s="27"/>
      <c r="AC115" s="27"/>
      <c r="AD115" s="27"/>
      <c r="AE115" s="27"/>
    </row>
    <row r="116" spans="2:31" ht="15.75" thickBot="1">
      <c r="B116" s="401"/>
      <c r="C116" s="412"/>
      <c r="D116" s="199" t="s">
        <v>280</v>
      </c>
      <c r="E116" s="200">
        <v>0.35</v>
      </c>
      <c r="F116" s="219"/>
      <c r="G116" s="246">
        <v>0.35</v>
      </c>
      <c r="H116" s="251">
        <f>J121*E116</f>
        <v>319.11249999999995</v>
      </c>
      <c r="I116" s="339"/>
      <c r="J116" s="219">
        <f>H116*I115</f>
        <v>319.11249999999995</v>
      </c>
      <c r="K116" s="252">
        <f>SUM(F116)*I115</f>
        <v>0</v>
      </c>
      <c r="L116" s="415" t="str">
        <f>IF(F116&gt;=J116,"CUMPLE","NO CUMPLE")</f>
        <v>NO CUMPLE</v>
      </c>
      <c r="M116" s="416"/>
    </row>
    <row r="117" spans="2:31" s="24" customFormat="1" ht="15" customHeight="1">
      <c r="B117" s="376" t="s">
        <v>222</v>
      </c>
      <c r="C117" s="377"/>
      <c r="D117" s="378"/>
      <c r="E117" s="378"/>
      <c r="F117" s="378"/>
      <c r="G117" s="378"/>
      <c r="H117" s="378"/>
      <c r="I117" s="378"/>
      <c r="J117" s="378"/>
      <c r="K117" s="378"/>
      <c r="L117" s="378"/>
      <c r="M117" s="379"/>
      <c r="N117" s="31"/>
      <c r="O117" s="31"/>
      <c r="P117" s="31"/>
      <c r="Q117" s="31"/>
      <c r="R117" s="31"/>
      <c r="S117" s="31"/>
      <c r="T117" s="31"/>
      <c r="U117" s="31"/>
      <c r="V117" s="31"/>
      <c r="W117" s="31"/>
      <c r="X117" s="31"/>
      <c r="Y117" s="31"/>
      <c r="Z117" s="31"/>
      <c r="AA117" s="31"/>
      <c r="AB117" s="31"/>
      <c r="AC117" s="31"/>
      <c r="AD117" s="31"/>
      <c r="AE117" s="31"/>
    </row>
    <row r="118" spans="2:31" s="24" customFormat="1" ht="79.5" customHeight="1" thickBot="1">
      <c r="B118" s="380" t="s">
        <v>275</v>
      </c>
      <c r="C118" s="381"/>
      <c r="D118" s="381"/>
      <c r="E118" s="381"/>
      <c r="F118" s="381"/>
      <c r="G118" s="381"/>
      <c r="H118" s="381"/>
      <c r="I118" s="381"/>
      <c r="J118" s="381"/>
      <c r="K118" s="381"/>
      <c r="L118" s="381"/>
      <c r="M118" s="382"/>
      <c r="N118" s="31"/>
      <c r="O118" s="31"/>
      <c r="P118" s="31"/>
      <c r="Q118" s="31"/>
      <c r="R118" s="31"/>
      <c r="S118" s="31"/>
      <c r="T118" s="31"/>
      <c r="U118" s="31"/>
      <c r="V118" s="31"/>
      <c r="W118" s="31"/>
      <c r="X118" s="31"/>
      <c r="Y118" s="31"/>
      <c r="Z118" s="31"/>
      <c r="AA118" s="31"/>
      <c r="AB118" s="31"/>
      <c r="AC118" s="31"/>
      <c r="AD118" s="31"/>
      <c r="AE118" s="31"/>
    </row>
    <row r="119" spans="2:31" s="24" customFormat="1" ht="22.5" customHeight="1">
      <c r="B119" s="383" t="s">
        <v>210</v>
      </c>
      <c r="C119" s="384"/>
      <c r="D119" s="384"/>
      <c r="E119" s="384"/>
      <c r="F119" s="384"/>
      <c r="G119" s="384"/>
      <c r="H119" s="384"/>
      <c r="I119" s="385"/>
      <c r="J119" s="389" t="s">
        <v>35</v>
      </c>
      <c r="K119" s="390"/>
      <c r="L119" s="391" t="s">
        <v>160</v>
      </c>
      <c r="M119" s="392"/>
      <c r="N119" s="31"/>
      <c r="O119" s="31"/>
      <c r="P119" s="31"/>
      <c r="Q119" s="31"/>
      <c r="R119" s="31"/>
      <c r="S119" s="31"/>
      <c r="T119" s="31"/>
      <c r="U119" s="31"/>
      <c r="V119" s="31"/>
      <c r="W119" s="31"/>
      <c r="X119" s="31"/>
      <c r="Y119" s="31"/>
      <c r="Z119" s="31"/>
      <c r="AA119" s="31"/>
      <c r="AB119" s="31"/>
      <c r="AC119" s="31"/>
      <c r="AD119" s="31"/>
      <c r="AE119" s="31"/>
    </row>
    <row r="120" spans="2:31" s="17" customFormat="1" ht="33.75" customHeight="1" thickBot="1">
      <c r="B120" s="386"/>
      <c r="C120" s="387"/>
      <c r="D120" s="387"/>
      <c r="E120" s="387"/>
      <c r="F120" s="387"/>
      <c r="G120" s="387"/>
      <c r="H120" s="387"/>
      <c r="I120" s="388"/>
      <c r="J120" s="202" t="s">
        <v>193</v>
      </c>
      <c r="K120" s="47" t="s">
        <v>208</v>
      </c>
      <c r="L120" s="393" t="s">
        <v>165</v>
      </c>
      <c r="M120" s="394"/>
    </row>
    <row r="121" spans="2:31" s="17" customFormat="1" ht="27.75" customHeight="1" thickBot="1">
      <c r="B121" s="359" t="s">
        <v>209</v>
      </c>
      <c r="C121" s="360"/>
      <c r="D121" s="360"/>
      <c r="E121" s="360"/>
      <c r="F121" s="360"/>
      <c r="G121" s="360"/>
      <c r="H121" s="360"/>
      <c r="I121" s="361"/>
      <c r="J121" s="48">
        <f>J46+J61+J86+J106</f>
        <v>911.75</v>
      </c>
      <c r="K121" s="49">
        <f>K46+K61+K86+K106</f>
        <v>0</v>
      </c>
      <c r="L121" s="362" t="str">
        <f>IF(AND(L112="CUMPLE",L113="CUMPLE",L114="CUMPLE",L115="CUMPLE",L116="CUMPLE",L29="CUMPLE",L30="CUMPLE",L31="CUMPLE",L32="CUMPLE",L33="CUMPLE",L34="CUMPLE",L35="CUMPLE",L36="CUMPLE",L37="CUMPLE",L38="CUMPLE",L39="CUMPLE",L40="CUMPLE",L41="CUMPLE",L42="CUMPLE",L43="CUMPLE",L44="CUMPLE",L45="CUMPLE",L52="CUMPLE",L53="CUMPLE",L54="CUMPLE",L55="CUMPLE",L56="CUMPLE",L57="CUMPLE",L58="CUMPLE",L59="CUMPLE",L60="CUMPLE",L67="CUMPLE",L68="CUMPLE",L69="CUMPLE",L70="CUMPLE",L71="CUMPLE",L72="CUMPLE",L73="CUMPLE",L74="CUMPLE",L75="CUMPLE",L76="CUMPLE",L77="CUMPLE",L78="CUMPLE",L79="CUMPLE",L80="CUMPLE",L81="CUMPLE",L82="CUMPLE",L83="CUMPLE",L84="CUMPLE",L85="CUMPLE",L92="CUMPLE",L93="CUMPLE",L94="CUMPLE",L95="CUMPLE",L96="CUMPLE",L97="CUMPLE",L98="CUMPLE",L99="CUMPLE",L100="CUMPLE",L101="CUMPLE",L102="CUMPLE",L103="CUMPLE",L104="CUMPLE",L105="CUMPLE"),"CUMPLE","NO CUMPLE")</f>
        <v>NO CUMPLE</v>
      </c>
      <c r="M121" s="363"/>
    </row>
    <row r="122" spans="2:31" s="17" customFormat="1" ht="6" customHeight="1" thickBot="1">
      <c r="B122" s="364"/>
      <c r="C122" s="365"/>
      <c r="D122" s="365"/>
      <c r="E122" s="365"/>
      <c r="F122" s="365"/>
      <c r="G122" s="365"/>
      <c r="H122" s="365"/>
      <c r="I122" s="365"/>
      <c r="J122" s="365"/>
      <c r="K122" s="365"/>
      <c r="L122" s="365"/>
      <c r="M122" s="366"/>
    </row>
    <row r="123" spans="2:31" s="17" customFormat="1" ht="16.5" customHeight="1" thickBot="1">
      <c r="B123" s="367" t="s">
        <v>161</v>
      </c>
      <c r="C123" s="368"/>
      <c r="D123" s="368"/>
      <c r="E123" s="368"/>
      <c r="F123" s="368"/>
      <c r="G123" s="368"/>
      <c r="H123" s="368"/>
      <c r="I123" s="368"/>
      <c r="J123" s="368"/>
      <c r="K123" s="368"/>
      <c r="L123" s="368"/>
      <c r="M123" s="369"/>
      <c r="R123"/>
      <c r="S123" s="35"/>
    </row>
    <row r="124" spans="2:31" s="17" customFormat="1" ht="58.5" customHeight="1" thickBot="1">
      <c r="B124" s="370" t="s">
        <v>275</v>
      </c>
      <c r="C124" s="371"/>
      <c r="D124" s="371"/>
      <c r="E124" s="371"/>
      <c r="F124" s="371"/>
      <c r="G124" s="371"/>
      <c r="H124" s="371"/>
      <c r="I124" s="371"/>
      <c r="J124" s="371"/>
      <c r="K124" s="371"/>
      <c r="L124" s="371"/>
      <c r="M124" s="372"/>
      <c r="R124"/>
      <c r="S124" s="35"/>
    </row>
    <row r="125" spans="2:31" s="17" customFormat="1" ht="15" customHeight="1" thickBot="1">
      <c r="B125" s="373" t="s">
        <v>191</v>
      </c>
      <c r="C125" s="374"/>
      <c r="D125" s="374"/>
      <c r="E125" s="374"/>
      <c r="F125" s="374"/>
      <c r="G125" s="374"/>
      <c r="H125" s="374"/>
      <c r="I125" s="374"/>
      <c r="J125" s="374"/>
      <c r="K125" s="374"/>
      <c r="L125" s="374"/>
      <c r="M125" s="375"/>
    </row>
    <row r="126" spans="2:31" s="17" customFormat="1" ht="60.75" customHeight="1" thickBot="1">
      <c r="B126" s="340" t="s">
        <v>229</v>
      </c>
      <c r="C126" s="341"/>
      <c r="D126" s="341"/>
      <c r="E126" s="341"/>
      <c r="F126" s="341"/>
      <c r="G126" s="341"/>
      <c r="H126" s="341"/>
      <c r="I126" s="341"/>
      <c r="J126" s="341"/>
      <c r="K126" s="341"/>
      <c r="L126" s="341"/>
      <c r="M126" s="342"/>
    </row>
    <row r="127" spans="2:31" s="17" customFormat="1" ht="30.75" customHeight="1">
      <c r="B127" s="343" t="s">
        <v>281</v>
      </c>
      <c r="C127" s="344"/>
      <c r="D127" s="344"/>
      <c r="E127" s="344"/>
      <c r="F127" s="344"/>
      <c r="G127" s="344"/>
      <c r="H127" s="344"/>
      <c r="I127" s="344"/>
      <c r="J127" s="344"/>
      <c r="K127" s="344"/>
      <c r="L127" s="344"/>
      <c r="M127" s="345"/>
    </row>
    <row r="128" spans="2:31" s="17" customFormat="1" ht="99.75" customHeight="1" thickBot="1">
      <c r="B128" s="346"/>
      <c r="C128" s="347"/>
      <c r="D128" s="347"/>
      <c r="E128" s="347"/>
      <c r="F128" s="347"/>
      <c r="G128" s="347"/>
      <c r="H128" s="347"/>
      <c r="I128" s="347"/>
      <c r="J128" s="347"/>
      <c r="K128" s="347"/>
      <c r="L128" s="347"/>
      <c r="M128" s="348"/>
    </row>
    <row r="129" spans="2:13" s="17" customFormat="1" ht="17.25" customHeight="1">
      <c r="B129" s="51"/>
      <c r="C129" s="52"/>
      <c r="D129" s="52"/>
      <c r="E129" s="52"/>
      <c r="F129" s="52"/>
      <c r="G129" s="52"/>
      <c r="H129" s="52"/>
      <c r="I129" s="52"/>
      <c r="J129" s="52"/>
      <c r="K129" s="52"/>
      <c r="L129" s="52"/>
      <c r="M129" s="53"/>
    </row>
    <row r="130" spans="2:13" s="17" customFormat="1" ht="17.25" customHeight="1" thickBot="1">
      <c r="B130" s="51"/>
      <c r="C130" s="52"/>
      <c r="D130" s="52"/>
      <c r="E130" s="52"/>
      <c r="F130" s="52"/>
      <c r="G130" s="52"/>
      <c r="H130" s="52"/>
      <c r="I130" s="52"/>
      <c r="J130" s="52"/>
      <c r="K130" s="52"/>
      <c r="L130" s="52"/>
      <c r="M130" s="53"/>
    </row>
    <row r="131" spans="2:13" s="17" customFormat="1" ht="17.25" customHeight="1">
      <c r="B131" s="51"/>
      <c r="C131" s="349" t="s">
        <v>196</v>
      </c>
      <c r="D131" s="351"/>
      <c r="E131" s="351"/>
      <c r="F131" s="352"/>
      <c r="G131" s="52"/>
      <c r="H131" s="52"/>
      <c r="I131" s="52"/>
      <c r="J131" s="353" t="s">
        <v>166</v>
      </c>
      <c r="K131" s="353" t="s">
        <v>226</v>
      </c>
      <c r="L131" s="353"/>
      <c r="M131" s="53"/>
    </row>
    <row r="132" spans="2:13" s="17" customFormat="1" ht="17.25" customHeight="1" thickBot="1">
      <c r="B132" s="51"/>
      <c r="C132" s="350"/>
      <c r="D132" s="322" t="s">
        <v>227</v>
      </c>
      <c r="E132" s="322"/>
      <c r="F132" s="323"/>
      <c r="G132" s="52"/>
      <c r="H132" s="52"/>
      <c r="I132" s="52"/>
      <c r="J132" s="354"/>
      <c r="K132" s="355"/>
      <c r="L132" s="355"/>
      <c r="M132" s="53"/>
    </row>
    <row r="133" spans="2:13" s="17" customFormat="1" ht="17.25" customHeight="1">
      <c r="B133" s="51"/>
      <c r="C133" s="356" t="s">
        <v>197</v>
      </c>
      <c r="D133" s="357" t="s">
        <v>282</v>
      </c>
      <c r="E133" s="357"/>
      <c r="F133" s="358"/>
      <c r="G133" s="52"/>
      <c r="H133" s="52"/>
      <c r="I133" s="52"/>
      <c r="J133" s="320"/>
      <c r="K133" s="355"/>
      <c r="L133" s="355"/>
      <c r="M133" s="53"/>
    </row>
    <row r="134" spans="2:13" s="17" customFormat="1" ht="17.25" customHeight="1" thickBot="1">
      <c r="B134" s="51"/>
      <c r="C134" s="350"/>
      <c r="D134" s="322" t="s">
        <v>228</v>
      </c>
      <c r="E134" s="322"/>
      <c r="F134" s="323"/>
      <c r="G134" s="52"/>
      <c r="H134" s="52"/>
      <c r="I134" s="52"/>
      <c r="J134" s="321"/>
      <c r="K134" s="354"/>
      <c r="L134" s="354"/>
      <c r="M134" s="53"/>
    </row>
    <row r="135" spans="2:13" s="17" customFormat="1" ht="17.25" customHeight="1" thickBot="1">
      <c r="B135" s="54"/>
      <c r="C135" s="55"/>
      <c r="D135" s="55"/>
      <c r="E135" s="55"/>
      <c r="F135" s="55"/>
      <c r="G135" s="55"/>
      <c r="H135" s="55"/>
      <c r="I135" s="55"/>
      <c r="J135" s="55"/>
      <c r="K135" s="55"/>
      <c r="L135" s="55"/>
      <c r="M135" s="56"/>
    </row>
    <row r="136" spans="2:13" s="17" customFormat="1" ht="15" thickBot="1">
      <c r="E136" s="25"/>
      <c r="F136" s="25"/>
      <c r="G136" s="21"/>
      <c r="H136" s="19"/>
      <c r="I136" s="19"/>
      <c r="J136" s="20"/>
      <c r="K136" s="33"/>
      <c r="L136" s="21"/>
      <c r="M136" s="21"/>
    </row>
    <row r="137" spans="2:13" s="17" customFormat="1">
      <c r="B137" s="671" t="s">
        <v>362</v>
      </c>
      <c r="C137" s="672"/>
      <c r="D137" s="672"/>
      <c r="E137" s="672"/>
      <c r="F137" s="672"/>
      <c r="G137" s="672"/>
      <c r="H137" s="672"/>
      <c r="I137" s="672"/>
      <c r="J137" s="672"/>
      <c r="K137" s="672"/>
      <c r="L137" s="672"/>
      <c r="M137" s="673"/>
    </row>
    <row r="138" spans="2:13">
      <c r="B138" s="674"/>
      <c r="C138" s="675"/>
      <c r="D138" s="675"/>
      <c r="E138" s="675"/>
      <c r="F138" s="675"/>
      <c r="G138" s="675"/>
      <c r="H138" s="675"/>
      <c r="I138" s="675"/>
      <c r="J138" s="675"/>
      <c r="K138" s="675"/>
      <c r="L138" s="675"/>
      <c r="M138" s="676"/>
    </row>
    <row r="139" spans="2:13" ht="30.75" customHeight="1" thickBot="1">
      <c r="B139" s="677"/>
      <c r="C139" s="678"/>
      <c r="D139" s="678"/>
      <c r="E139" s="678"/>
      <c r="F139" s="678"/>
      <c r="G139" s="678"/>
      <c r="H139" s="678"/>
      <c r="I139" s="678"/>
      <c r="J139" s="678"/>
      <c r="K139" s="678"/>
      <c r="L139" s="678"/>
      <c r="M139" s="679"/>
    </row>
  </sheetData>
  <sheetProtection formatColumns="0"/>
  <mergeCells count="258">
    <mergeCell ref="B1:C3"/>
    <mergeCell ref="D1:K3"/>
    <mergeCell ref="L3:M3"/>
    <mergeCell ref="B137:M139"/>
    <mergeCell ref="B5:M5"/>
    <mergeCell ref="B6:M6"/>
    <mergeCell ref="B7:M7"/>
    <mergeCell ref="B8:M8"/>
    <mergeCell ref="B10:C10"/>
    <mergeCell ref="D10:E10"/>
    <mergeCell ref="F10:H10"/>
    <mergeCell ref="I10:M10"/>
    <mergeCell ref="B11:C11"/>
    <mergeCell ref="D11:E11"/>
    <mergeCell ref="F11:H11"/>
    <mergeCell ref="I11:M11"/>
    <mergeCell ref="B9:C9"/>
    <mergeCell ref="D9:M9"/>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6:B27"/>
    <mergeCell ref="C26:C27"/>
    <mergeCell ref="D26:G26"/>
    <mergeCell ref="H26:K26"/>
    <mergeCell ref="L26:M26"/>
    <mergeCell ref="L27:M27"/>
    <mergeCell ref="B21:C21"/>
    <mergeCell ref="D21:H21"/>
    <mergeCell ref="I21:L21"/>
    <mergeCell ref="B22:M22"/>
    <mergeCell ref="B23:M23"/>
    <mergeCell ref="B24:M24"/>
    <mergeCell ref="O29:Q29"/>
    <mergeCell ref="L30:M30"/>
    <mergeCell ref="L31:M31"/>
    <mergeCell ref="L32:M32"/>
    <mergeCell ref="L33:M33"/>
    <mergeCell ref="L34:M34"/>
    <mergeCell ref="B28:M28"/>
    <mergeCell ref="C29:C36"/>
    <mergeCell ref="H29:H36"/>
    <mergeCell ref="I29:I36"/>
    <mergeCell ref="J29:J36"/>
    <mergeCell ref="K29:K36"/>
    <mergeCell ref="L29:M29"/>
    <mergeCell ref="L35:M35"/>
    <mergeCell ref="L36:M36"/>
    <mergeCell ref="B29:B40"/>
    <mergeCell ref="C39:C40"/>
    <mergeCell ref="H39:H40"/>
    <mergeCell ref="I39:I40"/>
    <mergeCell ref="J39:J40"/>
    <mergeCell ref="K39:K40"/>
    <mergeCell ref="L39:M39"/>
    <mergeCell ref="L40:M40"/>
    <mergeCell ref="C37:C38"/>
    <mergeCell ref="H37:H38"/>
    <mergeCell ref="I37:I38"/>
    <mergeCell ref="J37:J38"/>
    <mergeCell ref="K37:K38"/>
    <mergeCell ref="L37:M37"/>
    <mergeCell ref="L38:M38"/>
    <mergeCell ref="L41:M41"/>
    <mergeCell ref="B42:B44"/>
    <mergeCell ref="C42:C44"/>
    <mergeCell ref="H42:H43"/>
    <mergeCell ref="I42:I43"/>
    <mergeCell ref="J42:J43"/>
    <mergeCell ref="K42:K43"/>
    <mergeCell ref="L42:M42"/>
    <mergeCell ref="L43:M43"/>
    <mergeCell ref="L44:M44"/>
    <mergeCell ref="L45:M45"/>
    <mergeCell ref="B46:I46"/>
    <mergeCell ref="L46:M46"/>
    <mergeCell ref="B47:M47"/>
    <mergeCell ref="B48:M48"/>
    <mergeCell ref="B49:B50"/>
    <mergeCell ref="C49:C50"/>
    <mergeCell ref="D49:G49"/>
    <mergeCell ref="H49:K49"/>
    <mergeCell ref="L49:M49"/>
    <mergeCell ref="L54:M54"/>
    <mergeCell ref="L55:M55"/>
    <mergeCell ref="L56:M56"/>
    <mergeCell ref="L57:M57"/>
    <mergeCell ref="L50:M50"/>
    <mergeCell ref="B51:M51"/>
    <mergeCell ref="B52:B57"/>
    <mergeCell ref="C52:C55"/>
    <mergeCell ref="H52:H55"/>
    <mergeCell ref="I52:I55"/>
    <mergeCell ref="J52:J55"/>
    <mergeCell ref="K52:K55"/>
    <mergeCell ref="L52:M52"/>
    <mergeCell ref="L53:M53"/>
    <mergeCell ref="B62:M62"/>
    <mergeCell ref="B63:M63"/>
    <mergeCell ref="B64:B65"/>
    <mergeCell ref="C64:C65"/>
    <mergeCell ref="D64:G64"/>
    <mergeCell ref="H64:K64"/>
    <mergeCell ref="L64:M64"/>
    <mergeCell ref="L65:M65"/>
    <mergeCell ref="B59:B60"/>
    <mergeCell ref="C59:C60"/>
    <mergeCell ref="L59:M59"/>
    <mergeCell ref="L60:M60"/>
    <mergeCell ref="B61:I61"/>
    <mergeCell ref="L61:M61"/>
    <mergeCell ref="C74:C80"/>
    <mergeCell ref="L74:M74"/>
    <mergeCell ref="B66:M66"/>
    <mergeCell ref="B67:B80"/>
    <mergeCell ref="C67:C73"/>
    <mergeCell ref="H67:H73"/>
    <mergeCell ref="I67:I73"/>
    <mergeCell ref="J67:J73"/>
    <mergeCell ref="K67:K73"/>
    <mergeCell ref="L67:M67"/>
    <mergeCell ref="L68:M68"/>
    <mergeCell ref="L69:M69"/>
    <mergeCell ref="L75:M75"/>
    <mergeCell ref="L76:M76"/>
    <mergeCell ref="L77:M77"/>
    <mergeCell ref="L78:M78"/>
    <mergeCell ref="L79:M79"/>
    <mergeCell ref="L80:M80"/>
    <mergeCell ref="L70:M70"/>
    <mergeCell ref="L71:M71"/>
    <mergeCell ref="L72:M72"/>
    <mergeCell ref="L73:M73"/>
    <mergeCell ref="J74:J80"/>
    <mergeCell ref="K74:K80"/>
    <mergeCell ref="B87:M87"/>
    <mergeCell ref="B88:M88"/>
    <mergeCell ref="B89:B90"/>
    <mergeCell ref="C89:C90"/>
    <mergeCell ref="D89:G89"/>
    <mergeCell ref="H89:K89"/>
    <mergeCell ref="L89:M89"/>
    <mergeCell ref="L90:M90"/>
    <mergeCell ref="L81:M81"/>
    <mergeCell ref="L82:M82"/>
    <mergeCell ref="L83:M83"/>
    <mergeCell ref="L84:M84"/>
    <mergeCell ref="L85:M85"/>
    <mergeCell ref="B86:I86"/>
    <mergeCell ref="L86:M86"/>
    <mergeCell ref="B81:B85"/>
    <mergeCell ref="C81:C85"/>
    <mergeCell ref="H81:H85"/>
    <mergeCell ref="I81:I85"/>
    <mergeCell ref="J81:J85"/>
    <mergeCell ref="K81:K85"/>
    <mergeCell ref="K101:K102"/>
    <mergeCell ref="B91:M91"/>
    <mergeCell ref="B92:B95"/>
    <mergeCell ref="L92:M92"/>
    <mergeCell ref="C94:C95"/>
    <mergeCell ref="H94:H95"/>
    <mergeCell ref="I94:I95"/>
    <mergeCell ref="J94:J95"/>
    <mergeCell ref="K94:K95"/>
    <mergeCell ref="L94:M94"/>
    <mergeCell ref="L95:M95"/>
    <mergeCell ref="L101:M101"/>
    <mergeCell ref="L102:M102"/>
    <mergeCell ref="L93:M93"/>
    <mergeCell ref="B103:B105"/>
    <mergeCell ref="C103:C105"/>
    <mergeCell ref="L103:M103"/>
    <mergeCell ref="L104:M104"/>
    <mergeCell ref="L105:M105"/>
    <mergeCell ref="L96:M96"/>
    <mergeCell ref="L97:M97"/>
    <mergeCell ref="L98:M98"/>
    <mergeCell ref="C99:C102"/>
    <mergeCell ref="H99:H100"/>
    <mergeCell ref="I99:I100"/>
    <mergeCell ref="J99:J100"/>
    <mergeCell ref="K99:K100"/>
    <mergeCell ref="L99:M99"/>
    <mergeCell ref="L100:M100"/>
    <mergeCell ref="B96:B102"/>
    <mergeCell ref="C96:C98"/>
    <mergeCell ref="H96:H98"/>
    <mergeCell ref="I96:I98"/>
    <mergeCell ref="J96:J98"/>
    <mergeCell ref="K96:K98"/>
    <mergeCell ref="H101:H102"/>
    <mergeCell ref="I101:I102"/>
    <mergeCell ref="J101:J102"/>
    <mergeCell ref="L116:M116"/>
    <mergeCell ref="B106:I106"/>
    <mergeCell ref="L106:M106"/>
    <mergeCell ref="B107:M107"/>
    <mergeCell ref="B108:M108"/>
    <mergeCell ref="B109:B110"/>
    <mergeCell ref="C109:C110"/>
    <mergeCell ref="D109:G109"/>
    <mergeCell ref="H109:K109"/>
    <mergeCell ref="L109:M109"/>
    <mergeCell ref="L110:M110"/>
    <mergeCell ref="L131:L134"/>
    <mergeCell ref="D132:F132"/>
    <mergeCell ref="C133:C134"/>
    <mergeCell ref="D133:F133"/>
    <mergeCell ref="B121:I121"/>
    <mergeCell ref="L121:M121"/>
    <mergeCell ref="B122:M122"/>
    <mergeCell ref="B123:M123"/>
    <mergeCell ref="B124:M124"/>
    <mergeCell ref="B125:M125"/>
    <mergeCell ref="J133:J134"/>
    <mergeCell ref="D134:F134"/>
    <mergeCell ref="B127:M128"/>
    <mergeCell ref="C131:C132"/>
    <mergeCell ref="D131:F131"/>
    <mergeCell ref="J131:J132"/>
    <mergeCell ref="K131:K134"/>
    <mergeCell ref="L58:M58"/>
    <mergeCell ref="C56:C58"/>
    <mergeCell ref="H56:H58"/>
    <mergeCell ref="J56:J58"/>
    <mergeCell ref="K56:K58"/>
    <mergeCell ref="I56:I58"/>
    <mergeCell ref="H74:H80"/>
    <mergeCell ref="I74:I80"/>
    <mergeCell ref="B126:M126"/>
    <mergeCell ref="B117:M117"/>
    <mergeCell ref="B118:M118"/>
    <mergeCell ref="B119:I120"/>
    <mergeCell ref="J119:K119"/>
    <mergeCell ref="L119:M119"/>
    <mergeCell ref="L120:M120"/>
    <mergeCell ref="B111:M111"/>
    <mergeCell ref="B112:B116"/>
    <mergeCell ref="C112:C114"/>
    <mergeCell ref="L112:M112"/>
    <mergeCell ref="L113:M113"/>
    <mergeCell ref="L114:M114"/>
    <mergeCell ref="C115:C116"/>
    <mergeCell ref="I115:I116"/>
    <mergeCell ref="L115:M115"/>
  </mergeCells>
  <conditionalFormatting sqref="J92 J112:J114">
    <cfRule type="cellIs" dxfId="72" priority="12" operator="equal">
      <formula>0</formula>
    </cfRule>
  </conditionalFormatting>
  <conditionalFormatting sqref="L121:M121">
    <cfRule type="cellIs" dxfId="71" priority="10" operator="equal">
      <formula>"NO CUMPLE"</formula>
    </cfRule>
    <cfRule type="cellIs" dxfId="70" priority="11" operator="equal">
      <formula>"CUMPLE"</formula>
    </cfRule>
  </conditionalFormatting>
  <conditionalFormatting sqref="L46:M46">
    <cfRule type="cellIs" dxfId="69" priority="8" operator="equal">
      <formula>"NO CUMPLE"</formula>
    </cfRule>
    <cfRule type="cellIs" dxfId="68" priority="9" operator="equal">
      <formula>"CUMPLE"</formula>
    </cfRule>
  </conditionalFormatting>
  <conditionalFormatting sqref="L61:M61">
    <cfRule type="cellIs" dxfId="67" priority="6" operator="equal">
      <formula>"NO CUMPLE"</formula>
    </cfRule>
    <cfRule type="cellIs" dxfId="66" priority="7" operator="equal">
      <formula>"CUMPLE"</formula>
    </cfRule>
  </conditionalFormatting>
  <conditionalFormatting sqref="L86:M86">
    <cfRule type="cellIs" dxfId="65" priority="4" operator="equal">
      <formula>"NO CUMPLE"</formula>
    </cfRule>
    <cfRule type="cellIs" dxfId="64" priority="5" operator="equal">
      <formula>"CUMPLE"</formula>
    </cfRule>
  </conditionalFormatting>
  <conditionalFormatting sqref="L106:M106">
    <cfRule type="cellIs" dxfId="63" priority="2" operator="equal">
      <formula>"CUMPLE"</formula>
    </cfRule>
    <cfRule type="cellIs" dxfId="62" priority="3" operator="equal">
      <formula>"NO CUMPLE"</formula>
    </cfRule>
  </conditionalFormatting>
  <conditionalFormatting sqref="J93">
    <cfRule type="cellIs" dxfId="61" priority="1" operator="equal">
      <formula>0</formula>
    </cfRule>
  </conditionalFormatting>
  <dataValidations count="3">
    <dataValidation type="list" allowBlank="1" showInputMessage="1" showErrorMessage="1" sqref="M18:M21">
      <formula1>$T$15:$T$17</formula1>
    </dataValidation>
    <dataValidation type="list" allowBlank="1" showInputMessage="1" showErrorMessage="1" sqref="D12:D15">
      <formula1>$R$15:$R$21</formula1>
    </dataValidation>
    <dataValidation type="list" allowBlank="1" showInputMessage="1" showErrorMessage="1" sqref="D11:E11">
      <formula1>$P$15:$P$18</formula1>
    </dataValidation>
  </dataValidations>
  <printOptions horizontalCentered="1"/>
  <pageMargins left="0.23622047244094491" right="0.23622047244094491" top="0.82677165354330717" bottom="0.86614173228346458" header="0.31496062992125984" footer="0.31496062992125984"/>
  <pageSetup scale="40" fitToHeight="0" orientation="portrait" horizontalDpi="4294967294" verticalDpi="4294967294" r:id="rId1"/>
  <headerFooter>
    <oddHeader xml:space="preserve">&amp;R
</oddHeader>
  </headerFooter>
  <rowBreaks count="2" manualBreakCount="2">
    <brk id="63" max="13" man="1"/>
    <brk id="126" max="13" man="1"/>
  </rowBreaks>
  <ignoredErrors>
    <ignoredError sqref="H29 H37 H39 H42 J56 H52 H67 H74 H81" formulaRange="1"/>
    <ignoredError sqref="G113:H1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7"/>
  <sheetViews>
    <sheetView zoomScale="55" zoomScaleNormal="55" zoomScaleSheetLayoutView="70" workbookViewId="0">
      <selection activeCell="I12" sqref="I12:M15"/>
    </sheetView>
  </sheetViews>
  <sheetFormatPr baseColWidth="10" defaultRowHeight="14.25"/>
  <cols>
    <col min="1" max="1" width="3"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3.140625" style="23" customWidth="1"/>
    <col min="13" max="13" width="17" style="23" customWidth="1"/>
    <col min="14" max="14" width="7.5703125" style="17" customWidth="1"/>
    <col min="15" max="15" width="11.42578125" style="17" hidden="1" customWidth="1"/>
    <col min="16" max="16" width="24.5703125" style="17" hidden="1" customWidth="1"/>
    <col min="17" max="17" width="11.42578125" style="17" hidden="1" customWidth="1"/>
    <col min="18" max="18" width="21" style="17" hidden="1" customWidth="1"/>
    <col min="19"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29.25"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343</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t="s">
        <v>359</v>
      </c>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289</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7"/>
      <c r="Q14" s="27"/>
      <c r="R14" s="27"/>
      <c r="S14" s="27"/>
      <c r="T14" s="2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84"/>
      <c r="Q15" s="284"/>
      <c r="R15" s="284"/>
      <c r="S15" s="32"/>
      <c r="T15" s="27"/>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84" t="s">
        <v>185</v>
      </c>
      <c r="Q16" s="284">
        <v>600</v>
      </c>
      <c r="R16" s="284" t="s">
        <v>182</v>
      </c>
      <c r="S16" s="32"/>
      <c r="T16" s="27"/>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84" t="s">
        <v>186</v>
      </c>
      <c r="Q17" s="284">
        <v>500</v>
      </c>
      <c r="R17" s="284" t="s">
        <v>183</v>
      </c>
      <c r="S17" s="27"/>
      <c r="T17" s="27"/>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84" t="s">
        <v>187</v>
      </c>
      <c r="Q18" s="284">
        <v>300</v>
      </c>
      <c r="R18" s="284" t="s">
        <v>184</v>
      </c>
      <c r="S18" s="27"/>
      <c r="T18" s="27"/>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285" t="s">
        <v>218</v>
      </c>
      <c r="Q19" s="284">
        <v>160</v>
      </c>
      <c r="R19" s="284" t="s">
        <v>198</v>
      </c>
      <c r="S19" s="27"/>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84"/>
      <c r="Q20" s="284">
        <v>95</v>
      </c>
      <c r="R20" s="284" t="s">
        <v>189</v>
      </c>
      <c r="S20" s="27"/>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86"/>
      <c r="Q21" s="286">
        <v>65</v>
      </c>
      <c r="R21" s="284" t="s">
        <v>192</v>
      </c>
      <c r="S21" s="27"/>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86"/>
      <c r="Q22" s="286"/>
      <c r="R22" s="284" t="s">
        <v>218</v>
      </c>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15">
      <c r="B29" s="520" t="s">
        <v>0</v>
      </c>
      <c r="C29" s="622" t="s">
        <v>224</v>
      </c>
      <c r="D29" s="124" t="s">
        <v>230</v>
      </c>
      <c r="E29" s="57">
        <v>10</v>
      </c>
      <c r="F29" s="57"/>
      <c r="G29" s="66">
        <f t="shared" ref="G29:G45" si="0">+F29-E29</f>
        <v>-10</v>
      </c>
      <c r="H29" s="537">
        <f>SUM(E29:E36)</f>
        <v>63</v>
      </c>
      <c r="I29" s="540">
        <v>1</v>
      </c>
      <c r="J29" s="542">
        <f>H29*I29</f>
        <v>63</v>
      </c>
      <c r="K29" s="544">
        <f>SUM(F29:F36)*I29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15">
      <c r="B30" s="521"/>
      <c r="C30" s="623"/>
      <c r="D30" s="103" t="s">
        <v>231</v>
      </c>
      <c r="E30" s="146">
        <v>10</v>
      </c>
      <c r="F30" s="146"/>
      <c r="G30" s="67">
        <f t="shared" si="0"/>
        <v>-10</v>
      </c>
      <c r="H30" s="504"/>
      <c r="I30" s="506"/>
      <c r="J30" s="508"/>
      <c r="K30" s="510"/>
      <c r="L30" s="600" t="str">
        <f>IF(F30&gt;=E30,"CUMPLE","NO CUMPLE")</f>
        <v>NO CUMPLE</v>
      </c>
      <c r="M30" s="513"/>
      <c r="N30" s="27"/>
      <c r="O30" s="218"/>
      <c r="P30" s="218"/>
      <c r="Q30" s="218"/>
      <c r="R30" s="27"/>
      <c r="S30" s="27"/>
      <c r="T30" s="27"/>
      <c r="U30" s="27"/>
      <c r="V30" s="27"/>
      <c r="W30" s="27"/>
      <c r="X30" s="27"/>
      <c r="Y30" s="27"/>
      <c r="Z30" s="27"/>
      <c r="AA30" s="27"/>
      <c r="AB30" s="27"/>
      <c r="AC30" s="27"/>
      <c r="AD30" s="27"/>
      <c r="AE30" s="27"/>
    </row>
    <row r="31" spans="2:31" ht="15">
      <c r="B31" s="521"/>
      <c r="C31" s="623"/>
      <c r="D31" s="103" t="s">
        <v>232</v>
      </c>
      <c r="E31" s="146">
        <v>8</v>
      </c>
      <c r="F31" s="146"/>
      <c r="G31" s="67">
        <f t="shared" si="0"/>
        <v>-8</v>
      </c>
      <c r="H31" s="504"/>
      <c r="I31" s="506"/>
      <c r="J31" s="508"/>
      <c r="K31" s="510"/>
      <c r="L31" s="600" t="str">
        <f t="shared" ref="L31:L35" si="2">IF(F31&gt;=E31,"CUMPLE","NO CUMPLE")</f>
        <v>NO CUMPLE</v>
      </c>
      <c r="M31" s="513"/>
      <c r="N31" s="27"/>
      <c r="O31" s="218"/>
      <c r="P31" s="218"/>
      <c r="Q31" s="218"/>
      <c r="R31" s="27"/>
      <c r="S31" s="27"/>
      <c r="T31" s="27"/>
      <c r="U31" s="27"/>
      <c r="V31" s="27"/>
      <c r="W31" s="27"/>
      <c r="X31" s="27"/>
      <c r="Y31" s="27"/>
      <c r="Z31" s="27"/>
      <c r="AA31" s="27"/>
      <c r="AB31" s="27"/>
      <c r="AC31" s="27"/>
      <c r="AD31" s="27"/>
      <c r="AE31" s="27"/>
    </row>
    <row r="32" spans="2:31" ht="15">
      <c r="B32" s="521"/>
      <c r="C32" s="623"/>
      <c r="D32" s="103" t="s">
        <v>6</v>
      </c>
      <c r="E32" s="146">
        <v>10</v>
      </c>
      <c r="F32" s="146"/>
      <c r="G32" s="67">
        <f t="shared" si="0"/>
        <v>-10</v>
      </c>
      <c r="H32" s="504"/>
      <c r="I32" s="506"/>
      <c r="J32" s="508"/>
      <c r="K32" s="510"/>
      <c r="L32" s="600" t="str">
        <f t="shared" si="2"/>
        <v>NO CUMPLE</v>
      </c>
      <c r="M32" s="513"/>
      <c r="N32" s="27"/>
      <c r="O32" s="218"/>
      <c r="P32" s="218"/>
      <c r="Q32" s="218"/>
      <c r="R32" s="27"/>
      <c r="S32" s="27"/>
      <c r="T32" s="27"/>
      <c r="U32" s="27"/>
      <c r="V32" s="27"/>
      <c r="W32" s="27"/>
      <c r="X32" s="27"/>
      <c r="Y32" s="27"/>
      <c r="Z32" s="27"/>
      <c r="AA32" s="27"/>
      <c r="AB32" s="27"/>
      <c r="AC32" s="27"/>
      <c r="AD32" s="27"/>
      <c r="AE32" s="27"/>
    </row>
    <row r="33" spans="2:31" ht="15">
      <c r="B33" s="521"/>
      <c r="C33" s="623"/>
      <c r="D33" s="103" t="s">
        <v>233</v>
      </c>
      <c r="E33" s="146">
        <v>5</v>
      </c>
      <c r="F33" s="146"/>
      <c r="G33" s="67">
        <f t="shared" si="0"/>
        <v>-5</v>
      </c>
      <c r="H33" s="504"/>
      <c r="I33" s="506"/>
      <c r="J33" s="508"/>
      <c r="K33" s="510"/>
      <c r="L33" s="600" t="str">
        <f t="shared" si="2"/>
        <v>NO CUMPLE</v>
      </c>
      <c r="M33" s="513"/>
      <c r="N33" s="27"/>
      <c r="O33" s="218"/>
      <c r="P33" s="218"/>
      <c r="Q33" s="218"/>
      <c r="R33" s="27"/>
      <c r="S33" s="27"/>
      <c r="T33" s="27"/>
      <c r="U33" s="27"/>
      <c r="V33" s="27"/>
      <c r="W33" s="27"/>
      <c r="X33" s="27"/>
      <c r="Y33" s="27"/>
      <c r="Z33" s="27"/>
      <c r="AA33" s="27"/>
      <c r="AB33" s="27"/>
      <c r="AC33" s="27"/>
      <c r="AD33" s="27"/>
      <c r="AE33" s="27"/>
    </row>
    <row r="34" spans="2:31" ht="30">
      <c r="B34" s="521"/>
      <c r="C34" s="623"/>
      <c r="D34" s="103" t="s">
        <v>234</v>
      </c>
      <c r="E34" s="146">
        <v>8</v>
      </c>
      <c r="F34" s="146"/>
      <c r="G34" s="67">
        <f t="shared" si="0"/>
        <v>-8</v>
      </c>
      <c r="H34" s="504"/>
      <c r="I34" s="506"/>
      <c r="J34" s="508"/>
      <c r="K34" s="510"/>
      <c r="L34" s="600" t="str">
        <f t="shared" si="2"/>
        <v>NO CUMPLE</v>
      </c>
      <c r="M34" s="513"/>
      <c r="N34" s="27"/>
      <c r="O34" s="218"/>
      <c r="P34" s="218"/>
      <c r="Q34" s="218"/>
      <c r="R34" s="27"/>
      <c r="S34" s="27"/>
      <c r="T34" s="27"/>
      <c r="U34" s="27"/>
      <c r="V34" s="27"/>
      <c r="W34" s="27"/>
      <c r="X34" s="27"/>
      <c r="Y34" s="27"/>
      <c r="Z34" s="27"/>
      <c r="AA34" s="27"/>
      <c r="AB34" s="27"/>
      <c r="AC34" s="27"/>
      <c r="AD34" s="27"/>
      <c r="AE34" s="27"/>
    </row>
    <row r="35" spans="2:31" ht="15">
      <c r="B35" s="521"/>
      <c r="C35" s="623"/>
      <c r="D35" s="103" t="s">
        <v>235</v>
      </c>
      <c r="E35" s="146">
        <v>7</v>
      </c>
      <c r="F35" s="146"/>
      <c r="G35" s="67">
        <f t="shared" si="0"/>
        <v>-7</v>
      </c>
      <c r="H35" s="504"/>
      <c r="I35" s="506"/>
      <c r="J35" s="508"/>
      <c r="K35" s="510"/>
      <c r="L35" s="600" t="str">
        <f t="shared" si="2"/>
        <v>NO CUMPLE</v>
      </c>
      <c r="M35" s="513"/>
      <c r="N35" s="27"/>
      <c r="O35" s="218"/>
      <c r="P35" s="218"/>
      <c r="Q35" s="218"/>
      <c r="R35" s="27"/>
      <c r="S35" s="27"/>
      <c r="T35" s="27"/>
      <c r="U35" s="27"/>
      <c r="V35" s="27"/>
      <c r="W35" s="27"/>
      <c r="X35" s="27"/>
      <c r="Y35" s="27"/>
      <c r="Z35" s="27"/>
      <c r="AA35" s="27"/>
      <c r="AB35" s="27"/>
      <c r="AC35" s="27"/>
      <c r="AD35" s="27"/>
      <c r="AE35" s="27"/>
    </row>
    <row r="36" spans="2:31" ht="15.75" thickBot="1">
      <c r="B36" s="521"/>
      <c r="C36" s="623"/>
      <c r="D36" s="103" t="s">
        <v>40</v>
      </c>
      <c r="E36" s="146">
        <v>5</v>
      </c>
      <c r="F36" s="146"/>
      <c r="G36" s="67">
        <f t="shared" si="0"/>
        <v>-5</v>
      </c>
      <c r="H36" s="504"/>
      <c r="I36" s="506"/>
      <c r="J36" s="508"/>
      <c r="K36" s="510"/>
      <c r="L36" s="625" t="str">
        <f>IF(F36&gt;=E36,"CUMPLE","NO CUMPLE")</f>
        <v>NO CUMPLE</v>
      </c>
      <c r="M36" s="626"/>
      <c r="N36" s="27"/>
      <c r="O36" s="218"/>
      <c r="P36" s="218"/>
      <c r="Q36" s="218"/>
      <c r="R36" s="27"/>
      <c r="S36" s="27"/>
      <c r="T36" s="27"/>
      <c r="U36" s="27"/>
      <c r="V36" s="27"/>
      <c r="W36" s="27"/>
      <c r="X36" s="27"/>
      <c r="Y36" s="27"/>
      <c r="Z36" s="27"/>
      <c r="AA36" s="27"/>
      <c r="AB36" s="27"/>
      <c r="AC36" s="27"/>
      <c r="AD36" s="27"/>
      <c r="AE36" s="27"/>
    </row>
    <row r="37" spans="2:31" ht="23.25" customHeight="1">
      <c r="B37" s="521"/>
      <c r="C37" s="627" t="s">
        <v>283</v>
      </c>
      <c r="D37" s="115" t="s">
        <v>158</v>
      </c>
      <c r="E37" s="149">
        <v>40</v>
      </c>
      <c r="F37" s="149"/>
      <c r="G37" s="68">
        <f t="shared" si="0"/>
        <v>-40</v>
      </c>
      <c r="H37" s="474">
        <f>SUM(E37:E38)</f>
        <v>45</v>
      </c>
      <c r="I37" s="475">
        <v>3</v>
      </c>
      <c r="J37" s="476">
        <f>H37*I37</f>
        <v>135</v>
      </c>
      <c r="K37" s="479">
        <f>SUM(F37:F38)*I37</f>
        <v>0</v>
      </c>
      <c r="L37" s="633" t="str">
        <f>IF(F37&gt;=E37,"CUMPLE","NO CUMPLE")</f>
        <v>NO CUMPLE</v>
      </c>
      <c r="M37" s="532"/>
      <c r="N37" s="27"/>
      <c r="O37" s="27"/>
      <c r="P37" s="218"/>
      <c r="Q37" s="27"/>
      <c r="R37" s="27"/>
      <c r="S37" s="27"/>
      <c r="T37" s="27"/>
      <c r="U37" s="27"/>
      <c r="V37" s="27"/>
      <c r="W37" s="27"/>
      <c r="X37" s="27"/>
      <c r="Y37" s="27"/>
      <c r="Z37" s="27"/>
      <c r="AA37" s="27"/>
      <c r="AB37" s="27"/>
      <c r="AC37" s="27"/>
      <c r="AD37" s="27"/>
      <c r="AE37" s="27"/>
    </row>
    <row r="38" spans="2:31" ht="23.25" customHeight="1" thickBot="1">
      <c r="B38" s="521"/>
      <c r="C38" s="628"/>
      <c r="D38" s="116" t="s">
        <v>40</v>
      </c>
      <c r="E38" s="58">
        <v>5</v>
      </c>
      <c r="F38" s="58"/>
      <c r="G38" s="69">
        <f t="shared" si="0"/>
        <v>-5</v>
      </c>
      <c r="H38" s="629"/>
      <c r="I38" s="630"/>
      <c r="J38" s="631"/>
      <c r="K38" s="632"/>
      <c r="L38" s="634" t="str">
        <f t="shared" ref="L38:L45" si="3">IF(F38&gt;=E38,"CUMPLE","NO CUMPLE")</f>
        <v>NO CUMPLE</v>
      </c>
      <c r="M38" s="552"/>
      <c r="N38" s="27"/>
      <c r="O38" s="27"/>
      <c r="P38" s="30"/>
      <c r="Q38" s="27"/>
      <c r="R38" s="27"/>
      <c r="S38" s="27"/>
      <c r="T38" s="27"/>
      <c r="U38" s="27"/>
      <c r="V38" s="27"/>
      <c r="W38" s="27"/>
      <c r="X38" s="27"/>
      <c r="Y38" s="27"/>
      <c r="Z38" s="27"/>
      <c r="AA38" s="27"/>
      <c r="AB38" s="27"/>
      <c r="AC38" s="27"/>
      <c r="AD38" s="27"/>
      <c r="AE38" s="27"/>
    </row>
    <row r="39" spans="2:31" ht="23.25" customHeight="1">
      <c r="B39" s="521"/>
      <c r="C39" s="724" t="s">
        <v>284</v>
      </c>
      <c r="D39" s="120" t="s">
        <v>158</v>
      </c>
      <c r="E39" s="144">
        <v>40</v>
      </c>
      <c r="F39" s="144"/>
      <c r="G39" s="70">
        <f t="shared" si="0"/>
        <v>-40</v>
      </c>
      <c r="H39" s="453">
        <f>SUM(E39:E40)</f>
        <v>45</v>
      </c>
      <c r="I39" s="455">
        <v>2</v>
      </c>
      <c r="J39" s="457">
        <f>H39*I39</f>
        <v>90</v>
      </c>
      <c r="K39" s="459">
        <f>SUM(F39:F40)*I39</f>
        <v>0</v>
      </c>
      <c r="L39" s="724" t="str">
        <f>IF(F39&gt;=E39,"CUMPLE","NO CUMPLE")</f>
        <v>NO CUMPLE</v>
      </c>
      <c r="M39" s="726"/>
      <c r="N39" s="27"/>
      <c r="O39" s="27"/>
      <c r="P39" s="218"/>
      <c r="Q39" s="27"/>
      <c r="R39" s="27"/>
      <c r="S39" s="27"/>
      <c r="T39" s="27"/>
      <c r="U39" s="27"/>
      <c r="V39" s="27"/>
      <c r="W39" s="27"/>
      <c r="X39" s="27"/>
      <c r="Y39" s="27"/>
      <c r="Z39" s="27"/>
      <c r="AA39" s="27"/>
      <c r="AB39" s="27"/>
      <c r="AC39" s="27"/>
      <c r="AD39" s="27"/>
      <c r="AE39" s="27"/>
    </row>
    <row r="40" spans="2:31" ht="23.25" customHeight="1" thickBot="1">
      <c r="B40" s="522"/>
      <c r="C40" s="725"/>
      <c r="D40" s="121" t="s">
        <v>40</v>
      </c>
      <c r="E40" s="59">
        <v>5</v>
      </c>
      <c r="F40" s="59"/>
      <c r="G40" s="71">
        <f t="shared" si="0"/>
        <v>-5</v>
      </c>
      <c r="H40" s="525"/>
      <c r="I40" s="526"/>
      <c r="J40" s="527"/>
      <c r="K40" s="528"/>
      <c r="L40" s="725" t="str">
        <f t="shared" ref="L40" si="4">IF(F40&gt;=E40,"CUMPLE","NO CUMPLE")</f>
        <v>NO CUMPLE</v>
      </c>
      <c r="M40" s="727"/>
      <c r="N40" s="27"/>
      <c r="O40" s="27"/>
      <c r="P40" s="30"/>
      <c r="Q40" s="27"/>
      <c r="R40" s="27"/>
      <c r="S40" s="27"/>
      <c r="T40" s="27"/>
      <c r="U40" s="27"/>
      <c r="V40" s="27"/>
      <c r="W40" s="27"/>
      <c r="X40" s="27"/>
      <c r="Y40" s="27"/>
      <c r="Z40" s="27"/>
      <c r="AA40" s="27"/>
      <c r="AB40" s="27"/>
      <c r="AC40" s="27"/>
      <c r="AD40" s="27"/>
      <c r="AE40" s="27"/>
    </row>
    <row r="41" spans="2:31" ht="32.25" thickBot="1">
      <c r="B41" s="152" t="s">
        <v>243</v>
      </c>
      <c r="C41" s="61" t="s">
        <v>236</v>
      </c>
      <c r="D41" s="138" t="s">
        <v>277</v>
      </c>
      <c r="E41" s="60">
        <v>20</v>
      </c>
      <c r="F41" s="60"/>
      <c r="G41" s="72">
        <f t="shared" si="0"/>
        <v>-20</v>
      </c>
      <c r="H41" s="62">
        <f>SUM(E41)</f>
        <v>20</v>
      </c>
      <c r="I41" s="63">
        <v>1</v>
      </c>
      <c r="J41" s="64">
        <f>H41*I41</f>
        <v>20</v>
      </c>
      <c r="K41" s="65">
        <f>SUM(F41)*I41</f>
        <v>0</v>
      </c>
      <c r="L41" s="601" t="str">
        <f>IF(F41&gt;=E41,"CUMPLE","NO CUMPLE")</f>
        <v>NO CUMPLE</v>
      </c>
      <c r="M41" s="602"/>
      <c r="N41" s="27"/>
      <c r="O41" s="27"/>
      <c r="P41" s="27"/>
      <c r="Q41" s="27"/>
      <c r="R41" s="27"/>
      <c r="S41" s="27"/>
      <c r="T41" s="27"/>
      <c r="U41" s="27"/>
      <c r="V41" s="27"/>
      <c r="W41" s="27"/>
      <c r="X41" s="27"/>
      <c r="Y41" s="27"/>
      <c r="Z41" s="27"/>
      <c r="AA41" s="27"/>
      <c r="AB41" s="27"/>
      <c r="AC41" s="27"/>
      <c r="AD41" s="27"/>
      <c r="AE41" s="27"/>
    </row>
    <row r="42" spans="2:31" ht="40.5" customHeight="1">
      <c r="B42" s="521" t="s">
        <v>59</v>
      </c>
      <c r="C42" s="603" t="s">
        <v>237</v>
      </c>
      <c r="D42" s="139" t="s">
        <v>238</v>
      </c>
      <c r="E42" s="73">
        <v>4</v>
      </c>
      <c r="F42" s="73"/>
      <c r="G42" s="74">
        <f t="shared" si="0"/>
        <v>-4</v>
      </c>
      <c r="H42" s="604">
        <f>SUM(E42:E43)</f>
        <v>7</v>
      </c>
      <c r="I42" s="606">
        <v>5</v>
      </c>
      <c r="J42" s="608">
        <f>H42*I42</f>
        <v>35</v>
      </c>
      <c r="K42" s="610">
        <f>SUM(F42:F45)*I42</f>
        <v>0</v>
      </c>
      <c r="L42" s="612" t="str">
        <f t="shared" si="3"/>
        <v>NO CUMPLE</v>
      </c>
      <c r="M42" s="613"/>
      <c r="N42" s="27"/>
      <c r="O42" s="27"/>
      <c r="P42" s="27"/>
      <c r="Q42" s="27"/>
      <c r="R42" s="27"/>
      <c r="S42" s="27"/>
      <c r="T42" s="27"/>
      <c r="U42" s="27"/>
      <c r="V42" s="27"/>
      <c r="W42" s="27"/>
      <c r="X42" s="27"/>
      <c r="Y42" s="27"/>
      <c r="Z42" s="27"/>
      <c r="AA42" s="27"/>
      <c r="AB42" s="27"/>
      <c r="AC42" s="27"/>
      <c r="AD42" s="27"/>
      <c r="AE42" s="27"/>
    </row>
    <row r="43" spans="2:31" ht="40.5" customHeight="1">
      <c r="B43" s="521"/>
      <c r="C43" s="603"/>
      <c r="D43" s="140" t="s">
        <v>239</v>
      </c>
      <c r="E43" s="75">
        <v>3</v>
      </c>
      <c r="F43" s="75"/>
      <c r="G43" s="76">
        <f t="shared" si="0"/>
        <v>-3</v>
      </c>
      <c r="H43" s="605"/>
      <c r="I43" s="607"/>
      <c r="J43" s="609"/>
      <c r="K43" s="611"/>
      <c r="L43" s="614" t="str">
        <f>IF(F43&gt;=E43,"CUMPLE","NO CUMPLE")</f>
        <v>NO CUMPLE</v>
      </c>
      <c r="M43" s="615"/>
      <c r="N43" s="27"/>
      <c r="O43" s="27"/>
      <c r="P43" s="27"/>
      <c r="Q43" s="27"/>
      <c r="R43" s="27"/>
      <c r="S43" s="27"/>
      <c r="T43" s="27"/>
      <c r="U43" s="27"/>
      <c r="V43" s="27"/>
      <c r="W43" s="27"/>
      <c r="X43" s="27"/>
      <c r="Y43" s="27"/>
      <c r="Z43" s="27"/>
      <c r="AA43" s="27"/>
      <c r="AB43" s="27"/>
      <c r="AC43" s="27"/>
      <c r="AD43" s="27"/>
      <c r="AE43" s="27"/>
    </row>
    <row r="44" spans="2:31" ht="40.5" customHeight="1" thickBot="1">
      <c r="B44" s="521"/>
      <c r="C44" s="603"/>
      <c r="D44" s="141" t="s">
        <v>240</v>
      </c>
      <c r="E44" s="77">
        <v>1</v>
      </c>
      <c r="F44" s="77"/>
      <c r="G44" s="78">
        <f t="shared" si="0"/>
        <v>-1</v>
      </c>
      <c r="H44" s="79">
        <v>1</v>
      </c>
      <c r="I44" s="80">
        <v>3</v>
      </c>
      <c r="J44" s="81">
        <f>H44*I44</f>
        <v>3</v>
      </c>
      <c r="K44" s="82">
        <f>SUM(F42:F45)*I44</f>
        <v>0</v>
      </c>
      <c r="L44" s="616" t="str">
        <f>IF(F44&gt;=E44,"CUMPLE","NO CUMPLE")</f>
        <v>NO CUMPLE</v>
      </c>
      <c r="M44" s="617"/>
      <c r="N44" s="27"/>
      <c r="O44" s="27"/>
      <c r="P44" s="27"/>
      <c r="Q44" s="27"/>
      <c r="R44" s="27"/>
      <c r="S44" s="27"/>
      <c r="T44" s="27"/>
      <c r="U44" s="27"/>
      <c r="V44" s="27"/>
      <c r="W44" s="27"/>
      <c r="X44" s="27"/>
      <c r="Y44" s="27"/>
      <c r="Z44" s="27"/>
      <c r="AA44" s="27"/>
      <c r="AB44" s="27"/>
      <c r="AC44" s="27"/>
      <c r="AD44" s="27"/>
      <c r="AE44" s="27"/>
    </row>
    <row r="45" spans="2:31" ht="40.5" customHeight="1" thickBot="1">
      <c r="B45" s="88" t="s">
        <v>241</v>
      </c>
      <c r="C45" s="83"/>
      <c r="D45" s="142" t="s">
        <v>242</v>
      </c>
      <c r="E45" s="84">
        <v>0.5</v>
      </c>
      <c r="F45" s="84"/>
      <c r="G45" s="85">
        <f t="shared" si="0"/>
        <v>-0.5</v>
      </c>
      <c r="H45" s="86">
        <v>0.5</v>
      </c>
      <c r="I45" s="87">
        <v>5</v>
      </c>
      <c r="J45" s="89">
        <f>H45*I45</f>
        <v>2.5</v>
      </c>
      <c r="K45" s="90">
        <f>SUM(F42:F45)*I45</f>
        <v>0</v>
      </c>
      <c r="L45" s="594" t="str">
        <f t="shared" si="3"/>
        <v>NO CUMPLE</v>
      </c>
      <c r="M45" s="595"/>
      <c r="N45" s="27"/>
      <c r="O45" s="27"/>
      <c r="P45" s="27"/>
      <c r="Q45" s="27"/>
      <c r="R45" s="27"/>
      <c r="S45" s="27"/>
      <c r="T45" s="27"/>
      <c r="U45" s="27"/>
      <c r="V45" s="27"/>
      <c r="W45" s="27"/>
      <c r="X45" s="27"/>
      <c r="Y45" s="27"/>
      <c r="Z45" s="27"/>
      <c r="AA45" s="27"/>
      <c r="AB45" s="27"/>
      <c r="AC45" s="27"/>
      <c r="AD45" s="27"/>
      <c r="AE45" s="27"/>
    </row>
    <row r="46" spans="2:31" ht="40.5" customHeight="1" thickBot="1">
      <c r="B46" s="427" t="s">
        <v>270</v>
      </c>
      <c r="C46" s="428"/>
      <c r="D46" s="428"/>
      <c r="E46" s="428"/>
      <c r="F46" s="428"/>
      <c r="G46" s="428"/>
      <c r="H46" s="428"/>
      <c r="I46" s="429"/>
      <c r="J46" s="91">
        <f>SUM(J29:J45)</f>
        <v>348.5</v>
      </c>
      <c r="K46" s="92">
        <f>SUM(K29:K45)</f>
        <v>0</v>
      </c>
      <c r="L46" s="430" t="str">
        <f>IF(K46&gt;=J46,"CUMPLE","NO CUMPLE")</f>
        <v>NO CUMPLE</v>
      </c>
      <c r="M46" s="431"/>
      <c r="N46" s="27"/>
      <c r="O46" s="27"/>
      <c r="P46" s="27"/>
      <c r="Q46" s="27"/>
      <c r="R46" s="27"/>
      <c r="S46" s="27"/>
      <c r="T46" s="27"/>
      <c r="U46" s="27"/>
      <c r="V46" s="27"/>
      <c r="W46" s="27"/>
      <c r="X46" s="27"/>
      <c r="Y46" s="27"/>
      <c r="Z46" s="27"/>
      <c r="AA46" s="27"/>
      <c r="AB46" s="27"/>
      <c r="AC46" s="27"/>
      <c r="AD46" s="27"/>
      <c r="AE46" s="27"/>
    </row>
    <row r="47" spans="2:31" ht="18" customHeight="1">
      <c r="B47" s="596" t="s">
        <v>171</v>
      </c>
      <c r="C47" s="597"/>
      <c r="D47" s="556"/>
      <c r="E47" s="556"/>
      <c r="F47" s="556"/>
      <c r="G47" s="556"/>
      <c r="H47" s="556"/>
      <c r="I47" s="556"/>
      <c r="J47" s="556"/>
      <c r="K47" s="556"/>
      <c r="L47" s="556"/>
      <c r="M47" s="557"/>
      <c r="N47" s="27"/>
      <c r="O47" s="27"/>
      <c r="P47" s="27"/>
      <c r="Q47" s="27"/>
      <c r="R47" s="27"/>
      <c r="S47" s="27"/>
      <c r="T47" s="27"/>
      <c r="U47" s="27"/>
      <c r="V47" s="27"/>
      <c r="W47" s="27"/>
      <c r="X47" s="27"/>
      <c r="Y47" s="27"/>
      <c r="Z47" s="27"/>
      <c r="AA47" s="27"/>
      <c r="AB47" s="27"/>
      <c r="AC47" s="27"/>
      <c r="AD47" s="27"/>
      <c r="AE47" s="27"/>
    </row>
    <row r="48" spans="2:31" ht="69" customHeight="1" thickBot="1">
      <c r="B48" s="598" t="s">
        <v>273</v>
      </c>
      <c r="C48" s="381"/>
      <c r="D48" s="381"/>
      <c r="E48" s="381"/>
      <c r="F48" s="381"/>
      <c r="G48" s="381"/>
      <c r="H48" s="381"/>
      <c r="I48" s="381"/>
      <c r="J48" s="381"/>
      <c r="K48" s="381"/>
      <c r="L48" s="381"/>
      <c r="M48" s="382"/>
      <c r="N48" s="27"/>
      <c r="O48" s="27"/>
      <c r="P48" s="27"/>
      <c r="Q48" s="27"/>
      <c r="R48" s="27"/>
      <c r="S48" s="27"/>
      <c r="T48" s="27"/>
      <c r="U48" s="27"/>
      <c r="V48" s="27"/>
      <c r="W48" s="27"/>
      <c r="X48" s="27"/>
      <c r="Y48" s="27"/>
      <c r="Z48" s="27"/>
      <c r="AA48" s="27"/>
      <c r="AB48" s="27"/>
      <c r="AC48" s="27"/>
      <c r="AD48" s="27"/>
      <c r="AE48" s="27"/>
    </row>
    <row r="49" spans="2:31" ht="15.75">
      <c r="B49" s="418" t="s">
        <v>35</v>
      </c>
      <c r="C49" s="420" t="s">
        <v>170</v>
      </c>
      <c r="D49" s="420" t="s">
        <v>37</v>
      </c>
      <c r="E49" s="420"/>
      <c r="F49" s="420"/>
      <c r="G49" s="420"/>
      <c r="H49" s="422" t="s">
        <v>35</v>
      </c>
      <c r="I49" s="423"/>
      <c r="J49" s="423"/>
      <c r="K49" s="424"/>
      <c r="L49" s="425" t="s">
        <v>160</v>
      </c>
      <c r="M49" s="426"/>
      <c r="N49" s="27"/>
      <c r="O49" s="27"/>
      <c r="P49" s="27"/>
      <c r="Q49" s="27"/>
      <c r="R49" s="27"/>
      <c r="S49" s="27"/>
      <c r="T49" s="27"/>
      <c r="U49" s="27"/>
      <c r="V49" s="27"/>
      <c r="W49" s="27"/>
      <c r="X49" s="27"/>
      <c r="Y49" s="27"/>
      <c r="Z49" s="27"/>
      <c r="AA49" s="27"/>
      <c r="AB49" s="27"/>
      <c r="AC49" s="27"/>
      <c r="AD49" s="27"/>
      <c r="AE49" s="27"/>
    </row>
    <row r="50" spans="2:31" ht="51" customHeight="1" thickBot="1">
      <c r="B50" s="419"/>
      <c r="C50" s="421"/>
      <c r="D50" s="202" t="s">
        <v>39</v>
      </c>
      <c r="E50" s="43" t="s">
        <v>162</v>
      </c>
      <c r="F50" s="44" t="s">
        <v>163</v>
      </c>
      <c r="G50" s="45" t="s">
        <v>164</v>
      </c>
      <c r="H50" s="46" t="s">
        <v>194</v>
      </c>
      <c r="I50" s="46" t="s">
        <v>41</v>
      </c>
      <c r="J50" s="202" t="s">
        <v>193</v>
      </c>
      <c r="K50" s="47" t="s">
        <v>208</v>
      </c>
      <c r="L50" s="393" t="s">
        <v>165</v>
      </c>
      <c r="M50" s="394"/>
      <c r="N50" s="27"/>
      <c r="O50" s="27"/>
      <c r="P50" s="27"/>
      <c r="Q50" s="27"/>
      <c r="R50" s="27"/>
      <c r="S50" s="27"/>
      <c r="T50" s="27"/>
      <c r="U50" s="27"/>
      <c r="V50" s="27"/>
      <c r="W50" s="27"/>
      <c r="X50" s="27"/>
      <c r="Y50" s="27"/>
      <c r="Z50" s="27"/>
      <c r="AA50" s="27"/>
      <c r="AB50" s="27"/>
      <c r="AC50" s="27"/>
      <c r="AD50" s="27"/>
      <c r="AE50" s="27"/>
    </row>
    <row r="51" spans="2:31" ht="15" customHeight="1" thickBot="1">
      <c r="B51" s="395" t="s">
        <v>57</v>
      </c>
      <c r="C51" s="533"/>
      <c r="D51" s="533"/>
      <c r="E51" s="533"/>
      <c r="F51" s="533"/>
      <c r="G51" s="533"/>
      <c r="H51" s="533"/>
      <c r="I51" s="533"/>
      <c r="J51" s="533"/>
      <c r="K51" s="533"/>
      <c r="L51" s="533"/>
      <c r="M51" s="534"/>
      <c r="N51" s="27"/>
      <c r="O51" s="27"/>
      <c r="P51" s="27"/>
      <c r="Q51" s="27"/>
      <c r="R51" s="27"/>
      <c r="S51" s="27"/>
      <c r="T51" s="27"/>
      <c r="U51" s="27"/>
      <c r="V51" s="27"/>
      <c r="W51" s="27"/>
      <c r="X51" s="27"/>
      <c r="Y51" s="27"/>
      <c r="Z51" s="27"/>
      <c r="AA51" s="27"/>
      <c r="AB51" s="27"/>
      <c r="AC51" s="27"/>
      <c r="AD51" s="27"/>
      <c r="AE51" s="27"/>
    </row>
    <row r="52" spans="2:31" ht="15.75" customHeight="1">
      <c r="B52" s="572" t="s">
        <v>44</v>
      </c>
      <c r="C52" s="402" t="s">
        <v>48</v>
      </c>
      <c r="D52" s="94" t="s">
        <v>244</v>
      </c>
      <c r="E52" s="57">
        <v>6</v>
      </c>
      <c r="F52" s="57"/>
      <c r="G52" s="66">
        <f t="shared" ref="G52:G58" si="5">+F52-E52</f>
        <v>-6</v>
      </c>
      <c r="H52" s="576">
        <f>SUM(E52:E55)</f>
        <v>24.75</v>
      </c>
      <c r="I52" s="540">
        <v>1</v>
      </c>
      <c r="J52" s="580">
        <f>I52*H52</f>
        <v>24.75</v>
      </c>
      <c r="K52" s="583">
        <f>SUM(F52:F55)*I52</f>
        <v>0</v>
      </c>
      <c r="L52" s="405" t="str">
        <f t="shared" ref="L52:L58" si="6">IF(F52&gt;=E52,"CUMPLE","NO CUMPLE")</f>
        <v>NO CUMPLE</v>
      </c>
      <c r="M52" s="406"/>
      <c r="N52" s="27"/>
      <c r="O52" s="27"/>
      <c r="P52" s="27"/>
      <c r="Q52" s="27"/>
      <c r="R52" s="27"/>
      <c r="S52" s="27"/>
      <c r="T52" s="27"/>
      <c r="U52" s="27"/>
      <c r="V52" s="27"/>
      <c r="W52" s="27"/>
      <c r="X52" s="27"/>
      <c r="Y52" s="27"/>
      <c r="Z52" s="27"/>
      <c r="AA52" s="27"/>
      <c r="AB52" s="27"/>
      <c r="AC52" s="27"/>
      <c r="AD52" s="27"/>
      <c r="AE52" s="27"/>
    </row>
    <row r="53" spans="2:31" ht="30">
      <c r="B53" s="573"/>
      <c r="C53" s="575"/>
      <c r="D53" s="95" t="s">
        <v>245</v>
      </c>
      <c r="E53" s="146">
        <v>6.75</v>
      </c>
      <c r="F53" s="146"/>
      <c r="G53" s="67">
        <f t="shared" si="5"/>
        <v>-6.75</v>
      </c>
      <c r="H53" s="577"/>
      <c r="I53" s="506"/>
      <c r="J53" s="581"/>
      <c r="K53" s="584"/>
      <c r="L53" s="512" t="str">
        <f>IF(F53&gt;=E53,"CUMPLE","NO CUMPLE")</f>
        <v>NO CUMPLE</v>
      </c>
      <c r="M53" s="513"/>
      <c r="N53" s="27"/>
      <c r="O53" s="27"/>
      <c r="P53" s="27"/>
      <c r="Q53" s="27"/>
      <c r="R53" s="27"/>
      <c r="S53" s="27"/>
      <c r="T53" s="27"/>
      <c r="U53" s="27"/>
      <c r="V53" s="27"/>
      <c r="W53" s="27"/>
      <c r="X53" s="27"/>
      <c r="Y53" s="27"/>
      <c r="Z53" s="27"/>
      <c r="AA53" s="27"/>
      <c r="AB53" s="27"/>
      <c r="AC53" s="27"/>
      <c r="AD53" s="27"/>
      <c r="AE53" s="27"/>
    </row>
    <row r="54" spans="2:31" ht="30">
      <c r="B54" s="573"/>
      <c r="C54" s="575"/>
      <c r="D54" s="95" t="s">
        <v>274</v>
      </c>
      <c r="E54" s="146">
        <v>8</v>
      </c>
      <c r="F54" s="146"/>
      <c r="G54" s="67">
        <f t="shared" si="5"/>
        <v>-8</v>
      </c>
      <c r="H54" s="577"/>
      <c r="I54" s="506"/>
      <c r="J54" s="581"/>
      <c r="K54" s="584"/>
      <c r="L54" s="512" t="str">
        <f>IF(F54&gt;=E54,"CUMPLE","NO CUMPLE")</f>
        <v>NO CUMPLE</v>
      </c>
      <c r="M54" s="513"/>
      <c r="N54" s="27"/>
      <c r="O54" s="27"/>
      <c r="P54" s="27"/>
      <c r="Q54" s="27"/>
      <c r="R54" s="27"/>
      <c r="S54" s="27"/>
      <c r="T54" s="27"/>
      <c r="U54" s="27"/>
      <c r="V54" s="27"/>
      <c r="W54" s="27"/>
      <c r="X54" s="27"/>
      <c r="Y54" s="27"/>
      <c r="Z54" s="27"/>
      <c r="AA54" s="27"/>
      <c r="AB54" s="27"/>
      <c r="AC54" s="27"/>
      <c r="AD54" s="27"/>
      <c r="AE54" s="27"/>
    </row>
    <row r="55" spans="2:31" ht="38.25" customHeight="1" thickBot="1">
      <c r="B55" s="574"/>
      <c r="C55" s="404"/>
      <c r="D55" s="96" t="s">
        <v>246</v>
      </c>
      <c r="E55" s="97">
        <v>4</v>
      </c>
      <c r="F55" s="97"/>
      <c r="G55" s="159">
        <f t="shared" si="5"/>
        <v>-4</v>
      </c>
      <c r="H55" s="578"/>
      <c r="I55" s="579"/>
      <c r="J55" s="582"/>
      <c r="K55" s="585"/>
      <c r="L55" s="409" t="str">
        <f t="shared" si="6"/>
        <v>NO CUMPLE</v>
      </c>
      <c r="M55" s="410"/>
      <c r="N55" s="27"/>
      <c r="O55" s="27"/>
      <c r="P55" s="27"/>
      <c r="Q55" s="27"/>
      <c r="R55" s="27"/>
      <c r="S55" s="27"/>
      <c r="T55" s="27"/>
      <c r="U55" s="27"/>
      <c r="V55" s="27"/>
      <c r="W55" s="27"/>
      <c r="X55" s="27"/>
      <c r="Y55" s="27"/>
      <c r="Z55" s="27"/>
      <c r="AA55" s="27"/>
      <c r="AB55" s="27"/>
      <c r="AC55" s="27"/>
      <c r="AD55" s="27"/>
      <c r="AE55" s="27"/>
    </row>
    <row r="56" spans="2:31" ht="16.5" customHeight="1" thickBot="1">
      <c r="B56" s="216"/>
      <c r="C56" s="225" t="s">
        <v>46</v>
      </c>
      <c r="D56" s="199" t="s">
        <v>278</v>
      </c>
      <c r="E56" s="58">
        <v>4</v>
      </c>
      <c r="F56" s="58"/>
      <c r="G56" s="69">
        <f t="shared" si="5"/>
        <v>-4</v>
      </c>
      <c r="H56" s="226">
        <f>E56</f>
        <v>4</v>
      </c>
      <c r="I56" s="201">
        <v>1</v>
      </c>
      <c r="J56" s="227">
        <f>I56*H56</f>
        <v>4</v>
      </c>
      <c r="K56" s="228">
        <f>SUM(F56)*I56</f>
        <v>0</v>
      </c>
      <c r="L56" s="332" t="str">
        <f>IF(F56&gt;=E56,"CUMPLE","NO CUMPLE")</f>
        <v>NO CUMPLE</v>
      </c>
      <c r="M56" s="333"/>
      <c r="N56" s="27"/>
      <c r="O56" s="27"/>
      <c r="P56" s="27"/>
      <c r="Q56" s="27"/>
      <c r="R56" s="27"/>
      <c r="S56" s="27"/>
      <c r="T56" s="27"/>
      <c r="U56" s="27"/>
      <c r="V56" s="27"/>
      <c r="W56" s="27"/>
      <c r="X56" s="27"/>
      <c r="Y56" s="27"/>
      <c r="Z56" s="27"/>
      <c r="AA56" s="27"/>
      <c r="AB56" s="27"/>
      <c r="AC56" s="27"/>
      <c r="AD56" s="27"/>
      <c r="AE56" s="27"/>
    </row>
    <row r="57" spans="2:31" ht="33" customHeight="1">
      <c r="B57" s="561" t="s">
        <v>247</v>
      </c>
      <c r="C57" s="563" t="s">
        <v>248</v>
      </c>
      <c r="D57" s="135" t="s">
        <v>249</v>
      </c>
      <c r="E57" s="144">
        <v>7</v>
      </c>
      <c r="F57" s="144"/>
      <c r="G57" s="161">
        <f t="shared" si="5"/>
        <v>-7</v>
      </c>
      <c r="H57" s="163">
        <f>E57</f>
        <v>7</v>
      </c>
      <c r="I57" s="204">
        <v>1</v>
      </c>
      <c r="J57" s="99">
        <f>H57*I57</f>
        <v>7</v>
      </c>
      <c r="K57" s="164">
        <f>SUM(F57)*I57</f>
        <v>0</v>
      </c>
      <c r="L57" s="565" t="str">
        <f t="shared" si="6"/>
        <v>NO CUMPLE</v>
      </c>
      <c r="M57" s="566"/>
      <c r="N57" s="27"/>
      <c r="O57" s="27"/>
      <c r="P57" s="27"/>
      <c r="Q57" s="27"/>
      <c r="R57" s="27"/>
      <c r="S57" s="27"/>
      <c r="T57" s="27"/>
      <c r="U57" s="27"/>
      <c r="V57" s="27"/>
      <c r="W57" s="27"/>
      <c r="X57" s="27"/>
      <c r="Y57" s="27"/>
      <c r="Z57" s="27"/>
      <c r="AA57" s="27"/>
      <c r="AB57" s="27"/>
      <c r="AC57" s="27"/>
      <c r="AD57" s="27"/>
      <c r="AE57" s="27"/>
    </row>
    <row r="58" spans="2:31" ht="21.75" customHeight="1" thickBot="1">
      <c r="B58" s="562"/>
      <c r="C58" s="564"/>
      <c r="D58" s="136" t="s">
        <v>290</v>
      </c>
      <c r="E58" s="59">
        <v>1.5</v>
      </c>
      <c r="F58" s="59"/>
      <c r="G58" s="162">
        <f t="shared" si="5"/>
        <v>-1.5</v>
      </c>
      <c r="H58" s="165">
        <f>SUM(E58)</f>
        <v>1.5</v>
      </c>
      <c r="I58" s="209">
        <v>1</v>
      </c>
      <c r="J58" s="100">
        <f>H58*I58</f>
        <v>1.5</v>
      </c>
      <c r="K58" s="166">
        <f>+F58*I58</f>
        <v>0</v>
      </c>
      <c r="L58" s="516" t="str">
        <f t="shared" si="6"/>
        <v>NO CUMPLE</v>
      </c>
      <c r="M58" s="517"/>
      <c r="N58" s="27"/>
      <c r="O58" s="27"/>
      <c r="P58" s="27"/>
      <c r="Q58" s="27"/>
      <c r="R58" s="27"/>
      <c r="S58" s="27"/>
      <c r="T58" s="27"/>
      <c r="U58" s="27"/>
      <c r="V58" s="27"/>
      <c r="W58" s="27"/>
      <c r="X58" s="27"/>
      <c r="Y58" s="27"/>
      <c r="Z58" s="27"/>
      <c r="AA58" s="27"/>
      <c r="AB58" s="27"/>
      <c r="AC58" s="27"/>
      <c r="AD58" s="27"/>
      <c r="AE58" s="27"/>
    </row>
    <row r="59" spans="2:31" ht="34.5" customHeight="1" thickBot="1">
      <c r="B59" s="567" t="s">
        <v>57</v>
      </c>
      <c r="C59" s="568"/>
      <c r="D59" s="568"/>
      <c r="E59" s="568"/>
      <c r="F59" s="568"/>
      <c r="G59" s="568"/>
      <c r="H59" s="568"/>
      <c r="I59" s="569"/>
      <c r="J59" s="137">
        <f>SUM(J52:J58)</f>
        <v>37.25</v>
      </c>
      <c r="K59" s="137">
        <f>SUM(K52:K58)</f>
        <v>0</v>
      </c>
      <c r="L59" s="570" t="str">
        <f>IF(K59&gt;=J59,"CUMPLE","NO CUMPLE")</f>
        <v>NO CUMPLE</v>
      </c>
      <c r="M59" s="571"/>
      <c r="N59" s="27"/>
      <c r="O59" s="27"/>
      <c r="P59" s="27"/>
      <c r="Q59" s="27"/>
      <c r="R59" s="27"/>
      <c r="S59" s="27"/>
      <c r="T59" s="27"/>
      <c r="U59" s="27"/>
      <c r="V59" s="27"/>
      <c r="W59" s="27"/>
      <c r="X59" s="27"/>
      <c r="Y59" s="27"/>
      <c r="Z59" s="27"/>
      <c r="AA59" s="27"/>
      <c r="AB59" s="27"/>
      <c r="AC59" s="27"/>
      <c r="AD59" s="27"/>
      <c r="AE59" s="27"/>
    </row>
    <row r="60" spans="2:31" ht="18" customHeight="1">
      <c r="B60" s="555" t="s">
        <v>171</v>
      </c>
      <c r="C60" s="556"/>
      <c r="D60" s="556"/>
      <c r="E60" s="556"/>
      <c r="F60" s="556"/>
      <c r="G60" s="556"/>
      <c r="H60" s="556"/>
      <c r="I60" s="556"/>
      <c r="J60" s="556"/>
      <c r="K60" s="556"/>
      <c r="L60" s="556"/>
      <c r="M60" s="557"/>
      <c r="N60" s="27"/>
      <c r="O60" s="27"/>
      <c r="P60" s="27"/>
      <c r="Q60" s="27"/>
      <c r="R60" s="27"/>
      <c r="S60" s="27"/>
      <c r="T60" s="27"/>
      <c r="U60" s="27"/>
      <c r="V60" s="27"/>
      <c r="W60" s="27"/>
      <c r="X60" s="27"/>
      <c r="Y60" s="27"/>
      <c r="Z60" s="27"/>
      <c r="AA60" s="27"/>
      <c r="AB60" s="27"/>
      <c r="AC60" s="27"/>
      <c r="AD60" s="27"/>
      <c r="AE60" s="27"/>
    </row>
    <row r="61" spans="2:31" ht="68.25" customHeight="1" thickBot="1">
      <c r="B61" s="558" t="s">
        <v>275</v>
      </c>
      <c r="C61" s="559"/>
      <c r="D61" s="559"/>
      <c r="E61" s="559"/>
      <c r="F61" s="559"/>
      <c r="G61" s="559"/>
      <c r="H61" s="559"/>
      <c r="I61" s="559"/>
      <c r="J61" s="559"/>
      <c r="K61" s="559"/>
      <c r="L61" s="559"/>
      <c r="M61" s="560"/>
      <c r="N61" s="27"/>
      <c r="O61" s="27"/>
      <c r="P61" s="27"/>
      <c r="Q61" s="27"/>
      <c r="R61" s="27"/>
      <c r="S61" s="27"/>
      <c r="T61" s="27"/>
      <c r="U61" s="27"/>
      <c r="V61" s="27"/>
      <c r="W61" s="27"/>
      <c r="X61" s="27"/>
      <c r="Y61" s="27"/>
      <c r="Z61" s="27"/>
      <c r="AA61" s="27"/>
      <c r="AB61" s="27"/>
      <c r="AC61" s="27"/>
      <c r="AD61" s="27"/>
      <c r="AE61" s="27"/>
    </row>
    <row r="62" spans="2:31" ht="15" customHeight="1">
      <c r="B62" s="418" t="s">
        <v>35</v>
      </c>
      <c r="C62" s="420" t="s">
        <v>170</v>
      </c>
      <c r="D62" s="420" t="s">
        <v>37</v>
      </c>
      <c r="E62" s="420"/>
      <c r="F62" s="420"/>
      <c r="G62" s="420"/>
      <c r="H62" s="422" t="s">
        <v>35</v>
      </c>
      <c r="I62" s="423"/>
      <c r="J62" s="423"/>
      <c r="K62" s="424"/>
      <c r="L62" s="425" t="s">
        <v>160</v>
      </c>
      <c r="M62" s="426"/>
      <c r="N62" s="27"/>
      <c r="O62" s="27"/>
      <c r="P62" s="27"/>
      <c r="Q62" s="27"/>
      <c r="R62" s="27"/>
      <c r="S62" s="27"/>
      <c r="T62" s="27"/>
      <c r="U62" s="27"/>
      <c r="V62" s="27"/>
      <c r="W62" s="27"/>
      <c r="X62" s="27"/>
      <c r="Y62" s="27"/>
      <c r="Z62" s="27"/>
      <c r="AA62" s="27"/>
      <c r="AB62" s="27"/>
      <c r="AC62" s="27"/>
      <c r="AD62" s="27"/>
      <c r="AE62" s="27"/>
    </row>
    <row r="63" spans="2:31" ht="51" customHeight="1" thickBot="1">
      <c r="B63" s="419"/>
      <c r="C63" s="421"/>
      <c r="D63" s="202" t="s">
        <v>39</v>
      </c>
      <c r="E63" s="43" t="s">
        <v>162</v>
      </c>
      <c r="F63" s="44" t="s">
        <v>163</v>
      </c>
      <c r="G63" s="45" t="s">
        <v>164</v>
      </c>
      <c r="H63" s="46" t="s">
        <v>194</v>
      </c>
      <c r="I63" s="46" t="s">
        <v>41</v>
      </c>
      <c r="J63" s="202" t="s">
        <v>193</v>
      </c>
      <c r="K63" s="47" t="s">
        <v>208</v>
      </c>
      <c r="L63" s="393" t="s">
        <v>165</v>
      </c>
      <c r="M63" s="394"/>
      <c r="N63" s="27"/>
      <c r="O63" s="27"/>
      <c r="P63" s="27"/>
      <c r="Q63" s="27"/>
      <c r="R63" s="27"/>
      <c r="S63" s="27"/>
      <c r="T63" s="27"/>
      <c r="U63" s="27"/>
      <c r="V63" s="27"/>
      <c r="W63" s="27"/>
      <c r="X63" s="27"/>
      <c r="Y63" s="27"/>
      <c r="Z63" s="27"/>
      <c r="AA63" s="27"/>
      <c r="AB63" s="27"/>
      <c r="AC63" s="27"/>
      <c r="AD63" s="27"/>
      <c r="AE63" s="27"/>
    </row>
    <row r="64" spans="2:31" ht="15" customHeight="1" thickBot="1">
      <c r="B64" s="395" t="s">
        <v>58</v>
      </c>
      <c r="C64" s="533"/>
      <c r="D64" s="533"/>
      <c r="E64" s="533"/>
      <c r="F64" s="533"/>
      <c r="G64" s="533"/>
      <c r="H64" s="533"/>
      <c r="I64" s="533"/>
      <c r="J64" s="533"/>
      <c r="K64" s="533"/>
      <c r="L64" s="533"/>
      <c r="M64" s="534"/>
      <c r="N64" s="27"/>
      <c r="O64" s="27"/>
      <c r="P64" s="27"/>
      <c r="Q64" s="27"/>
      <c r="R64" s="27"/>
      <c r="S64" s="27"/>
      <c r="T64" s="27"/>
      <c r="U64" s="27"/>
      <c r="V64" s="27"/>
      <c r="W64" s="27"/>
      <c r="X64" s="27"/>
      <c r="Y64" s="27"/>
      <c r="Z64" s="27"/>
      <c r="AA64" s="27"/>
      <c r="AB64" s="27"/>
      <c r="AC64" s="27"/>
      <c r="AD64" s="27"/>
      <c r="AE64" s="27"/>
    </row>
    <row r="65" spans="2:31" ht="16.5" customHeight="1">
      <c r="B65" s="520" t="s">
        <v>251</v>
      </c>
      <c r="C65" s="535" t="s">
        <v>13</v>
      </c>
      <c r="D65" s="124" t="s">
        <v>14</v>
      </c>
      <c r="E65" s="57">
        <v>6</v>
      </c>
      <c r="F65" s="57"/>
      <c r="G65" s="66">
        <f>+F65-E65</f>
        <v>-6</v>
      </c>
      <c r="H65" s="537">
        <f>SUM(E65:E71)</f>
        <v>49</v>
      </c>
      <c r="I65" s="540">
        <v>1</v>
      </c>
      <c r="J65" s="542">
        <f>H65*I65</f>
        <v>49</v>
      </c>
      <c r="K65" s="544">
        <f>SUM(F65:F71)*I65</f>
        <v>0</v>
      </c>
      <c r="L65" s="546" t="str">
        <f t="shared" ref="L65:L83" si="7">IF(F65&gt;=E65,"CUMPLE","NO CUMPLE")</f>
        <v>NO CUMPLE</v>
      </c>
      <c r="M65" s="547"/>
      <c r="N65" s="36"/>
      <c r="O65" s="27"/>
      <c r="P65" s="27"/>
      <c r="Q65" s="27"/>
      <c r="R65" s="27"/>
      <c r="S65" s="27"/>
      <c r="T65" s="27"/>
      <c r="U65" s="27"/>
      <c r="V65" s="27"/>
      <c r="W65" s="27"/>
      <c r="X65" s="27"/>
      <c r="Y65" s="27"/>
      <c r="Z65" s="27"/>
      <c r="AA65" s="27"/>
      <c r="AB65" s="27"/>
      <c r="AC65" s="27"/>
      <c r="AD65" s="27"/>
      <c r="AE65" s="27"/>
    </row>
    <row r="66" spans="2:31" ht="16.5" customHeight="1">
      <c r="B66" s="521"/>
      <c r="C66" s="536"/>
      <c r="D66" s="104" t="s">
        <v>54</v>
      </c>
      <c r="E66" s="105">
        <v>20</v>
      </c>
      <c r="F66" s="105"/>
      <c r="G66" s="168">
        <f t="shared" ref="G66:G83" si="8">+F66-E66</f>
        <v>-20</v>
      </c>
      <c r="H66" s="538"/>
      <c r="I66" s="541"/>
      <c r="J66" s="543"/>
      <c r="K66" s="545"/>
      <c r="L66" s="407" t="str">
        <f t="shared" si="7"/>
        <v>NO CUMPLE</v>
      </c>
      <c r="M66" s="408"/>
      <c r="N66" s="27"/>
      <c r="O66" s="27"/>
      <c r="P66" s="27"/>
      <c r="Q66" s="27"/>
      <c r="R66" s="27"/>
      <c r="S66" s="27"/>
      <c r="T66" s="27"/>
      <c r="U66" s="27"/>
      <c r="V66" s="27"/>
      <c r="W66" s="27"/>
      <c r="X66" s="27"/>
      <c r="Y66" s="27"/>
      <c r="Z66" s="27"/>
      <c r="AA66" s="27"/>
      <c r="AB66" s="27"/>
      <c r="AC66" s="27"/>
      <c r="AD66" s="27"/>
      <c r="AE66" s="27"/>
    </row>
    <row r="67" spans="2:31" ht="16.5" customHeight="1">
      <c r="B67" s="521"/>
      <c r="C67" s="536"/>
      <c r="D67" s="106" t="s">
        <v>55</v>
      </c>
      <c r="E67" s="105">
        <v>4</v>
      </c>
      <c r="F67" s="105"/>
      <c r="G67" s="168">
        <f t="shared" si="8"/>
        <v>-4</v>
      </c>
      <c r="H67" s="538"/>
      <c r="I67" s="541"/>
      <c r="J67" s="543"/>
      <c r="K67" s="545"/>
      <c r="L67" s="407" t="str">
        <f t="shared" si="7"/>
        <v>NO CUMPLE</v>
      </c>
      <c r="M67" s="408"/>
      <c r="N67" s="27"/>
      <c r="O67" s="27"/>
      <c r="P67" s="27"/>
      <c r="Q67" s="27"/>
      <c r="R67" s="27"/>
      <c r="S67" s="27"/>
      <c r="T67" s="27"/>
      <c r="U67" s="27"/>
      <c r="V67" s="27"/>
      <c r="W67" s="27"/>
      <c r="X67" s="27"/>
      <c r="Y67" s="27"/>
      <c r="Z67" s="27"/>
      <c r="AA67" s="27"/>
      <c r="AB67" s="27"/>
      <c r="AC67" s="27"/>
      <c r="AD67" s="27"/>
      <c r="AE67" s="27"/>
    </row>
    <row r="68" spans="2:31" ht="16.5" customHeight="1">
      <c r="B68" s="521"/>
      <c r="C68" s="536"/>
      <c r="D68" s="104" t="s">
        <v>56</v>
      </c>
      <c r="E68" s="105">
        <v>4</v>
      </c>
      <c r="F68" s="105"/>
      <c r="G68" s="168">
        <f t="shared" si="8"/>
        <v>-4</v>
      </c>
      <c r="H68" s="538"/>
      <c r="I68" s="541"/>
      <c r="J68" s="543"/>
      <c r="K68" s="545"/>
      <c r="L68" s="407" t="str">
        <f t="shared" si="7"/>
        <v>NO CUMPLE</v>
      </c>
      <c r="M68" s="408"/>
      <c r="N68" s="27"/>
      <c r="O68" s="27"/>
      <c r="P68" s="27"/>
      <c r="Q68" s="27"/>
      <c r="R68" s="27"/>
      <c r="S68" s="27"/>
      <c r="T68" s="27"/>
      <c r="U68" s="27"/>
      <c r="V68" s="27"/>
      <c r="W68" s="27"/>
      <c r="X68" s="27"/>
      <c r="Y68" s="27"/>
      <c r="Z68" s="27"/>
      <c r="AA68" s="27"/>
      <c r="AB68" s="27"/>
      <c r="AC68" s="27"/>
      <c r="AD68" s="27"/>
      <c r="AE68" s="27"/>
    </row>
    <row r="69" spans="2:31" ht="16.5" customHeight="1">
      <c r="B69" s="521"/>
      <c r="C69" s="536"/>
      <c r="D69" s="104" t="s">
        <v>80</v>
      </c>
      <c r="E69" s="105">
        <v>4</v>
      </c>
      <c r="F69" s="105"/>
      <c r="G69" s="168">
        <f t="shared" si="8"/>
        <v>-4</v>
      </c>
      <c r="H69" s="538"/>
      <c r="I69" s="541"/>
      <c r="J69" s="543"/>
      <c r="K69" s="545"/>
      <c r="L69" s="407" t="str">
        <f t="shared" si="7"/>
        <v>NO CUMPLE</v>
      </c>
      <c r="M69" s="408"/>
      <c r="N69" s="27"/>
      <c r="O69" s="27"/>
      <c r="P69" s="27"/>
      <c r="Q69" s="27"/>
      <c r="R69" s="27"/>
      <c r="S69" s="27"/>
      <c r="T69" s="27"/>
      <c r="U69" s="27"/>
      <c r="V69" s="27"/>
      <c r="W69" s="27"/>
      <c r="X69" s="27"/>
      <c r="Y69" s="27"/>
      <c r="Z69" s="27"/>
      <c r="AA69" s="27"/>
      <c r="AB69" s="27"/>
      <c r="AC69" s="27"/>
      <c r="AD69" s="27"/>
      <c r="AE69" s="27"/>
    </row>
    <row r="70" spans="2:31" ht="16.5" customHeight="1">
      <c r="B70" s="521"/>
      <c r="C70" s="536"/>
      <c r="D70" s="104" t="s">
        <v>15</v>
      </c>
      <c r="E70" s="105">
        <v>4</v>
      </c>
      <c r="F70" s="105"/>
      <c r="G70" s="168">
        <f t="shared" si="8"/>
        <v>-4</v>
      </c>
      <c r="H70" s="538"/>
      <c r="I70" s="541"/>
      <c r="J70" s="543"/>
      <c r="K70" s="545"/>
      <c r="L70" s="407" t="str">
        <f t="shared" si="7"/>
        <v>NO CUMPLE</v>
      </c>
      <c r="M70" s="408"/>
      <c r="N70" s="27"/>
      <c r="O70" s="27"/>
      <c r="P70" s="27"/>
      <c r="Q70" s="27"/>
      <c r="R70" s="27"/>
      <c r="S70" s="27"/>
      <c r="T70" s="27"/>
      <c r="U70" s="27"/>
      <c r="V70" s="27"/>
      <c r="W70" s="27"/>
      <c r="X70" s="27"/>
      <c r="Y70" s="27"/>
      <c r="Z70" s="27"/>
      <c r="AA70" s="27"/>
      <c r="AB70" s="27"/>
      <c r="AC70" s="27"/>
      <c r="AD70" s="27"/>
      <c r="AE70" s="27"/>
    </row>
    <row r="71" spans="2:31" ht="16.5" customHeight="1" thickBot="1">
      <c r="B71" s="521"/>
      <c r="C71" s="503"/>
      <c r="D71" s="107" t="s">
        <v>16</v>
      </c>
      <c r="E71" s="147">
        <v>7</v>
      </c>
      <c r="F71" s="147"/>
      <c r="G71" s="169">
        <f t="shared" si="8"/>
        <v>-7</v>
      </c>
      <c r="H71" s="539"/>
      <c r="I71" s="507"/>
      <c r="J71" s="509"/>
      <c r="K71" s="511"/>
      <c r="L71" s="514" t="str">
        <f t="shared" si="7"/>
        <v>NO CUMPLE</v>
      </c>
      <c r="M71" s="515"/>
      <c r="N71" s="27"/>
      <c r="O71" s="27"/>
      <c r="P71" s="27"/>
      <c r="Q71" s="27"/>
      <c r="R71" s="27"/>
      <c r="S71" s="27"/>
      <c r="T71" s="27"/>
      <c r="U71" s="27"/>
      <c r="V71" s="27"/>
      <c r="W71" s="27"/>
      <c r="X71" s="27"/>
      <c r="Y71" s="27"/>
      <c r="Z71" s="27"/>
      <c r="AA71" s="27"/>
      <c r="AB71" s="27"/>
      <c r="AC71" s="27"/>
      <c r="AD71" s="27"/>
      <c r="AE71" s="27"/>
    </row>
    <row r="72" spans="2:31" ht="15" customHeight="1">
      <c r="B72" s="521"/>
      <c r="C72" s="529" t="s">
        <v>252</v>
      </c>
      <c r="D72" s="111" t="s">
        <v>180</v>
      </c>
      <c r="E72" s="149">
        <v>2.5</v>
      </c>
      <c r="F72" s="149"/>
      <c r="G72" s="68">
        <f>F72-E72</f>
        <v>-2.5</v>
      </c>
      <c r="H72" s="734">
        <f>SUM(E72:E78)</f>
        <v>18.5</v>
      </c>
      <c r="I72" s="417">
        <v>1</v>
      </c>
      <c r="J72" s="735">
        <f>+H72*I72</f>
        <v>18.5</v>
      </c>
      <c r="K72" s="736">
        <f>SUM(F72:F78)*I72</f>
        <v>0</v>
      </c>
      <c r="L72" s="531" t="str">
        <f t="shared" si="7"/>
        <v>NO CUMPLE</v>
      </c>
      <c r="M72" s="532"/>
      <c r="N72" s="27"/>
      <c r="O72" s="27"/>
      <c r="P72" s="27"/>
      <c r="Q72" s="27"/>
      <c r="R72" s="27"/>
      <c r="S72" s="27"/>
      <c r="T72" s="27"/>
      <c r="U72" s="27"/>
      <c r="V72" s="27"/>
      <c r="W72" s="27"/>
      <c r="X72" s="27"/>
      <c r="Y72" s="27"/>
      <c r="Z72" s="27"/>
      <c r="AA72" s="27"/>
      <c r="AB72" s="27"/>
      <c r="AC72" s="27"/>
      <c r="AD72" s="27"/>
      <c r="AE72" s="27"/>
    </row>
    <row r="73" spans="2:31" ht="15.75" customHeight="1">
      <c r="B73" s="521"/>
      <c r="C73" s="472"/>
      <c r="D73" s="112" t="s">
        <v>253</v>
      </c>
      <c r="E73" s="101">
        <v>6</v>
      </c>
      <c r="F73" s="101"/>
      <c r="G73" s="170">
        <f>F73-E73</f>
        <v>-6</v>
      </c>
      <c r="H73" s="335"/>
      <c r="I73" s="338"/>
      <c r="J73" s="477"/>
      <c r="K73" s="480"/>
      <c r="L73" s="548" t="str">
        <f t="shared" si="7"/>
        <v>NO CUMPLE</v>
      </c>
      <c r="M73" s="549"/>
      <c r="N73" s="27"/>
      <c r="O73" s="27"/>
      <c r="P73" s="27"/>
      <c r="Q73" s="27"/>
      <c r="R73" s="27"/>
      <c r="S73" s="27"/>
      <c r="T73" s="27"/>
      <c r="U73" s="27"/>
      <c r="V73" s="27"/>
      <c r="W73" s="27"/>
      <c r="X73" s="27"/>
      <c r="Y73" s="27"/>
      <c r="Z73" s="27"/>
      <c r="AA73" s="27"/>
      <c r="AB73" s="27"/>
      <c r="AC73" s="27"/>
      <c r="AD73" s="27"/>
      <c r="AE73" s="27"/>
    </row>
    <row r="74" spans="2:31" ht="15" customHeight="1">
      <c r="B74" s="521"/>
      <c r="C74" s="472"/>
      <c r="D74" s="112" t="s">
        <v>254</v>
      </c>
      <c r="E74" s="101">
        <v>2</v>
      </c>
      <c r="F74" s="101"/>
      <c r="G74" s="170">
        <f t="shared" si="8"/>
        <v>-2</v>
      </c>
      <c r="H74" s="335"/>
      <c r="I74" s="338"/>
      <c r="J74" s="477"/>
      <c r="K74" s="480"/>
      <c r="L74" s="548" t="str">
        <f t="shared" si="7"/>
        <v>NO CUMPLE</v>
      </c>
      <c r="M74" s="549"/>
      <c r="N74" s="27"/>
      <c r="O74" s="27"/>
      <c r="P74" s="27"/>
      <c r="Q74" s="27"/>
      <c r="R74" s="27"/>
      <c r="S74" s="27"/>
      <c r="T74" s="27"/>
      <c r="U74" s="27"/>
      <c r="V74" s="27"/>
      <c r="W74" s="27"/>
      <c r="X74" s="27"/>
      <c r="Y74" s="27"/>
      <c r="Z74" s="27"/>
      <c r="AA74" s="27"/>
      <c r="AB74" s="27"/>
      <c r="AC74" s="27"/>
      <c r="AD74" s="27"/>
      <c r="AE74" s="27"/>
    </row>
    <row r="75" spans="2:31" ht="15" customHeight="1">
      <c r="B75" s="521"/>
      <c r="C75" s="472"/>
      <c r="D75" s="113" t="s">
        <v>276</v>
      </c>
      <c r="E75" s="150">
        <v>2</v>
      </c>
      <c r="F75" s="150"/>
      <c r="G75" s="171">
        <f t="shared" si="8"/>
        <v>-2</v>
      </c>
      <c r="H75" s="335"/>
      <c r="I75" s="338"/>
      <c r="J75" s="477"/>
      <c r="K75" s="480"/>
      <c r="L75" s="550" t="str">
        <f t="shared" si="7"/>
        <v>NO CUMPLE</v>
      </c>
      <c r="M75" s="551"/>
      <c r="N75" s="27"/>
      <c r="O75" s="27"/>
      <c r="P75" s="27"/>
      <c r="Q75" s="27"/>
      <c r="R75" s="27"/>
      <c r="S75" s="27"/>
      <c r="T75" s="27"/>
      <c r="U75" s="27"/>
      <c r="V75" s="27"/>
      <c r="W75" s="27"/>
      <c r="X75" s="27"/>
      <c r="Y75" s="27"/>
      <c r="Z75" s="27"/>
      <c r="AA75" s="27"/>
      <c r="AB75" s="27"/>
      <c r="AC75" s="27"/>
      <c r="AD75" s="27"/>
      <c r="AE75" s="27"/>
    </row>
    <row r="76" spans="2:31" ht="30">
      <c r="B76" s="521"/>
      <c r="C76" s="472"/>
      <c r="D76" s="112" t="s">
        <v>279</v>
      </c>
      <c r="E76" s="101">
        <v>2</v>
      </c>
      <c r="F76" s="101"/>
      <c r="G76" s="170">
        <f>+F76-E76</f>
        <v>-2</v>
      </c>
      <c r="H76" s="335"/>
      <c r="I76" s="338"/>
      <c r="J76" s="477"/>
      <c r="K76" s="480"/>
      <c r="L76" s="332" t="str">
        <f>IF(F76&gt;=E76,"CUMPLE","NO CUMPLE")</f>
        <v>NO CUMPLE</v>
      </c>
      <c r="M76" s="333"/>
      <c r="N76" s="27"/>
      <c r="O76" s="27"/>
      <c r="P76" s="27"/>
      <c r="Q76" s="27"/>
      <c r="R76" s="27"/>
      <c r="S76" s="27"/>
      <c r="T76" s="27"/>
      <c r="U76" s="27"/>
      <c r="V76" s="27"/>
      <c r="W76" s="27"/>
      <c r="X76" s="27"/>
      <c r="Y76" s="27"/>
      <c r="Z76" s="27"/>
      <c r="AA76" s="27"/>
      <c r="AB76" s="27"/>
      <c r="AC76" s="27"/>
      <c r="AD76" s="27"/>
      <c r="AE76" s="27"/>
    </row>
    <row r="77" spans="2:31" ht="15" customHeight="1">
      <c r="B77" s="521"/>
      <c r="C77" s="472"/>
      <c r="D77" s="112" t="s">
        <v>255</v>
      </c>
      <c r="E77" s="101">
        <v>2</v>
      </c>
      <c r="F77" s="101"/>
      <c r="G77" s="170">
        <f t="shared" si="8"/>
        <v>-2</v>
      </c>
      <c r="H77" s="335"/>
      <c r="I77" s="338"/>
      <c r="J77" s="477"/>
      <c r="K77" s="480"/>
      <c r="L77" s="548" t="str">
        <f t="shared" si="7"/>
        <v>NO CUMPLE</v>
      </c>
      <c r="M77" s="549"/>
      <c r="N77" s="27"/>
      <c r="O77" s="27"/>
      <c r="P77" s="27"/>
      <c r="Q77" s="27"/>
      <c r="R77" s="27"/>
      <c r="S77" s="27"/>
      <c r="T77" s="27"/>
      <c r="U77" s="27"/>
      <c r="V77" s="27"/>
      <c r="W77" s="27"/>
      <c r="X77" s="27"/>
      <c r="Y77" s="27"/>
      <c r="Z77" s="27"/>
      <c r="AA77" s="27"/>
      <c r="AB77" s="27"/>
      <c r="AC77" s="27"/>
      <c r="AD77" s="27"/>
      <c r="AE77" s="27"/>
    </row>
    <row r="78" spans="2:31" ht="15" customHeight="1" thickBot="1">
      <c r="B78" s="522"/>
      <c r="C78" s="530"/>
      <c r="D78" s="114" t="s">
        <v>256</v>
      </c>
      <c r="E78" s="58">
        <v>2</v>
      </c>
      <c r="F78" s="58"/>
      <c r="G78" s="69">
        <f t="shared" si="8"/>
        <v>-2</v>
      </c>
      <c r="H78" s="336"/>
      <c r="I78" s="339"/>
      <c r="J78" s="553"/>
      <c r="K78" s="554"/>
      <c r="L78" s="415" t="str">
        <f t="shared" si="7"/>
        <v>NO CUMPLE</v>
      </c>
      <c r="M78" s="552"/>
      <c r="N78" s="27"/>
      <c r="O78" s="27"/>
      <c r="P78" s="27"/>
      <c r="Q78" s="27"/>
      <c r="R78" s="27"/>
      <c r="S78" s="27"/>
      <c r="T78" s="27"/>
      <c r="U78" s="27"/>
      <c r="V78" s="27"/>
      <c r="W78" s="27"/>
      <c r="X78" s="27"/>
      <c r="Y78" s="27"/>
      <c r="Z78" s="27"/>
      <c r="AA78" s="27"/>
      <c r="AB78" s="27"/>
      <c r="AC78" s="27"/>
      <c r="AD78" s="27"/>
      <c r="AE78" s="27"/>
    </row>
    <row r="79" spans="2:31" ht="15.75" customHeight="1">
      <c r="B79" s="520" t="s">
        <v>257</v>
      </c>
      <c r="C79" s="450" t="s">
        <v>23</v>
      </c>
      <c r="D79" s="120" t="s">
        <v>258</v>
      </c>
      <c r="E79" s="144">
        <v>6</v>
      </c>
      <c r="F79" s="144"/>
      <c r="G79" s="70">
        <f t="shared" si="8"/>
        <v>-6</v>
      </c>
      <c r="H79" s="453">
        <f>SUM(E79:E83)</f>
        <v>29</v>
      </c>
      <c r="I79" s="455">
        <v>1</v>
      </c>
      <c r="J79" s="457">
        <f>H79*I79</f>
        <v>29</v>
      </c>
      <c r="K79" s="459">
        <f>SUM(F79:F83)*I79</f>
        <v>0</v>
      </c>
      <c r="L79" s="461" t="str">
        <f t="shared" si="7"/>
        <v>NO CUMPLE</v>
      </c>
      <c r="M79" s="462"/>
      <c r="N79" s="27"/>
      <c r="O79" s="27"/>
      <c r="P79" s="27"/>
      <c r="Q79" s="27"/>
      <c r="R79" s="27"/>
      <c r="S79" s="27"/>
      <c r="T79" s="27"/>
      <c r="U79" s="27"/>
      <c r="V79" s="27"/>
      <c r="W79" s="27"/>
      <c r="X79" s="27"/>
      <c r="Y79" s="27"/>
      <c r="Z79" s="27"/>
      <c r="AA79" s="27"/>
      <c r="AB79" s="27"/>
      <c r="AC79" s="27"/>
      <c r="AD79" s="27"/>
      <c r="AE79" s="27"/>
    </row>
    <row r="80" spans="2:31" ht="14.25" customHeight="1">
      <c r="B80" s="521"/>
      <c r="C80" s="451"/>
      <c r="D80" s="118" t="s">
        <v>172</v>
      </c>
      <c r="E80" s="145">
        <v>5</v>
      </c>
      <c r="F80" s="145"/>
      <c r="G80" s="172">
        <f t="shared" si="8"/>
        <v>-5</v>
      </c>
      <c r="H80" s="524"/>
      <c r="I80" s="456"/>
      <c r="J80" s="458"/>
      <c r="K80" s="460"/>
      <c r="L80" s="463" t="str">
        <f t="shared" si="7"/>
        <v>NO CUMPLE</v>
      </c>
      <c r="M80" s="464"/>
      <c r="N80" s="27"/>
      <c r="O80" s="27"/>
      <c r="P80" s="27"/>
      <c r="Q80" s="27"/>
      <c r="R80" s="27"/>
      <c r="S80" s="27"/>
      <c r="T80" s="27"/>
      <c r="U80" s="27"/>
      <c r="V80" s="27"/>
      <c r="W80" s="27"/>
      <c r="X80" s="27"/>
      <c r="Y80" s="27"/>
      <c r="Z80" s="27"/>
      <c r="AA80" s="27"/>
      <c r="AB80" s="27"/>
      <c r="AC80" s="27"/>
      <c r="AD80" s="27"/>
      <c r="AE80" s="27"/>
    </row>
    <row r="81" spans="2:31" ht="15" customHeight="1">
      <c r="B81" s="521"/>
      <c r="C81" s="451"/>
      <c r="D81" s="118" t="s">
        <v>173</v>
      </c>
      <c r="E81" s="145">
        <v>10</v>
      </c>
      <c r="F81" s="145"/>
      <c r="G81" s="172">
        <f t="shared" si="8"/>
        <v>-10</v>
      </c>
      <c r="H81" s="524"/>
      <c r="I81" s="456"/>
      <c r="J81" s="458"/>
      <c r="K81" s="460"/>
      <c r="L81" s="463" t="str">
        <f t="shared" si="7"/>
        <v>NO CUMPLE</v>
      </c>
      <c r="M81" s="464"/>
      <c r="N81" s="27"/>
      <c r="O81" s="27"/>
      <c r="P81" s="27"/>
      <c r="Q81" s="27"/>
      <c r="R81" s="27"/>
      <c r="S81" s="27"/>
      <c r="T81" s="27"/>
      <c r="U81" s="27"/>
      <c r="V81" s="27"/>
      <c r="W81" s="27"/>
      <c r="X81" s="27"/>
      <c r="Y81" s="27"/>
      <c r="Z81" s="27"/>
      <c r="AA81" s="27"/>
      <c r="AB81" s="27"/>
      <c r="AC81" s="27"/>
      <c r="AD81" s="27"/>
      <c r="AE81" s="27"/>
    </row>
    <row r="82" spans="2:31" ht="33" customHeight="1">
      <c r="B82" s="521"/>
      <c r="C82" s="451"/>
      <c r="D82" s="118" t="s">
        <v>259</v>
      </c>
      <c r="E82" s="145">
        <v>3</v>
      </c>
      <c r="F82" s="145"/>
      <c r="G82" s="172">
        <f t="shared" si="8"/>
        <v>-3</v>
      </c>
      <c r="H82" s="524"/>
      <c r="I82" s="456"/>
      <c r="J82" s="458"/>
      <c r="K82" s="460"/>
      <c r="L82" s="463" t="str">
        <f t="shared" si="7"/>
        <v>NO CUMPLE</v>
      </c>
      <c r="M82" s="464"/>
      <c r="N82" s="27"/>
      <c r="O82" s="27"/>
      <c r="P82" s="27"/>
      <c r="Q82" s="27"/>
      <c r="R82" s="27"/>
      <c r="S82" s="27"/>
      <c r="T82" s="27"/>
      <c r="U82" s="27"/>
      <c r="V82" s="27"/>
      <c r="W82" s="27"/>
      <c r="X82" s="27"/>
      <c r="Y82" s="27"/>
      <c r="Z82" s="27"/>
      <c r="AA82" s="27"/>
      <c r="AB82" s="27"/>
      <c r="AC82" s="27"/>
      <c r="AD82" s="27"/>
      <c r="AE82" s="27"/>
    </row>
    <row r="83" spans="2:31" ht="15" customHeight="1" thickBot="1">
      <c r="B83" s="522"/>
      <c r="C83" s="523"/>
      <c r="D83" s="121" t="s">
        <v>174</v>
      </c>
      <c r="E83" s="59">
        <v>5</v>
      </c>
      <c r="F83" s="59"/>
      <c r="G83" s="71">
        <f t="shared" si="8"/>
        <v>-5</v>
      </c>
      <c r="H83" s="525"/>
      <c r="I83" s="526"/>
      <c r="J83" s="527"/>
      <c r="K83" s="528"/>
      <c r="L83" s="516" t="str">
        <f t="shared" si="7"/>
        <v>NO CUMPLE</v>
      </c>
      <c r="M83" s="517"/>
      <c r="N83" s="27"/>
      <c r="O83" s="27"/>
      <c r="P83" s="27"/>
      <c r="Q83" s="27"/>
      <c r="R83" s="27"/>
      <c r="S83" s="27"/>
      <c r="T83" s="27"/>
      <c r="U83" s="27"/>
      <c r="V83" s="27"/>
      <c r="W83" s="27"/>
      <c r="X83" s="27"/>
      <c r="Y83" s="27"/>
      <c r="Z83" s="27"/>
      <c r="AA83" s="27"/>
      <c r="AB83" s="27"/>
      <c r="AC83" s="27"/>
      <c r="AD83" s="27"/>
      <c r="AE83" s="27"/>
    </row>
    <row r="84" spans="2:31" ht="31.5" customHeight="1" thickBot="1">
      <c r="B84" s="427" t="s">
        <v>58</v>
      </c>
      <c r="C84" s="428"/>
      <c r="D84" s="428"/>
      <c r="E84" s="428"/>
      <c r="F84" s="428"/>
      <c r="G84" s="428"/>
      <c r="H84" s="428"/>
      <c r="I84" s="518"/>
      <c r="J84" s="122">
        <f>SUM(J65:J83)</f>
        <v>96.5</v>
      </c>
      <c r="K84" s="123">
        <f>SUM(K65:K83)</f>
        <v>0</v>
      </c>
      <c r="L84" s="519" t="str">
        <f>IF(K84&gt;=J84,"CUMPLE","NO CUMPLE")</f>
        <v>NO CUMPLE</v>
      </c>
      <c r="M84" s="431"/>
      <c r="N84" s="27"/>
      <c r="O84" s="27"/>
      <c r="P84" s="27"/>
      <c r="Q84" s="27"/>
      <c r="R84" s="27"/>
      <c r="S84" s="27"/>
      <c r="T84" s="27"/>
      <c r="U84" s="27"/>
      <c r="V84" s="27"/>
      <c r="W84" s="27"/>
      <c r="X84" s="27"/>
      <c r="Y84" s="27"/>
      <c r="Z84" s="27"/>
      <c r="AA84" s="27"/>
      <c r="AB84" s="27"/>
      <c r="AC84" s="27"/>
      <c r="AD84" s="27"/>
      <c r="AE84" s="27"/>
    </row>
    <row r="85" spans="2:31" ht="15">
      <c r="B85" s="432" t="s">
        <v>221</v>
      </c>
      <c r="C85" s="433"/>
      <c r="D85" s="433"/>
      <c r="E85" s="433"/>
      <c r="F85" s="433"/>
      <c r="G85" s="433"/>
      <c r="H85" s="433"/>
      <c r="I85" s="433"/>
      <c r="J85" s="433"/>
      <c r="K85" s="433"/>
      <c r="L85" s="433"/>
      <c r="M85" s="434"/>
      <c r="N85" s="27"/>
      <c r="O85" s="27"/>
      <c r="P85" s="27"/>
      <c r="Q85" s="27"/>
      <c r="R85" s="27"/>
      <c r="S85" s="27"/>
      <c r="T85" s="27"/>
      <c r="U85" s="27"/>
      <c r="V85" s="27"/>
      <c r="W85" s="27"/>
      <c r="X85" s="27"/>
      <c r="Y85" s="27"/>
      <c r="Z85" s="27"/>
      <c r="AA85" s="27"/>
      <c r="AB85" s="27"/>
      <c r="AC85" s="27"/>
      <c r="AD85" s="27"/>
      <c r="AE85" s="27"/>
    </row>
    <row r="86" spans="2:31" ht="75.75" customHeight="1" thickBot="1">
      <c r="B86" s="435" t="s">
        <v>275</v>
      </c>
      <c r="C86" s="436"/>
      <c r="D86" s="436"/>
      <c r="E86" s="436"/>
      <c r="F86" s="436"/>
      <c r="G86" s="436"/>
      <c r="H86" s="436"/>
      <c r="I86" s="436"/>
      <c r="J86" s="436"/>
      <c r="K86" s="436"/>
      <c r="L86" s="436"/>
      <c r="M86" s="437"/>
      <c r="N86" s="27"/>
      <c r="O86" s="27"/>
      <c r="P86" s="27"/>
      <c r="Q86" s="27"/>
      <c r="R86" s="27"/>
      <c r="S86" s="27"/>
      <c r="T86" s="27"/>
      <c r="U86" s="27"/>
      <c r="V86" s="27"/>
      <c r="W86" s="27"/>
      <c r="X86" s="27"/>
      <c r="Y86" s="27"/>
      <c r="Z86" s="27"/>
      <c r="AA86" s="27"/>
      <c r="AB86" s="27"/>
      <c r="AC86" s="27"/>
      <c r="AD86" s="27"/>
      <c r="AE86" s="27"/>
    </row>
    <row r="87" spans="2:31" ht="15.75" customHeight="1">
      <c r="B87" s="418" t="s">
        <v>35</v>
      </c>
      <c r="C87" s="420" t="s">
        <v>170</v>
      </c>
      <c r="D87" s="420" t="s">
        <v>37</v>
      </c>
      <c r="E87" s="420"/>
      <c r="F87" s="420"/>
      <c r="G87" s="420"/>
      <c r="H87" s="422" t="s">
        <v>35</v>
      </c>
      <c r="I87" s="423"/>
      <c r="J87" s="423"/>
      <c r="K87" s="424"/>
      <c r="L87" s="425" t="s">
        <v>160</v>
      </c>
      <c r="M87" s="426"/>
      <c r="N87" s="27"/>
      <c r="O87" s="27"/>
      <c r="P87" s="27"/>
      <c r="Q87" s="27"/>
      <c r="R87" s="27"/>
      <c r="S87" s="27"/>
      <c r="T87" s="27"/>
      <c r="U87" s="27"/>
      <c r="V87" s="27"/>
      <c r="W87" s="27"/>
      <c r="X87" s="27"/>
      <c r="Y87" s="27"/>
      <c r="Z87" s="27"/>
      <c r="AA87" s="27"/>
      <c r="AB87" s="27"/>
      <c r="AC87" s="27"/>
      <c r="AD87" s="27"/>
      <c r="AE87" s="27"/>
    </row>
    <row r="88" spans="2:31" ht="51" customHeight="1" thickBot="1">
      <c r="B88" s="419"/>
      <c r="C88" s="421"/>
      <c r="D88" s="202" t="s">
        <v>39</v>
      </c>
      <c r="E88" s="43" t="s">
        <v>162</v>
      </c>
      <c r="F88" s="44" t="s">
        <v>163</v>
      </c>
      <c r="G88" s="45" t="s">
        <v>164</v>
      </c>
      <c r="H88" s="46" t="s">
        <v>194</v>
      </c>
      <c r="I88" s="46" t="s">
        <v>41</v>
      </c>
      <c r="J88" s="202" t="s">
        <v>193</v>
      </c>
      <c r="K88" s="47" t="s">
        <v>208</v>
      </c>
      <c r="L88" s="393" t="s">
        <v>165</v>
      </c>
      <c r="M88" s="394"/>
      <c r="N88" s="27"/>
      <c r="O88" s="27"/>
      <c r="P88" s="27"/>
      <c r="Q88" s="27"/>
      <c r="R88" s="27"/>
      <c r="S88" s="27"/>
      <c r="T88" s="27"/>
      <c r="U88" s="27"/>
      <c r="V88" s="27"/>
      <c r="W88" s="27"/>
      <c r="X88" s="27"/>
      <c r="Y88" s="27"/>
      <c r="Z88" s="27"/>
      <c r="AA88" s="27"/>
      <c r="AB88" s="27"/>
      <c r="AC88" s="27"/>
      <c r="AD88" s="27"/>
      <c r="AE88" s="27"/>
    </row>
    <row r="89" spans="2:31" ht="15.75" customHeight="1" thickBot="1">
      <c r="B89" s="395" t="s">
        <v>67</v>
      </c>
      <c r="C89" s="396"/>
      <c r="D89" s="396"/>
      <c r="E89" s="396"/>
      <c r="F89" s="396"/>
      <c r="G89" s="396"/>
      <c r="H89" s="396"/>
      <c r="I89" s="396"/>
      <c r="J89" s="396"/>
      <c r="K89" s="396"/>
      <c r="L89" s="396"/>
      <c r="M89" s="397"/>
      <c r="N89" s="27"/>
      <c r="O89" s="27"/>
      <c r="P89" s="27"/>
      <c r="Q89" s="27"/>
      <c r="R89" s="27"/>
      <c r="S89" s="27"/>
      <c r="T89" s="27"/>
      <c r="U89" s="27"/>
      <c r="V89" s="27"/>
      <c r="W89" s="27"/>
      <c r="X89" s="27"/>
      <c r="Y89" s="27"/>
      <c r="Z89" s="27"/>
      <c r="AA89" s="27"/>
      <c r="AB89" s="27"/>
      <c r="AC89" s="27"/>
      <c r="AD89" s="27"/>
      <c r="AE89" s="27"/>
    </row>
    <row r="90" spans="2:31" ht="15.75">
      <c r="B90" s="467" t="s">
        <v>18</v>
      </c>
      <c r="C90" s="210" t="s">
        <v>69</v>
      </c>
      <c r="D90" s="124" t="s">
        <v>70</v>
      </c>
      <c r="E90" s="57">
        <v>68</v>
      </c>
      <c r="F90" s="57"/>
      <c r="G90" s="66">
        <f>+F90-E90</f>
        <v>-68</v>
      </c>
      <c r="H90" s="211">
        <f>+E90</f>
        <v>68</v>
      </c>
      <c r="I90" s="212">
        <v>1</v>
      </c>
      <c r="J90" s="57">
        <f>H90*I90</f>
        <v>68</v>
      </c>
      <c r="K90" s="177">
        <f>SUM(F90)*I90</f>
        <v>0</v>
      </c>
      <c r="L90" s="405" t="str">
        <f t="shared" ref="L90:L100" si="9">IF(F90&gt;=E90,"CUMPLE","NO CUMPLE")</f>
        <v>NO CUMPLE</v>
      </c>
      <c r="M90" s="406"/>
      <c r="N90" s="27"/>
      <c r="O90" s="27"/>
      <c r="P90" s="27"/>
      <c r="Q90" s="27"/>
      <c r="R90" s="27"/>
      <c r="S90" s="27"/>
      <c r="T90" s="27"/>
      <c r="U90" s="27"/>
      <c r="V90" s="27"/>
      <c r="W90" s="27"/>
      <c r="X90" s="27"/>
      <c r="Y90" s="27"/>
      <c r="Z90" s="27"/>
      <c r="AA90" s="27"/>
      <c r="AB90" s="27"/>
      <c r="AC90" s="27"/>
      <c r="AD90" s="27"/>
      <c r="AE90" s="27"/>
    </row>
    <row r="91" spans="2:31" ht="30">
      <c r="B91" s="469"/>
      <c r="C91" s="502" t="s">
        <v>59</v>
      </c>
      <c r="D91" s="103" t="s">
        <v>260</v>
      </c>
      <c r="E91" s="146">
        <v>4</v>
      </c>
      <c r="F91" s="146"/>
      <c r="G91" s="67">
        <f t="shared" ref="G91:G92" si="10">+F91-E91</f>
        <v>-4</v>
      </c>
      <c r="H91" s="504">
        <f>+E91+E92</f>
        <v>7</v>
      </c>
      <c r="I91" s="506">
        <v>1</v>
      </c>
      <c r="J91" s="508">
        <f>+H91*I91</f>
        <v>7</v>
      </c>
      <c r="K91" s="510">
        <f>SUM(F91:F92)*I91</f>
        <v>0</v>
      </c>
      <c r="L91" s="512" t="str">
        <f t="shared" si="9"/>
        <v>NO CUMPLE</v>
      </c>
      <c r="M91" s="513"/>
      <c r="N91" s="27"/>
      <c r="O91" s="27"/>
      <c r="P91" s="27"/>
      <c r="Q91" s="27"/>
      <c r="R91" s="27"/>
      <c r="S91" s="27"/>
      <c r="T91" s="27"/>
      <c r="U91" s="27"/>
      <c r="V91" s="27"/>
      <c r="W91" s="27"/>
      <c r="X91" s="27"/>
      <c r="Y91" s="27"/>
      <c r="Z91" s="27"/>
      <c r="AA91" s="27"/>
      <c r="AB91" s="27"/>
      <c r="AC91" s="27"/>
      <c r="AD91" s="27"/>
      <c r="AE91" s="27"/>
    </row>
    <row r="92" spans="2:31" ht="33" customHeight="1" thickBot="1">
      <c r="B92" s="470"/>
      <c r="C92" s="503"/>
      <c r="D92" s="107" t="s">
        <v>261</v>
      </c>
      <c r="E92" s="147">
        <v>3</v>
      </c>
      <c r="F92" s="147"/>
      <c r="G92" s="169">
        <f t="shared" si="10"/>
        <v>-3</v>
      </c>
      <c r="H92" s="505"/>
      <c r="I92" s="507"/>
      <c r="J92" s="509"/>
      <c r="K92" s="511"/>
      <c r="L92" s="514" t="str">
        <f t="shared" si="9"/>
        <v>NO CUMPLE</v>
      </c>
      <c r="M92" s="515"/>
      <c r="N92" s="27"/>
      <c r="O92" s="27"/>
      <c r="P92" s="27"/>
      <c r="Q92" s="27"/>
      <c r="R92" s="27"/>
      <c r="S92" s="27"/>
      <c r="T92" s="27"/>
      <c r="U92" s="27"/>
      <c r="V92" s="27"/>
      <c r="W92" s="27"/>
      <c r="X92" s="27"/>
      <c r="Y92" s="27"/>
      <c r="Z92" s="27"/>
      <c r="AA92" s="27"/>
      <c r="AB92" s="27"/>
      <c r="AC92" s="27"/>
      <c r="AD92" s="27"/>
      <c r="AE92" s="27"/>
    </row>
    <row r="93" spans="2:31" ht="15.75" customHeight="1">
      <c r="B93" s="520" t="s">
        <v>291</v>
      </c>
      <c r="C93" s="471" t="s">
        <v>292</v>
      </c>
      <c r="D93" s="115" t="s">
        <v>293</v>
      </c>
      <c r="E93" s="149">
        <v>40</v>
      </c>
      <c r="F93" s="149"/>
      <c r="G93" s="68">
        <f t="shared" ref="G93:G97" si="11">F93-E93</f>
        <v>-40</v>
      </c>
      <c r="H93" s="474">
        <f>E93+E94+E95</f>
        <v>52</v>
      </c>
      <c r="I93" s="475">
        <v>1</v>
      </c>
      <c r="J93" s="476">
        <f>H93*I93</f>
        <v>52</v>
      </c>
      <c r="K93" s="479">
        <f>SUM(F93:F95)*I93</f>
        <v>0</v>
      </c>
      <c r="L93" s="482" t="str">
        <f t="shared" si="9"/>
        <v>NO CUMPLE</v>
      </c>
      <c r="M93" s="483"/>
      <c r="N93" s="27"/>
      <c r="O93" s="27"/>
      <c r="P93" s="27"/>
      <c r="Q93" s="27"/>
      <c r="R93" s="27"/>
      <c r="S93" s="27"/>
      <c r="T93" s="27"/>
      <c r="U93" s="27"/>
      <c r="V93" s="27"/>
      <c r="W93" s="27"/>
      <c r="X93" s="27"/>
      <c r="Y93" s="27"/>
      <c r="Z93" s="27"/>
      <c r="AA93" s="27"/>
      <c r="AB93" s="27"/>
      <c r="AC93" s="27"/>
      <c r="AD93" s="27"/>
      <c r="AE93" s="27"/>
    </row>
    <row r="94" spans="2:31" ht="30">
      <c r="B94" s="521"/>
      <c r="C94" s="472"/>
      <c r="D94" s="125" t="s">
        <v>294</v>
      </c>
      <c r="E94" s="143">
        <v>4</v>
      </c>
      <c r="F94" s="143"/>
      <c r="G94" s="160">
        <f t="shared" si="11"/>
        <v>-4</v>
      </c>
      <c r="H94" s="335"/>
      <c r="I94" s="338"/>
      <c r="J94" s="477"/>
      <c r="K94" s="480"/>
      <c r="L94" s="484" t="str">
        <f t="shared" si="9"/>
        <v>NO CUMPLE</v>
      </c>
      <c r="M94" s="485"/>
      <c r="N94" s="27"/>
      <c r="O94" s="27"/>
      <c r="P94" s="27"/>
      <c r="Q94" s="27"/>
      <c r="R94" s="27"/>
      <c r="S94" s="27"/>
      <c r="T94" s="27"/>
      <c r="U94" s="27"/>
      <c r="V94" s="27"/>
      <c r="W94" s="27"/>
      <c r="X94" s="27"/>
      <c r="Y94" s="27"/>
      <c r="Z94" s="27"/>
      <c r="AA94" s="27"/>
      <c r="AB94" s="27"/>
      <c r="AC94" s="27"/>
      <c r="AD94" s="27"/>
      <c r="AE94" s="27"/>
    </row>
    <row r="95" spans="2:31" ht="30.75" thickBot="1">
      <c r="B95" s="521"/>
      <c r="C95" s="473"/>
      <c r="D95" s="102" t="s">
        <v>295</v>
      </c>
      <c r="E95" s="150">
        <v>8</v>
      </c>
      <c r="F95" s="150"/>
      <c r="G95" s="171">
        <f t="shared" si="11"/>
        <v>-8</v>
      </c>
      <c r="H95" s="334"/>
      <c r="I95" s="337"/>
      <c r="J95" s="478"/>
      <c r="K95" s="481"/>
      <c r="L95" s="486" t="str">
        <f t="shared" si="9"/>
        <v>NO CUMPLE</v>
      </c>
      <c r="M95" s="487"/>
      <c r="N95" s="27"/>
      <c r="O95" s="27"/>
      <c r="P95" s="27"/>
      <c r="Q95" s="27"/>
      <c r="R95" s="27"/>
      <c r="S95" s="27"/>
      <c r="T95" s="27"/>
      <c r="U95" s="27"/>
      <c r="V95" s="27"/>
      <c r="W95" s="27"/>
      <c r="X95" s="27"/>
      <c r="Y95" s="27"/>
      <c r="Z95" s="27"/>
      <c r="AA95" s="27"/>
      <c r="AB95" s="27"/>
      <c r="AC95" s="27"/>
      <c r="AD95" s="27"/>
      <c r="AE95" s="27"/>
    </row>
    <row r="96" spans="2:31" ht="15">
      <c r="B96" s="521"/>
      <c r="C96" s="450" t="s">
        <v>296</v>
      </c>
      <c r="D96" s="120" t="s">
        <v>298</v>
      </c>
      <c r="E96" s="144">
        <v>2.5</v>
      </c>
      <c r="F96" s="144"/>
      <c r="G96" s="70">
        <f t="shared" si="11"/>
        <v>-2.5</v>
      </c>
      <c r="H96" s="737">
        <f>E96+E97</f>
        <v>5.5</v>
      </c>
      <c r="I96" s="739">
        <v>1</v>
      </c>
      <c r="J96" s="741">
        <f>+H96*I96</f>
        <v>5.5</v>
      </c>
      <c r="K96" s="746">
        <f>SUM(F96:F97)*I96</f>
        <v>0</v>
      </c>
      <c r="L96" s="745" t="str">
        <f t="shared" si="9"/>
        <v>NO CUMPLE</v>
      </c>
      <c r="M96" s="566"/>
      <c r="N96" s="27"/>
      <c r="O96" s="27"/>
      <c r="P96" s="27"/>
      <c r="Q96" s="27"/>
      <c r="R96" s="27"/>
      <c r="S96" s="27"/>
      <c r="T96" s="27"/>
      <c r="U96" s="27"/>
      <c r="V96" s="27"/>
      <c r="W96" s="27"/>
      <c r="X96" s="27"/>
      <c r="Y96" s="27"/>
      <c r="Z96" s="27"/>
      <c r="AA96" s="27"/>
      <c r="AB96" s="27"/>
      <c r="AC96" s="27"/>
      <c r="AD96" s="27"/>
      <c r="AE96" s="27"/>
    </row>
    <row r="97" spans="2:31" ht="15.75" thickBot="1">
      <c r="B97" s="521"/>
      <c r="C97" s="451"/>
      <c r="D97" s="118" t="s">
        <v>297</v>
      </c>
      <c r="E97" s="145">
        <v>3</v>
      </c>
      <c r="F97" s="145"/>
      <c r="G97" s="172">
        <f t="shared" si="11"/>
        <v>-3</v>
      </c>
      <c r="H97" s="738"/>
      <c r="I97" s="740"/>
      <c r="J97" s="742"/>
      <c r="K97" s="747"/>
      <c r="L97" s="743" t="str">
        <f t="shared" si="9"/>
        <v>NO CUMPLE</v>
      </c>
      <c r="M97" s="744"/>
      <c r="N97" s="27"/>
      <c r="O97" s="27"/>
      <c r="P97" s="27"/>
      <c r="Q97" s="27"/>
      <c r="R97" s="27"/>
      <c r="S97" s="27"/>
      <c r="T97" s="27"/>
      <c r="U97" s="27"/>
      <c r="V97" s="27"/>
      <c r="W97" s="27"/>
      <c r="X97" s="27"/>
      <c r="Y97" s="27"/>
      <c r="Z97" s="27"/>
      <c r="AA97" s="27"/>
      <c r="AB97" s="27"/>
      <c r="AC97" s="27"/>
      <c r="AD97" s="27"/>
      <c r="AE97" s="27"/>
    </row>
    <row r="98" spans="2:31" ht="30">
      <c r="B98" s="438" t="s">
        <v>262</v>
      </c>
      <c r="C98" s="441" t="s">
        <v>263</v>
      </c>
      <c r="D98" s="126" t="s">
        <v>264</v>
      </c>
      <c r="E98" s="108">
        <v>8</v>
      </c>
      <c r="F98" s="108"/>
      <c r="G98" s="174">
        <f>F98-E98</f>
        <v>-8</v>
      </c>
      <c r="H98" s="178">
        <f>+E98</f>
        <v>8</v>
      </c>
      <c r="I98" s="127">
        <v>1</v>
      </c>
      <c r="J98" s="128">
        <f>+E98</f>
        <v>8</v>
      </c>
      <c r="K98" s="179">
        <f>SUM(F98)*I98</f>
        <v>0</v>
      </c>
      <c r="L98" s="444" t="str">
        <f t="shared" si="9"/>
        <v>NO CUMPLE</v>
      </c>
      <c r="M98" s="445"/>
      <c r="N98" s="27"/>
      <c r="O98" s="27"/>
      <c r="P98" s="27"/>
      <c r="Q98" s="27"/>
      <c r="R98" s="27"/>
      <c r="S98" s="27"/>
      <c r="T98" s="27"/>
      <c r="U98" s="27"/>
      <c r="V98" s="27"/>
      <c r="W98" s="27"/>
      <c r="X98" s="27"/>
      <c r="Y98" s="27"/>
      <c r="Z98" s="27"/>
      <c r="AA98" s="27"/>
      <c r="AB98" s="27"/>
      <c r="AC98" s="27"/>
      <c r="AD98" s="27"/>
      <c r="AE98" s="27"/>
    </row>
    <row r="99" spans="2:31" ht="15.75" customHeight="1">
      <c r="B99" s="439"/>
      <c r="C99" s="442"/>
      <c r="D99" s="117" t="s">
        <v>265</v>
      </c>
      <c r="E99" s="109">
        <v>2.5</v>
      </c>
      <c r="F99" s="109"/>
      <c r="G99" s="175">
        <f>F99-E99</f>
        <v>-2.5</v>
      </c>
      <c r="H99" s="180">
        <f>+E99</f>
        <v>2.5</v>
      </c>
      <c r="I99" s="129">
        <v>1</v>
      </c>
      <c r="J99" s="130">
        <f>+E99</f>
        <v>2.5</v>
      </c>
      <c r="K99" s="181">
        <f>SUM(F99)*I99</f>
        <v>0</v>
      </c>
      <c r="L99" s="446" t="str">
        <f t="shared" si="9"/>
        <v>NO CUMPLE</v>
      </c>
      <c r="M99" s="447"/>
      <c r="N99" s="27"/>
      <c r="O99" s="27"/>
      <c r="P99" s="27"/>
      <c r="Q99" s="27"/>
      <c r="R99" s="27"/>
      <c r="S99" s="27"/>
      <c r="T99" s="27"/>
      <c r="U99" s="27"/>
      <c r="V99" s="27"/>
      <c r="W99" s="27"/>
      <c r="X99" s="27"/>
      <c r="Y99" s="27"/>
      <c r="Z99" s="27"/>
      <c r="AA99" s="27"/>
      <c r="AB99" s="27"/>
      <c r="AC99" s="27"/>
      <c r="AD99" s="27"/>
      <c r="AE99" s="27"/>
    </row>
    <row r="100" spans="2:31" ht="15.75" customHeight="1" thickBot="1">
      <c r="B100" s="440"/>
      <c r="C100" s="443"/>
      <c r="D100" s="131" t="s">
        <v>266</v>
      </c>
      <c r="E100" s="110">
        <v>2.5</v>
      </c>
      <c r="F100" s="110"/>
      <c r="G100" s="176">
        <f>F100-E100</f>
        <v>-2.5</v>
      </c>
      <c r="H100" s="182">
        <f>+E100</f>
        <v>2.5</v>
      </c>
      <c r="I100" s="132">
        <v>1</v>
      </c>
      <c r="J100" s="133">
        <f>+E100</f>
        <v>2.5</v>
      </c>
      <c r="K100" s="183">
        <f>SUM(F100)*I100</f>
        <v>0</v>
      </c>
      <c r="L100" s="448" t="str">
        <f t="shared" si="9"/>
        <v>NO CUMPLE</v>
      </c>
      <c r="M100" s="449"/>
      <c r="N100" s="27"/>
      <c r="O100" s="27"/>
      <c r="P100" s="27"/>
      <c r="Q100" s="27"/>
      <c r="R100" s="27"/>
      <c r="S100" s="27"/>
      <c r="T100" s="27"/>
      <c r="U100" s="27"/>
      <c r="V100" s="27"/>
      <c r="W100" s="27"/>
      <c r="X100" s="27"/>
      <c r="Y100" s="27"/>
      <c r="Z100" s="27"/>
      <c r="AA100" s="27"/>
      <c r="AB100" s="27"/>
      <c r="AC100" s="27"/>
      <c r="AD100" s="27"/>
      <c r="AE100" s="27"/>
    </row>
    <row r="101" spans="2:31" ht="35.25" customHeight="1" thickBot="1">
      <c r="B101" s="427" t="s">
        <v>67</v>
      </c>
      <c r="C101" s="428"/>
      <c r="D101" s="428"/>
      <c r="E101" s="428"/>
      <c r="F101" s="428"/>
      <c r="G101" s="428"/>
      <c r="H101" s="428"/>
      <c r="I101" s="429"/>
      <c r="J101" s="134">
        <f>SUM(J90:J100)</f>
        <v>145.5</v>
      </c>
      <c r="K101" s="134">
        <f>SUM(K90:K100)</f>
        <v>0</v>
      </c>
      <c r="L101" s="430" t="str">
        <f>IF(K101&gt;=J101,"CUMPLE","NO CUMPLE")</f>
        <v>NO CUMPLE</v>
      </c>
      <c r="M101" s="431"/>
      <c r="N101" s="27"/>
      <c r="O101" s="27"/>
      <c r="P101" s="27"/>
      <c r="Q101" s="27"/>
      <c r="R101" s="27"/>
      <c r="S101" s="27"/>
      <c r="T101" s="27"/>
      <c r="U101" s="27"/>
      <c r="V101" s="27"/>
      <c r="W101" s="27"/>
      <c r="X101" s="27"/>
      <c r="Y101" s="27"/>
      <c r="Z101" s="27"/>
      <c r="AA101" s="27"/>
      <c r="AB101" s="27"/>
      <c r="AC101" s="27"/>
      <c r="AD101" s="27"/>
      <c r="AE101" s="27"/>
    </row>
    <row r="102" spans="2:31" ht="15">
      <c r="B102" s="432" t="s">
        <v>221</v>
      </c>
      <c r="C102" s="433"/>
      <c r="D102" s="433"/>
      <c r="E102" s="433"/>
      <c r="F102" s="433"/>
      <c r="G102" s="433"/>
      <c r="H102" s="433"/>
      <c r="I102" s="433"/>
      <c r="J102" s="433"/>
      <c r="K102" s="433"/>
      <c r="L102" s="433"/>
      <c r="M102" s="434"/>
      <c r="N102" s="27"/>
      <c r="O102" s="27"/>
      <c r="P102" s="27"/>
      <c r="Q102" s="27"/>
      <c r="R102" s="27"/>
      <c r="S102" s="27"/>
      <c r="T102" s="27"/>
      <c r="U102" s="27"/>
      <c r="V102" s="27"/>
      <c r="W102" s="27"/>
      <c r="X102" s="27"/>
      <c r="Y102" s="27"/>
      <c r="Z102" s="27"/>
      <c r="AA102" s="27"/>
      <c r="AB102" s="27"/>
      <c r="AC102" s="27"/>
      <c r="AD102" s="27"/>
      <c r="AE102" s="27"/>
    </row>
    <row r="103" spans="2:31" ht="75.75" customHeight="1" thickBot="1">
      <c r="B103" s="435" t="s">
        <v>275</v>
      </c>
      <c r="C103" s="436"/>
      <c r="D103" s="436"/>
      <c r="E103" s="436"/>
      <c r="F103" s="436"/>
      <c r="G103" s="436"/>
      <c r="H103" s="436"/>
      <c r="I103" s="436"/>
      <c r="J103" s="436"/>
      <c r="K103" s="436"/>
      <c r="L103" s="436"/>
      <c r="M103" s="437"/>
      <c r="N103" s="27"/>
      <c r="O103" s="27"/>
      <c r="P103" s="27"/>
      <c r="Q103" s="27"/>
      <c r="R103" s="27"/>
      <c r="S103" s="27"/>
      <c r="T103" s="27"/>
      <c r="U103" s="27"/>
      <c r="V103" s="27"/>
      <c r="W103" s="27"/>
      <c r="X103" s="27"/>
      <c r="Y103" s="27"/>
      <c r="Z103" s="27"/>
      <c r="AA103" s="27"/>
      <c r="AB103" s="27"/>
      <c r="AC103" s="27"/>
      <c r="AD103" s="27"/>
      <c r="AE103" s="27"/>
    </row>
    <row r="104" spans="2:31" ht="15.75" customHeight="1">
      <c r="B104" s="418" t="s">
        <v>35</v>
      </c>
      <c r="C104" s="420" t="s">
        <v>170</v>
      </c>
      <c r="D104" s="420" t="s">
        <v>37</v>
      </c>
      <c r="E104" s="420"/>
      <c r="F104" s="420"/>
      <c r="G104" s="420"/>
      <c r="H104" s="422" t="s">
        <v>35</v>
      </c>
      <c r="I104" s="423"/>
      <c r="J104" s="423"/>
      <c r="K104" s="424"/>
      <c r="L104" s="425" t="s">
        <v>160</v>
      </c>
      <c r="M104" s="426"/>
      <c r="N104" s="27"/>
      <c r="O104" s="27"/>
      <c r="P104" s="27"/>
      <c r="Q104" s="27"/>
      <c r="R104" s="27"/>
      <c r="S104" s="27"/>
      <c r="T104" s="27"/>
      <c r="U104" s="27"/>
      <c r="V104" s="27"/>
      <c r="W104" s="27"/>
      <c r="X104" s="27"/>
      <c r="Y104" s="27"/>
      <c r="Z104" s="27"/>
      <c r="AA104" s="27"/>
      <c r="AB104" s="27"/>
      <c r="AC104" s="27"/>
      <c r="AD104" s="27"/>
      <c r="AE104" s="27"/>
    </row>
    <row r="105" spans="2:31" ht="51.75" customHeight="1" thickBot="1">
      <c r="B105" s="419"/>
      <c r="C105" s="421"/>
      <c r="D105" s="202" t="s">
        <v>39</v>
      </c>
      <c r="E105" s="43" t="s">
        <v>162</v>
      </c>
      <c r="F105" s="44" t="s">
        <v>163</v>
      </c>
      <c r="G105" s="45" t="s">
        <v>164</v>
      </c>
      <c r="H105" s="46" t="s">
        <v>194</v>
      </c>
      <c r="I105" s="46" t="s">
        <v>41</v>
      </c>
      <c r="J105" s="202" t="s">
        <v>193</v>
      </c>
      <c r="K105" s="47" t="s">
        <v>208</v>
      </c>
      <c r="L105" s="393" t="s">
        <v>165</v>
      </c>
      <c r="M105" s="394"/>
      <c r="N105" s="27"/>
      <c r="O105" s="27"/>
      <c r="P105" s="27"/>
      <c r="Q105" s="27"/>
      <c r="R105" s="27"/>
      <c r="S105" s="27"/>
      <c r="T105" s="27"/>
      <c r="U105" s="27"/>
      <c r="V105" s="27"/>
      <c r="W105" s="27"/>
      <c r="X105" s="27"/>
      <c r="Y105" s="27"/>
      <c r="Z105" s="27"/>
      <c r="AA105" s="27"/>
      <c r="AB105" s="27"/>
      <c r="AC105" s="27"/>
      <c r="AD105" s="27"/>
      <c r="AE105" s="27"/>
    </row>
    <row r="106" spans="2:31" ht="15" customHeight="1" thickBot="1">
      <c r="B106" s="395" t="s">
        <v>29</v>
      </c>
      <c r="C106" s="396"/>
      <c r="D106" s="396"/>
      <c r="E106" s="396"/>
      <c r="F106" s="396"/>
      <c r="G106" s="396"/>
      <c r="H106" s="396"/>
      <c r="I106" s="396"/>
      <c r="J106" s="396"/>
      <c r="K106" s="396"/>
      <c r="L106" s="396"/>
      <c r="M106" s="397"/>
      <c r="N106" s="27"/>
      <c r="O106" s="27"/>
      <c r="P106" s="27"/>
      <c r="Q106" s="27"/>
      <c r="R106" s="27"/>
      <c r="S106" s="27"/>
      <c r="T106" s="27"/>
      <c r="U106" s="27"/>
      <c r="V106" s="27"/>
      <c r="W106" s="27"/>
      <c r="X106" s="27"/>
      <c r="Y106" s="27"/>
      <c r="Z106" s="27"/>
      <c r="AA106" s="27"/>
      <c r="AB106" s="27"/>
      <c r="AC106" s="27"/>
      <c r="AD106" s="27"/>
      <c r="AE106" s="27"/>
    </row>
    <row r="107" spans="2:31" s="17" customFormat="1" ht="15">
      <c r="B107" s="398" t="s">
        <v>267</v>
      </c>
      <c r="C107" s="402" t="s">
        <v>159</v>
      </c>
      <c r="D107" s="94" t="s">
        <v>269</v>
      </c>
      <c r="E107" s="57">
        <v>40</v>
      </c>
      <c r="F107" s="57"/>
      <c r="G107" s="66">
        <f>F107-E107</f>
        <v>-40</v>
      </c>
      <c r="H107" s="211">
        <f>E107</f>
        <v>40</v>
      </c>
      <c r="I107" s="212">
        <v>1</v>
      </c>
      <c r="J107" s="57">
        <f>H107*I107</f>
        <v>40</v>
      </c>
      <c r="K107" s="247">
        <f t="shared" ref="K107:K109" si="12">SUM(F107)*I107</f>
        <v>0</v>
      </c>
      <c r="L107" s="405" t="str">
        <f t="shared" ref="L107:L109" si="13">IF(F107&gt;=E107,"CUMPLE","NO CUMPLE")</f>
        <v>NO CUMPLE</v>
      </c>
      <c r="M107" s="406"/>
      <c r="N107" s="50"/>
      <c r="O107" s="16"/>
      <c r="P107" s="27"/>
      <c r="Q107" s="27" t="s">
        <v>190</v>
      </c>
      <c r="R107" s="27" t="s">
        <v>192</v>
      </c>
      <c r="S107" s="27"/>
      <c r="T107" s="27"/>
      <c r="U107" s="27"/>
      <c r="V107" s="27"/>
      <c r="W107" s="27"/>
      <c r="X107" s="27"/>
      <c r="Y107" s="27"/>
      <c r="Z107" s="27"/>
      <c r="AA107" s="27"/>
      <c r="AB107" s="27"/>
      <c r="AC107" s="27"/>
      <c r="AD107" s="27"/>
      <c r="AE107" s="27"/>
    </row>
    <row r="108" spans="2:31" s="24" customFormat="1" ht="15.75" customHeight="1">
      <c r="B108" s="399"/>
      <c r="C108" s="403"/>
      <c r="D108" s="106" t="s">
        <v>299</v>
      </c>
      <c r="E108" s="105">
        <v>16</v>
      </c>
      <c r="F108" s="105"/>
      <c r="G108" s="168">
        <f>+F108-E108</f>
        <v>-16</v>
      </c>
      <c r="H108" s="253">
        <f>+E108</f>
        <v>16</v>
      </c>
      <c r="I108" s="213">
        <v>1</v>
      </c>
      <c r="J108" s="105">
        <f>H108*I108</f>
        <v>16</v>
      </c>
      <c r="K108" s="254">
        <f t="shared" si="12"/>
        <v>0</v>
      </c>
      <c r="L108" s="407" t="str">
        <f t="shared" si="13"/>
        <v>NO CUMPLE</v>
      </c>
      <c r="M108" s="408"/>
      <c r="N108" s="29"/>
      <c r="O108" s="29"/>
      <c r="P108" s="29"/>
      <c r="Q108" s="29"/>
      <c r="R108" s="27" t="s">
        <v>188</v>
      </c>
      <c r="S108" s="29"/>
      <c r="T108" s="29"/>
      <c r="U108" s="29"/>
      <c r="V108" s="29"/>
      <c r="W108" s="29"/>
      <c r="X108" s="29"/>
      <c r="Y108" s="29"/>
      <c r="Z108" s="29"/>
      <c r="AA108" s="29"/>
      <c r="AB108" s="29"/>
      <c r="AC108" s="29"/>
      <c r="AD108" s="29"/>
      <c r="AE108" s="29"/>
    </row>
    <row r="109" spans="2:31" ht="15.75" customHeight="1" thickBot="1">
      <c r="B109" s="400"/>
      <c r="C109" s="404"/>
      <c r="D109" s="96" t="s">
        <v>32</v>
      </c>
      <c r="E109" s="194">
        <v>15</v>
      </c>
      <c r="F109" s="194"/>
      <c r="G109" s="223">
        <f>F109-E109</f>
        <v>-15</v>
      </c>
      <c r="H109" s="242">
        <f>E109</f>
        <v>15</v>
      </c>
      <c r="I109" s="217">
        <v>1</v>
      </c>
      <c r="J109" s="97">
        <f>H109*I109</f>
        <v>15</v>
      </c>
      <c r="K109" s="248">
        <f t="shared" si="12"/>
        <v>0</v>
      </c>
      <c r="L109" s="409" t="str">
        <f t="shared" si="13"/>
        <v>NO CUMPLE</v>
      </c>
      <c r="M109" s="410"/>
      <c r="N109" s="27"/>
      <c r="O109" s="27"/>
      <c r="P109" s="27"/>
      <c r="Q109" s="27"/>
      <c r="R109" s="27"/>
      <c r="S109" s="27"/>
      <c r="T109" s="27"/>
      <c r="U109" s="27"/>
      <c r="V109" s="27"/>
      <c r="W109" s="27"/>
      <c r="X109" s="27"/>
      <c r="Y109" s="27"/>
      <c r="Z109" s="27"/>
      <c r="AA109" s="27"/>
      <c r="AB109" s="27"/>
      <c r="AC109" s="27"/>
      <c r="AD109" s="27"/>
      <c r="AE109" s="27"/>
    </row>
    <row r="110" spans="2:31" ht="15" customHeight="1">
      <c r="B110" s="400"/>
      <c r="C110" s="411" t="s">
        <v>74</v>
      </c>
      <c r="D110" s="196" t="s">
        <v>73</v>
      </c>
      <c r="E110" s="197">
        <v>0.4</v>
      </c>
      <c r="F110" s="221"/>
      <c r="G110" s="245">
        <v>0.4</v>
      </c>
      <c r="H110" s="249">
        <f>J116*E110</f>
        <v>251.10000000000002</v>
      </c>
      <c r="I110" s="417">
        <v>1</v>
      </c>
      <c r="J110" s="198">
        <f>H110*I110</f>
        <v>251.10000000000002</v>
      </c>
      <c r="K110" s="250">
        <f>SUM(F110)*I110</f>
        <v>0</v>
      </c>
      <c r="L110" s="413" t="str">
        <f>IF(F110&gt;=J110,"CUMPLE","NO CUMPLE")</f>
        <v>NO CUMPLE</v>
      </c>
      <c r="M110" s="414"/>
      <c r="N110" s="27"/>
      <c r="O110" s="27"/>
      <c r="P110" s="27"/>
      <c r="Q110" s="27"/>
      <c r="R110" s="27"/>
      <c r="S110" s="27"/>
      <c r="T110" s="27"/>
      <c r="U110" s="27"/>
      <c r="V110" s="27"/>
      <c r="W110" s="27"/>
      <c r="X110" s="27"/>
      <c r="Y110" s="27"/>
      <c r="Z110" s="27"/>
      <c r="AA110" s="27"/>
      <c r="AB110" s="27"/>
      <c r="AC110" s="27"/>
      <c r="AD110" s="27"/>
      <c r="AE110" s="27"/>
    </row>
    <row r="111" spans="2:31" ht="15.75" thickBot="1">
      <c r="B111" s="401"/>
      <c r="C111" s="412"/>
      <c r="D111" s="199" t="s">
        <v>280</v>
      </c>
      <c r="E111" s="200">
        <v>0.35</v>
      </c>
      <c r="F111" s="219"/>
      <c r="G111" s="246">
        <v>0.35</v>
      </c>
      <c r="H111" s="251">
        <f>J116*E111</f>
        <v>219.71249999999998</v>
      </c>
      <c r="I111" s="339"/>
      <c r="J111" s="219">
        <f>H111*I110</f>
        <v>219.71249999999998</v>
      </c>
      <c r="K111" s="252">
        <f>SUM(F111)*I110</f>
        <v>0</v>
      </c>
      <c r="L111" s="415" t="str">
        <f>IF(F111&gt;=J111,"CUMPLE","NO CUMPLE")</f>
        <v>NO CUMPLE</v>
      </c>
      <c r="M111" s="416"/>
    </row>
    <row r="112" spans="2:31" s="24" customFormat="1" ht="15" customHeight="1">
      <c r="B112" s="376" t="s">
        <v>222</v>
      </c>
      <c r="C112" s="377"/>
      <c r="D112" s="378"/>
      <c r="E112" s="378"/>
      <c r="F112" s="378"/>
      <c r="G112" s="378"/>
      <c r="H112" s="378"/>
      <c r="I112" s="378"/>
      <c r="J112" s="378"/>
      <c r="K112" s="378"/>
      <c r="L112" s="378"/>
      <c r="M112" s="379"/>
      <c r="N112" s="31"/>
      <c r="O112" s="31"/>
      <c r="P112" s="31"/>
      <c r="Q112" s="31"/>
      <c r="R112" s="31"/>
      <c r="S112" s="31"/>
      <c r="T112" s="31"/>
      <c r="U112" s="31"/>
      <c r="V112" s="31"/>
      <c r="W112" s="31"/>
      <c r="X112" s="31"/>
      <c r="Y112" s="31"/>
      <c r="Z112" s="31"/>
      <c r="AA112" s="31"/>
      <c r="AB112" s="31"/>
      <c r="AC112" s="31"/>
      <c r="AD112" s="31"/>
      <c r="AE112" s="31"/>
    </row>
    <row r="113" spans="2:31" s="24" customFormat="1" ht="79.5" customHeight="1" thickBot="1">
      <c r="B113" s="380" t="s">
        <v>275</v>
      </c>
      <c r="C113" s="381"/>
      <c r="D113" s="381"/>
      <c r="E113" s="381"/>
      <c r="F113" s="381"/>
      <c r="G113" s="381"/>
      <c r="H113" s="381"/>
      <c r="I113" s="381"/>
      <c r="J113" s="381"/>
      <c r="K113" s="381"/>
      <c r="L113" s="381"/>
      <c r="M113" s="382"/>
      <c r="N113" s="31"/>
      <c r="O113" s="31"/>
      <c r="P113" s="31"/>
      <c r="Q113" s="31"/>
      <c r="R113" s="31"/>
      <c r="S113" s="31"/>
      <c r="T113" s="31"/>
      <c r="U113" s="31"/>
      <c r="V113" s="31"/>
      <c r="W113" s="31"/>
      <c r="X113" s="31"/>
      <c r="Y113" s="31"/>
      <c r="Z113" s="31"/>
      <c r="AA113" s="31"/>
      <c r="AB113" s="31"/>
      <c r="AC113" s="31"/>
      <c r="AD113" s="31"/>
      <c r="AE113" s="31"/>
    </row>
    <row r="114" spans="2:31" s="24" customFormat="1" ht="22.5" customHeight="1">
      <c r="B114" s="383" t="s">
        <v>210</v>
      </c>
      <c r="C114" s="384"/>
      <c r="D114" s="384"/>
      <c r="E114" s="384"/>
      <c r="F114" s="384"/>
      <c r="G114" s="384"/>
      <c r="H114" s="384"/>
      <c r="I114" s="385"/>
      <c r="J114" s="389" t="s">
        <v>35</v>
      </c>
      <c r="K114" s="390"/>
      <c r="L114" s="391" t="s">
        <v>160</v>
      </c>
      <c r="M114" s="392"/>
      <c r="N114" s="31"/>
      <c r="O114" s="31"/>
      <c r="P114" s="31"/>
      <c r="Q114" s="31"/>
      <c r="R114" s="31"/>
      <c r="S114" s="31"/>
      <c r="T114" s="31"/>
      <c r="U114" s="31"/>
      <c r="V114" s="31"/>
      <c r="W114" s="31"/>
      <c r="X114" s="31"/>
      <c r="Y114" s="31"/>
      <c r="Z114" s="31"/>
      <c r="AA114" s="31"/>
      <c r="AB114" s="31"/>
      <c r="AC114" s="31"/>
      <c r="AD114" s="31"/>
      <c r="AE114" s="31"/>
    </row>
    <row r="115" spans="2:31" s="17" customFormat="1" ht="33.75" customHeight="1" thickBot="1">
      <c r="B115" s="386"/>
      <c r="C115" s="387"/>
      <c r="D115" s="387"/>
      <c r="E115" s="387"/>
      <c r="F115" s="387"/>
      <c r="G115" s="387"/>
      <c r="H115" s="387"/>
      <c r="I115" s="388"/>
      <c r="J115" s="202" t="s">
        <v>193</v>
      </c>
      <c r="K115" s="47" t="s">
        <v>208</v>
      </c>
      <c r="L115" s="393" t="s">
        <v>165</v>
      </c>
      <c r="M115" s="394"/>
    </row>
    <row r="116" spans="2:31" s="17" customFormat="1" ht="27.75" customHeight="1" thickBot="1">
      <c r="B116" s="359" t="s">
        <v>209</v>
      </c>
      <c r="C116" s="360"/>
      <c r="D116" s="360"/>
      <c r="E116" s="360"/>
      <c r="F116" s="360"/>
      <c r="G116" s="360"/>
      <c r="H116" s="360"/>
      <c r="I116" s="361"/>
      <c r="J116" s="48">
        <f>J46+J59+J84+J101</f>
        <v>627.75</v>
      </c>
      <c r="K116" s="49">
        <f>K46+K59+K84+K101</f>
        <v>0</v>
      </c>
      <c r="L116" s="362" t="str">
        <f>IF(AND(L107="CUMPLE",L108="CUMPLE",L109="CUMPLE",L110="CUMPLE",L111="CUMPLE",L29="CUMPLE",L30="CUMPLE",L31="CUMPLE",L32="CUMPLE",L33="CUMPLE",L34="CUMPLE",L35="CUMPLE",L36="CUMPLE",L37="CUMPLE",L38="CUMPLE",L39="CUMPLE",L40="CUMPLE",L41="CUMPLE",L42="CUMPLE",L43="CUMPLE",L44="CUMPLE",L45="CUMPLE",L52="CUMPLE",L53="CUMPLE",L54="CUMPLE",L55="CUMPLE",L56="CUMPLE",L57="CUMPLE",L58="CUMPLE",L65="CUMPLE",L66="CUMPLE",L67="CUMPLE",L68="CUMPLE",L69="CUMPLE",L70="CUMPLE",L71="CUMPLE",L72="CUMPLE",L73="CUMPLE",L74="CUMPLE",L75="CUMPLE",L76="CUMPLE",L77="CUMPLE",L78="CUMPLE",L79="CUMPLE",L80="CUMPLE",L81="CUMPLE",L82="CUMPLE",L83="CUMPLE",L90="CUMPLE",L91="CUMPLE",L92="CUMPLE",L93="CUMPLE",L94="CUMPLE",L95="CUMPLE",L96="CUMPLE",L97="CUMPLE",L98="CUMPLE",L99="CUMPLE",L100="CUMPLE"),"CUMPLE","NO CUMPLE")</f>
        <v>NO CUMPLE</v>
      </c>
      <c r="M116" s="363"/>
    </row>
    <row r="117" spans="2:31" s="17" customFormat="1" ht="6" customHeight="1" thickBot="1">
      <c r="B117" s="364"/>
      <c r="C117" s="365"/>
      <c r="D117" s="365"/>
      <c r="E117" s="365"/>
      <c r="F117" s="365"/>
      <c r="G117" s="365"/>
      <c r="H117" s="365"/>
      <c r="I117" s="365"/>
      <c r="J117" s="365"/>
      <c r="K117" s="365"/>
      <c r="L117" s="365"/>
      <c r="M117" s="366"/>
    </row>
    <row r="118" spans="2:31" s="17" customFormat="1" ht="16.5" customHeight="1" thickBot="1">
      <c r="B118" s="367" t="s">
        <v>161</v>
      </c>
      <c r="C118" s="368"/>
      <c r="D118" s="368"/>
      <c r="E118" s="368"/>
      <c r="F118" s="368"/>
      <c r="G118" s="368"/>
      <c r="H118" s="368"/>
      <c r="I118" s="368"/>
      <c r="J118" s="368"/>
      <c r="K118" s="368"/>
      <c r="L118" s="368"/>
      <c r="M118" s="369"/>
      <c r="R118"/>
      <c r="S118" s="35"/>
    </row>
    <row r="119" spans="2:31" s="17" customFormat="1" ht="58.5" customHeight="1" thickBot="1">
      <c r="B119" s="370" t="s">
        <v>275</v>
      </c>
      <c r="C119" s="371"/>
      <c r="D119" s="371"/>
      <c r="E119" s="371"/>
      <c r="F119" s="371"/>
      <c r="G119" s="371"/>
      <c r="H119" s="371"/>
      <c r="I119" s="371"/>
      <c r="J119" s="371"/>
      <c r="K119" s="371"/>
      <c r="L119" s="371"/>
      <c r="M119" s="372"/>
      <c r="R119"/>
      <c r="S119" s="35"/>
    </row>
    <row r="120" spans="2:31" s="17" customFormat="1" ht="15" customHeight="1" thickBot="1">
      <c r="B120" s="373" t="s">
        <v>191</v>
      </c>
      <c r="C120" s="374"/>
      <c r="D120" s="374"/>
      <c r="E120" s="374"/>
      <c r="F120" s="374"/>
      <c r="G120" s="374"/>
      <c r="H120" s="374"/>
      <c r="I120" s="374"/>
      <c r="J120" s="374"/>
      <c r="K120" s="374"/>
      <c r="L120" s="374"/>
      <c r="M120" s="375"/>
    </row>
    <row r="121" spans="2:31" s="17" customFormat="1" ht="60.75" customHeight="1" thickBot="1">
      <c r="B121" s="340" t="s">
        <v>229</v>
      </c>
      <c r="C121" s="341"/>
      <c r="D121" s="341"/>
      <c r="E121" s="341"/>
      <c r="F121" s="341"/>
      <c r="G121" s="341"/>
      <c r="H121" s="341"/>
      <c r="I121" s="341"/>
      <c r="J121" s="341"/>
      <c r="K121" s="341"/>
      <c r="L121" s="341"/>
      <c r="M121" s="342"/>
    </row>
    <row r="122" spans="2:31" s="17" customFormat="1" ht="30.75" customHeight="1">
      <c r="B122" s="343" t="s">
        <v>281</v>
      </c>
      <c r="C122" s="344"/>
      <c r="D122" s="344"/>
      <c r="E122" s="344"/>
      <c r="F122" s="344"/>
      <c r="G122" s="344"/>
      <c r="H122" s="344"/>
      <c r="I122" s="344"/>
      <c r="J122" s="344"/>
      <c r="K122" s="344"/>
      <c r="L122" s="344"/>
      <c r="M122" s="345"/>
    </row>
    <row r="123" spans="2:31" s="17" customFormat="1" ht="99.75" customHeight="1" thickBot="1">
      <c r="B123" s="346"/>
      <c r="C123" s="347"/>
      <c r="D123" s="347"/>
      <c r="E123" s="347"/>
      <c r="F123" s="347"/>
      <c r="G123" s="347"/>
      <c r="H123" s="347"/>
      <c r="I123" s="347"/>
      <c r="J123" s="347"/>
      <c r="K123" s="347"/>
      <c r="L123" s="347"/>
      <c r="M123" s="348"/>
    </row>
    <row r="124" spans="2:31" s="17" customFormat="1" ht="17.25" customHeight="1">
      <c r="B124" s="51"/>
      <c r="C124" s="52"/>
      <c r="D124" s="52"/>
      <c r="E124" s="52"/>
      <c r="F124" s="52"/>
      <c r="G124" s="52"/>
      <c r="H124" s="52"/>
      <c r="I124" s="52"/>
      <c r="J124" s="52"/>
      <c r="K124" s="52"/>
      <c r="L124" s="52"/>
      <c r="M124" s="53"/>
    </row>
    <row r="125" spans="2:31" s="17" customFormat="1" ht="17.25" customHeight="1" thickBot="1">
      <c r="B125" s="51"/>
      <c r="C125" s="52"/>
      <c r="D125" s="52"/>
      <c r="E125" s="52"/>
      <c r="F125" s="52"/>
      <c r="G125" s="52"/>
      <c r="H125" s="52"/>
      <c r="I125" s="52"/>
      <c r="J125" s="52"/>
      <c r="K125" s="52"/>
      <c r="L125" s="52"/>
      <c r="M125" s="53"/>
    </row>
    <row r="126" spans="2:31" s="17" customFormat="1" ht="17.25" customHeight="1">
      <c r="B126" s="51"/>
      <c r="C126" s="349" t="s">
        <v>196</v>
      </c>
      <c r="D126" s="351"/>
      <c r="E126" s="351"/>
      <c r="F126" s="352"/>
      <c r="G126" s="52"/>
      <c r="H126" s="52"/>
      <c r="I126" s="52"/>
      <c r="J126" s="353" t="s">
        <v>166</v>
      </c>
      <c r="K126" s="353" t="s">
        <v>226</v>
      </c>
      <c r="L126" s="353"/>
      <c r="M126" s="53"/>
    </row>
    <row r="127" spans="2:31" s="17" customFormat="1" ht="17.25" customHeight="1" thickBot="1">
      <c r="B127" s="51"/>
      <c r="C127" s="350"/>
      <c r="D127" s="322" t="s">
        <v>227</v>
      </c>
      <c r="E127" s="322"/>
      <c r="F127" s="323"/>
      <c r="G127" s="52"/>
      <c r="H127" s="52"/>
      <c r="I127" s="52"/>
      <c r="J127" s="354"/>
      <c r="K127" s="355"/>
      <c r="L127" s="355"/>
      <c r="M127" s="53"/>
    </row>
    <row r="128" spans="2:31" s="17" customFormat="1" ht="17.25" customHeight="1">
      <c r="B128" s="51"/>
      <c r="C128" s="356" t="s">
        <v>197</v>
      </c>
      <c r="D128" s="357" t="s">
        <v>282</v>
      </c>
      <c r="E128" s="357"/>
      <c r="F128" s="358"/>
      <c r="G128" s="52"/>
      <c r="H128" s="52"/>
      <c r="I128" s="52"/>
      <c r="J128" s="320"/>
      <c r="K128" s="355"/>
      <c r="L128" s="355"/>
      <c r="M128" s="53"/>
    </row>
    <row r="129" spans="2:13" s="17" customFormat="1" ht="17.25" customHeight="1" thickBot="1">
      <c r="B129" s="51"/>
      <c r="C129" s="350"/>
      <c r="D129" s="322" t="s">
        <v>228</v>
      </c>
      <c r="E129" s="322"/>
      <c r="F129" s="323"/>
      <c r="G129" s="52"/>
      <c r="H129" s="52"/>
      <c r="I129" s="52"/>
      <c r="J129" s="321"/>
      <c r="K129" s="354"/>
      <c r="L129" s="354"/>
      <c r="M129" s="53"/>
    </row>
    <row r="130" spans="2:13" s="17" customFormat="1" ht="17.25" customHeight="1" thickBot="1">
      <c r="B130" s="54"/>
      <c r="C130" s="55"/>
      <c r="D130" s="55"/>
      <c r="E130" s="55"/>
      <c r="F130" s="55"/>
      <c r="G130" s="55"/>
      <c r="H130" s="55"/>
      <c r="I130" s="55"/>
      <c r="J130" s="55"/>
      <c r="K130" s="55"/>
      <c r="L130" s="55"/>
      <c r="M130" s="56"/>
    </row>
    <row r="131" spans="2:13" s="17" customFormat="1" ht="15" thickBot="1">
      <c r="E131" s="25"/>
      <c r="F131" s="25"/>
      <c r="G131" s="21"/>
      <c r="H131" s="19"/>
      <c r="I131" s="19"/>
      <c r="J131" s="20"/>
      <c r="K131" s="33"/>
      <c r="L131" s="21"/>
      <c r="M131" s="21"/>
    </row>
    <row r="132" spans="2:13" s="17" customFormat="1">
      <c r="B132" s="671" t="s">
        <v>362</v>
      </c>
      <c r="C132" s="672"/>
      <c r="D132" s="672"/>
      <c r="E132" s="672"/>
      <c r="F132" s="672"/>
      <c r="G132" s="672"/>
      <c r="H132" s="672"/>
      <c r="I132" s="672"/>
      <c r="J132" s="672"/>
      <c r="K132" s="672"/>
      <c r="L132" s="672"/>
      <c r="M132" s="673"/>
    </row>
    <row r="133" spans="2:13" s="17" customFormat="1">
      <c r="B133" s="674"/>
      <c r="C133" s="675"/>
      <c r="D133" s="675"/>
      <c r="E133" s="675"/>
      <c r="F133" s="675"/>
      <c r="G133" s="675"/>
      <c r="H133" s="675"/>
      <c r="I133" s="675"/>
      <c r="J133" s="675"/>
      <c r="K133" s="675"/>
      <c r="L133" s="675"/>
      <c r="M133" s="676"/>
    </row>
    <row r="134" spans="2:13" s="17" customFormat="1" ht="30" customHeight="1" thickBot="1">
      <c r="B134" s="677"/>
      <c r="C134" s="678"/>
      <c r="D134" s="678"/>
      <c r="E134" s="678"/>
      <c r="F134" s="678"/>
      <c r="G134" s="678"/>
      <c r="H134" s="678"/>
      <c r="I134" s="678"/>
      <c r="J134" s="678"/>
      <c r="K134" s="678"/>
      <c r="L134" s="678"/>
      <c r="M134" s="679"/>
    </row>
    <row r="135" spans="2:13" s="17" customFormat="1" ht="15">
      <c r="E135" s="25"/>
      <c r="F135" s="25"/>
      <c r="G135" s="21"/>
      <c r="H135" s="19"/>
      <c r="I135" s="19"/>
      <c r="J135" s="20"/>
      <c r="K135" s="33"/>
      <c r="L135"/>
      <c r="M135"/>
    </row>
    <row r="136" spans="2:13" s="17" customFormat="1" ht="15">
      <c r="E136" s="25"/>
      <c r="F136" s="25"/>
      <c r="G136" s="21"/>
      <c r="H136" s="19"/>
      <c r="I136" s="19"/>
      <c r="J136" s="20"/>
      <c r="K136" s="33"/>
      <c r="L136"/>
      <c r="M136"/>
    </row>
    <row r="137" spans="2:13" s="17" customFormat="1" ht="15">
      <c r="E137" s="25"/>
      <c r="F137" s="25"/>
      <c r="G137" s="21"/>
      <c r="H137" s="19"/>
      <c r="I137" s="19"/>
      <c r="J137" s="20"/>
      <c r="K137" s="33"/>
      <c r="L137"/>
      <c r="M137"/>
    </row>
    <row r="138" spans="2:13" s="17" customFormat="1" ht="15">
      <c r="B138" s="15"/>
      <c r="C138" s="15"/>
      <c r="D138" s="15"/>
      <c r="E138" s="26"/>
      <c r="F138" s="26"/>
      <c r="G138" s="23"/>
      <c r="H138" s="22"/>
      <c r="I138" s="22"/>
      <c r="J138" s="18"/>
      <c r="K138" s="34"/>
      <c r="L138"/>
      <c r="M138"/>
    </row>
    <row r="139" spans="2:13" s="17" customFormat="1" ht="15">
      <c r="B139" s="15"/>
      <c r="C139" s="15"/>
      <c r="D139" s="15"/>
      <c r="E139" s="26"/>
      <c r="F139" s="26"/>
      <c r="G139" s="23"/>
      <c r="H139" s="22"/>
      <c r="I139" s="22"/>
      <c r="J139" s="18"/>
      <c r="K139" s="34"/>
      <c r="L139"/>
      <c r="M139"/>
    </row>
    <row r="140" spans="2:13" s="17" customFormat="1" ht="15">
      <c r="B140" s="15"/>
      <c r="C140" s="15"/>
      <c r="D140" s="15"/>
      <c r="E140" s="26"/>
      <c r="F140" s="26"/>
      <c r="G140" s="23"/>
      <c r="H140" s="22"/>
      <c r="I140" s="22"/>
      <c r="J140" s="18"/>
      <c r="K140" s="34"/>
      <c r="L140"/>
      <c r="M140"/>
    </row>
    <row r="141" spans="2:13" s="17" customFormat="1" ht="15">
      <c r="B141" s="15"/>
      <c r="C141" s="15"/>
      <c r="D141" s="15"/>
      <c r="E141" s="26"/>
      <c r="F141" s="26"/>
      <c r="G141" s="23"/>
      <c r="H141" s="22"/>
      <c r="I141" s="22"/>
      <c r="J141" s="18"/>
      <c r="K141" s="34"/>
      <c r="L141"/>
      <c r="M141"/>
    </row>
    <row r="142" spans="2:13" s="17" customFormat="1" ht="15">
      <c r="B142" s="15"/>
      <c r="C142" s="15"/>
      <c r="D142" s="15"/>
      <c r="E142" s="26"/>
      <c r="F142" s="26"/>
      <c r="G142" s="23"/>
      <c r="H142" s="22"/>
      <c r="I142" s="22"/>
      <c r="J142" s="18"/>
      <c r="K142" s="34"/>
      <c r="L142"/>
      <c r="M142"/>
    </row>
    <row r="143" spans="2:13" s="17" customFormat="1" ht="15">
      <c r="B143" s="15"/>
      <c r="C143" s="15"/>
      <c r="D143" s="15"/>
      <c r="E143" s="26"/>
      <c r="F143" s="26"/>
      <c r="G143" s="23"/>
      <c r="H143" s="22"/>
      <c r="I143" s="22"/>
      <c r="J143" s="18"/>
      <c r="K143" s="34"/>
      <c r="L143"/>
      <c r="M143"/>
    </row>
    <row r="144" spans="2:13" s="17" customFormat="1" ht="15">
      <c r="B144" s="15"/>
      <c r="C144" s="15"/>
      <c r="D144" s="15"/>
      <c r="E144" s="26"/>
      <c r="F144" s="26"/>
      <c r="G144" s="23"/>
      <c r="H144" s="22"/>
      <c r="I144" s="22"/>
      <c r="J144" s="18"/>
      <c r="K144" s="34"/>
      <c r="L144"/>
      <c r="M144"/>
    </row>
    <row r="145" spans="2:13" s="17" customFormat="1" ht="15">
      <c r="B145" s="15"/>
      <c r="C145" s="15"/>
      <c r="D145" s="15"/>
      <c r="E145" s="26"/>
      <c r="F145" s="26"/>
      <c r="G145" s="23"/>
      <c r="H145" s="22"/>
      <c r="I145" s="22"/>
      <c r="J145" s="18"/>
      <c r="K145" s="34"/>
      <c r="L145"/>
      <c r="M145"/>
    </row>
    <row r="146" spans="2:13" s="17" customFormat="1" ht="15">
      <c r="B146" s="15"/>
      <c r="C146" s="15"/>
      <c r="D146" s="15"/>
      <c r="E146" s="26"/>
      <c r="F146" s="26"/>
      <c r="G146" s="23"/>
      <c r="H146" s="22"/>
      <c r="I146" s="22"/>
      <c r="J146" s="18"/>
      <c r="K146" s="34"/>
      <c r="L146"/>
      <c r="M146"/>
    </row>
    <row r="147" spans="2:13" s="17" customFormat="1" ht="15">
      <c r="B147" s="15"/>
      <c r="C147" s="15"/>
      <c r="D147" s="15"/>
      <c r="E147" s="26"/>
      <c r="F147" s="26"/>
      <c r="G147" s="23"/>
      <c r="H147" s="22"/>
      <c r="I147" s="22"/>
      <c r="J147" s="18"/>
      <c r="K147" s="34"/>
      <c r="L147"/>
      <c r="M147"/>
    </row>
    <row r="148" spans="2:13" s="17" customFormat="1" ht="15">
      <c r="B148" s="15"/>
      <c r="C148" s="15"/>
      <c r="D148" s="15"/>
      <c r="E148" s="26"/>
      <c r="F148" s="26"/>
      <c r="G148" s="23"/>
      <c r="H148" s="22"/>
      <c r="I148" s="22"/>
      <c r="J148" s="18"/>
      <c r="K148" s="34"/>
      <c r="L148"/>
      <c r="M148"/>
    </row>
    <row r="149" spans="2:13" s="17" customFormat="1" ht="15">
      <c r="B149" s="15"/>
      <c r="C149" s="15"/>
      <c r="D149" s="15"/>
      <c r="E149" s="26"/>
      <c r="F149" s="26"/>
      <c r="G149" s="23"/>
      <c r="H149" s="22"/>
      <c r="I149" s="22"/>
      <c r="J149" s="18"/>
      <c r="K149" s="34"/>
      <c r="L149"/>
      <c r="M149"/>
    </row>
    <row r="150" spans="2:13" s="17" customFormat="1" ht="15">
      <c r="B150" s="15"/>
      <c r="C150" s="15"/>
      <c r="D150" s="15"/>
      <c r="E150" s="26"/>
      <c r="F150" s="26"/>
      <c r="G150" s="23"/>
      <c r="H150" s="22"/>
      <c r="I150" s="22"/>
      <c r="J150" s="18"/>
      <c r="K150" s="34"/>
      <c r="L150"/>
      <c r="M150"/>
    </row>
    <row r="151" spans="2:13" s="17" customFormat="1" ht="15">
      <c r="B151" s="15"/>
      <c r="C151" s="15"/>
      <c r="D151" s="15"/>
      <c r="E151" s="26"/>
      <c r="F151" s="26"/>
      <c r="G151" s="23"/>
      <c r="H151" s="22"/>
      <c r="I151" s="22"/>
      <c r="J151" s="18"/>
      <c r="K151" s="34"/>
      <c r="L151"/>
      <c r="M151"/>
    </row>
    <row r="152" spans="2:13" s="17" customFormat="1" ht="15">
      <c r="B152" s="15"/>
      <c r="C152" s="15"/>
      <c r="D152" s="15"/>
      <c r="E152" s="26"/>
      <c r="F152" s="26"/>
      <c r="G152" s="23"/>
      <c r="H152" s="22"/>
      <c r="I152" s="22"/>
      <c r="J152" s="18"/>
      <c r="K152" s="34"/>
      <c r="L152"/>
      <c r="M152"/>
    </row>
    <row r="153" spans="2:13" s="17" customFormat="1" ht="15">
      <c r="B153" s="15"/>
      <c r="C153" s="15"/>
      <c r="D153" s="15"/>
      <c r="E153" s="26"/>
      <c r="F153" s="26"/>
      <c r="G153" s="23"/>
      <c r="H153" s="22"/>
      <c r="I153" s="22"/>
      <c r="J153" s="18"/>
      <c r="K153" s="34"/>
      <c r="L153"/>
      <c r="M153"/>
    </row>
    <row r="154" spans="2:13" s="17" customFormat="1" ht="15">
      <c r="B154" s="15"/>
      <c r="C154" s="15"/>
      <c r="D154" s="15"/>
      <c r="E154" s="26"/>
      <c r="F154" s="26"/>
      <c r="G154" s="23"/>
      <c r="H154" s="22"/>
      <c r="I154" s="22"/>
      <c r="J154" s="18"/>
      <c r="K154" s="34"/>
      <c r="L154"/>
      <c r="M154"/>
    </row>
    <row r="155" spans="2:13" s="17" customFormat="1" ht="15">
      <c r="B155" s="15"/>
      <c r="C155" s="15"/>
      <c r="D155" s="15"/>
      <c r="E155" s="26"/>
      <c r="F155" s="26"/>
      <c r="G155" s="23"/>
      <c r="H155" s="22"/>
      <c r="I155" s="22"/>
      <c r="J155" s="18"/>
      <c r="K155" s="34"/>
      <c r="L155"/>
      <c r="M155"/>
    </row>
    <row r="156" spans="2:13" s="17" customFormat="1" ht="15">
      <c r="B156" s="15"/>
      <c r="C156" s="15"/>
      <c r="D156" s="15"/>
      <c r="E156" s="26"/>
      <c r="F156" s="26"/>
      <c r="G156" s="23"/>
      <c r="H156" s="22"/>
      <c r="I156" s="22"/>
      <c r="J156" s="18"/>
      <c r="K156" s="34"/>
      <c r="L156"/>
      <c r="M156"/>
    </row>
    <row r="157" spans="2:13" s="17" customFormat="1" ht="15">
      <c r="B157" s="15"/>
      <c r="C157" s="15"/>
      <c r="D157" s="15"/>
      <c r="E157" s="26"/>
      <c r="F157" s="26"/>
      <c r="G157" s="23"/>
      <c r="H157" s="22"/>
      <c r="I157" s="22"/>
      <c r="J157" s="18"/>
      <c r="K157" s="34"/>
      <c r="L157"/>
      <c r="M157"/>
    </row>
  </sheetData>
  <sheetProtection formatColumns="0"/>
  <mergeCells count="244">
    <mergeCell ref="B1:C3"/>
    <mergeCell ref="D1:K3"/>
    <mergeCell ref="L3:M3"/>
    <mergeCell ref="B132:M134"/>
    <mergeCell ref="B5:M5"/>
    <mergeCell ref="B6:M6"/>
    <mergeCell ref="B7:M7"/>
    <mergeCell ref="B8:M8"/>
    <mergeCell ref="B10:C10"/>
    <mergeCell ref="D10:E10"/>
    <mergeCell ref="F10:H10"/>
    <mergeCell ref="I10:M10"/>
    <mergeCell ref="B11:C11"/>
    <mergeCell ref="D11:E11"/>
    <mergeCell ref="F11:H11"/>
    <mergeCell ref="I11:M11"/>
    <mergeCell ref="B9:C9"/>
    <mergeCell ref="D9:M9"/>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6:B27"/>
    <mergeCell ref="C26:C27"/>
    <mergeCell ref="D26:G26"/>
    <mergeCell ref="H26:K26"/>
    <mergeCell ref="L26:M26"/>
    <mergeCell ref="L27:M27"/>
    <mergeCell ref="B21:C21"/>
    <mergeCell ref="D21:H21"/>
    <mergeCell ref="I21:L21"/>
    <mergeCell ref="B22:M22"/>
    <mergeCell ref="B23:M23"/>
    <mergeCell ref="B24:M24"/>
    <mergeCell ref="O29:Q29"/>
    <mergeCell ref="L30:M30"/>
    <mergeCell ref="L31:M31"/>
    <mergeCell ref="L32:M32"/>
    <mergeCell ref="L33:M33"/>
    <mergeCell ref="L34:M34"/>
    <mergeCell ref="B28:M28"/>
    <mergeCell ref="C29:C36"/>
    <mergeCell ref="H29:H36"/>
    <mergeCell ref="I29:I36"/>
    <mergeCell ref="J29:J36"/>
    <mergeCell ref="K29:K36"/>
    <mergeCell ref="L29:M29"/>
    <mergeCell ref="L35:M35"/>
    <mergeCell ref="L36:M36"/>
    <mergeCell ref="B29:B40"/>
    <mergeCell ref="C39:C40"/>
    <mergeCell ref="H39:H40"/>
    <mergeCell ref="I39:I40"/>
    <mergeCell ref="J39:J40"/>
    <mergeCell ref="K39:K40"/>
    <mergeCell ref="L39:M39"/>
    <mergeCell ref="L40:M40"/>
    <mergeCell ref="C37:C38"/>
    <mergeCell ref="H37:H38"/>
    <mergeCell ref="I37:I38"/>
    <mergeCell ref="J37:J38"/>
    <mergeCell ref="K37:K38"/>
    <mergeCell ref="L37:M37"/>
    <mergeCell ref="L38:M38"/>
    <mergeCell ref="L41:M41"/>
    <mergeCell ref="B42:B44"/>
    <mergeCell ref="C42:C44"/>
    <mergeCell ref="H42:H43"/>
    <mergeCell ref="I42:I43"/>
    <mergeCell ref="J42:J43"/>
    <mergeCell ref="K42:K43"/>
    <mergeCell ref="L42:M42"/>
    <mergeCell ref="L43:M43"/>
    <mergeCell ref="L44:M44"/>
    <mergeCell ref="L45:M45"/>
    <mergeCell ref="B46:I46"/>
    <mergeCell ref="L46:M46"/>
    <mergeCell ref="B47:M47"/>
    <mergeCell ref="B48:M48"/>
    <mergeCell ref="B49:B50"/>
    <mergeCell ref="C49:C50"/>
    <mergeCell ref="D49:G49"/>
    <mergeCell ref="H49:K49"/>
    <mergeCell ref="L49:M49"/>
    <mergeCell ref="L54:M54"/>
    <mergeCell ref="L55:M55"/>
    <mergeCell ref="L56:M56"/>
    <mergeCell ref="L50:M50"/>
    <mergeCell ref="B51:M51"/>
    <mergeCell ref="B52:B55"/>
    <mergeCell ref="C52:C55"/>
    <mergeCell ref="H52:H55"/>
    <mergeCell ref="I52:I55"/>
    <mergeCell ref="J52:J55"/>
    <mergeCell ref="K52:K55"/>
    <mergeCell ref="L52:M52"/>
    <mergeCell ref="L53:M53"/>
    <mergeCell ref="B60:M60"/>
    <mergeCell ref="B61:M61"/>
    <mergeCell ref="B62:B63"/>
    <mergeCell ref="C62:C63"/>
    <mergeCell ref="D62:G62"/>
    <mergeCell ref="H62:K62"/>
    <mergeCell ref="L62:M62"/>
    <mergeCell ref="L63:M63"/>
    <mergeCell ref="B57:B58"/>
    <mergeCell ref="C57:C58"/>
    <mergeCell ref="L57:M57"/>
    <mergeCell ref="L58:M58"/>
    <mergeCell ref="B59:I59"/>
    <mergeCell ref="L59:M59"/>
    <mergeCell ref="I72:I78"/>
    <mergeCell ref="J72:J78"/>
    <mergeCell ref="K72:K78"/>
    <mergeCell ref="L72:M72"/>
    <mergeCell ref="B64:M64"/>
    <mergeCell ref="B65:B78"/>
    <mergeCell ref="C65:C71"/>
    <mergeCell ref="H65:H71"/>
    <mergeCell ref="I65:I71"/>
    <mergeCell ref="J65:J71"/>
    <mergeCell ref="K65:K71"/>
    <mergeCell ref="L65:M65"/>
    <mergeCell ref="L66:M66"/>
    <mergeCell ref="L67:M67"/>
    <mergeCell ref="L73:M73"/>
    <mergeCell ref="L74:M74"/>
    <mergeCell ref="L75:M75"/>
    <mergeCell ref="L76:M76"/>
    <mergeCell ref="L77:M77"/>
    <mergeCell ref="L78:M78"/>
    <mergeCell ref="L68:M68"/>
    <mergeCell ref="L69:M69"/>
    <mergeCell ref="L70:M70"/>
    <mergeCell ref="L71:M71"/>
    <mergeCell ref="L83:M83"/>
    <mergeCell ref="B84:I84"/>
    <mergeCell ref="L84:M84"/>
    <mergeCell ref="B79:B83"/>
    <mergeCell ref="C79:C83"/>
    <mergeCell ref="H79:H83"/>
    <mergeCell ref="I79:I83"/>
    <mergeCell ref="J79:J83"/>
    <mergeCell ref="K79:K83"/>
    <mergeCell ref="C72:C78"/>
    <mergeCell ref="H72:H78"/>
    <mergeCell ref="B89:M89"/>
    <mergeCell ref="B90:B92"/>
    <mergeCell ref="L90:M90"/>
    <mergeCell ref="C91:C92"/>
    <mergeCell ref="H91:H92"/>
    <mergeCell ref="I91:I92"/>
    <mergeCell ref="J91:J92"/>
    <mergeCell ref="K91:K92"/>
    <mergeCell ref="L91:M91"/>
    <mergeCell ref="L92:M92"/>
    <mergeCell ref="B85:M85"/>
    <mergeCell ref="B86:M86"/>
    <mergeCell ref="B87:B88"/>
    <mergeCell ref="C87:C88"/>
    <mergeCell ref="D87:G87"/>
    <mergeCell ref="H87:K87"/>
    <mergeCell ref="L87:M87"/>
    <mergeCell ref="L88:M88"/>
    <mergeCell ref="L79:M79"/>
    <mergeCell ref="L80:M80"/>
    <mergeCell ref="L81:M81"/>
    <mergeCell ref="L82:M82"/>
    <mergeCell ref="B98:B100"/>
    <mergeCell ref="C98:C100"/>
    <mergeCell ref="L98:M98"/>
    <mergeCell ref="L99:M99"/>
    <mergeCell ref="L100:M100"/>
    <mergeCell ref="C96:C97"/>
    <mergeCell ref="H96:H97"/>
    <mergeCell ref="I96:I97"/>
    <mergeCell ref="J96:J97"/>
    <mergeCell ref="L97:M97"/>
    <mergeCell ref="L96:M96"/>
    <mergeCell ref="K96:K97"/>
    <mergeCell ref="B93:B97"/>
    <mergeCell ref="C93:C95"/>
    <mergeCell ref="H93:H95"/>
    <mergeCell ref="I93:I95"/>
    <mergeCell ref="J93:J95"/>
    <mergeCell ref="K93:K95"/>
    <mergeCell ref="L93:M93"/>
    <mergeCell ref="L94:M94"/>
    <mergeCell ref="L95:M95"/>
    <mergeCell ref="B101:I101"/>
    <mergeCell ref="L101:M101"/>
    <mergeCell ref="B102:M102"/>
    <mergeCell ref="B103:M103"/>
    <mergeCell ref="B104:B105"/>
    <mergeCell ref="C104:C105"/>
    <mergeCell ref="D104:G104"/>
    <mergeCell ref="H104:K104"/>
    <mergeCell ref="L104:M104"/>
    <mergeCell ref="L105:M105"/>
    <mergeCell ref="B119:M119"/>
    <mergeCell ref="B120:M120"/>
    <mergeCell ref="B112:M112"/>
    <mergeCell ref="B113:M113"/>
    <mergeCell ref="B114:I115"/>
    <mergeCell ref="J114:K114"/>
    <mergeCell ref="L114:M114"/>
    <mergeCell ref="L115:M115"/>
    <mergeCell ref="B106:M106"/>
    <mergeCell ref="B107:B111"/>
    <mergeCell ref="C107:C109"/>
    <mergeCell ref="L107:M107"/>
    <mergeCell ref="L108:M108"/>
    <mergeCell ref="L109:M109"/>
    <mergeCell ref="C110:C111"/>
    <mergeCell ref="I110:I111"/>
    <mergeCell ref="L110:M110"/>
    <mergeCell ref="L111:M111"/>
    <mergeCell ref="B116:I116"/>
    <mergeCell ref="L116:M116"/>
    <mergeCell ref="B117:M117"/>
    <mergeCell ref="B118:M118"/>
    <mergeCell ref="J128:J129"/>
    <mergeCell ref="D129:F129"/>
    <mergeCell ref="B121:M121"/>
    <mergeCell ref="B122:M123"/>
    <mergeCell ref="C126:C127"/>
    <mergeCell ref="D126:F126"/>
    <mergeCell ref="J126:J127"/>
    <mergeCell ref="K126:K129"/>
    <mergeCell ref="L126:L129"/>
    <mergeCell ref="D127:F127"/>
    <mergeCell ref="C128:C129"/>
    <mergeCell ref="D128:F128"/>
  </mergeCells>
  <conditionalFormatting sqref="J90 J107:J109">
    <cfRule type="cellIs" dxfId="60" priority="12" operator="equal">
      <formula>0</formula>
    </cfRule>
  </conditionalFormatting>
  <conditionalFormatting sqref="L116:M116">
    <cfRule type="cellIs" dxfId="59" priority="10" operator="equal">
      <formula>"NO CUMPLE"</formula>
    </cfRule>
    <cfRule type="cellIs" dxfId="58" priority="11" operator="equal">
      <formula>"CUMPLE"</formula>
    </cfRule>
  </conditionalFormatting>
  <conditionalFormatting sqref="L46:M46">
    <cfRule type="cellIs" dxfId="57" priority="8" operator="equal">
      <formula>"NO CUMPLE"</formula>
    </cfRule>
    <cfRule type="cellIs" dxfId="56" priority="9" operator="equal">
      <formula>"CUMPLE"</formula>
    </cfRule>
  </conditionalFormatting>
  <conditionalFormatting sqref="L59:M59">
    <cfRule type="cellIs" dxfId="55" priority="6" operator="equal">
      <formula>"NO CUMPLE"</formula>
    </cfRule>
    <cfRule type="cellIs" dxfId="54" priority="7" operator="equal">
      <formula>"CUMPLE"</formula>
    </cfRule>
  </conditionalFormatting>
  <conditionalFormatting sqref="L84:M84">
    <cfRule type="cellIs" dxfId="53" priority="4" operator="equal">
      <formula>"NO CUMPLE"</formula>
    </cfRule>
    <cfRule type="cellIs" dxfId="52" priority="5" operator="equal">
      <formula>"CUMPLE"</formula>
    </cfRule>
  </conditionalFormatting>
  <conditionalFormatting sqref="L101:M101">
    <cfRule type="cellIs" dxfId="51" priority="2" operator="equal">
      <formula>"CUMPLE"</formula>
    </cfRule>
    <cfRule type="cellIs" dxfId="50" priority="3" operator="equal">
      <formula>"NO CUMPLE"</formula>
    </cfRule>
  </conditionalFormatting>
  <dataValidations disablePrompts="1" count="3">
    <dataValidation type="list" allowBlank="1" showInputMessage="1" showErrorMessage="1" sqref="D11:E11">
      <formula1>$P$15:$P$18</formula1>
    </dataValidation>
    <dataValidation type="list" allowBlank="1" showInputMessage="1" showErrorMessage="1" sqref="D12:D15">
      <formula1>$R$15:$R$21</formula1>
    </dataValidation>
    <dataValidation type="list" allowBlank="1" showInputMessage="1" showErrorMessage="1" sqref="M18:M21">
      <formula1>$T$15:$T$17</formula1>
    </dataValidation>
  </dataValidations>
  <printOptions horizontalCentered="1"/>
  <pageMargins left="0.23622047244094491" right="0.23622047244094491" top="0.82677165354330717" bottom="0.86614173228346458" header="0.31496062992125984" footer="0.31496062992125984"/>
  <pageSetup scale="42" fitToHeight="0" orientation="portrait" horizontalDpi="4294967294" verticalDpi="4294967294" r:id="rId1"/>
  <rowBreaks count="2" manualBreakCount="2">
    <brk id="61" max="13" man="1"/>
    <brk id="121" max="13" man="1"/>
  </rowBreaks>
  <colBreaks count="1" manualBreakCount="1">
    <brk id="13" max="135" man="1"/>
  </colBreaks>
  <ignoredErrors>
    <ignoredError sqref="H29 H37 H39 H42 H52 H65 H72 H79" formulaRange="1"/>
    <ignoredError sqref="G108:H10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3"/>
  <sheetViews>
    <sheetView zoomScale="70" zoomScaleNormal="70" zoomScaleSheetLayoutView="70" zoomScalePageLayoutView="40"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3.7109375" style="23" customWidth="1"/>
    <col min="13" max="13" width="20.42578125" style="23" customWidth="1"/>
    <col min="14" max="14" width="7.5703125" style="17" customWidth="1"/>
    <col min="15" max="15" width="11.42578125" style="17" hidden="1"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30"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342</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300</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7"/>
      <c r="Q14" s="27"/>
      <c r="R14" s="27"/>
      <c r="S14" s="27"/>
      <c r="T14" s="2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7"/>
      <c r="Q15" s="27"/>
      <c r="R15" s="27"/>
      <c r="S15" s="32"/>
      <c r="T15" s="27" t="s">
        <v>211</v>
      </c>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7"/>
      <c r="Q16" s="27" t="s">
        <v>185</v>
      </c>
      <c r="R16" s="27">
        <v>600</v>
      </c>
      <c r="S16" s="32" t="s">
        <v>182</v>
      </c>
      <c r="T16" s="27" t="s">
        <v>212</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7"/>
      <c r="Q17" s="27" t="s">
        <v>186</v>
      </c>
      <c r="R17" s="27">
        <v>500</v>
      </c>
      <c r="S17" s="27" t="s">
        <v>183</v>
      </c>
      <c r="T17" s="27" t="s">
        <v>213</v>
      </c>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7"/>
      <c r="Q18" s="27" t="s">
        <v>187</v>
      </c>
      <c r="R18" s="27">
        <v>300</v>
      </c>
      <c r="S18" s="27" t="s">
        <v>184</v>
      </c>
      <c r="T18" s="27"/>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15"/>
      <c r="Q19" s="27" t="s">
        <v>218</v>
      </c>
      <c r="R19" s="27">
        <v>160</v>
      </c>
      <c r="S19" s="27" t="s">
        <v>198</v>
      </c>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7"/>
      <c r="Q20" s="27"/>
      <c r="R20" s="27">
        <v>95</v>
      </c>
      <c r="S20" s="27" t="s">
        <v>189</v>
      </c>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9"/>
      <c r="Q21" s="29"/>
      <c r="R21" s="27">
        <v>65</v>
      </c>
      <c r="S21" s="27" t="s">
        <v>192</v>
      </c>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9"/>
      <c r="Q22" s="29"/>
      <c r="R22" s="27"/>
      <c r="S22" s="27" t="s">
        <v>218</v>
      </c>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15">
      <c r="B29" s="520" t="s">
        <v>0</v>
      </c>
      <c r="C29" s="622" t="s">
        <v>224</v>
      </c>
      <c r="D29" s="124" t="s">
        <v>230</v>
      </c>
      <c r="E29" s="57">
        <v>10</v>
      </c>
      <c r="F29" s="57"/>
      <c r="G29" s="66">
        <f t="shared" ref="G29:G45" si="0">+F29-E29</f>
        <v>-10</v>
      </c>
      <c r="H29" s="537">
        <f>SUM(E29:E36)</f>
        <v>63</v>
      </c>
      <c r="I29" s="540">
        <v>1</v>
      </c>
      <c r="J29" s="542">
        <f>H29*I29</f>
        <v>63</v>
      </c>
      <c r="K29" s="544">
        <f>SUM(F29:F36)*I29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15">
      <c r="B30" s="521"/>
      <c r="C30" s="623"/>
      <c r="D30" s="103" t="s">
        <v>231</v>
      </c>
      <c r="E30" s="146">
        <v>10</v>
      </c>
      <c r="F30" s="146"/>
      <c r="G30" s="67">
        <f t="shared" si="0"/>
        <v>-10</v>
      </c>
      <c r="H30" s="504"/>
      <c r="I30" s="506"/>
      <c r="J30" s="508"/>
      <c r="K30" s="510"/>
      <c r="L30" s="600" t="str">
        <f>IF(F30&gt;=E30,"CUMPLE","NO CUMPLE")</f>
        <v>NO CUMPLE</v>
      </c>
      <c r="M30" s="513"/>
      <c r="N30" s="27"/>
      <c r="O30" s="218"/>
      <c r="P30" s="218"/>
      <c r="Q30" s="218"/>
      <c r="R30" s="27"/>
      <c r="S30" s="27"/>
      <c r="T30" s="27"/>
      <c r="U30" s="27"/>
      <c r="V30" s="27"/>
      <c r="W30" s="27"/>
      <c r="X30" s="27"/>
      <c r="Y30" s="27"/>
      <c r="Z30" s="27"/>
      <c r="AA30" s="27"/>
      <c r="AB30" s="27"/>
      <c r="AC30" s="27"/>
      <c r="AD30" s="27"/>
      <c r="AE30" s="27"/>
    </row>
    <row r="31" spans="2:31" ht="15">
      <c r="B31" s="521"/>
      <c r="C31" s="623"/>
      <c r="D31" s="103" t="s">
        <v>232</v>
      </c>
      <c r="E31" s="146">
        <v>8</v>
      </c>
      <c r="F31" s="146"/>
      <c r="G31" s="67">
        <f t="shared" si="0"/>
        <v>-8</v>
      </c>
      <c r="H31" s="504"/>
      <c r="I31" s="506"/>
      <c r="J31" s="508"/>
      <c r="K31" s="510"/>
      <c r="L31" s="600" t="str">
        <f t="shared" ref="L31:L35" si="2">IF(F31&gt;=E31,"CUMPLE","NO CUMPLE")</f>
        <v>NO CUMPLE</v>
      </c>
      <c r="M31" s="513"/>
      <c r="N31" s="27"/>
      <c r="O31" s="218"/>
      <c r="P31" s="218"/>
      <c r="Q31" s="218"/>
      <c r="R31" s="27"/>
      <c r="S31" s="27"/>
      <c r="T31" s="27"/>
      <c r="U31" s="27"/>
      <c r="V31" s="27"/>
      <c r="W31" s="27"/>
      <c r="X31" s="27"/>
      <c r="Y31" s="27"/>
      <c r="Z31" s="27"/>
      <c r="AA31" s="27"/>
      <c r="AB31" s="27"/>
      <c r="AC31" s="27"/>
      <c r="AD31" s="27"/>
      <c r="AE31" s="27"/>
    </row>
    <row r="32" spans="2:31" ht="15">
      <c r="B32" s="521"/>
      <c r="C32" s="623"/>
      <c r="D32" s="103" t="s">
        <v>6</v>
      </c>
      <c r="E32" s="146">
        <v>10</v>
      </c>
      <c r="F32" s="146"/>
      <c r="G32" s="67">
        <f t="shared" si="0"/>
        <v>-10</v>
      </c>
      <c r="H32" s="504"/>
      <c r="I32" s="506"/>
      <c r="J32" s="508"/>
      <c r="K32" s="510"/>
      <c r="L32" s="600" t="str">
        <f t="shared" si="2"/>
        <v>NO CUMPLE</v>
      </c>
      <c r="M32" s="513"/>
      <c r="N32" s="27"/>
      <c r="O32" s="218"/>
      <c r="P32" s="218"/>
      <c r="Q32" s="218"/>
      <c r="R32" s="27"/>
      <c r="S32" s="27"/>
      <c r="T32" s="27"/>
      <c r="U32" s="27"/>
      <c r="V32" s="27"/>
      <c r="W32" s="27"/>
      <c r="X32" s="27"/>
      <c r="Y32" s="27"/>
      <c r="Z32" s="27"/>
      <c r="AA32" s="27"/>
      <c r="AB32" s="27"/>
      <c r="AC32" s="27"/>
      <c r="AD32" s="27"/>
      <c r="AE32" s="27"/>
    </row>
    <row r="33" spans="2:31" ht="15">
      <c r="B33" s="521"/>
      <c r="C33" s="623"/>
      <c r="D33" s="103" t="s">
        <v>233</v>
      </c>
      <c r="E33" s="146">
        <v>5</v>
      </c>
      <c r="F33" s="146"/>
      <c r="G33" s="67">
        <f t="shared" si="0"/>
        <v>-5</v>
      </c>
      <c r="H33" s="504"/>
      <c r="I33" s="506"/>
      <c r="J33" s="508"/>
      <c r="K33" s="510"/>
      <c r="L33" s="600" t="str">
        <f t="shared" si="2"/>
        <v>NO CUMPLE</v>
      </c>
      <c r="M33" s="513"/>
      <c r="N33" s="27"/>
      <c r="O33" s="218"/>
      <c r="P33" s="218"/>
      <c r="Q33" s="218"/>
      <c r="R33" s="27"/>
      <c r="S33" s="27"/>
      <c r="T33" s="27"/>
      <c r="U33" s="27"/>
      <c r="V33" s="27"/>
      <c r="W33" s="27"/>
      <c r="X33" s="27"/>
      <c r="Y33" s="27"/>
      <c r="Z33" s="27"/>
      <c r="AA33" s="27"/>
      <c r="AB33" s="27"/>
      <c r="AC33" s="27"/>
      <c r="AD33" s="27"/>
      <c r="AE33" s="27"/>
    </row>
    <row r="34" spans="2:31" ht="30">
      <c r="B34" s="521"/>
      <c r="C34" s="623"/>
      <c r="D34" s="103" t="s">
        <v>234</v>
      </c>
      <c r="E34" s="146">
        <v>8</v>
      </c>
      <c r="F34" s="146"/>
      <c r="G34" s="67">
        <f t="shared" si="0"/>
        <v>-8</v>
      </c>
      <c r="H34" s="504"/>
      <c r="I34" s="506"/>
      <c r="J34" s="508"/>
      <c r="K34" s="510"/>
      <c r="L34" s="600" t="str">
        <f t="shared" si="2"/>
        <v>NO CUMPLE</v>
      </c>
      <c r="M34" s="513"/>
      <c r="N34" s="27"/>
      <c r="O34" s="218"/>
      <c r="P34" s="218"/>
      <c r="Q34" s="218"/>
      <c r="R34" s="27"/>
      <c r="S34" s="27"/>
      <c r="T34" s="27"/>
      <c r="U34" s="27"/>
      <c r="V34" s="27"/>
      <c r="W34" s="27"/>
      <c r="X34" s="27"/>
      <c r="Y34" s="27"/>
      <c r="Z34" s="27"/>
      <c r="AA34" s="27"/>
      <c r="AB34" s="27"/>
      <c r="AC34" s="27"/>
      <c r="AD34" s="27"/>
      <c r="AE34" s="27"/>
    </row>
    <row r="35" spans="2:31" ht="15">
      <c r="B35" s="521"/>
      <c r="C35" s="623"/>
      <c r="D35" s="103" t="s">
        <v>235</v>
      </c>
      <c r="E35" s="146">
        <v>7</v>
      </c>
      <c r="F35" s="146"/>
      <c r="G35" s="67">
        <f t="shared" si="0"/>
        <v>-7</v>
      </c>
      <c r="H35" s="504"/>
      <c r="I35" s="506"/>
      <c r="J35" s="508"/>
      <c r="K35" s="510"/>
      <c r="L35" s="600" t="str">
        <f t="shared" si="2"/>
        <v>NO CUMPLE</v>
      </c>
      <c r="M35" s="513"/>
      <c r="N35" s="27"/>
      <c r="O35" s="218"/>
      <c r="P35" s="218"/>
      <c r="Q35" s="218"/>
      <c r="R35" s="27"/>
      <c r="S35" s="27"/>
      <c r="T35" s="27"/>
      <c r="U35" s="27"/>
      <c r="V35" s="27"/>
      <c r="W35" s="27"/>
      <c r="X35" s="27"/>
      <c r="Y35" s="27"/>
      <c r="Z35" s="27"/>
      <c r="AA35" s="27"/>
      <c r="AB35" s="27"/>
      <c r="AC35" s="27"/>
      <c r="AD35" s="27"/>
      <c r="AE35" s="27"/>
    </row>
    <row r="36" spans="2:31" ht="15.75" thickBot="1">
      <c r="B36" s="521"/>
      <c r="C36" s="623"/>
      <c r="D36" s="103" t="s">
        <v>40</v>
      </c>
      <c r="E36" s="146">
        <v>5</v>
      </c>
      <c r="F36" s="146"/>
      <c r="G36" s="67">
        <f t="shared" si="0"/>
        <v>-5</v>
      </c>
      <c r="H36" s="504"/>
      <c r="I36" s="506"/>
      <c r="J36" s="508"/>
      <c r="K36" s="510"/>
      <c r="L36" s="625" t="str">
        <f>IF(F36&gt;=E36,"CUMPLE","NO CUMPLE")</f>
        <v>NO CUMPLE</v>
      </c>
      <c r="M36" s="626"/>
      <c r="N36" s="27"/>
      <c r="O36" s="218"/>
      <c r="P36" s="218"/>
      <c r="Q36" s="218"/>
      <c r="R36" s="27"/>
      <c r="S36" s="27"/>
      <c r="T36" s="27"/>
      <c r="U36" s="27"/>
      <c r="V36" s="27"/>
      <c r="W36" s="27"/>
      <c r="X36" s="27"/>
      <c r="Y36" s="27"/>
      <c r="Z36" s="27"/>
      <c r="AA36" s="27"/>
      <c r="AB36" s="27"/>
      <c r="AC36" s="27"/>
      <c r="AD36" s="27"/>
      <c r="AE36" s="27"/>
    </row>
    <row r="37" spans="2:31" ht="23.25" customHeight="1">
      <c r="B37" s="521"/>
      <c r="C37" s="627" t="s">
        <v>283</v>
      </c>
      <c r="D37" s="115" t="s">
        <v>158</v>
      </c>
      <c r="E37" s="149">
        <v>40</v>
      </c>
      <c r="F37" s="149"/>
      <c r="G37" s="68">
        <f t="shared" si="0"/>
        <v>-40</v>
      </c>
      <c r="H37" s="474">
        <f>SUM(E37:E38)</f>
        <v>45</v>
      </c>
      <c r="I37" s="475">
        <v>1</v>
      </c>
      <c r="J37" s="476">
        <f>H37*I37</f>
        <v>45</v>
      </c>
      <c r="K37" s="479">
        <f>SUM(F37:F38)*I37</f>
        <v>0</v>
      </c>
      <c r="L37" s="633" t="str">
        <f>IF(F37&gt;=E37,"CUMPLE","NO CUMPLE")</f>
        <v>NO CUMPLE</v>
      </c>
      <c r="M37" s="532"/>
      <c r="N37" s="27"/>
      <c r="O37" s="27"/>
      <c r="P37" s="218"/>
      <c r="Q37" s="27"/>
      <c r="R37" s="27"/>
      <c r="S37" s="27"/>
      <c r="T37" s="27"/>
      <c r="U37" s="27"/>
      <c r="V37" s="27"/>
      <c r="W37" s="27"/>
      <c r="X37" s="27"/>
      <c r="Y37" s="27"/>
      <c r="Z37" s="27"/>
      <c r="AA37" s="27"/>
      <c r="AB37" s="27"/>
      <c r="AC37" s="27"/>
      <c r="AD37" s="27"/>
      <c r="AE37" s="27"/>
    </row>
    <row r="38" spans="2:31" ht="23.25" customHeight="1" thickBot="1">
      <c r="B38" s="521"/>
      <c r="C38" s="628"/>
      <c r="D38" s="116" t="s">
        <v>40</v>
      </c>
      <c r="E38" s="58">
        <v>5</v>
      </c>
      <c r="F38" s="58"/>
      <c r="G38" s="69">
        <f t="shared" si="0"/>
        <v>-5</v>
      </c>
      <c r="H38" s="629"/>
      <c r="I38" s="630"/>
      <c r="J38" s="631"/>
      <c r="K38" s="632"/>
      <c r="L38" s="634" t="str">
        <f t="shared" ref="L38:L45" si="3">IF(F38&gt;=E38,"CUMPLE","NO CUMPLE")</f>
        <v>NO CUMPLE</v>
      </c>
      <c r="M38" s="552"/>
      <c r="N38" s="27"/>
      <c r="O38" s="27"/>
      <c r="P38" s="30"/>
      <c r="Q38" s="27"/>
      <c r="R38" s="27"/>
      <c r="S38" s="27"/>
      <c r="T38" s="27"/>
      <c r="U38" s="27"/>
      <c r="V38" s="27"/>
      <c r="W38" s="27"/>
      <c r="X38" s="27"/>
      <c r="Y38" s="27"/>
      <c r="Z38" s="27"/>
      <c r="AA38" s="27"/>
      <c r="AB38" s="27"/>
      <c r="AC38" s="27"/>
      <c r="AD38" s="27"/>
      <c r="AE38" s="27"/>
    </row>
    <row r="39" spans="2:31" ht="23.25" customHeight="1">
      <c r="B39" s="521"/>
      <c r="C39" s="724" t="s">
        <v>284</v>
      </c>
      <c r="D39" s="120" t="s">
        <v>158</v>
      </c>
      <c r="E39" s="144">
        <v>40</v>
      </c>
      <c r="F39" s="144"/>
      <c r="G39" s="70">
        <f t="shared" si="0"/>
        <v>-40</v>
      </c>
      <c r="H39" s="453">
        <f>SUM(E39:E40)</f>
        <v>45</v>
      </c>
      <c r="I39" s="455">
        <v>2</v>
      </c>
      <c r="J39" s="457">
        <f>H39*I39</f>
        <v>90</v>
      </c>
      <c r="K39" s="459">
        <f>SUM(F39:F40)*I39</f>
        <v>0</v>
      </c>
      <c r="L39" s="724" t="str">
        <f>IF(F39&gt;=E39,"CUMPLE","NO CUMPLE")</f>
        <v>NO CUMPLE</v>
      </c>
      <c r="M39" s="726"/>
      <c r="N39" s="27"/>
      <c r="O39" s="27"/>
      <c r="P39" s="218"/>
      <c r="Q39" s="27"/>
      <c r="R39" s="27"/>
      <c r="S39" s="27"/>
      <c r="T39" s="27"/>
      <c r="U39" s="27"/>
      <c r="V39" s="27"/>
      <c r="W39" s="27"/>
      <c r="X39" s="27"/>
      <c r="Y39" s="27"/>
      <c r="Z39" s="27"/>
      <c r="AA39" s="27"/>
      <c r="AB39" s="27"/>
      <c r="AC39" s="27"/>
      <c r="AD39" s="27"/>
      <c r="AE39" s="27"/>
    </row>
    <row r="40" spans="2:31" ht="23.25" customHeight="1" thickBot="1">
      <c r="B40" s="522"/>
      <c r="C40" s="725"/>
      <c r="D40" s="121" t="s">
        <v>40</v>
      </c>
      <c r="E40" s="59">
        <v>5</v>
      </c>
      <c r="F40" s="59"/>
      <c r="G40" s="71">
        <f t="shared" si="0"/>
        <v>-5</v>
      </c>
      <c r="H40" s="525"/>
      <c r="I40" s="526"/>
      <c r="J40" s="527"/>
      <c r="K40" s="528"/>
      <c r="L40" s="725" t="str">
        <f t="shared" ref="L40" si="4">IF(F40&gt;=E40,"CUMPLE","NO CUMPLE")</f>
        <v>NO CUMPLE</v>
      </c>
      <c r="M40" s="727"/>
      <c r="N40" s="27"/>
      <c r="O40" s="27"/>
      <c r="P40" s="30"/>
      <c r="Q40" s="27"/>
      <c r="R40" s="27"/>
      <c r="S40" s="27"/>
      <c r="T40" s="27"/>
      <c r="U40" s="27"/>
      <c r="V40" s="27"/>
      <c r="W40" s="27"/>
      <c r="X40" s="27"/>
      <c r="Y40" s="27"/>
      <c r="Z40" s="27"/>
      <c r="AA40" s="27"/>
      <c r="AB40" s="27"/>
      <c r="AC40" s="27"/>
      <c r="AD40" s="27"/>
      <c r="AE40" s="27"/>
    </row>
    <row r="41" spans="2:31" ht="32.25" thickBot="1">
      <c r="B41" s="152" t="s">
        <v>243</v>
      </c>
      <c r="C41" s="61" t="s">
        <v>236</v>
      </c>
      <c r="D41" s="138" t="s">
        <v>277</v>
      </c>
      <c r="E41" s="60">
        <v>20</v>
      </c>
      <c r="F41" s="60"/>
      <c r="G41" s="72">
        <f t="shared" si="0"/>
        <v>-20</v>
      </c>
      <c r="H41" s="62">
        <f>SUM(E41)</f>
        <v>20</v>
      </c>
      <c r="I41" s="63">
        <v>1</v>
      </c>
      <c r="J41" s="64">
        <f>H41*I41</f>
        <v>20</v>
      </c>
      <c r="K41" s="65">
        <f>SUM(F41)*I41</f>
        <v>0</v>
      </c>
      <c r="L41" s="601" t="str">
        <f>IF(F41&gt;=E41,"CUMPLE","NO CUMPLE")</f>
        <v>NO CUMPLE</v>
      </c>
      <c r="M41" s="602"/>
      <c r="N41" s="27"/>
      <c r="O41" s="27"/>
      <c r="P41" s="27"/>
      <c r="Q41" s="27"/>
      <c r="R41" s="27"/>
      <c r="S41" s="27"/>
      <c r="T41" s="27"/>
      <c r="U41" s="27"/>
      <c r="V41" s="27"/>
      <c r="W41" s="27"/>
      <c r="X41" s="27"/>
      <c r="Y41" s="27"/>
      <c r="Z41" s="27"/>
      <c r="AA41" s="27"/>
      <c r="AB41" s="27"/>
      <c r="AC41" s="27"/>
      <c r="AD41" s="27"/>
      <c r="AE41" s="27"/>
    </row>
    <row r="42" spans="2:31" ht="40.5" customHeight="1">
      <c r="B42" s="521" t="s">
        <v>59</v>
      </c>
      <c r="C42" s="603" t="s">
        <v>237</v>
      </c>
      <c r="D42" s="139" t="s">
        <v>238</v>
      </c>
      <c r="E42" s="73">
        <v>4</v>
      </c>
      <c r="F42" s="73"/>
      <c r="G42" s="74">
        <f t="shared" si="0"/>
        <v>-4</v>
      </c>
      <c r="H42" s="604">
        <f>SUM(E42:E43)</f>
        <v>7</v>
      </c>
      <c r="I42" s="606">
        <v>3</v>
      </c>
      <c r="J42" s="608">
        <f>H42*I42</f>
        <v>21</v>
      </c>
      <c r="K42" s="610">
        <f>SUM(F42:F45)*I42</f>
        <v>0</v>
      </c>
      <c r="L42" s="612" t="str">
        <f t="shared" si="3"/>
        <v>NO CUMPLE</v>
      </c>
      <c r="M42" s="613"/>
      <c r="N42" s="27"/>
      <c r="O42" s="27"/>
      <c r="P42" s="27"/>
      <c r="Q42" s="27"/>
      <c r="R42" s="27"/>
      <c r="S42" s="27"/>
      <c r="T42" s="27"/>
      <c r="U42" s="27"/>
      <c r="V42" s="27"/>
      <c r="W42" s="27"/>
      <c r="X42" s="27"/>
      <c r="Y42" s="27"/>
      <c r="Z42" s="27"/>
      <c r="AA42" s="27"/>
      <c r="AB42" s="27"/>
      <c r="AC42" s="27"/>
      <c r="AD42" s="27"/>
      <c r="AE42" s="27"/>
    </row>
    <row r="43" spans="2:31" ht="40.5" customHeight="1">
      <c r="B43" s="521"/>
      <c r="C43" s="603"/>
      <c r="D43" s="140" t="s">
        <v>239</v>
      </c>
      <c r="E43" s="75">
        <v>3</v>
      </c>
      <c r="F43" s="75"/>
      <c r="G43" s="76">
        <f t="shared" si="0"/>
        <v>-3</v>
      </c>
      <c r="H43" s="605"/>
      <c r="I43" s="607"/>
      <c r="J43" s="609"/>
      <c r="K43" s="611"/>
      <c r="L43" s="614" t="str">
        <f>IF(F43&gt;=E43,"CUMPLE","NO CUMPLE")</f>
        <v>NO CUMPLE</v>
      </c>
      <c r="M43" s="615"/>
      <c r="N43" s="27"/>
      <c r="O43" s="27"/>
      <c r="P43" s="27"/>
      <c r="Q43" s="27"/>
      <c r="R43" s="27"/>
      <c r="S43" s="27"/>
      <c r="T43" s="27"/>
      <c r="U43" s="27"/>
      <c r="V43" s="27"/>
      <c r="W43" s="27"/>
      <c r="X43" s="27"/>
      <c r="Y43" s="27"/>
      <c r="Z43" s="27"/>
      <c r="AA43" s="27"/>
      <c r="AB43" s="27"/>
      <c r="AC43" s="27"/>
      <c r="AD43" s="27"/>
      <c r="AE43" s="27"/>
    </row>
    <row r="44" spans="2:31" ht="40.5" customHeight="1" thickBot="1">
      <c r="B44" s="521"/>
      <c r="C44" s="603"/>
      <c r="D44" s="141" t="s">
        <v>240</v>
      </c>
      <c r="E44" s="77">
        <v>1</v>
      </c>
      <c r="F44" s="77"/>
      <c r="G44" s="78">
        <f t="shared" si="0"/>
        <v>-1</v>
      </c>
      <c r="H44" s="79">
        <v>1</v>
      </c>
      <c r="I44" s="80">
        <v>2</v>
      </c>
      <c r="J44" s="81">
        <f>H44*I44</f>
        <v>2</v>
      </c>
      <c r="K44" s="82">
        <f>SUM(F42:F45)*I44</f>
        <v>0</v>
      </c>
      <c r="L44" s="616" t="str">
        <f>IF(F44&gt;=E44,"CUMPLE","NO CUMPLE")</f>
        <v>NO CUMPLE</v>
      </c>
      <c r="M44" s="617"/>
      <c r="N44" s="27"/>
      <c r="O44" s="27"/>
      <c r="P44" s="27"/>
      <c r="Q44" s="27"/>
      <c r="R44" s="27"/>
      <c r="S44" s="27"/>
      <c r="T44" s="27"/>
      <c r="U44" s="27"/>
      <c r="V44" s="27"/>
      <c r="W44" s="27"/>
      <c r="X44" s="27"/>
      <c r="Y44" s="27"/>
      <c r="Z44" s="27"/>
      <c r="AA44" s="27"/>
      <c r="AB44" s="27"/>
      <c r="AC44" s="27"/>
      <c r="AD44" s="27"/>
      <c r="AE44" s="27"/>
    </row>
    <row r="45" spans="2:31" ht="40.5" customHeight="1" thickBot="1">
      <c r="B45" s="88" t="s">
        <v>241</v>
      </c>
      <c r="C45" s="83"/>
      <c r="D45" s="142" t="s">
        <v>242</v>
      </c>
      <c r="E45" s="84">
        <v>0.5</v>
      </c>
      <c r="F45" s="84"/>
      <c r="G45" s="85">
        <f t="shared" si="0"/>
        <v>-0.5</v>
      </c>
      <c r="H45" s="86">
        <v>0.5</v>
      </c>
      <c r="I45" s="87">
        <v>3</v>
      </c>
      <c r="J45" s="89">
        <f>H45*I45</f>
        <v>1.5</v>
      </c>
      <c r="K45" s="90">
        <f>SUM(F42:F45)*I45</f>
        <v>0</v>
      </c>
      <c r="L45" s="594" t="str">
        <f t="shared" si="3"/>
        <v>NO CUMPLE</v>
      </c>
      <c r="M45" s="595"/>
      <c r="N45" s="27"/>
      <c r="O45" s="27"/>
      <c r="P45" s="27"/>
      <c r="Q45" s="27"/>
      <c r="R45" s="27"/>
      <c r="S45" s="27"/>
      <c r="T45" s="27"/>
      <c r="U45" s="27"/>
      <c r="V45" s="27"/>
      <c r="W45" s="27"/>
      <c r="X45" s="27"/>
      <c r="Y45" s="27"/>
      <c r="Z45" s="27"/>
      <c r="AA45" s="27"/>
      <c r="AB45" s="27"/>
      <c r="AC45" s="27"/>
      <c r="AD45" s="27"/>
      <c r="AE45" s="27"/>
    </row>
    <row r="46" spans="2:31" ht="40.5" customHeight="1" thickBot="1">
      <c r="B46" s="427" t="s">
        <v>270</v>
      </c>
      <c r="C46" s="428"/>
      <c r="D46" s="428"/>
      <c r="E46" s="428"/>
      <c r="F46" s="428"/>
      <c r="G46" s="428"/>
      <c r="H46" s="428"/>
      <c r="I46" s="429"/>
      <c r="J46" s="91">
        <f>SUM(J29:J45)</f>
        <v>242.5</v>
      </c>
      <c r="K46" s="92">
        <f>SUM(K29:K45)</f>
        <v>0</v>
      </c>
      <c r="L46" s="430" t="str">
        <f>IF(K46&gt;=J46,"CUMPLE","NO CUMPLE")</f>
        <v>NO CUMPLE</v>
      </c>
      <c r="M46" s="431"/>
      <c r="N46" s="27"/>
      <c r="O46" s="27"/>
      <c r="P46" s="27"/>
      <c r="Q46" s="27"/>
      <c r="R46" s="27"/>
      <c r="S46" s="27"/>
      <c r="T46" s="27"/>
      <c r="U46" s="27"/>
      <c r="V46" s="27"/>
      <c r="W46" s="27"/>
      <c r="X46" s="27"/>
      <c r="Y46" s="27"/>
      <c r="Z46" s="27"/>
      <c r="AA46" s="27"/>
      <c r="AB46" s="27"/>
      <c r="AC46" s="27"/>
      <c r="AD46" s="27"/>
      <c r="AE46" s="27"/>
    </row>
    <row r="47" spans="2:31" ht="18" customHeight="1">
      <c r="B47" s="596" t="s">
        <v>171</v>
      </c>
      <c r="C47" s="597"/>
      <c r="D47" s="556"/>
      <c r="E47" s="556"/>
      <c r="F47" s="556"/>
      <c r="G47" s="556"/>
      <c r="H47" s="556"/>
      <c r="I47" s="556"/>
      <c r="J47" s="556"/>
      <c r="K47" s="556"/>
      <c r="L47" s="556"/>
      <c r="M47" s="557"/>
      <c r="N47" s="27"/>
      <c r="O47" s="27"/>
      <c r="P47" s="27"/>
      <c r="Q47" s="27"/>
      <c r="R47" s="27"/>
      <c r="S47" s="27"/>
      <c r="T47" s="27"/>
      <c r="U47" s="27"/>
      <c r="V47" s="27"/>
      <c r="W47" s="27"/>
      <c r="X47" s="27"/>
      <c r="Y47" s="27"/>
      <c r="Z47" s="27"/>
      <c r="AA47" s="27"/>
      <c r="AB47" s="27"/>
      <c r="AC47" s="27"/>
      <c r="AD47" s="27"/>
      <c r="AE47" s="27"/>
    </row>
    <row r="48" spans="2:31" ht="69" customHeight="1" thickBot="1">
      <c r="B48" s="598" t="s">
        <v>273</v>
      </c>
      <c r="C48" s="381"/>
      <c r="D48" s="381"/>
      <c r="E48" s="381"/>
      <c r="F48" s="381"/>
      <c r="G48" s="381"/>
      <c r="H48" s="381"/>
      <c r="I48" s="381"/>
      <c r="J48" s="381"/>
      <c r="K48" s="381"/>
      <c r="L48" s="381"/>
      <c r="M48" s="382"/>
      <c r="N48" s="27"/>
      <c r="O48" s="27"/>
      <c r="P48" s="27"/>
      <c r="Q48" s="27"/>
      <c r="R48" s="27"/>
      <c r="S48" s="27"/>
      <c r="T48" s="27"/>
      <c r="U48" s="27"/>
      <c r="V48" s="27"/>
      <c r="W48" s="27"/>
      <c r="X48" s="27"/>
      <c r="Y48" s="27"/>
      <c r="Z48" s="27"/>
      <c r="AA48" s="27"/>
      <c r="AB48" s="27"/>
      <c r="AC48" s="27"/>
      <c r="AD48" s="27"/>
      <c r="AE48" s="27"/>
    </row>
    <row r="49" spans="2:31" ht="15.75">
      <c r="B49" s="418" t="s">
        <v>35</v>
      </c>
      <c r="C49" s="420" t="s">
        <v>170</v>
      </c>
      <c r="D49" s="420" t="s">
        <v>37</v>
      </c>
      <c r="E49" s="420"/>
      <c r="F49" s="420"/>
      <c r="G49" s="420"/>
      <c r="H49" s="422" t="s">
        <v>35</v>
      </c>
      <c r="I49" s="423"/>
      <c r="J49" s="423"/>
      <c r="K49" s="424"/>
      <c r="L49" s="425" t="s">
        <v>160</v>
      </c>
      <c r="M49" s="426"/>
      <c r="N49" s="27"/>
      <c r="O49" s="27"/>
      <c r="P49" s="27"/>
      <c r="Q49" s="27"/>
      <c r="R49" s="27"/>
      <c r="S49" s="27"/>
      <c r="T49" s="27"/>
      <c r="U49" s="27"/>
      <c r="V49" s="27"/>
      <c r="W49" s="27"/>
      <c r="X49" s="27"/>
      <c r="Y49" s="27"/>
      <c r="Z49" s="27"/>
      <c r="AA49" s="27"/>
      <c r="AB49" s="27"/>
      <c r="AC49" s="27"/>
      <c r="AD49" s="27"/>
      <c r="AE49" s="27"/>
    </row>
    <row r="50" spans="2:31" ht="51" customHeight="1" thickBot="1">
      <c r="B50" s="419"/>
      <c r="C50" s="421"/>
      <c r="D50" s="202" t="s">
        <v>39</v>
      </c>
      <c r="E50" s="43" t="s">
        <v>162</v>
      </c>
      <c r="F50" s="44" t="s">
        <v>163</v>
      </c>
      <c r="G50" s="45" t="s">
        <v>164</v>
      </c>
      <c r="H50" s="46" t="s">
        <v>194</v>
      </c>
      <c r="I50" s="46" t="s">
        <v>41</v>
      </c>
      <c r="J50" s="202" t="s">
        <v>193</v>
      </c>
      <c r="K50" s="47" t="s">
        <v>208</v>
      </c>
      <c r="L50" s="393" t="s">
        <v>165</v>
      </c>
      <c r="M50" s="394"/>
      <c r="N50" s="27"/>
      <c r="O50" s="27"/>
      <c r="P50" s="27"/>
      <c r="Q50" s="27"/>
      <c r="R50" s="27"/>
      <c r="S50" s="27"/>
      <c r="T50" s="27"/>
      <c r="U50" s="27"/>
      <c r="V50" s="27"/>
      <c r="W50" s="27"/>
      <c r="X50" s="27"/>
      <c r="Y50" s="27"/>
      <c r="Z50" s="27"/>
      <c r="AA50" s="27"/>
      <c r="AB50" s="27"/>
      <c r="AC50" s="27"/>
      <c r="AD50" s="27"/>
      <c r="AE50" s="27"/>
    </row>
    <row r="51" spans="2:31" ht="15" customHeight="1" thickBot="1">
      <c r="B51" s="395" t="s">
        <v>57</v>
      </c>
      <c r="C51" s="533"/>
      <c r="D51" s="533"/>
      <c r="E51" s="533"/>
      <c r="F51" s="533"/>
      <c r="G51" s="533"/>
      <c r="H51" s="533"/>
      <c r="I51" s="533"/>
      <c r="J51" s="533"/>
      <c r="K51" s="533"/>
      <c r="L51" s="533"/>
      <c r="M51" s="534"/>
      <c r="N51" s="27"/>
      <c r="O51" s="27"/>
      <c r="P51" s="27"/>
      <c r="Q51" s="27"/>
      <c r="R51" s="27"/>
      <c r="S51" s="27"/>
      <c r="T51" s="27"/>
      <c r="U51" s="27"/>
      <c r="V51" s="27"/>
      <c r="W51" s="27"/>
      <c r="X51" s="27"/>
      <c r="Y51" s="27"/>
      <c r="Z51" s="27"/>
      <c r="AA51" s="27"/>
      <c r="AB51" s="27"/>
      <c r="AC51" s="27"/>
      <c r="AD51" s="27"/>
      <c r="AE51" s="27"/>
    </row>
    <row r="52" spans="2:31" ht="15.75" customHeight="1">
      <c r="B52" s="572" t="s">
        <v>44</v>
      </c>
      <c r="C52" s="402" t="s">
        <v>48</v>
      </c>
      <c r="D52" s="94" t="s">
        <v>244</v>
      </c>
      <c r="E52" s="57">
        <v>6</v>
      </c>
      <c r="F52" s="57"/>
      <c r="G52" s="66">
        <f t="shared" ref="G52:G58" si="5">+F52-E52</f>
        <v>-6</v>
      </c>
      <c r="H52" s="576">
        <f>SUM(E52:E55)</f>
        <v>22.75</v>
      </c>
      <c r="I52" s="540">
        <v>1</v>
      </c>
      <c r="J52" s="580">
        <f>I52*H52</f>
        <v>22.75</v>
      </c>
      <c r="K52" s="583">
        <f>SUM(F52:F55)*I52</f>
        <v>0</v>
      </c>
      <c r="L52" s="405" t="str">
        <f t="shared" ref="L52:L58" si="6">IF(F52&gt;=E52,"CUMPLE","NO CUMPLE")</f>
        <v>NO CUMPLE</v>
      </c>
      <c r="M52" s="406"/>
      <c r="N52" s="27"/>
      <c r="O52" s="27"/>
      <c r="P52" s="27"/>
      <c r="Q52" s="27"/>
      <c r="R52" s="27"/>
      <c r="S52" s="27"/>
      <c r="T52" s="27"/>
      <c r="U52" s="27"/>
      <c r="V52" s="27"/>
      <c r="W52" s="27"/>
      <c r="X52" s="27"/>
      <c r="Y52" s="27"/>
      <c r="Z52" s="27"/>
      <c r="AA52" s="27"/>
      <c r="AB52" s="27"/>
      <c r="AC52" s="27"/>
      <c r="AD52" s="27"/>
      <c r="AE52" s="27"/>
    </row>
    <row r="53" spans="2:31" ht="30">
      <c r="B53" s="573"/>
      <c r="C53" s="575"/>
      <c r="D53" s="95" t="s">
        <v>245</v>
      </c>
      <c r="E53" s="146">
        <v>6.75</v>
      </c>
      <c r="F53" s="146"/>
      <c r="G53" s="67">
        <f t="shared" si="5"/>
        <v>-6.75</v>
      </c>
      <c r="H53" s="577"/>
      <c r="I53" s="506"/>
      <c r="J53" s="581"/>
      <c r="K53" s="584"/>
      <c r="L53" s="512" t="str">
        <f>IF(F53&gt;=E53,"CUMPLE","NO CUMPLE")</f>
        <v>NO CUMPLE</v>
      </c>
      <c r="M53" s="513"/>
      <c r="N53" s="27"/>
      <c r="O53" s="27"/>
      <c r="P53" s="27"/>
      <c r="Q53" s="27"/>
      <c r="R53" s="27"/>
      <c r="S53" s="27"/>
      <c r="T53" s="27"/>
      <c r="U53" s="27"/>
      <c r="V53" s="27"/>
      <c r="W53" s="27"/>
      <c r="X53" s="27"/>
      <c r="Y53" s="27"/>
      <c r="Z53" s="27"/>
      <c r="AA53" s="27"/>
      <c r="AB53" s="27"/>
      <c r="AC53" s="27"/>
      <c r="AD53" s="27"/>
      <c r="AE53" s="27"/>
    </row>
    <row r="54" spans="2:31" ht="30">
      <c r="B54" s="573"/>
      <c r="C54" s="575"/>
      <c r="D54" s="95" t="s">
        <v>274</v>
      </c>
      <c r="E54" s="146">
        <v>6</v>
      </c>
      <c r="F54" s="146"/>
      <c r="G54" s="67">
        <f t="shared" si="5"/>
        <v>-6</v>
      </c>
      <c r="H54" s="577"/>
      <c r="I54" s="506"/>
      <c r="J54" s="581"/>
      <c r="K54" s="584"/>
      <c r="L54" s="512" t="str">
        <f>IF(F54&gt;=E54,"CUMPLE","NO CUMPLE")</f>
        <v>NO CUMPLE</v>
      </c>
      <c r="M54" s="513"/>
      <c r="N54" s="27"/>
      <c r="O54" s="27"/>
      <c r="P54" s="27"/>
      <c r="Q54" s="27"/>
      <c r="R54" s="27"/>
      <c r="S54" s="27"/>
      <c r="T54" s="27"/>
      <c r="U54" s="27"/>
      <c r="V54" s="27"/>
      <c r="W54" s="27"/>
      <c r="X54" s="27"/>
      <c r="Y54" s="27"/>
      <c r="Z54" s="27"/>
      <c r="AA54" s="27"/>
      <c r="AB54" s="27"/>
      <c r="AC54" s="27"/>
      <c r="AD54" s="27"/>
      <c r="AE54" s="27"/>
    </row>
    <row r="55" spans="2:31" ht="38.25" customHeight="1" thickBot="1">
      <c r="B55" s="574"/>
      <c r="C55" s="404"/>
      <c r="D55" s="96" t="s">
        <v>246</v>
      </c>
      <c r="E55" s="97">
        <v>4</v>
      </c>
      <c r="F55" s="97"/>
      <c r="G55" s="159">
        <f t="shared" si="5"/>
        <v>-4</v>
      </c>
      <c r="H55" s="578"/>
      <c r="I55" s="579"/>
      <c r="J55" s="582"/>
      <c r="K55" s="585"/>
      <c r="L55" s="409" t="str">
        <f t="shared" si="6"/>
        <v>NO CUMPLE</v>
      </c>
      <c r="M55" s="410"/>
      <c r="N55" s="27"/>
      <c r="O55" s="27"/>
      <c r="P55" s="27"/>
      <c r="Q55" s="27"/>
      <c r="R55" s="27"/>
      <c r="S55" s="27"/>
      <c r="T55" s="27"/>
      <c r="U55" s="27"/>
      <c r="V55" s="27"/>
      <c r="W55" s="27"/>
      <c r="X55" s="27"/>
      <c r="Y55" s="27"/>
      <c r="Z55" s="27"/>
      <c r="AA55" s="27"/>
      <c r="AB55" s="27"/>
      <c r="AC55" s="27"/>
      <c r="AD55" s="27"/>
      <c r="AE55" s="27"/>
    </row>
    <row r="56" spans="2:31" ht="16.5" customHeight="1" thickBot="1">
      <c r="B56" s="216"/>
      <c r="C56" s="225" t="s">
        <v>46</v>
      </c>
      <c r="D56" s="199" t="s">
        <v>278</v>
      </c>
      <c r="E56" s="58">
        <v>4</v>
      </c>
      <c r="F56" s="58"/>
      <c r="G56" s="69">
        <f t="shared" si="5"/>
        <v>-4</v>
      </c>
      <c r="H56" s="226">
        <f>E56</f>
        <v>4</v>
      </c>
      <c r="I56" s="201">
        <v>1</v>
      </c>
      <c r="J56" s="227">
        <f>I56*H56</f>
        <v>4</v>
      </c>
      <c r="K56" s="228">
        <f>SUM(F56)*I56</f>
        <v>0</v>
      </c>
      <c r="L56" s="332" t="str">
        <f>IF(F56&gt;=E56,"CUMPLE","NO CUMPLE")</f>
        <v>NO CUMPLE</v>
      </c>
      <c r="M56" s="333"/>
      <c r="N56" s="27"/>
      <c r="O56" s="27"/>
      <c r="P56" s="27"/>
      <c r="Q56" s="27"/>
      <c r="R56" s="27"/>
      <c r="S56" s="27"/>
      <c r="T56" s="27"/>
      <c r="U56" s="27"/>
      <c r="V56" s="27"/>
      <c r="W56" s="27"/>
      <c r="X56" s="27"/>
      <c r="Y56" s="27"/>
      <c r="Z56" s="27"/>
      <c r="AA56" s="27"/>
      <c r="AB56" s="27"/>
      <c r="AC56" s="27"/>
      <c r="AD56" s="27"/>
      <c r="AE56" s="27"/>
    </row>
    <row r="57" spans="2:31" ht="33" customHeight="1">
      <c r="B57" s="561" t="s">
        <v>247</v>
      </c>
      <c r="C57" s="563" t="s">
        <v>248</v>
      </c>
      <c r="D57" s="135" t="s">
        <v>249</v>
      </c>
      <c r="E57" s="144">
        <v>7</v>
      </c>
      <c r="F57" s="144"/>
      <c r="G57" s="161">
        <f t="shared" si="5"/>
        <v>-7</v>
      </c>
      <c r="H57" s="163">
        <f>E57</f>
        <v>7</v>
      </c>
      <c r="I57" s="204">
        <v>1</v>
      </c>
      <c r="J57" s="99">
        <f>H57*I57</f>
        <v>7</v>
      </c>
      <c r="K57" s="164">
        <f>SUM(F57)*I57</f>
        <v>0</v>
      </c>
      <c r="L57" s="565" t="str">
        <f t="shared" si="6"/>
        <v>NO CUMPLE</v>
      </c>
      <c r="M57" s="566"/>
      <c r="N57" s="27"/>
      <c r="O57" s="27"/>
      <c r="P57" s="27"/>
      <c r="Q57" s="27"/>
      <c r="R57" s="27"/>
      <c r="S57" s="27"/>
      <c r="T57" s="27"/>
      <c r="U57" s="27"/>
      <c r="V57" s="27"/>
      <c r="W57" s="27"/>
      <c r="X57" s="27"/>
      <c r="Y57" s="27"/>
      <c r="Z57" s="27"/>
      <c r="AA57" s="27"/>
      <c r="AB57" s="27"/>
      <c r="AC57" s="27"/>
      <c r="AD57" s="27"/>
      <c r="AE57" s="27"/>
    </row>
    <row r="58" spans="2:31" ht="21.75" customHeight="1" thickBot="1">
      <c r="B58" s="562"/>
      <c r="C58" s="564"/>
      <c r="D58" s="136" t="s">
        <v>290</v>
      </c>
      <c r="E58" s="59">
        <v>1.5</v>
      </c>
      <c r="F58" s="59"/>
      <c r="G58" s="162">
        <f t="shared" si="5"/>
        <v>-1.5</v>
      </c>
      <c r="H58" s="165">
        <f>SUM(E58)</f>
        <v>1.5</v>
      </c>
      <c r="I58" s="209">
        <v>1</v>
      </c>
      <c r="J58" s="100">
        <f>H58*I58</f>
        <v>1.5</v>
      </c>
      <c r="K58" s="166">
        <f>+F58*I58</f>
        <v>0</v>
      </c>
      <c r="L58" s="516" t="str">
        <f t="shared" si="6"/>
        <v>NO CUMPLE</v>
      </c>
      <c r="M58" s="517"/>
      <c r="N58" s="27"/>
      <c r="O58" s="27"/>
      <c r="P58" s="27"/>
      <c r="Q58" s="27"/>
      <c r="R58" s="27"/>
      <c r="S58" s="27"/>
      <c r="T58" s="27"/>
      <c r="U58" s="27"/>
      <c r="V58" s="27"/>
      <c r="W58" s="27"/>
      <c r="X58" s="27"/>
      <c r="Y58" s="27"/>
      <c r="Z58" s="27"/>
      <c r="AA58" s="27"/>
      <c r="AB58" s="27"/>
      <c r="AC58" s="27"/>
      <c r="AD58" s="27"/>
      <c r="AE58" s="27"/>
    </row>
    <row r="59" spans="2:31" ht="34.5" customHeight="1" thickBot="1">
      <c r="B59" s="567" t="s">
        <v>57</v>
      </c>
      <c r="C59" s="568"/>
      <c r="D59" s="568"/>
      <c r="E59" s="568"/>
      <c r="F59" s="568"/>
      <c r="G59" s="568"/>
      <c r="H59" s="568"/>
      <c r="I59" s="569"/>
      <c r="J59" s="137">
        <f>SUM(J52:J58)</f>
        <v>35.25</v>
      </c>
      <c r="K59" s="137">
        <f>SUM(K52:K58)</f>
        <v>0</v>
      </c>
      <c r="L59" s="570" t="str">
        <f>IF(K59&gt;=J59,"CUMPLE","NO CUMPLE")</f>
        <v>NO CUMPLE</v>
      </c>
      <c r="M59" s="571"/>
      <c r="N59" s="27"/>
      <c r="O59" s="27"/>
      <c r="P59" s="27"/>
      <c r="Q59" s="27"/>
      <c r="R59" s="27"/>
      <c r="S59" s="27"/>
      <c r="T59" s="27"/>
      <c r="U59" s="27"/>
      <c r="V59" s="27"/>
      <c r="W59" s="27"/>
      <c r="X59" s="27"/>
      <c r="Y59" s="27"/>
      <c r="Z59" s="27"/>
      <c r="AA59" s="27"/>
      <c r="AB59" s="27"/>
      <c r="AC59" s="27"/>
      <c r="AD59" s="27"/>
      <c r="AE59" s="27"/>
    </row>
    <row r="60" spans="2:31" ht="18" customHeight="1">
      <c r="B60" s="555" t="s">
        <v>171</v>
      </c>
      <c r="C60" s="556"/>
      <c r="D60" s="556"/>
      <c r="E60" s="556"/>
      <c r="F60" s="556"/>
      <c r="G60" s="556"/>
      <c r="H60" s="556"/>
      <c r="I60" s="556"/>
      <c r="J60" s="556"/>
      <c r="K60" s="556"/>
      <c r="L60" s="556"/>
      <c r="M60" s="557"/>
      <c r="N60" s="27"/>
      <c r="O60" s="27"/>
      <c r="P60" s="27"/>
      <c r="Q60" s="27"/>
      <c r="R60" s="27"/>
      <c r="S60" s="27"/>
      <c r="T60" s="27"/>
      <c r="U60" s="27"/>
      <c r="V60" s="27"/>
      <c r="W60" s="27"/>
      <c r="X60" s="27"/>
      <c r="Y60" s="27"/>
      <c r="Z60" s="27"/>
      <c r="AA60" s="27"/>
      <c r="AB60" s="27"/>
      <c r="AC60" s="27"/>
      <c r="AD60" s="27"/>
      <c r="AE60" s="27"/>
    </row>
    <row r="61" spans="2:31" ht="68.25" customHeight="1" thickBot="1">
      <c r="B61" s="558" t="s">
        <v>275</v>
      </c>
      <c r="C61" s="559"/>
      <c r="D61" s="559"/>
      <c r="E61" s="559"/>
      <c r="F61" s="559"/>
      <c r="G61" s="559"/>
      <c r="H61" s="559"/>
      <c r="I61" s="559"/>
      <c r="J61" s="559"/>
      <c r="K61" s="559"/>
      <c r="L61" s="559"/>
      <c r="M61" s="560"/>
      <c r="N61" s="27"/>
      <c r="O61" s="27"/>
      <c r="P61" s="27"/>
      <c r="Q61" s="27"/>
      <c r="R61" s="27"/>
      <c r="S61" s="27"/>
      <c r="T61" s="27"/>
      <c r="U61" s="27"/>
      <c r="V61" s="27"/>
      <c r="W61" s="27"/>
      <c r="X61" s="27"/>
      <c r="Y61" s="27"/>
      <c r="Z61" s="27"/>
      <c r="AA61" s="27"/>
      <c r="AB61" s="27"/>
      <c r="AC61" s="27"/>
      <c r="AD61" s="27"/>
      <c r="AE61" s="27"/>
    </row>
    <row r="62" spans="2:31" ht="15" customHeight="1">
      <c r="B62" s="418" t="s">
        <v>35</v>
      </c>
      <c r="C62" s="420" t="s">
        <v>170</v>
      </c>
      <c r="D62" s="420" t="s">
        <v>37</v>
      </c>
      <c r="E62" s="420"/>
      <c r="F62" s="420"/>
      <c r="G62" s="420"/>
      <c r="H62" s="422" t="s">
        <v>35</v>
      </c>
      <c r="I62" s="423"/>
      <c r="J62" s="423"/>
      <c r="K62" s="424"/>
      <c r="L62" s="425" t="s">
        <v>160</v>
      </c>
      <c r="M62" s="426"/>
      <c r="N62" s="27"/>
      <c r="O62" s="27"/>
      <c r="P62" s="27"/>
      <c r="Q62" s="27"/>
      <c r="R62" s="27"/>
      <c r="S62" s="27"/>
      <c r="T62" s="27"/>
      <c r="U62" s="27"/>
      <c r="V62" s="27"/>
      <c r="W62" s="27"/>
      <c r="X62" s="27"/>
      <c r="Y62" s="27"/>
      <c r="Z62" s="27"/>
      <c r="AA62" s="27"/>
      <c r="AB62" s="27"/>
      <c r="AC62" s="27"/>
      <c r="AD62" s="27"/>
      <c r="AE62" s="27"/>
    </row>
    <row r="63" spans="2:31" ht="51" customHeight="1" thickBot="1">
      <c r="B63" s="419"/>
      <c r="C63" s="421"/>
      <c r="D63" s="202" t="s">
        <v>39</v>
      </c>
      <c r="E63" s="43" t="s">
        <v>162</v>
      </c>
      <c r="F63" s="44" t="s">
        <v>163</v>
      </c>
      <c r="G63" s="45" t="s">
        <v>164</v>
      </c>
      <c r="H63" s="46" t="s">
        <v>194</v>
      </c>
      <c r="I63" s="46" t="s">
        <v>41</v>
      </c>
      <c r="J63" s="202" t="s">
        <v>193</v>
      </c>
      <c r="K63" s="47" t="s">
        <v>208</v>
      </c>
      <c r="L63" s="393" t="s">
        <v>165</v>
      </c>
      <c r="M63" s="394"/>
      <c r="N63" s="27"/>
      <c r="O63" s="27"/>
      <c r="P63" s="27"/>
      <c r="Q63" s="27"/>
      <c r="R63" s="27"/>
      <c r="S63" s="27"/>
      <c r="T63" s="27"/>
      <c r="U63" s="27"/>
      <c r="V63" s="27"/>
      <c r="W63" s="27"/>
      <c r="X63" s="27"/>
      <c r="Y63" s="27"/>
      <c r="Z63" s="27"/>
      <c r="AA63" s="27"/>
      <c r="AB63" s="27"/>
      <c r="AC63" s="27"/>
      <c r="AD63" s="27"/>
      <c r="AE63" s="27"/>
    </row>
    <row r="64" spans="2:31" ht="15" customHeight="1" thickBot="1">
      <c r="B64" s="395" t="s">
        <v>58</v>
      </c>
      <c r="C64" s="533"/>
      <c r="D64" s="533"/>
      <c r="E64" s="533"/>
      <c r="F64" s="533"/>
      <c r="G64" s="533"/>
      <c r="H64" s="533"/>
      <c r="I64" s="533"/>
      <c r="J64" s="533"/>
      <c r="K64" s="533"/>
      <c r="L64" s="533"/>
      <c r="M64" s="534"/>
      <c r="N64" s="27"/>
      <c r="O64" s="27"/>
      <c r="P64" s="27"/>
      <c r="Q64" s="27"/>
      <c r="R64" s="27"/>
      <c r="S64" s="27"/>
      <c r="T64" s="27"/>
      <c r="U64" s="27"/>
      <c r="V64" s="27"/>
      <c r="W64" s="27"/>
      <c r="X64" s="27"/>
      <c r="Y64" s="27"/>
      <c r="Z64" s="27"/>
      <c r="AA64" s="27"/>
      <c r="AB64" s="27"/>
      <c r="AC64" s="27"/>
      <c r="AD64" s="27"/>
      <c r="AE64" s="27"/>
    </row>
    <row r="65" spans="2:31" ht="16.5" customHeight="1">
      <c r="B65" s="520" t="s">
        <v>251</v>
      </c>
      <c r="C65" s="535" t="s">
        <v>13</v>
      </c>
      <c r="D65" s="124" t="s">
        <v>14</v>
      </c>
      <c r="E65" s="57">
        <v>6</v>
      </c>
      <c r="F65" s="57"/>
      <c r="G65" s="66">
        <f>+F65-E65</f>
        <v>-6</v>
      </c>
      <c r="H65" s="537">
        <f>SUM(E65:E71)</f>
        <v>39</v>
      </c>
      <c r="I65" s="540">
        <v>1</v>
      </c>
      <c r="J65" s="542">
        <f>H65*I65</f>
        <v>39</v>
      </c>
      <c r="K65" s="544">
        <f>SUM(F65:F71)*I65</f>
        <v>0</v>
      </c>
      <c r="L65" s="546" t="str">
        <f t="shared" ref="L65:L80" si="7">IF(F65&gt;=E65,"CUMPLE","NO CUMPLE")</f>
        <v>NO CUMPLE</v>
      </c>
      <c r="M65" s="547"/>
      <c r="N65" s="36"/>
      <c r="O65" s="27"/>
      <c r="P65" s="27"/>
      <c r="Q65" s="27"/>
      <c r="R65" s="27"/>
      <c r="S65" s="27"/>
      <c r="T65" s="27"/>
      <c r="U65" s="27"/>
      <c r="V65" s="27"/>
      <c r="W65" s="27"/>
      <c r="X65" s="27"/>
      <c r="Y65" s="27"/>
      <c r="Z65" s="27"/>
      <c r="AA65" s="27"/>
      <c r="AB65" s="27"/>
      <c r="AC65" s="27"/>
      <c r="AD65" s="27"/>
      <c r="AE65" s="27"/>
    </row>
    <row r="66" spans="2:31" ht="16.5" customHeight="1">
      <c r="B66" s="521"/>
      <c r="C66" s="536"/>
      <c r="D66" s="104" t="s">
        <v>54</v>
      </c>
      <c r="E66" s="105">
        <v>15</v>
      </c>
      <c r="F66" s="105"/>
      <c r="G66" s="168">
        <f t="shared" ref="G66:G80" si="8">+F66-E66</f>
        <v>-15</v>
      </c>
      <c r="H66" s="538"/>
      <c r="I66" s="541"/>
      <c r="J66" s="543"/>
      <c r="K66" s="545"/>
      <c r="L66" s="407" t="str">
        <f t="shared" si="7"/>
        <v>NO CUMPLE</v>
      </c>
      <c r="M66" s="408"/>
      <c r="N66" s="27"/>
      <c r="O66" s="27"/>
      <c r="P66" s="27"/>
      <c r="Q66" s="27"/>
      <c r="R66" s="27"/>
      <c r="S66" s="27"/>
      <c r="T66" s="27"/>
      <c r="U66" s="27"/>
      <c r="V66" s="27"/>
      <c r="W66" s="27"/>
      <c r="X66" s="27"/>
      <c r="Y66" s="27"/>
      <c r="Z66" s="27"/>
      <c r="AA66" s="27"/>
      <c r="AB66" s="27"/>
      <c r="AC66" s="27"/>
      <c r="AD66" s="27"/>
      <c r="AE66" s="27"/>
    </row>
    <row r="67" spans="2:31" ht="16.5" customHeight="1">
      <c r="B67" s="521"/>
      <c r="C67" s="536"/>
      <c r="D67" s="106" t="s">
        <v>55</v>
      </c>
      <c r="E67" s="105">
        <v>3</v>
      </c>
      <c r="F67" s="105"/>
      <c r="G67" s="168">
        <f t="shared" si="8"/>
        <v>-3</v>
      </c>
      <c r="H67" s="538"/>
      <c r="I67" s="541"/>
      <c r="J67" s="543"/>
      <c r="K67" s="545"/>
      <c r="L67" s="407" t="str">
        <f t="shared" si="7"/>
        <v>NO CUMPLE</v>
      </c>
      <c r="M67" s="408"/>
      <c r="N67" s="27"/>
      <c r="O67" s="27"/>
      <c r="P67" s="27"/>
      <c r="Q67" s="27"/>
      <c r="R67" s="27"/>
      <c r="S67" s="27"/>
      <c r="T67" s="27"/>
      <c r="U67" s="27"/>
      <c r="V67" s="27"/>
      <c r="W67" s="27"/>
      <c r="X67" s="27"/>
      <c r="Y67" s="27"/>
      <c r="Z67" s="27"/>
      <c r="AA67" s="27"/>
      <c r="AB67" s="27"/>
      <c r="AC67" s="27"/>
      <c r="AD67" s="27"/>
      <c r="AE67" s="27"/>
    </row>
    <row r="68" spans="2:31" ht="16.5" customHeight="1">
      <c r="B68" s="521"/>
      <c r="C68" s="536"/>
      <c r="D68" s="104" t="s">
        <v>56</v>
      </c>
      <c r="E68" s="105">
        <v>2</v>
      </c>
      <c r="F68" s="105"/>
      <c r="G68" s="168">
        <f t="shared" si="8"/>
        <v>-2</v>
      </c>
      <c r="H68" s="538"/>
      <c r="I68" s="541"/>
      <c r="J68" s="543"/>
      <c r="K68" s="545"/>
      <c r="L68" s="407" t="str">
        <f t="shared" si="7"/>
        <v>NO CUMPLE</v>
      </c>
      <c r="M68" s="408"/>
      <c r="N68" s="27"/>
      <c r="O68" s="27"/>
      <c r="P68" s="27"/>
      <c r="Q68" s="27"/>
      <c r="R68" s="27"/>
      <c r="S68" s="27"/>
      <c r="T68" s="27"/>
      <c r="U68" s="27"/>
      <c r="V68" s="27"/>
      <c r="W68" s="27"/>
      <c r="X68" s="27"/>
      <c r="Y68" s="27"/>
      <c r="Z68" s="27"/>
      <c r="AA68" s="27"/>
      <c r="AB68" s="27"/>
      <c r="AC68" s="27"/>
      <c r="AD68" s="27"/>
      <c r="AE68" s="27"/>
    </row>
    <row r="69" spans="2:31" ht="16.5" customHeight="1">
      <c r="B69" s="521"/>
      <c r="C69" s="536"/>
      <c r="D69" s="104" t="s">
        <v>80</v>
      </c>
      <c r="E69" s="105">
        <v>2</v>
      </c>
      <c r="F69" s="105"/>
      <c r="G69" s="168">
        <f t="shared" si="8"/>
        <v>-2</v>
      </c>
      <c r="H69" s="538"/>
      <c r="I69" s="541"/>
      <c r="J69" s="543"/>
      <c r="K69" s="545"/>
      <c r="L69" s="407" t="str">
        <f t="shared" si="7"/>
        <v>NO CUMPLE</v>
      </c>
      <c r="M69" s="408"/>
      <c r="N69" s="27"/>
      <c r="O69" s="27"/>
      <c r="P69" s="27"/>
      <c r="Q69" s="27"/>
      <c r="R69" s="27"/>
      <c r="S69" s="27"/>
      <c r="T69" s="27"/>
      <c r="U69" s="27"/>
      <c r="V69" s="27"/>
      <c r="W69" s="27"/>
      <c r="X69" s="27"/>
      <c r="Y69" s="27"/>
      <c r="Z69" s="27"/>
      <c r="AA69" s="27"/>
      <c r="AB69" s="27"/>
      <c r="AC69" s="27"/>
      <c r="AD69" s="27"/>
      <c r="AE69" s="27"/>
    </row>
    <row r="70" spans="2:31" ht="16.5" customHeight="1">
      <c r="B70" s="521"/>
      <c r="C70" s="536"/>
      <c r="D70" s="104" t="s">
        <v>15</v>
      </c>
      <c r="E70" s="105">
        <v>4</v>
      </c>
      <c r="F70" s="105"/>
      <c r="G70" s="168">
        <f t="shared" si="8"/>
        <v>-4</v>
      </c>
      <c r="H70" s="538"/>
      <c r="I70" s="541"/>
      <c r="J70" s="543"/>
      <c r="K70" s="545"/>
      <c r="L70" s="407" t="str">
        <f t="shared" si="7"/>
        <v>NO CUMPLE</v>
      </c>
      <c r="M70" s="408"/>
      <c r="N70" s="27"/>
      <c r="O70" s="27"/>
      <c r="P70" s="27"/>
      <c r="Q70" s="27"/>
      <c r="R70" s="27"/>
      <c r="S70" s="27"/>
      <c r="T70" s="27"/>
      <c r="U70" s="27"/>
      <c r="V70" s="27"/>
      <c r="W70" s="27"/>
      <c r="X70" s="27"/>
      <c r="Y70" s="27"/>
      <c r="Z70" s="27"/>
      <c r="AA70" s="27"/>
      <c r="AB70" s="27"/>
      <c r="AC70" s="27"/>
      <c r="AD70" s="27"/>
      <c r="AE70" s="27"/>
    </row>
    <row r="71" spans="2:31" ht="16.5" customHeight="1" thickBot="1">
      <c r="B71" s="521"/>
      <c r="C71" s="503"/>
      <c r="D71" s="107" t="s">
        <v>16</v>
      </c>
      <c r="E71" s="147">
        <v>7</v>
      </c>
      <c r="F71" s="147"/>
      <c r="G71" s="169">
        <f t="shared" si="8"/>
        <v>-7</v>
      </c>
      <c r="H71" s="539"/>
      <c r="I71" s="507"/>
      <c r="J71" s="509"/>
      <c r="K71" s="511"/>
      <c r="L71" s="514" t="str">
        <f t="shared" si="7"/>
        <v>NO CUMPLE</v>
      </c>
      <c r="M71" s="515"/>
      <c r="N71" s="27"/>
      <c r="O71" s="27"/>
      <c r="P71" s="27"/>
      <c r="Q71" s="27"/>
      <c r="R71" s="27"/>
      <c r="S71" s="27"/>
      <c r="T71" s="27"/>
      <c r="U71" s="27"/>
      <c r="V71" s="27"/>
      <c r="W71" s="27"/>
      <c r="X71" s="27"/>
      <c r="Y71" s="27"/>
      <c r="Z71" s="27"/>
      <c r="AA71" s="27"/>
      <c r="AB71" s="27"/>
      <c r="AC71" s="27"/>
      <c r="AD71" s="27"/>
      <c r="AE71" s="27"/>
    </row>
    <row r="72" spans="2:31" ht="15" customHeight="1">
      <c r="B72" s="521"/>
      <c r="C72" s="529" t="s">
        <v>252</v>
      </c>
      <c r="D72" s="111" t="s">
        <v>180</v>
      </c>
      <c r="E72" s="149">
        <v>2.5</v>
      </c>
      <c r="F72" s="149"/>
      <c r="G72" s="68">
        <f>F72-E72</f>
        <v>-2.5</v>
      </c>
      <c r="H72" s="734">
        <f>SUM(E72:E75)</f>
        <v>12.5</v>
      </c>
      <c r="I72" s="417">
        <v>1</v>
      </c>
      <c r="J72" s="735">
        <f>+H72*I72</f>
        <v>12.5</v>
      </c>
      <c r="K72" s="736">
        <f>SUM(F72:F75)*I72</f>
        <v>0</v>
      </c>
      <c r="L72" s="531" t="str">
        <f t="shared" si="7"/>
        <v>NO CUMPLE</v>
      </c>
      <c r="M72" s="532"/>
      <c r="N72" s="27"/>
      <c r="O72" s="27"/>
      <c r="P72" s="27"/>
      <c r="Q72" s="27"/>
      <c r="R72" s="27"/>
      <c r="S72" s="27"/>
      <c r="T72" s="27"/>
      <c r="U72" s="27"/>
      <c r="V72" s="27"/>
      <c r="W72" s="27"/>
      <c r="X72" s="27"/>
      <c r="Y72" s="27"/>
      <c r="Z72" s="27"/>
      <c r="AA72" s="27"/>
      <c r="AB72" s="27"/>
      <c r="AC72" s="27"/>
      <c r="AD72" s="27"/>
      <c r="AE72" s="27"/>
    </row>
    <row r="73" spans="2:31" ht="15.75" customHeight="1">
      <c r="B73" s="521"/>
      <c r="C73" s="472"/>
      <c r="D73" s="112" t="s">
        <v>253</v>
      </c>
      <c r="E73" s="101">
        <v>6</v>
      </c>
      <c r="F73" s="101"/>
      <c r="G73" s="170">
        <f>F73-E73</f>
        <v>-6</v>
      </c>
      <c r="H73" s="335"/>
      <c r="I73" s="338"/>
      <c r="J73" s="477"/>
      <c r="K73" s="480"/>
      <c r="L73" s="548" t="str">
        <f t="shared" si="7"/>
        <v>NO CUMPLE</v>
      </c>
      <c r="M73" s="549"/>
      <c r="N73" s="27"/>
      <c r="O73" s="27"/>
      <c r="P73" s="27"/>
      <c r="Q73" s="27"/>
      <c r="R73" s="27"/>
      <c r="S73" s="27"/>
      <c r="T73" s="27"/>
      <c r="U73" s="27"/>
      <c r="V73" s="27"/>
      <c r="W73" s="27"/>
      <c r="X73" s="27"/>
      <c r="Y73" s="27"/>
      <c r="Z73" s="27"/>
      <c r="AA73" s="27"/>
      <c r="AB73" s="27"/>
      <c r="AC73" s="27"/>
      <c r="AD73" s="27"/>
      <c r="AE73" s="27"/>
    </row>
    <row r="74" spans="2:31" ht="15" customHeight="1">
      <c r="B74" s="521"/>
      <c r="C74" s="472"/>
      <c r="D74" s="112" t="s">
        <v>254</v>
      </c>
      <c r="E74" s="101">
        <v>2</v>
      </c>
      <c r="F74" s="101"/>
      <c r="G74" s="170">
        <f t="shared" si="8"/>
        <v>-2</v>
      </c>
      <c r="H74" s="335"/>
      <c r="I74" s="338"/>
      <c r="J74" s="477"/>
      <c r="K74" s="480"/>
      <c r="L74" s="548" t="str">
        <f t="shared" si="7"/>
        <v>NO CUMPLE</v>
      </c>
      <c r="M74" s="549"/>
      <c r="N74" s="27"/>
      <c r="O74" s="27"/>
      <c r="P74" s="27"/>
      <c r="Q74" s="27"/>
      <c r="R74" s="27"/>
      <c r="S74" s="27"/>
      <c r="T74" s="27"/>
      <c r="U74" s="27"/>
      <c r="V74" s="27"/>
      <c r="W74" s="27"/>
      <c r="X74" s="27"/>
      <c r="Y74" s="27"/>
      <c r="Z74" s="27"/>
      <c r="AA74" s="27"/>
      <c r="AB74" s="27"/>
      <c r="AC74" s="27"/>
      <c r="AD74" s="27"/>
      <c r="AE74" s="27"/>
    </row>
    <row r="75" spans="2:31" ht="15" customHeight="1" thickBot="1">
      <c r="B75" s="521"/>
      <c r="C75" s="472"/>
      <c r="D75" s="113" t="s">
        <v>276</v>
      </c>
      <c r="E75" s="150">
        <v>2</v>
      </c>
      <c r="F75" s="150"/>
      <c r="G75" s="171">
        <f t="shared" si="8"/>
        <v>-2</v>
      </c>
      <c r="H75" s="335"/>
      <c r="I75" s="338"/>
      <c r="J75" s="477"/>
      <c r="K75" s="480"/>
      <c r="L75" s="550" t="str">
        <f t="shared" si="7"/>
        <v>NO CUMPLE</v>
      </c>
      <c r="M75" s="551"/>
      <c r="N75" s="27"/>
      <c r="O75" s="27"/>
      <c r="P75" s="27"/>
      <c r="Q75" s="27"/>
      <c r="R75" s="27"/>
      <c r="S75" s="27"/>
      <c r="T75" s="27"/>
      <c r="U75" s="27"/>
      <c r="V75" s="27"/>
      <c r="W75" s="27"/>
      <c r="X75" s="27"/>
      <c r="Y75" s="27"/>
      <c r="Z75" s="27"/>
      <c r="AA75" s="27"/>
      <c r="AB75" s="27"/>
      <c r="AC75" s="27"/>
      <c r="AD75" s="27"/>
      <c r="AE75" s="27"/>
    </row>
    <row r="76" spans="2:31" ht="15.75" customHeight="1">
      <c r="B76" s="520" t="s">
        <v>257</v>
      </c>
      <c r="C76" s="450" t="s">
        <v>23</v>
      </c>
      <c r="D76" s="120" t="s">
        <v>258</v>
      </c>
      <c r="E76" s="144">
        <v>6</v>
      </c>
      <c r="F76" s="144"/>
      <c r="G76" s="70">
        <f t="shared" si="8"/>
        <v>-6</v>
      </c>
      <c r="H76" s="453">
        <f>SUM(E76:E80)</f>
        <v>29</v>
      </c>
      <c r="I76" s="455">
        <v>1</v>
      </c>
      <c r="J76" s="457">
        <f>H76*I76</f>
        <v>29</v>
      </c>
      <c r="K76" s="459">
        <f>SUM(F76:F80)*I76</f>
        <v>0</v>
      </c>
      <c r="L76" s="461" t="str">
        <f t="shared" si="7"/>
        <v>NO CUMPLE</v>
      </c>
      <c r="M76" s="462"/>
      <c r="N76" s="27"/>
      <c r="O76" s="27"/>
      <c r="P76" s="27"/>
      <c r="Q76" s="27"/>
      <c r="R76" s="27"/>
      <c r="S76" s="27"/>
      <c r="T76" s="27"/>
      <c r="U76" s="27"/>
      <c r="V76" s="27"/>
      <c r="W76" s="27"/>
      <c r="X76" s="27"/>
      <c r="Y76" s="27"/>
      <c r="Z76" s="27"/>
      <c r="AA76" s="27"/>
      <c r="AB76" s="27"/>
      <c r="AC76" s="27"/>
      <c r="AD76" s="27"/>
      <c r="AE76" s="27"/>
    </row>
    <row r="77" spans="2:31" ht="14.25" customHeight="1">
      <c r="B77" s="521"/>
      <c r="C77" s="451"/>
      <c r="D77" s="118" t="s">
        <v>172</v>
      </c>
      <c r="E77" s="145">
        <v>5</v>
      </c>
      <c r="F77" s="145"/>
      <c r="G77" s="172">
        <f t="shared" si="8"/>
        <v>-5</v>
      </c>
      <c r="H77" s="524"/>
      <c r="I77" s="456"/>
      <c r="J77" s="458"/>
      <c r="K77" s="460"/>
      <c r="L77" s="463" t="str">
        <f t="shared" si="7"/>
        <v>NO CUMPLE</v>
      </c>
      <c r="M77" s="464"/>
      <c r="N77" s="27"/>
      <c r="O77" s="27"/>
      <c r="P77" s="27"/>
      <c r="Q77" s="27"/>
      <c r="R77" s="27"/>
      <c r="S77" s="27"/>
      <c r="T77" s="27"/>
      <c r="U77" s="27"/>
      <c r="V77" s="27"/>
      <c r="W77" s="27"/>
      <c r="X77" s="27"/>
      <c r="Y77" s="27"/>
      <c r="Z77" s="27"/>
      <c r="AA77" s="27"/>
      <c r="AB77" s="27"/>
      <c r="AC77" s="27"/>
      <c r="AD77" s="27"/>
      <c r="AE77" s="27"/>
    </row>
    <row r="78" spans="2:31" ht="15" customHeight="1">
      <c r="B78" s="521"/>
      <c r="C78" s="451"/>
      <c r="D78" s="118" t="s">
        <v>173</v>
      </c>
      <c r="E78" s="145">
        <v>10</v>
      </c>
      <c r="F78" s="145"/>
      <c r="G78" s="172">
        <f t="shared" si="8"/>
        <v>-10</v>
      </c>
      <c r="H78" s="524"/>
      <c r="I78" s="456"/>
      <c r="J78" s="458"/>
      <c r="K78" s="460"/>
      <c r="L78" s="463" t="str">
        <f t="shared" si="7"/>
        <v>NO CUMPLE</v>
      </c>
      <c r="M78" s="464"/>
      <c r="N78" s="27"/>
      <c r="O78" s="27"/>
      <c r="P78" s="27"/>
      <c r="Q78" s="27"/>
      <c r="R78" s="27"/>
      <c r="S78" s="27"/>
      <c r="T78" s="27"/>
      <c r="U78" s="27"/>
      <c r="V78" s="27"/>
      <c r="W78" s="27"/>
      <c r="X78" s="27"/>
      <c r="Y78" s="27"/>
      <c r="Z78" s="27"/>
      <c r="AA78" s="27"/>
      <c r="AB78" s="27"/>
      <c r="AC78" s="27"/>
      <c r="AD78" s="27"/>
      <c r="AE78" s="27"/>
    </row>
    <row r="79" spans="2:31" ht="33" customHeight="1">
      <c r="B79" s="521"/>
      <c r="C79" s="451"/>
      <c r="D79" s="118" t="s">
        <v>259</v>
      </c>
      <c r="E79" s="145">
        <v>3</v>
      </c>
      <c r="F79" s="145"/>
      <c r="G79" s="172">
        <f t="shared" si="8"/>
        <v>-3</v>
      </c>
      <c r="H79" s="524"/>
      <c r="I79" s="456"/>
      <c r="J79" s="458"/>
      <c r="K79" s="460"/>
      <c r="L79" s="463" t="str">
        <f t="shared" si="7"/>
        <v>NO CUMPLE</v>
      </c>
      <c r="M79" s="464"/>
      <c r="N79" s="27"/>
      <c r="O79" s="27"/>
      <c r="P79" s="27"/>
      <c r="Q79" s="27"/>
      <c r="R79" s="27"/>
      <c r="S79" s="27"/>
      <c r="T79" s="27"/>
      <c r="U79" s="27"/>
      <c r="V79" s="27"/>
      <c r="W79" s="27"/>
      <c r="X79" s="27"/>
      <c r="Y79" s="27"/>
      <c r="Z79" s="27"/>
      <c r="AA79" s="27"/>
      <c r="AB79" s="27"/>
      <c r="AC79" s="27"/>
      <c r="AD79" s="27"/>
      <c r="AE79" s="27"/>
    </row>
    <row r="80" spans="2:31" ht="15" customHeight="1" thickBot="1">
      <c r="B80" s="522"/>
      <c r="C80" s="523"/>
      <c r="D80" s="121" t="s">
        <v>174</v>
      </c>
      <c r="E80" s="59">
        <v>5</v>
      </c>
      <c r="F80" s="59"/>
      <c r="G80" s="71">
        <f t="shared" si="8"/>
        <v>-5</v>
      </c>
      <c r="H80" s="525"/>
      <c r="I80" s="526"/>
      <c r="J80" s="527"/>
      <c r="K80" s="528"/>
      <c r="L80" s="516" t="str">
        <f t="shared" si="7"/>
        <v>NO CUMPLE</v>
      </c>
      <c r="M80" s="517"/>
      <c r="N80" s="27"/>
      <c r="O80" s="27"/>
      <c r="P80" s="27"/>
      <c r="Q80" s="27"/>
      <c r="R80" s="27"/>
      <c r="S80" s="27"/>
      <c r="T80" s="27"/>
      <c r="U80" s="27"/>
      <c r="V80" s="27"/>
      <c r="W80" s="27"/>
      <c r="X80" s="27"/>
      <c r="Y80" s="27"/>
      <c r="Z80" s="27"/>
      <c r="AA80" s="27"/>
      <c r="AB80" s="27"/>
      <c r="AC80" s="27"/>
      <c r="AD80" s="27"/>
      <c r="AE80" s="27"/>
    </row>
    <row r="81" spans="2:31" ht="31.5" customHeight="1" thickBot="1">
      <c r="B81" s="427" t="s">
        <v>58</v>
      </c>
      <c r="C81" s="428"/>
      <c r="D81" s="428"/>
      <c r="E81" s="428"/>
      <c r="F81" s="428"/>
      <c r="G81" s="428"/>
      <c r="H81" s="428"/>
      <c r="I81" s="518"/>
      <c r="J81" s="122">
        <f>SUM(J65:J80)</f>
        <v>80.5</v>
      </c>
      <c r="K81" s="123">
        <f>SUM(K65:K80)</f>
        <v>0</v>
      </c>
      <c r="L81" s="519" t="str">
        <f>IF(K81&gt;=J81,"CUMPLE","NO CUMPLE")</f>
        <v>NO CUMPLE</v>
      </c>
      <c r="M81" s="431"/>
      <c r="N81" s="27"/>
      <c r="O81" s="27"/>
      <c r="P81" s="27"/>
      <c r="Q81" s="27"/>
      <c r="R81" s="27"/>
      <c r="S81" s="27"/>
      <c r="T81" s="27"/>
      <c r="U81" s="27"/>
      <c r="V81" s="27"/>
      <c r="W81" s="27"/>
      <c r="X81" s="27"/>
      <c r="Y81" s="27"/>
      <c r="Z81" s="27"/>
      <c r="AA81" s="27"/>
      <c r="AB81" s="27"/>
      <c r="AC81" s="27"/>
      <c r="AD81" s="27"/>
      <c r="AE81" s="27"/>
    </row>
    <row r="82" spans="2:31" ht="15">
      <c r="B82" s="432" t="s">
        <v>221</v>
      </c>
      <c r="C82" s="433"/>
      <c r="D82" s="433"/>
      <c r="E82" s="433"/>
      <c r="F82" s="433"/>
      <c r="G82" s="433"/>
      <c r="H82" s="433"/>
      <c r="I82" s="433"/>
      <c r="J82" s="433"/>
      <c r="K82" s="433"/>
      <c r="L82" s="433"/>
      <c r="M82" s="434"/>
      <c r="N82" s="27"/>
      <c r="O82" s="27"/>
      <c r="P82" s="27"/>
      <c r="Q82" s="27"/>
      <c r="R82" s="27"/>
      <c r="S82" s="27"/>
      <c r="T82" s="27"/>
      <c r="U82" s="27"/>
      <c r="V82" s="27"/>
      <c r="W82" s="27"/>
      <c r="X82" s="27"/>
      <c r="Y82" s="27"/>
      <c r="Z82" s="27"/>
      <c r="AA82" s="27"/>
      <c r="AB82" s="27"/>
      <c r="AC82" s="27"/>
      <c r="AD82" s="27"/>
      <c r="AE82" s="27"/>
    </row>
    <row r="83" spans="2:31" ht="75.75" customHeight="1" thickBot="1">
      <c r="B83" s="435" t="s">
        <v>275</v>
      </c>
      <c r="C83" s="436"/>
      <c r="D83" s="436"/>
      <c r="E83" s="436"/>
      <c r="F83" s="436"/>
      <c r="G83" s="436"/>
      <c r="H83" s="436"/>
      <c r="I83" s="436"/>
      <c r="J83" s="436"/>
      <c r="K83" s="436"/>
      <c r="L83" s="436"/>
      <c r="M83" s="437"/>
      <c r="N83" s="27"/>
      <c r="O83" s="27"/>
      <c r="P83" s="27"/>
      <c r="Q83" s="27"/>
      <c r="R83" s="27"/>
      <c r="S83" s="27"/>
      <c r="T83" s="27"/>
      <c r="U83" s="27"/>
      <c r="V83" s="27"/>
      <c r="W83" s="27"/>
      <c r="X83" s="27"/>
      <c r="Y83" s="27"/>
      <c r="Z83" s="27"/>
      <c r="AA83" s="27"/>
      <c r="AB83" s="27"/>
      <c r="AC83" s="27"/>
      <c r="AD83" s="27"/>
      <c r="AE83" s="27"/>
    </row>
    <row r="84" spans="2:31" ht="15.75" customHeight="1">
      <c r="B84" s="418" t="s">
        <v>35</v>
      </c>
      <c r="C84" s="420" t="s">
        <v>170</v>
      </c>
      <c r="D84" s="420" t="s">
        <v>37</v>
      </c>
      <c r="E84" s="420"/>
      <c r="F84" s="420"/>
      <c r="G84" s="420"/>
      <c r="H84" s="422" t="s">
        <v>35</v>
      </c>
      <c r="I84" s="423"/>
      <c r="J84" s="423"/>
      <c r="K84" s="424"/>
      <c r="L84" s="425" t="s">
        <v>160</v>
      </c>
      <c r="M84" s="426"/>
      <c r="N84" s="27"/>
      <c r="O84" s="27"/>
      <c r="P84" s="27"/>
      <c r="Q84" s="27"/>
      <c r="R84" s="27"/>
      <c r="S84" s="27"/>
      <c r="T84" s="27"/>
      <c r="U84" s="27"/>
      <c r="V84" s="27"/>
      <c r="W84" s="27"/>
      <c r="X84" s="27"/>
      <c r="Y84" s="27"/>
      <c r="Z84" s="27"/>
      <c r="AA84" s="27"/>
      <c r="AB84" s="27"/>
      <c r="AC84" s="27"/>
      <c r="AD84" s="27"/>
      <c r="AE84" s="27"/>
    </row>
    <row r="85" spans="2:31" ht="51" customHeight="1" thickBot="1">
      <c r="B85" s="419"/>
      <c r="C85" s="421"/>
      <c r="D85" s="202" t="s">
        <v>39</v>
      </c>
      <c r="E85" s="43" t="s">
        <v>162</v>
      </c>
      <c r="F85" s="44" t="s">
        <v>163</v>
      </c>
      <c r="G85" s="45" t="s">
        <v>164</v>
      </c>
      <c r="H85" s="46" t="s">
        <v>194</v>
      </c>
      <c r="I85" s="46" t="s">
        <v>41</v>
      </c>
      <c r="J85" s="202" t="s">
        <v>193</v>
      </c>
      <c r="K85" s="47" t="s">
        <v>208</v>
      </c>
      <c r="L85" s="393" t="s">
        <v>165</v>
      </c>
      <c r="M85" s="394"/>
      <c r="N85" s="27"/>
      <c r="O85" s="27"/>
      <c r="P85" s="27"/>
      <c r="Q85" s="27"/>
      <c r="R85" s="27"/>
      <c r="S85" s="27"/>
      <c r="T85" s="27"/>
      <c r="U85" s="27"/>
      <c r="V85" s="27"/>
      <c r="W85" s="27"/>
      <c r="X85" s="27"/>
      <c r="Y85" s="27"/>
      <c r="Z85" s="27"/>
      <c r="AA85" s="27"/>
      <c r="AB85" s="27"/>
      <c r="AC85" s="27"/>
      <c r="AD85" s="27"/>
      <c r="AE85" s="27"/>
    </row>
    <row r="86" spans="2:31" ht="15.75" customHeight="1" thickBot="1">
      <c r="B86" s="395" t="s">
        <v>67</v>
      </c>
      <c r="C86" s="396"/>
      <c r="D86" s="396"/>
      <c r="E86" s="396"/>
      <c r="F86" s="396"/>
      <c r="G86" s="396"/>
      <c r="H86" s="396"/>
      <c r="I86" s="396"/>
      <c r="J86" s="396"/>
      <c r="K86" s="396"/>
      <c r="L86" s="396"/>
      <c r="M86" s="397"/>
      <c r="N86" s="27"/>
      <c r="O86" s="27"/>
      <c r="P86" s="27"/>
      <c r="Q86" s="27"/>
      <c r="R86" s="27"/>
      <c r="S86" s="27"/>
      <c r="T86" s="27"/>
      <c r="U86" s="27"/>
      <c r="V86" s="27"/>
      <c r="W86" s="27"/>
      <c r="X86" s="27"/>
      <c r="Y86" s="27"/>
      <c r="Z86" s="27"/>
      <c r="AA86" s="27"/>
      <c r="AB86" s="27"/>
      <c r="AC86" s="27"/>
      <c r="AD86" s="27"/>
      <c r="AE86" s="27"/>
    </row>
    <row r="87" spans="2:31" ht="15.75">
      <c r="B87" s="467" t="s">
        <v>18</v>
      </c>
      <c r="C87" s="210" t="s">
        <v>69</v>
      </c>
      <c r="D87" s="124" t="s">
        <v>70</v>
      </c>
      <c r="E87" s="57">
        <v>44</v>
      </c>
      <c r="F87" s="57"/>
      <c r="G87" s="66">
        <f>+F87-E87</f>
        <v>-44</v>
      </c>
      <c r="H87" s="211">
        <f>+E87</f>
        <v>44</v>
      </c>
      <c r="I87" s="212">
        <v>1</v>
      </c>
      <c r="J87" s="57">
        <f>H87*I87</f>
        <v>44</v>
      </c>
      <c r="K87" s="177">
        <f>SUM(F87)*I87</f>
        <v>0</v>
      </c>
      <c r="L87" s="405" t="str">
        <f t="shared" ref="L87:L97" si="9">IF(F87&gt;=E87,"CUMPLE","NO CUMPLE")</f>
        <v>NO CUMPLE</v>
      </c>
      <c r="M87" s="406"/>
      <c r="N87" s="27"/>
      <c r="O87" s="27"/>
      <c r="P87" s="27"/>
      <c r="Q87" s="27"/>
      <c r="R87" s="27"/>
      <c r="S87" s="27"/>
      <c r="T87" s="27"/>
      <c r="U87" s="27"/>
      <c r="V87" s="27"/>
      <c r="W87" s="27"/>
      <c r="X87" s="27"/>
      <c r="Y87" s="27"/>
      <c r="Z87" s="27"/>
      <c r="AA87" s="27"/>
      <c r="AB87" s="27"/>
      <c r="AC87" s="27"/>
      <c r="AD87" s="27"/>
      <c r="AE87" s="27"/>
    </row>
    <row r="88" spans="2:31" ht="30">
      <c r="B88" s="469"/>
      <c r="C88" s="502" t="s">
        <v>59</v>
      </c>
      <c r="D88" s="103" t="s">
        <v>260</v>
      </c>
      <c r="E88" s="146">
        <v>4</v>
      </c>
      <c r="F88" s="146"/>
      <c r="G88" s="67">
        <f t="shared" ref="G88:G89" si="10">+F88-E88</f>
        <v>-4</v>
      </c>
      <c r="H88" s="504">
        <f>+E88+E89</f>
        <v>7</v>
      </c>
      <c r="I88" s="506">
        <v>1</v>
      </c>
      <c r="J88" s="508">
        <f>+H88*I88</f>
        <v>7</v>
      </c>
      <c r="K88" s="510">
        <f>SUM(F88:F89)*I88</f>
        <v>0</v>
      </c>
      <c r="L88" s="512" t="str">
        <f t="shared" si="9"/>
        <v>NO CUMPLE</v>
      </c>
      <c r="M88" s="513"/>
      <c r="N88" s="27"/>
      <c r="O88" s="27"/>
      <c r="P88" s="27"/>
      <c r="Q88" s="27"/>
      <c r="R88" s="27"/>
      <c r="S88" s="27"/>
      <c r="T88" s="27"/>
      <c r="U88" s="27"/>
      <c r="V88" s="27"/>
      <c r="W88" s="27"/>
      <c r="X88" s="27"/>
      <c r="Y88" s="27"/>
      <c r="Z88" s="27"/>
      <c r="AA88" s="27"/>
      <c r="AB88" s="27"/>
      <c r="AC88" s="27"/>
      <c r="AD88" s="27"/>
      <c r="AE88" s="27"/>
    </row>
    <row r="89" spans="2:31" ht="33" customHeight="1" thickBot="1">
      <c r="B89" s="470"/>
      <c r="C89" s="503"/>
      <c r="D89" s="107" t="s">
        <v>261</v>
      </c>
      <c r="E89" s="147">
        <v>3</v>
      </c>
      <c r="F89" s="147"/>
      <c r="G89" s="169">
        <f t="shared" si="10"/>
        <v>-3</v>
      </c>
      <c r="H89" s="505"/>
      <c r="I89" s="507"/>
      <c r="J89" s="509"/>
      <c r="K89" s="511"/>
      <c r="L89" s="514" t="str">
        <f t="shared" si="9"/>
        <v>NO CUMPLE</v>
      </c>
      <c r="M89" s="515"/>
      <c r="N89" s="27"/>
      <c r="O89" s="27"/>
      <c r="P89" s="27"/>
      <c r="Q89" s="27"/>
      <c r="R89" s="27"/>
      <c r="S89" s="27"/>
      <c r="T89" s="27"/>
      <c r="U89" s="27"/>
      <c r="V89" s="27"/>
      <c r="W89" s="27"/>
      <c r="X89" s="27"/>
      <c r="Y89" s="27"/>
      <c r="Z89" s="27"/>
      <c r="AA89" s="27"/>
      <c r="AB89" s="27"/>
      <c r="AC89" s="27"/>
      <c r="AD89" s="27"/>
      <c r="AE89" s="27"/>
    </row>
    <row r="90" spans="2:31" ht="15.75" customHeight="1">
      <c r="B90" s="520" t="s">
        <v>291</v>
      </c>
      <c r="C90" s="471" t="s">
        <v>292</v>
      </c>
      <c r="D90" s="115" t="s">
        <v>293</v>
      </c>
      <c r="E90" s="149">
        <v>40</v>
      </c>
      <c r="F90" s="149"/>
      <c r="G90" s="68">
        <f t="shared" ref="G90:G94" si="11">F90-E90</f>
        <v>-40</v>
      </c>
      <c r="H90" s="474">
        <f>E90+E91+E92</f>
        <v>52</v>
      </c>
      <c r="I90" s="475">
        <v>1</v>
      </c>
      <c r="J90" s="476">
        <f>H90*I90</f>
        <v>52</v>
      </c>
      <c r="K90" s="479">
        <f>SUM(F90:F92)*I90</f>
        <v>0</v>
      </c>
      <c r="L90" s="482" t="str">
        <f t="shared" si="9"/>
        <v>NO CUMPLE</v>
      </c>
      <c r="M90" s="483"/>
      <c r="N90" s="27"/>
      <c r="O90" s="27"/>
      <c r="P90" s="27"/>
      <c r="Q90" s="27"/>
      <c r="R90" s="27"/>
      <c r="S90" s="27"/>
      <c r="T90" s="27"/>
      <c r="U90" s="27"/>
      <c r="V90" s="27"/>
      <c r="W90" s="27"/>
      <c r="X90" s="27"/>
      <c r="Y90" s="27"/>
      <c r="Z90" s="27"/>
      <c r="AA90" s="27"/>
      <c r="AB90" s="27"/>
      <c r="AC90" s="27"/>
      <c r="AD90" s="27"/>
      <c r="AE90" s="27"/>
    </row>
    <row r="91" spans="2:31" ht="30">
      <c r="B91" s="521"/>
      <c r="C91" s="472"/>
      <c r="D91" s="125" t="s">
        <v>294</v>
      </c>
      <c r="E91" s="143">
        <v>4</v>
      </c>
      <c r="F91" s="143"/>
      <c r="G91" s="160">
        <f t="shared" si="11"/>
        <v>-4</v>
      </c>
      <c r="H91" s="335"/>
      <c r="I91" s="338"/>
      <c r="J91" s="477"/>
      <c r="K91" s="480"/>
      <c r="L91" s="750" t="str">
        <f t="shared" si="9"/>
        <v>NO CUMPLE</v>
      </c>
      <c r="M91" s="485"/>
      <c r="N91" s="27"/>
      <c r="O91" s="27"/>
      <c r="P91" s="27"/>
      <c r="Q91" s="27"/>
      <c r="R91" s="27"/>
      <c r="S91" s="27"/>
      <c r="T91" s="27"/>
      <c r="U91" s="27"/>
      <c r="V91" s="27"/>
      <c r="W91" s="27"/>
      <c r="X91" s="27"/>
      <c r="Y91" s="27"/>
      <c r="Z91" s="27"/>
      <c r="AA91" s="27"/>
      <c r="AB91" s="27"/>
      <c r="AC91" s="27"/>
      <c r="AD91" s="27"/>
      <c r="AE91" s="27"/>
    </row>
    <row r="92" spans="2:31" ht="30.75" thickBot="1">
      <c r="B92" s="521"/>
      <c r="C92" s="473"/>
      <c r="D92" s="102" t="s">
        <v>295</v>
      </c>
      <c r="E92" s="150">
        <v>8</v>
      </c>
      <c r="F92" s="150"/>
      <c r="G92" s="171">
        <f t="shared" si="11"/>
        <v>-8</v>
      </c>
      <c r="H92" s="334"/>
      <c r="I92" s="337"/>
      <c r="J92" s="478"/>
      <c r="K92" s="481"/>
      <c r="L92" s="486" t="str">
        <f t="shared" si="9"/>
        <v>NO CUMPLE</v>
      </c>
      <c r="M92" s="487"/>
      <c r="N92" s="27"/>
      <c r="O92" s="27"/>
      <c r="P92" s="27"/>
      <c r="Q92" s="27"/>
      <c r="R92" s="27"/>
      <c r="S92" s="27"/>
      <c r="T92" s="27"/>
      <c r="U92" s="27"/>
      <c r="V92" s="27"/>
      <c r="W92" s="27"/>
      <c r="X92" s="27"/>
      <c r="Y92" s="27"/>
      <c r="Z92" s="27"/>
      <c r="AA92" s="27"/>
      <c r="AB92" s="27"/>
      <c r="AC92" s="27"/>
      <c r="AD92" s="27"/>
      <c r="AE92" s="27"/>
    </row>
    <row r="93" spans="2:31" ht="15">
      <c r="B93" s="521"/>
      <c r="C93" s="450" t="s">
        <v>296</v>
      </c>
      <c r="D93" s="120" t="s">
        <v>298</v>
      </c>
      <c r="E93" s="144">
        <v>2.5</v>
      </c>
      <c r="F93" s="144"/>
      <c r="G93" s="70">
        <f t="shared" si="11"/>
        <v>-2.5</v>
      </c>
      <c r="H93" s="737">
        <f>E93+E94</f>
        <v>5.5</v>
      </c>
      <c r="I93" s="739">
        <v>1</v>
      </c>
      <c r="J93" s="741">
        <f>+H93*I93</f>
        <v>5.5</v>
      </c>
      <c r="K93" s="746">
        <f>SUM(F93:F94)*I93</f>
        <v>0</v>
      </c>
      <c r="L93" s="745" t="str">
        <f t="shared" si="9"/>
        <v>NO CUMPLE</v>
      </c>
      <c r="M93" s="566"/>
      <c r="N93" s="27"/>
      <c r="O93" s="27"/>
      <c r="P93" s="27"/>
      <c r="Q93" s="27"/>
      <c r="R93" s="27"/>
      <c r="S93" s="27"/>
      <c r="T93" s="27"/>
      <c r="U93" s="27"/>
      <c r="V93" s="27"/>
      <c r="W93" s="27"/>
      <c r="X93" s="27"/>
      <c r="Y93" s="27"/>
      <c r="Z93" s="27"/>
      <c r="AA93" s="27"/>
      <c r="AB93" s="27"/>
      <c r="AC93" s="27"/>
      <c r="AD93" s="27"/>
      <c r="AE93" s="27"/>
    </row>
    <row r="94" spans="2:31" ht="15.75" thickBot="1">
      <c r="B94" s="521"/>
      <c r="C94" s="451"/>
      <c r="D94" s="118" t="s">
        <v>297</v>
      </c>
      <c r="E94" s="145">
        <v>3</v>
      </c>
      <c r="F94" s="145"/>
      <c r="G94" s="172">
        <f t="shared" si="11"/>
        <v>-3</v>
      </c>
      <c r="H94" s="738"/>
      <c r="I94" s="740"/>
      <c r="J94" s="742"/>
      <c r="K94" s="747"/>
      <c r="L94" s="743" t="str">
        <f t="shared" si="9"/>
        <v>NO CUMPLE</v>
      </c>
      <c r="M94" s="744"/>
      <c r="N94" s="27"/>
      <c r="O94" s="27"/>
      <c r="P94" s="27"/>
      <c r="Q94" s="27"/>
      <c r="R94" s="27"/>
      <c r="S94" s="27"/>
      <c r="T94" s="27"/>
      <c r="U94" s="27"/>
      <c r="V94" s="27"/>
      <c r="W94" s="27"/>
      <c r="X94" s="27"/>
      <c r="Y94" s="27"/>
      <c r="Z94" s="27"/>
      <c r="AA94" s="27"/>
      <c r="AB94" s="27"/>
      <c r="AC94" s="27"/>
      <c r="AD94" s="27"/>
      <c r="AE94" s="27"/>
    </row>
    <row r="95" spans="2:31" ht="30">
      <c r="B95" s="438" t="s">
        <v>262</v>
      </c>
      <c r="C95" s="441" t="s">
        <v>263</v>
      </c>
      <c r="D95" s="126" t="s">
        <v>264</v>
      </c>
      <c r="E95" s="108">
        <v>8</v>
      </c>
      <c r="F95" s="108"/>
      <c r="G95" s="174">
        <f>F95-E95</f>
        <v>-8</v>
      </c>
      <c r="H95" s="178">
        <f>+E95</f>
        <v>8</v>
      </c>
      <c r="I95" s="127">
        <v>1</v>
      </c>
      <c r="J95" s="128">
        <f>+E95</f>
        <v>8</v>
      </c>
      <c r="K95" s="179">
        <f>SUM(F95)*I95</f>
        <v>0</v>
      </c>
      <c r="L95" s="444" t="str">
        <f t="shared" si="9"/>
        <v>NO CUMPLE</v>
      </c>
      <c r="M95" s="445"/>
      <c r="N95" s="27"/>
      <c r="O95" s="27"/>
      <c r="P95" s="27"/>
      <c r="Q95" s="27"/>
      <c r="R95" s="27"/>
      <c r="S95" s="27"/>
      <c r="T95" s="27"/>
      <c r="U95" s="27"/>
      <c r="V95" s="27"/>
      <c r="W95" s="27"/>
      <c r="X95" s="27"/>
      <c r="Y95" s="27"/>
      <c r="Z95" s="27"/>
      <c r="AA95" s="27"/>
      <c r="AB95" s="27"/>
      <c r="AC95" s="27"/>
      <c r="AD95" s="27"/>
      <c r="AE95" s="27"/>
    </row>
    <row r="96" spans="2:31" ht="15.75" customHeight="1">
      <c r="B96" s="439"/>
      <c r="C96" s="442"/>
      <c r="D96" s="117" t="s">
        <v>265</v>
      </c>
      <c r="E96" s="109">
        <v>2.5</v>
      </c>
      <c r="F96" s="109"/>
      <c r="G96" s="175">
        <f>F96-E96</f>
        <v>-2.5</v>
      </c>
      <c r="H96" s="180">
        <f>+E96</f>
        <v>2.5</v>
      </c>
      <c r="I96" s="129">
        <v>1</v>
      </c>
      <c r="J96" s="130">
        <f>+E96</f>
        <v>2.5</v>
      </c>
      <c r="K96" s="181">
        <f>SUM(F96)*I96</f>
        <v>0</v>
      </c>
      <c r="L96" s="446" t="str">
        <f t="shared" si="9"/>
        <v>NO CUMPLE</v>
      </c>
      <c r="M96" s="447"/>
      <c r="N96" s="27"/>
      <c r="O96" s="27"/>
      <c r="P96" s="27"/>
      <c r="Q96" s="27"/>
      <c r="R96" s="27"/>
      <c r="S96" s="27"/>
      <c r="T96" s="27"/>
      <c r="U96" s="27"/>
      <c r="V96" s="27"/>
      <c r="W96" s="27"/>
      <c r="X96" s="27"/>
      <c r="Y96" s="27"/>
      <c r="Z96" s="27"/>
      <c r="AA96" s="27"/>
      <c r="AB96" s="27"/>
      <c r="AC96" s="27"/>
      <c r="AD96" s="27"/>
      <c r="AE96" s="27"/>
    </row>
    <row r="97" spans="2:31" ht="15.75" customHeight="1" thickBot="1">
      <c r="B97" s="440"/>
      <c r="C97" s="443"/>
      <c r="D97" s="131" t="s">
        <v>266</v>
      </c>
      <c r="E97" s="110">
        <v>2.5</v>
      </c>
      <c r="F97" s="110"/>
      <c r="G97" s="176">
        <f>F97-E97</f>
        <v>-2.5</v>
      </c>
      <c r="H97" s="182">
        <f>+E97</f>
        <v>2.5</v>
      </c>
      <c r="I97" s="132">
        <v>1</v>
      </c>
      <c r="J97" s="133">
        <f>+E97</f>
        <v>2.5</v>
      </c>
      <c r="K97" s="183">
        <f>SUM(F97)*I97</f>
        <v>0</v>
      </c>
      <c r="L97" s="448" t="str">
        <f t="shared" si="9"/>
        <v>NO CUMPLE</v>
      </c>
      <c r="M97" s="449"/>
      <c r="N97" s="27"/>
      <c r="O97" s="27"/>
      <c r="P97" s="27"/>
      <c r="Q97" s="27"/>
      <c r="R97" s="27"/>
      <c r="S97" s="27"/>
      <c r="T97" s="27"/>
      <c r="U97" s="27"/>
      <c r="V97" s="27"/>
      <c r="W97" s="27"/>
      <c r="X97" s="27"/>
      <c r="Y97" s="27"/>
      <c r="Z97" s="27"/>
      <c r="AA97" s="27"/>
      <c r="AB97" s="27"/>
      <c r="AC97" s="27"/>
      <c r="AD97" s="27"/>
      <c r="AE97" s="27"/>
    </row>
    <row r="98" spans="2:31" ht="35.25" customHeight="1" thickBot="1">
      <c r="B98" s="427" t="s">
        <v>67</v>
      </c>
      <c r="C98" s="428"/>
      <c r="D98" s="428"/>
      <c r="E98" s="428"/>
      <c r="F98" s="428"/>
      <c r="G98" s="428"/>
      <c r="H98" s="428"/>
      <c r="I98" s="429"/>
      <c r="J98" s="134">
        <f>SUM(J87:J97)</f>
        <v>121.5</v>
      </c>
      <c r="K98" s="134">
        <f>SUM(K87:K97)</f>
        <v>0</v>
      </c>
      <c r="L98" s="430" t="str">
        <f>IF(K98&gt;=J98,"CUMPLE","NO CUMPLE")</f>
        <v>NO CUMPLE</v>
      </c>
      <c r="M98" s="431"/>
      <c r="N98" s="27"/>
      <c r="O98" s="27"/>
      <c r="P98" s="27"/>
      <c r="Q98" s="27"/>
      <c r="R98" s="27"/>
      <c r="S98" s="27"/>
      <c r="T98" s="27"/>
      <c r="U98" s="27"/>
      <c r="V98" s="27"/>
      <c r="W98" s="27"/>
      <c r="X98" s="27"/>
      <c r="Y98" s="27"/>
      <c r="Z98" s="27"/>
      <c r="AA98" s="27"/>
      <c r="AB98" s="27"/>
      <c r="AC98" s="27"/>
      <c r="AD98" s="27"/>
      <c r="AE98" s="27"/>
    </row>
    <row r="99" spans="2:31" ht="15">
      <c r="B99" s="432" t="s">
        <v>221</v>
      </c>
      <c r="C99" s="433"/>
      <c r="D99" s="433"/>
      <c r="E99" s="433"/>
      <c r="F99" s="433"/>
      <c r="G99" s="433"/>
      <c r="H99" s="433"/>
      <c r="I99" s="433"/>
      <c r="J99" s="433"/>
      <c r="K99" s="433"/>
      <c r="L99" s="433"/>
      <c r="M99" s="434"/>
      <c r="N99" s="27"/>
      <c r="O99" s="27"/>
      <c r="P99" s="27"/>
      <c r="Q99" s="27"/>
      <c r="R99" s="27"/>
      <c r="S99" s="27"/>
      <c r="T99" s="27"/>
      <c r="U99" s="27"/>
      <c r="V99" s="27"/>
      <c r="W99" s="27"/>
      <c r="X99" s="27"/>
      <c r="Y99" s="27"/>
      <c r="Z99" s="27"/>
      <c r="AA99" s="27"/>
      <c r="AB99" s="27"/>
      <c r="AC99" s="27"/>
      <c r="AD99" s="27"/>
      <c r="AE99" s="27"/>
    </row>
    <row r="100" spans="2:31" ht="75.75" customHeight="1" thickBot="1">
      <c r="B100" s="435" t="s">
        <v>275</v>
      </c>
      <c r="C100" s="436"/>
      <c r="D100" s="436"/>
      <c r="E100" s="436"/>
      <c r="F100" s="436"/>
      <c r="G100" s="436"/>
      <c r="H100" s="436"/>
      <c r="I100" s="436"/>
      <c r="J100" s="436"/>
      <c r="K100" s="436"/>
      <c r="L100" s="436"/>
      <c r="M100" s="437"/>
      <c r="N100" s="27"/>
      <c r="O100" s="27"/>
      <c r="P100" s="27"/>
      <c r="Q100" s="27"/>
      <c r="R100" s="27"/>
      <c r="S100" s="27"/>
      <c r="T100" s="27"/>
      <c r="U100" s="27"/>
      <c r="V100" s="27"/>
      <c r="W100" s="27"/>
      <c r="X100" s="27"/>
      <c r="Y100" s="27"/>
      <c r="Z100" s="27"/>
      <c r="AA100" s="27"/>
      <c r="AB100" s="27"/>
      <c r="AC100" s="27"/>
      <c r="AD100" s="27"/>
      <c r="AE100" s="27"/>
    </row>
    <row r="101" spans="2:31" ht="15.75" customHeight="1">
      <c r="B101" s="418" t="s">
        <v>35</v>
      </c>
      <c r="C101" s="420" t="s">
        <v>170</v>
      </c>
      <c r="D101" s="420" t="s">
        <v>37</v>
      </c>
      <c r="E101" s="420"/>
      <c r="F101" s="420"/>
      <c r="G101" s="420"/>
      <c r="H101" s="422" t="s">
        <v>35</v>
      </c>
      <c r="I101" s="423"/>
      <c r="J101" s="423"/>
      <c r="K101" s="424"/>
      <c r="L101" s="425" t="s">
        <v>160</v>
      </c>
      <c r="M101" s="426"/>
      <c r="N101" s="27"/>
      <c r="O101" s="27"/>
      <c r="P101" s="27"/>
      <c r="Q101" s="27"/>
      <c r="R101" s="27"/>
      <c r="S101" s="27"/>
      <c r="T101" s="27"/>
      <c r="U101" s="27"/>
      <c r="V101" s="27"/>
      <c r="W101" s="27"/>
      <c r="X101" s="27"/>
      <c r="Y101" s="27"/>
      <c r="Z101" s="27"/>
      <c r="AA101" s="27"/>
      <c r="AB101" s="27"/>
      <c r="AC101" s="27"/>
      <c r="AD101" s="27"/>
      <c r="AE101" s="27"/>
    </row>
    <row r="102" spans="2:31" ht="51.75" customHeight="1" thickBot="1">
      <c r="B102" s="419"/>
      <c r="C102" s="421"/>
      <c r="D102" s="202" t="s">
        <v>39</v>
      </c>
      <c r="E102" s="43" t="s">
        <v>162</v>
      </c>
      <c r="F102" s="44" t="s">
        <v>163</v>
      </c>
      <c r="G102" s="45" t="s">
        <v>164</v>
      </c>
      <c r="H102" s="46" t="s">
        <v>194</v>
      </c>
      <c r="I102" s="46" t="s">
        <v>41</v>
      </c>
      <c r="J102" s="202" t="s">
        <v>193</v>
      </c>
      <c r="K102" s="47" t="s">
        <v>208</v>
      </c>
      <c r="L102" s="393" t="s">
        <v>165</v>
      </c>
      <c r="M102" s="394"/>
      <c r="N102" s="27"/>
      <c r="O102" s="27"/>
      <c r="P102" s="27"/>
      <c r="Q102" s="27"/>
      <c r="R102" s="27"/>
      <c r="S102" s="27"/>
      <c r="T102" s="27"/>
      <c r="U102" s="27"/>
      <c r="V102" s="27"/>
      <c r="W102" s="27"/>
      <c r="X102" s="27"/>
      <c r="Y102" s="27"/>
      <c r="Z102" s="27"/>
      <c r="AA102" s="27"/>
      <c r="AB102" s="27"/>
      <c r="AC102" s="27"/>
      <c r="AD102" s="27"/>
      <c r="AE102" s="27"/>
    </row>
    <row r="103" spans="2:31" ht="15" customHeight="1" thickBot="1">
      <c r="B103" s="395" t="s">
        <v>29</v>
      </c>
      <c r="C103" s="396"/>
      <c r="D103" s="396"/>
      <c r="E103" s="396"/>
      <c r="F103" s="396"/>
      <c r="G103" s="396"/>
      <c r="H103" s="396"/>
      <c r="I103" s="396"/>
      <c r="J103" s="396"/>
      <c r="K103" s="396"/>
      <c r="L103" s="396"/>
      <c r="M103" s="397"/>
      <c r="N103" s="27"/>
      <c r="O103" s="27"/>
      <c r="P103" s="27"/>
      <c r="Q103" s="27"/>
      <c r="R103" s="27"/>
      <c r="S103" s="27"/>
      <c r="T103" s="27"/>
      <c r="U103" s="27"/>
      <c r="V103" s="27"/>
      <c r="W103" s="27"/>
      <c r="X103" s="27"/>
      <c r="Y103" s="27"/>
      <c r="Z103" s="27"/>
      <c r="AA103" s="27"/>
      <c r="AB103" s="27"/>
      <c r="AC103" s="27"/>
      <c r="AD103" s="27"/>
      <c r="AE103" s="27"/>
    </row>
    <row r="104" spans="2:31" s="24" customFormat="1" ht="15.75" customHeight="1">
      <c r="B104" s="399" t="s">
        <v>267</v>
      </c>
      <c r="C104" s="402" t="s">
        <v>159</v>
      </c>
      <c r="D104" s="94" t="s">
        <v>299</v>
      </c>
      <c r="E104" s="57">
        <v>40</v>
      </c>
      <c r="F104" s="57"/>
      <c r="G104" s="66">
        <f>+F104-E104</f>
        <v>-40</v>
      </c>
      <c r="H104" s="211">
        <f>+E104</f>
        <v>40</v>
      </c>
      <c r="I104" s="212">
        <v>1</v>
      </c>
      <c r="J104" s="57">
        <f>H104*I104</f>
        <v>40</v>
      </c>
      <c r="K104" s="247">
        <f t="shared" ref="K104:K105" si="12">SUM(F104)*I104</f>
        <v>0</v>
      </c>
      <c r="L104" s="624" t="str">
        <f t="shared" ref="L104:L105" si="13">IF(F104&gt;=E104,"CUMPLE","NO CUMPLE")</f>
        <v>NO CUMPLE</v>
      </c>
      <c r="M104" s="406"/>
      <c r="N104" s="29"/>
      <c r="O104" s="29"/>
      <c r="P104" s="29"/>
      <c r="Q104" s="29"/>
      <c r="R104" s="27" t="s">
        <v>188</v>
      </c>
      <c r="S104" s="29"/>
      <c r="T104" s="29"/>
      <c r="U104" s="29"/>
      <c r="V104" s="29"/>
      <c r="W104" s="29"/>
      <c r="X104" s="29"/>
      <c r="Y104" s="29"/>
      <c r="Z104" s="29"/>
      <c r="AA104" s="29"/>
      <c r="AB104" s="29"/>
      <c r="AC104" s="29"/>
      <c r="AD104" s="29"/>
      <c r="AE104" s="29"/>
    </row>
    <row r="105" spans="2:31" ht="15.75" customHeight="1" thickBot="1">
      <c r="B105" s="400"/>
      <c r="C105" s="404"/>
      <c r="D105" s="96" t="s">
        <v>32</v>
      </c>
      <c r="E105" s="194">
        <v>15</v>
      </c>
      <c r="F105" s="194"/>
      <c r="G105" s="223">
        <f>F105-E105</f>
        <v>-15</v>
      </c>
      <c r="H105" s="242">
        <f>E105</f>
        <v>15</v>
      </c>
      <c r="I105" s="217">
        <v>1</v>
      </c>
      <c r="J105" s="97">
        <f>H105*I105</f>
        <v>15</v>
      </c>
      <c r="K105" s="248">
        <f t="shared" si="12"/>
        <v>0</v>
      </c>
      <c r="L105" s="748" t="str">
        <f t="shared" si="13"/>
        <v>NO CUMPLE</v>
      </c>
      <c r="M105" s="410"/>
      <c r="N105" s="27"/>
      <c r="O105" s="27"/>
      <c r="P105" s="27"/>
      <c r="Q105" s="27"/>
      <c r="R105" s="27"/>
      <c r="S105" s="27"/>
      <c r="T105" s="27"/>
      <c r="U105" s="27"/>
      <c r="V105" s="27"/>
      <c r="W105" s="27"/>
      <c r="X105" s="27"/>
      <c r="Y105" s="27"/>
      <c r="Z105" s="27"/>
      <c r="AA105" s="27"/>
      <c r="AB105" s="27"/>
      <c r="AC105" s="27"/>
      <c r="AD105" s="27"/>
      <c r="AE105" s="27"/>
    </row>
    <row r="106" spans="2:31" ht="15" customHeight="1">
      <c r="B106" s="400"/>
      <c r="C106" s="411" t="s">
        <v>74</v>
      </c>
      <c r="D106" s="196" t="s">
        <v>73</v>
      </c>
      <c r="E106" s="197">
        <v>0.4</v>
      </c>
      <c r="F106" s="221"/>
      <c r="G106" s="245">
        <v>0.4</v>
      </c>
      <c r="H106" s="249">
        <f>J112*E106</f>
        <v>191.9</v>
      </c>
      <c r="I106" s="417">
        <v>1</v>
      </c>
      <c r="J106" s="198">
        <f>H106*I106</f>
        <v>191.9</v>
      </c>
      <c r="K106" s="250">
        <f>SUM(F106)*I106</f>
        <v>0</v>
      </c>
      <c r="L106" s="749" t="str">
        <f>IF(F106&gt;=J106,"CUMPLE","NO CUMPLE")</f>
        <v>NO CUMPLE</v>
      </c>
      <c r="M106" s="414"/>
      <c r="N106" s="27"/>
      <c r="O106" s="27"/>
      <c r="P106" s="27"/>
      <c r="Q106" s="27"/>
      <c r="R106" s="27"/>
      <c r="S106" s="27"/>
      <c r="T106" s="27"/>
      <c r="U106" s="27"/>
      <c r="V106" s="27"/>
      <c r="W106" s="27"/>
      <c r="X106" s="27"/>
      <c r="Y106" s="27"/>
      <c r="Z106" s="27"/>
      <c r="AA106" s="27"/>
      <c r="AB106" s="27"/>
      <c r="AC106" s="27"/>
      <c r="AD106" s="27"/>
      <c r="AE106" s="27"/>
    </row>
    <row r="107" spans="2:31" ht="15.75" thickBot="1">
      <c r="B107" s="401"/>
      <c r="C107" s="412"/>
      <c r="D107" s="199" t="s">
        <v>280</v>
      </c>
      <c r="E107" s="200">
        <v>0.35</v>
      </c>
      <c r="F107" s="219"/>
      <c r="G107" s="246">
        <v>0.35</v>
      </c>
      <c r="H107" s="251">
        <f>J112*E107</f>
        <v>167.91249999999999</v>
      </c>
      <c r="I107" s="339"/>
      <c r="J107" s="219">
        <f>H107*I106</f>
        <v>167.91249999999999</v>
      </c>
      <c r="K107" s="252">
        <f>SUM(F107)*I106</f>
        <v>0</v>
      </c>
      <c r="L107" s="634" t="str">
        <f>IF(F107&gt;=J107,"CUMPLE","NO CUMPLE")</f>
        <v>NO CUMPLE</v>
      </c>
      <c r="M107" s="552"/>
    </row>
    <row r="108" spans="2:31" s="24" customFormat="1" ht="15" customHeight="1">
      <c r="B108" s="376" t="s">
        <v>222</v>
      </c>
      <c r="C108" s="377"/>
      <c r="D108" s="378"/>
      <c r="E108" s="378"/>
      <c r="F108" s="378"/>
      <c r="G108" s="378"/>
      <c r="H108" s="378"/>
      <c r="I108" s="378"/>
      <c r="J108" s="378"/>
      <c r="K108" s="378"/>
      <c r="L108" s="378"/>
      <c r="M108" s="379"/>
      <c r="N108" s="31"/>
      <c r="O108" s="31"/>
      <c r="P108" s="31"/>
      <c r="Q108" s="31"/>
      <c r="R108" s="31"/>
      <c r="S108" s="31"/>
      <c r="T108" s="31"/>
      <c r="U108" s="31"/>
      <c r="V108" s="31"/>
      <c r="W108" s="31"/>
      <c r="X108" s="31"/>
      <c r="Y108" s="31"/>
      <c r="Z108" s="31"/>
      <c r="AA108" s="31"/>
      <c r="AB108" s="31"/>
      <c r="AC108" s="31"/>
      <c r="AD108" s="31"/>
      <c r="AE108" s="31"/>
    </row>
    <row r="109" spans="2:31" s="24" customFormat="1" ht="79.5" customHeight="1" thickBot="1">
      <c r="B109" s="380" t="s">
        <v>275</v>
      </c>
      <c r="C109" s="381"/>
      <c r="D109" s="381"/>
      <c r="E109" s="381"/>
      <c r="F109" s="381"/>
      <c r="G109" s="381"/>
      <c r="H109" s="381"/>
      <c r="I109" s="381"/>
      <c r="J109" s="381"/>
      <c r="K109" s="381"/>
      <c r="L109" s="381"/>
      <c r="M109" s="382"/>
      <c r="N109" s="31"/>
      <c r="O109" s="31"/>
      <c r="P109" s="31"/>
      <c r="Q109" s="31"/>
      <c r="R109" s="31"/>
      <c r="S109" s="31"/>
      <c r="T109" s="31"/>
      <c r="U109" s="31"/>
      <c r="V109" s="31"/>
      <c r="W109" s="31"/>
      <c r="X109" s="31"/>
      <c r="Y109" s="31"/>
      <c r="Z109" s="31"/>
      <c r="AA109" s="31"/>
      <c r="AB109" s="31"/>
      <c r="AC109" s="31"/>
      <c r="AD109" s="31"/>
      <c r="AE109" s="31"/>
    </row>
    <row r="110" spans="2:31" s="24" customFormat="1" ht="22.5" customHeight="1">
      <c r="B110" s="383" t="s">
        <v>210</v>
      </c>
      <c r="C110" s="384"/>
      <c r="D110" s="384"/>
      <c r="E110" s="384"/>
      <c r="F110" s="384"/>
      <c r="G110" s="384"/>
      <c r="H110" s="384"/>
      <c r="I110" s="385"/>
      <c r="J110" s="389" t="s">
        <v>35</v>
      </c>
      <c r="K110" s="390"/>
      <c r="L110" s="391" t="s">
        <v>160</v>
      </c>
      <c r="M110" s="392"/>
      <c r="N110" s="31"/>
      <c r="O110" s="31"/>
      <c r="P110" s="31"/>
      <c r="Q110" s="31"/>
      <c r="R110" s="31"/>
      <c r="S110" s="31"/>
      <c r="T110" s="31"/>
      <c r="U110" s="31"/>
      <c r="V110" s="31"/>
      <c r="W110" s="31"/>
      <c r="X110" s="31"/>
      <c r="Y110" s="31"/>
      <c r="Z110" s="31"/>
      <c r="AA110" s="31"/>
      <c r="AB110" s="31"/>
      <c r="AC110" s="31"/>
      <c r="AD110" s="31"/>
      <c r="AE110" s="31"/>
    </row>
    <row r="111" spans="2:31" s="17" customFormat="1" ht="33.75" customHeight="1" thickBot="1">
      <c r="B111" s="386"/>
      <c r="C111" s="387"/>
      <c r="D111" s="387"/>
      <c r="E111" s="387"/>
      <c r="F111" s="387"/>
      <c r="G111" s="387"/>
      <c r="H111" s="387"/>
      <c r="I111" s="388"/>
      <c r="J111" s="202" t="s">
        <v>193</v>
      </c>
      <c r="K111" s="47" t="s">
        <v>208</v>
      </c>
      <c r="L111" s="393" t="s">
        <v>165</v>
      </c>
      <c r="M111" s="394"/>
    </row>
    <row r="112" spans="2:31" s="17" customFormat="1" ht="27.75" customHeight="1" thickBot="1">
      <c r="B112" s="359" t="s">
        <v>209</v>
      </c>
      <c r="C112" s="360"/>
      <c r="D112" s="360"/>
      <c r="E112" s="360"/>
      <c r="F112" s="360"/>
      <c r="G112" s="360"/>
      <c r="H112" s="360"/>
      <c r="I112" s="361"/>
      <c r="J112" s="48">
        <f>J46+J59+J81+J98</f>
        <v>479.75</v>
      </c>
      <c r="K112" s="49">
        <f>K46+K59+K81+K98</f>
        <v>0</v>
      </c>
      <c r="L112" s="362" t="str">
        <f>IF(AND(L104="CUMPLE",L105="CUMPLE",L106="CUMPLE",L107="CUMPLE",L29="CUMPLE",L30="CUMPLE",L31="CUMPLE",L32="CUMPLE",L33="CUMPLE",L34="CUMPLE",L35="CUMPLE",L36="CUMPLE",L37="CUMPLE",L38="CUMPLE",L39="CUMPLE",L40="CUMPLE",L41="CUMPLE",L42="CUMPLE",L43="CUMPLE",L44="CUMPLE",L45="CUMPLE",L52="CUMPLE",L53="CUMPLE",L54="CUMPLE",L55="CUMPLE",L56="CUMPLE",L57="CUMPLE",L58="CUMPLE",L65="CUMPLE",L66="CUMPLE",L67="CUMPLE",L68="CUMPLE",L69="CUMPLE",L70="CUMPLE",L71="CUMPLE",L72="CUMPLE",L73="CUMPLE",L74="CUMPLE",L75="CUMPLE",L76="CUMPLE",L77="CUMPLE",L78="CUMPLE",L79="CUMPLE",L80="CUMPLE",L87="CUMPLE",L88="CUMPLE",L89="CUMPLE",L90="CUMPLE",L91="CUMPLE",L92="CUMPLE",L93="CUMPLE",L94="CUMPLE",L95="CUMPLE",L96="CUMPLE",L97="CUMPLE"),"CUMPLE","NO CUMPLE")</f>
        <v>NO CUMPLE</v>
      </c>
      <c r="M112" s="363"/>
    </row>
    <row r="113" spans="2:19" s="17" customFormat="1" ht="6" customHeight="1" thickBot="1">
      <c r="B113" s="364"/>
      <c r="C113" s="365"/>
      <c r="D113" s="365"/>
      <c r="E113" s="365"/>
      <c r="F113" s="365"/>
      <c r="G113" s="365"/>
      <c r="H113" s="365"/>
      <c r="I113" s="365"/>
      <c r="J113" s="365"/>
      <c r="K113" s="365"/>
      <c r="L113" s="365"/>
      <c r="M113" s="366"/>
    </row>
    <row r="114" spans="2:19" s="17" customFormat="1" ht="16.5" customHeight="1" thickBot="1">
      <c r="B114" s="367" t="s">
        <v>161</v>
      </c>
      <c r="C114" s="368"/>
      <c r="D114" s="368"/>
      <c r="E114" s="368"/>
      <c r="F114" s="368"/>
      <c r="G114" s="368"/>
      <c r="H114" s="368"/>
      <c r="I114" s="368"/>
      <c r="J114" s="368"/>
      <c r="K114" s="368"/>
      <c r="L114" s="368"/>
      <c r="M114" s="369"/>
      <c r="R114"/>
      <c r="S114" s="35"/>
    </row>
    <row r="115" spans="2:19" s="17" customFormat="1" ht="58.5" customHeight="1" thickBot="1">
      <c r="B115" s="370" t="s">
        <v>275</v>
      </c>
      <c r="C115" s="371"/>
      <c r="D115" s="371"/>
      <c r="E115" s="371"/>
      <c r="F115" s="371"/>
      <c r="G115" s="371"/>
      <c r="H115" s="371"/>
      <c r="I115" s="371"/>
      <c r="J115" s="371"/>
      <c r="K115" s="371"/>
      <c r="L115" s="371"/>
      <c r="M115" s="372"/>
      <c r="R115"/>
      <c r="S115" s="35"/>
    </row>
    <row r="116" spans="2:19" s="17" customFormat="1" ht="15" customHeight="1" thickBot="1">
      <c r="B116" s="373" t="s">
        <v>191</v>
      </c>
      <c r="C116" s="374"/>
      <c r="D116" s="374"/>
      <c r="E116" s="374"/>
      <c r="F116" s="374"/>
      <c r="G116" s="374"/>
      <c r="H116" s="374"/>
      <c r="I116" s="374"/>
      <c r="J116" s="374"/>
      <c r="K116" s="374"/>
      <c r="L116" s="374"/>
      <c r="M116" s="375"/>
    </row>
    <row r="117" spans="2:19" s="17" customFormat="1" ht="60.75" customHeight="1" thickBot="1">
      <c r="B117" s="340" t="s">
        <v>229</v>
      </c>
      <c r="C117" s="341"/>
      <c r="D117" s="341"/>
      <c r="E117" s="341"/>
      <c r="F117" s="341"/>
      <c r="G117" s="341"/>
      <c r="H117" s="341"/>
      <c r="I117" s="341"/>
      <c r="J117" s="341"/>
      <c r="K117" s="341"/>
      <c r="L117" s="341"/>
      <c r="M117" s="342"/>
    </row>
    <row r="118" spans="2:19" s="17" customFormat="1" ht="30.75" customHeight="1">
      <c r="B118" s="343" t="s">
        <v>281</v>
      </c>
      <c r="C118" s="344"/>
      <c r="D118" s="344"/>
      <c r="E118" s="344"/>
      <c r="F118" s="344"/>
      <c r="G118" s="344"/>
      <c r="H118" s="344"/>
      <c r="I118" s="344"/>
      <c r="J118" s="344"/>
      <c r="K118" s="344"/>
      <c r="L118" s="344"/>
      <c r="M118" s="345"/>
    </row>
    <row r="119" spans="2:19" s="17" customFormat="1" ht="99.75" customHeight="1" thickBot="1">
      <c r="B119" s="346"/>
      <c r="C119" s="347"/>
      <c r="D119" s="347"/>
      <c r="E119" s="347"/>
      <c r="F119" s="347"/>
      <c r="G119" s="347"/>
      <c r="H119" s="347"/>
      <c r="I119" s="347"/>
      <c r="J119" s="347"/>
      <c r="K119" s="347"/>
      <c r="L119" s="347"/>
      <c r="M119" s="348"/>
    </row>
    <row r="120" spans="2:19" s="17" customFormat="1" ht="17.25" customHeight="1">
      <c r="B120" s="51"/>
      <c r="C120" s="52"/>
      <c r="D120" s="52"/>
      <c r="E120" s="52"/>
      <c r="F120" s="52"/>
      <c r="G120" s="52"/>
      <c r="H120" s="52"/>
      <c r="I120" s="52"/>
      <c r="J120" s="52"/>
      <c r="K120" s="52"/>
      <c r="L120" s="52"/>
      <c r="M120" s="53"/>
    </row>
    <row r="121" spans="2:19" s="17" customFormat="1" ht="17.25" customHeight="1" thickBot="1">
      <c r="B121" s="51"/>
      <c r="C121" s="52"/>
      <c r="D121" s="52"/>
      <c r="E121" s="52"/>
      <c r="F121" s="52"/>
      <c r="G121" s="52"/>
      <c r="H121" s="52"/>
      <c r="I121" s="52"/>
      <c r="J121" s="52"/>
      <c r="K121" s="52"/>
      <c r="L121" s="52"/>
      <c r="M121" s="53"/>
    </row>
    <row r="122" spans="2:19" s="17" customFormat="1" ht="17.25" customHeight="1">
      <c r="B122" s="51"/>
      <c r="C122" s="349" t="s">
        <v>196</v>
      </c>
      <c r="D122" s="351"/>
      <c r="E122" s="351"/>
      <c r="F122" s="352"/>
      <c r="G122" s="52"/>
      <c r="H122" s="52"/>
      <c r="I122" s="52"/>
      <c r="J122" s="353" t="s">
        <v>166</v>
      </c>
      <c r="K122" s="353" t="s">
        <v>226</v>
      </c>
      <c r="L122" s="353"/>
      <c r="M122" s="53"/>
    </row>
    <row r="123" spans="2:19" s="17" customFormat="1" ht="17.25" customHeight="1" thickBot="1">
      <c r="B123" s="51"/>
      <c r="C123" s="350"/>
      <c r="D123" s="322" t="s">
        <v>227</v>
      </c>
      <c r="E123" s="322"/>
      <c r="F123" s="323"/>
      <c r="G123" s="52"/>
      <c r="H123" s="52"/>
      <c r="I123" s="52"/>
      <c r="J123" s="354"/>
      <c r="K123" s="355"/>
      <c r="L123" s="355"/>
      <c r="M123" s="53"/>
    </row>
    <row r="124" spans="2:19" s="17" customFormat="1" ht="17.25" customHeight="1">
      <c r="B124" s="51"/>
      <c r="C124" s="356" t="s">
        <v>197</v>
      </c>
      <c r="D124" s="357" t="s">
        <v>282</v>
      </c>
      <c r="E124" s="357"/>
      <c r="F124" s="358"/>
      <c r="G124" s="52"/>
      <c r="H124" s="52"/>
      <c r="I124" s="52"/>
      <c r="J124" s="320"/>
      <c r="K124" s="355"/>
      <c r="L124" s="355"/>
      <c r="M124" s="53"/>
    </row>
    <row r="125" spans="2:19" s="17" customFormat="1" ht="17.25" customHeight="1" thickBot="1">
      <c r="B125" s="51"/>
      <c r="C125" s="350"/>
      <c r="D125" s="322" t="s">
        <v>228</v>
      </c>
      <c r="E125" s="322"/>
      <c r="F125" s="323"/>
      <c r="G125" s="52"/>
      <c r="H125" s="52"/>
      <c r="I125" s="52"/>
      <c r="J125" s="321"/>
      <c r="K125" s="354"/>
      <c r="L125" s="354"/>
      <c r="M125" s="53"/>
    </row>
    <row r="126" spans="2:19" s="17" customFormat="1" ht="17.25" customHeight="1" thickBot="1">
      <c r="B126" s="54"/>
      <c r="C126" s="55"/>
      <c r="D126" s="55"/>
      <c r="E126" s="55"/>
      <c r="F126" s="55"/>
      <c r="G126" s="55"/>
      <c r="H126" s="55"/>
      <c r="I126" s="55"/>
      <c r="J126" s="55"/>
      <c r="K126" s="55"/>
      <c r="L126" s="55"/>
      <c r="M126" s="56"/>
    </row>
    <row r="127" spans="2:19" s="17" customFormat="1" ht="15" thickBot="1">
      <c r="E127" s="25"/>
      <c r="F127" s="25"/>
      <c r="G127" s="21"/>
      <c r="H127" s="19"/>
      <c r="I127" s="19"/>
      <c r="J127" s="20"/>
      <c r="K127" s="33"/>
      <c r="L127" s="21"/>
      <c r="M127" s="21"/>
    </row>
    <row r="128" spans="2:19" s="17" customFormat="1">
      <c r="B128" s="671" t="s">
        <v>362</v>
      </c>
      <c r="C128" s="672"/>
      <c r="D128" s="672"/>
      <c r="E128" s="672"/>
      <c r="F128" s="672"/>
      <c r="G128" s="672"/>
      <c r="H128" s="672"/>
      <c r="I128" s="672"/>
      <c r="J128" s="672"/>
      <c r="K128" s="672"/>
      <c r="L128" s="672"/>
      <c r="M128" s="673"/>
    </row>
    <row r="129" spans="2:13" s="17" customFormat="1">
      <c r="B129" s="674"/>
      <c r="C129" s="675"/>
      <c r="D129" s="675"/>
      <c r="E129" s="675"/>
      <c r="F129" s="675"/>
      <c r="G129" s="675"/>
      <c r="H129" s="675"/>
      <c r="I129" s="675"/>
      <c r="J129" s="675"/>
      <c r="K129" s="675"/>
      <c r="L129" s="675"/>
      <c r="M129" s="676"/>
    </row>
    <row r="130" spans="2:13" s="17" customFormat="1" ht="30" customHeight="1" thickBot="1">
      <c r="B130" s="677"/>
      <c r="C130" s="678"/>
      <c r="D130" s="678"/>
      <c r="E130" s="678"/>
      <c r="F130" s="678"/>
      <c r="G130" s="678"/>
      <c r="H130" s="678"/>
      <c r="I130" s="678"/>
      <c r="J130" s="678"/>
      <c r="K130" s="678"/>
      <c r="L130" s="678"/>
      <c r="M130" s="679"/>
    </row>
    <row r="131" spans="2:13" s="17" customFormat="1" ht="15">
      <c r="E131" s="25"/>
      <c r="F131" s="25"/>
      <c r="G131" s="21"/>
      <c r="H131" s="19"/>
      <c r="I131" s="19"/>
      <c r="J131" s="20"/>
      <c r="K131" s="33"/>
      <c r="L131"/>
      <c r="M131"/>
    </row>
    <row r="132" spans="2:13" s="17" customFormat="1" ht="15">
      <c r="E132" s="25"/>
      <c r="F132" s="25"/>
      <c r="G132" s="21"/>
      <c r="H132" s="19"/>
      <c r="I132" s="19"/>
      <c r="J132" s="20"/>
      <c r="K132" s="33"/>
      <c r="L132"/>
      <c r="M132"/>
    </row>
    <row r="133" spans="2:13" s="17" customFormat="1" ht="15">
      <c r="E133" s="25"/>
      <c r="F133" s="25"/>
      <c r="G133" s="21"/>
      <c r="H133" s="19"/>
      <c r="I133" s="19"/>
      <c r="J133" s="20"/>
      <c r="K133" s="33"/>
      <c r="L133"/>
      <c r="M133"/>
    </row>
    <row r="134" spans="2:13" s="17" customFormat="1" ht="15">
      <c r="B134" s="15"/>
      <c r="C134" s="15"/>
      <c r="D134" s="15"/>
      <c r="E134" s="26"/>
      <c r="F134" s="26"/>
      <c r="G134" s="23"/>
      <c r="H134" s="22"/>
      <c r="I134" s="22"/>
      <c r="J134" s="18"/>
      <c r="K134" s="34"/>
      <c r="L134"/>
      <c r="M134"/>
    </row>
    <row r="135" spans="2:13" s="17" customFormat="1" ht="15">
      <c r="B135" s="15"/>
      <c r="C135" s="15"/>
      <c r="D135" s="15"/>
      <c r="E135" s="26"/>
      <c r="F135" s="26"/>
      <c r="G135" s="23"/>
      <c r="H135" s="22"/>
      <c r="I135" s="22"/>
      <c r="J135" s="18"/>
      <c r="K135" s="34"/>
      <c r="L135"/>
      <c r="M135"/>
    </row>
    <row r="136" spans="2:13" s="17" customFormat="1" ht="15">
      <c r="B136" s="15"/>
      <c r="C136" s="15"/>
      <c r="D136" s="15"/>
      <c r="E136" s="26"/>
      <c r="F136" s="26"/>
      <c r="G136" s="23"/>
      <c r="H136" s="22"/>
      <c r="I136" s="22"/>
      <c r="J136" s="18"/>
      <c r="K136" s="34"/>
      <c r="L136"/>
      <c r="M136"/>
    </row>
    <row r="137" spans="2:13" s="17" customFormat="1" ht="15">
      <c r="B137" s="15"/>
      <c r="C137" s="15"/>
      <c r="D137" s="15"/>
      <c r="E137" s="26"/>
      <c r="F137" s="26"/>
      <c r="G137" s="23"/>
      <c r="H137" s="22"/>
      <c r="I137" s="22"/>
      <c r="J137" s="18"/>
      <c r="K137" s="34"/>
      <c r="L137"/>
      <c r="M137"/>
    </row>
    <row r="138" spans="2:13" s="17" customFormat="1" ht="15">
      <c r="B138" s="15"/>
      <c r="C138" s="15"/>
      <c r="D138" s="15"/>
      <c r="E138" s="26"/>
      <c r="F138" s="26"/>
      <c r="G138" s="23"/>
      <c r="H138" s="22"/>
      <c r="I138" s="22"/>
      <c r="J138" s="18"/>
      <c r="K138" s="34"/>
      <c r="L138"/>
      <c r="M138"/>
    </row>
    <row r="139" spans="2:13" s="17" customFormat="1" ht="15">
      <c r="B139" s="15"/>
      <c r="C139" s="15"/>
      <c r="D139" s="15"/>
      <c r="E139" s="26"/>
      <c r="F139" s="26"/>
      <c r="G139" s="23"/>
      <c r="H139" s="22"/>
      <c r="I139" s="22"/>
      <c r="J139" s="18"/>
      <c r="K139" s="34"/>
      <c r="L139"/>
      <c r="M139"/>
    </row>
    <row r="140" spans="2:13" s="17" customFormat="1" ht="15">
      <c r="B140" s="15"/>
      <c r="C140" s="15"/>
      <c r="D140" s="15"/>
      <c r="E140" s="26"/>
      <c r="F140" s="26"/>
      <c r="G140" s="23"/>
      <c r="H140" s="22"/>
      <c r="I140" s="22"/>
      <c r="J140" s="18"/>
      <c r="K140" s="34"/>
      <c r="L140"/>
      <c r="M140"/>
    </row>
    <row r="141" spans="2:13" s="17" customFormat="1" ht="15">
      <c r="B141" s="15"/>
      <c r="C141" s="15"/>
      <c r="D141" s="15"/>
      <c r="E141" s="26"/>
      <c r="F141" s="26"/>
      <c r="G141" s="23"/>
      <c r="H141" s="22"/>
      <c r="I141" s="22"/>
      <c r="J141" s="18"/>
      <c r="K141" s="34"/>
      <c r="L141"/>
      <c r="M141"/>
    </row>
    <row r="142" spans="2:13" s="17" customFormat="1" ht="15">
      <c r="B142" s="15"/>
      <c r="C142" s="15"/>
      <c r="D142" s="15"/>
      <c r="E142" s="26"/>
      <c r="F142" s="26"/>
      <c r="G142" s="23"/>
      <c r="H142" s="22"/>
      <c r="I142" s="22"/>
      <c r="J142" s="18"/>
      <c r="K142" s="34"/>
      <c r="L142"/>
      <c r="M142"/>
    </row>
    <row r="143" spans="2:13" s="17" customFormat="1" ht="15">
      <c r="B143" s="15"/>
      <c r="C143" s="15"/>
      <c r="D143" s="15"/>
      <c r="E143" s="26"/>
      <c r="F143" s="26"/>
      <c r="G143" s="23"/>
      <c r="H143" s="22"/>
      <c r="I143" s="22"/>
      <c r="J143" s="18"/>
      <c r="K143" s="34"/>
      <c r="L143"/>
      <c r="M143"/>
    </row>
    <row r="144" spans="2:13" s="17" customFormat="1" ht="15">
      <c r="B144" s="15"/>
      <c r="C144" s="15"/>
      <c r="D144" s="15"/>
      <c r="E144" s="26"/>
      <c r="F144" s="26"/>
      <c r="G144" s="23"/>
      <c r="H144" s="22"/>
      <c r="I144" s="22"/>
      <c r="J144" s="18"/>
      <c r="K144" s="34"/>
      <c r="L144"/>
      <c r="M144"/>
    </row>
    <row r="145" spans="2:13" s="17" customFormat="1" ht="15">
      <c r="B145" s="15"/>
      <c r="C145" s="15"/>
      <c r="D145" s="15"/>
      <c r="E145" s="26"/>
      <c r="F145" s="26"/>
      <c r="G145" s="23"/>
      <c r="H145" s="22"/>
      <c r="I145" s="22"/>
      <c r="J145" s="18"/>
      <c r="K145" s="34"/>
      <c r="L145"/>
      <c r="M145"/>
    </row>
    <row r="146" spans="2:13" s="17" customFormat="1" ht="15">
      <c r="B146" s="15"/>
      <c r="C146" s="15"/>
      <c r="D146" s="15"/>
      <c r="E146" s="26"/>
      <c r="F146" s="26"/>
      <c r="G146" s="23"/>
      <c r="H146" s="22"/>
      <c r="I146" s="22"/>
      <c r="J146" s="18"/>
      <c r="K146" s="34"/>
      <c r="L146"/>
      <c r="M146"/>
    </row>
    <row r="147" spans="2:13" s="17" customFormat="1" ht="15">
      <c r="B147" s="15"/>
      <c r="C147" s="15"/>
      <c r="D147" s="15"/>
      <c r="E147" s="26"/>
      <c r="F147" s="26"/>
      <c r="G147" s="23"/>
      <c r="H147" s="22"/>
      <c r="I147" s="22"/>
      <c r="J147" s="18"/>
      <c r="K147" s="34"/>
      <c r="L147"/>
      <c r="M147"/>
    </row>
    <row r="148" spans="2:13" s="17" customFormat="1" ht="15">
      <c r="B148" s="15"/>
      <c r="C148" s="15"/>
      <c r="D148" s="15"/>
      <c r="E148" s="26"/>
      <c r="F148" s="26"/>
      <c r="G148" s="23"/>
      <c r="H148" s="22"/>
      <c r="I148" s="22"/>
      <c r="J148" s="18"/>
      <c r="K148" s="34"/>
      <c r="L148"/>
      <c r="M148"/>
    </row>
    <row r="149" spans="2:13" s="17" customFormat="1" ht="15">
      <c r="B149" s="15"/>
      <c r="C149" s="15"/>
      <c r="D149" s="15"/>
      <c r="E149" s="26"/>
      <c r="F149" s="26"/>
      <c r="G149" s="23"/>
      <c r="H149" s="22"/>
      <c r="I149" s="22"/>
      <c r="J149" s="18"/>
      <c r="K149" s="34"/>
      <c r="L149"/>
      <c r="M149"/>
    </row>
    <row r="150" spans="2:13" s="17" customFormat="1" ht="15">
      <c r="B150" s="15"/>
      <c r="C150" s="15"/>
      <c r="D150" s="15"/>
      <c r="E150" s="26"/>
      <c r="F150" s="26"/>
      <c r="G150" s="23"/>
      <c r="H150" s="22"/>
      <c r="I150" s="22"/>
      <c r="J150" s="18"/>
      <c r="K150" s="34"/>
      <c r="L150"/>
      <c r="M150"/>
    </row>
    <row r="151" spans="2:13" s="17" customFormat="1" ht="15">
      <c r="B151" s="15"/>
      <c r="C151" s="15"/>
      <c r="D151" s="15"/>
      <c r="E151" s="26"/>
      <c r="F151" s="26"/>
      <c r="G151" s="23"/>
      <c r="H151" s="22"/>
      <c r="I151" s="22"/>
      <c r="J151" s="18"/>
      <c r="K151" s="34"/>
      <c r="L151"/>
      <c r="M151"/>
    </row>
    <row r="152" spans="2:13" s="17" customFormat="1" ht="15">
      <c r="B152" s="15"/>
      <c r="C152" s="15"/>
      <c r="D152" s="15"/>
      <c r="E152" s="26"/>
      <c r="F152" s="26"/>
      <c r="G152" s="23"/>
      <c r="H152" s="22"/>
      <c r="I152" s="22"/>
      <c r="J152" s="18"/>
      <c r="K152" s="34"/>
      <c r="L152"/>
      <c r="M152"/>
    </row>
    <row r="153" spans="2:13" s="17" customFormat="1" ht="15">
      <c r="B153" s="15"/>
      <c r="C153" s="15"/>
      <c r="D153" s="15"/>
      <c r="E153" s="26"/>
      <c r="F153" s="26"/>
      <c r="G153" s="23"/>
      <c r="H153" s="22"/>
      <c r="I153" s="22"/>
      <c r="J153" s="18"/>
      <c r="K153" s="34"/>
      <c r="L153"/>
      <c r="M153"/>
    </row>
  </sheetData>
  <sheetProtection formatColumns="0"/>
  <mergeCells count="240">
    <mergeCell ref="B1:C3"/>
    <mergeCell ref="D1:K3"/>
    <mergeCell ref="L3:M3"/>
    <mergeCell ref="B128:M130"/>
    <mergeCell ref="B10:C10"/>
    <mergeCell ref="D10:E10"/>
    <mergeCell ref="F10:H10"/>
    <mergeCell ref="I10:M10"/>
    <mergeCell ref="B11:C11"/>
    <mergeCell ref="D11:E11"/>
    <mergeCell ref="F11:H11"/>
    <mergeCell ref="I11:M11"/>
    <mergeCell ref="B9:C9"/>
    <mergeCell ref="D9:M9"/>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6:B27"/>
    <mergeCell ref="C26:C27"/>
    <mergeCell ref="D26:G26"/>
    <mergeCell ref="H26:K26"/>
    <mergeCell ref="L26:M26"/>
    <mergeCell ref="L27:M27"/>
    <mergeCell ref="B21:C21"/>
    <mergeCell ref="D21:H21"/>
    <mergeCell ref="I21:L21"/>
    <mergeCell ref="B22:M22"/>
    <mergeCell ref="B23:M23"/>
    <mergeCell ref="B24:M24"/>
    <mergeCell ref="O29:Q29"/>
    <mergeCell ref="L30:M30"/>
    <mergeCell ref="L31:M31"/>
    <mergeCell ref="L32:M32"/>
    <mergeCell ref="L33:M33"/>
    <mergeCell ref="L34:M34"/>
    <mergeCell ref="B28:M28"/>
    <mergeCell ref="C29:C36"/>
    <mergeCell ref="H29:H36"/>
    <mergeCell ref="I29:I36"/>
    <mergeCell ref="J29:J36"/>
    <mergeCell ref="K29:K36"/>
    <mergeCell ref="L29:M29"/>
    <mergeCell ref="L35:M35"/>
    <mergeCell ref="L36:M36"/>
    <mergeCell ref="C39:C40"/>
    <mergeCell ref="H39:H40"/>
    <mergeCell ref="I39:I40"/>
    <mergeCell ref="J39:J40"/>
    <mergeCell ref="K39:K40"/>
    <mergeCell ref="L39:M39"/>
    <mergeCell ref="L40:M40"/>
    <mergeCell ref="C37:C38"/>
    <mergeCell ref="H37:H38"/>
    <mergeCell ref="I37:I38"/>
    <mergeCell ref="J37:J38"/>
    <mergeCell ref="K37:K38"/>
    <mergeCell ref="L37:M37"/>
    <mergeCell ref="L38:M38"/>
    <mergeCell ref="L41:M41"/>
    <mergeCell ref="B42:B44"/>
    <mergeCell ref="C42:C44"/>
    <mergeCell ref="H42:H43"/>
    <mergeCell ref="I42:I43"/>
    <mergeCell ref="J42:J43"/>
    <mergeCell ref="K42:K43"/>
    <mergeCell ref="L42:M42"/>
    <mergeCell ref="L43:M43"/>
    <mergeCell ref="L44:M44"/>
    <mergeCell ref="L45:M45"/>
    <mergeCell ref="B46:I46"/>
    <mergeCell ref="L46:M46"/>
    <mergeCell ref="B47:M47"/>
    <mergeCell ref="B48:M48"/>
    <mergeCell ref="B49:B50"/>
    <mergeCell ref="C49:C50"/>
    <mergeCell ref="D49:G49"/>
    <mergeCell ref="H49:K49"/>
    <mergeCell ref="L49:M49"/>
    <mergeCell ref="L54:M54"/>
    <mergeCell ref="L55:M55"/>
    <mergeCell ref="L56:M56"/>
    <mergeCell ref="B57:B58"/>
    <mergeCell ref="C57:C58"/>
    <mergeCell ref="L57:M57"/>
    <mergeCell ref="L58:M58"/>
    <mergeCell ref="L50:M50"/>
    <mergeCell ref="B51:M51"/>
    <mergeCell ref="B52:B55"/>
    <mergeCell ref="C52:C55"/>
    <mergeCell ref="H52:H55"/>
    <mergeCell ref="I52:I55"/>
    <mergeCell ref="J52:J55"/>
    <mergeCell ref="K52:K55"/>
    <mergeCell ref="L52:M52"/>
    <mergeCell ref="L53:M53"/>
    <mergeCell ref="B59:I59"/>
    <mergeCell ref="L59:M59"/>
    <mergeCell ref="B60:M60"/>
    <mergeCell ref="B61:M61"/>
    <mergeCell ref="B62:B63"/>
    <mergeCell ref="C62:C63"/>
    <mergeCell ref="D62:G62"/>
    <mergeCell ref="H62:K62"/>
    <mergeCell ref="L62:M62"/>
    <mergeCell ref="L63:M63"/>
    <mergeCell ref="B64:M64"/>
    <mergeCell ref="B65:B75"/>
    <mergeCell ref="C65:C71"/>
    <mergeCell ref="H65:H71"/>
    <mergeCell ref="I65:I71"/>
    <mergeCell ref="J65:J71"/>
    <mergeCell ref="K65:K71"/>
    <mergeCell ref="L65:M65"/>
    <mergeCell ref="L66:M66"/>
    <mergeCell ref="L67:M67"/>
    <mergeCell ref="L73:M73"/>
    <mergeCell ref="L74:M74"/>
    <mergeCell ref="L75:M75"/>
    <mergeCell ref="L68:M68"/>
    <mergeCell ref="L69:M69"/>
    <mergeCell ref="L70:M70"/>
    <mergeCell ref="L71:M71"/>
    <mergeCell ref="C72:C75"/>
    <mergeCell ref="H72:H75"/>
    <mergeCell ref="I72:I75"/>
    <mergeCell ref="J72:J75"/>
    <mergeCell ref="K72:K75"/>
    <mergeCell ref="L72:M72"/>
    <mergeCell ref="H88:H89"/>
    <mergeCell ref="I88:I89"/>
    <mergeCell ref="J88:J89"/>
    <mergeCell ref="K88:K89"/>
    <mergeCell ref="L88:M88"/>
    <mergeCell ref="L76:M76"/>
    <mergeCell ref="L77:M77"/>
    <mergeCell ref="L78:M78"/>
    <mergeCell ref="L79:M79"/>
    <mergeCell ref="L80:M80"/>
    <mergeCell ref="B81:I81"/>
    <mergeCell ref="L81:M81"/>
    <mergeCell ref="B76:B80"/>
    <mergeCell ref="C76:C80"/>
    <mergeCell ref="H76:H80"/>
    <mergeCell ref="I76:I80"/>
    <mergeCell ref="J76:J80"/>
    <mergeCell ref="K76:K80"/>
    <mergeCell ref="B82:M82"/>
    <mergeCell ref="B83:M83"/>
    <mergeCell ref="B84:B85"/>
    <mergeCell ref="C84:C85"/>
    <mergeCell ref="D84:G84"/>
    <mergeCell ref="H84:K84"/>
    <mergeCell ref="L84:M84"/>
    <mergeCell ref="L85:M85"/>
    <mergeCell ref="B86:M86"/>
    <mergeCell ref="L89:M89"/>
    <mergeCell ref="L93:M93"/>
    <mergeCell ref="L94:M94"/>
    <mergeCell ref="B90:B94"/>
    <mergeCell ref="C90:C92"/>
    <mergeCell ref="H90:H92"/>
    <mergeCell ref="I90:I92"/>
    <mergeCell ref="J90:J92"/>
    <mergeCell ref="K90:K92"/>
    <mergeCell ref="L90:M90"/>
    <mergeCell ref="L91:M91"/>
    <mergeCell ref="L92:M92"/>
    <mergeCell ref="C93:C94"/>
    <mergeCell ref="H93:H94"/>
    <mergeCell ref="I93:I94"/>
    <mergeCell ref="J93:J94"/>
    <mergeCell ref="K93:K94"/>
    <mergeCell ref="B87:B89"/>
    <mergeCell ref="L87:M87"/>
    <mergeCell ref="C88:C89"/>
    <mergeCell ref="B99:M99"/>
    <mergeCell ref="B100:M100"/>
    <mergeCell ref="B101:B102"/>
    <mergeCell ref="C101:C102"/>
    <mergeCell ref="D101:G101"/>
    <mergeCell ref="H101:K101"/>
    <mergeCell ref="L101:M101"/>
    <mergeCell ref="L102:M102"/>
    <mergeCell ref="B95:B97"/>
    <mergeCell ref="C95:C97"/>
    <mergeCell ref="L95:M95"/>
    <mergeCell ref="L96:M96"/>
    <mergeCell ref="L97:M97"/>
    <mergeCell ref="B98:I98"/>
    <mergeCell ref="L98:M98"/>
    <mergeCell ref="B109:M109"/>
    <mergeCell ref="B110:I111"/>
    <mergeCell ref="J110:K110"/>
    <mergeCell ref="L110:M110"/>
    <mergeCell ref="L111:M111"/>
    <mergeCell ref="B103:M103"/>
    <mergeCell ref="B104:B107"/>
    <mergeCell ref="C104:C105"/>
    <mergeCell ref="L104:M104"/>
    <mergeCell ref="L105:M105"/>
    <mergeCell ref="C106:C107"/>
    <mergeCell ref="I106:I107"/>
    <mergeCell ref="L106:M106"/>
    <mergeCell ref="L107:M107"/>
    <mergeCell ref="J124:J125"/>
    <mergeCell ref="D125:F125"/>
    <mergeCell ref="B29:B40"/>
    <mergeCell ref="B5:M5"/>
    <mergeCell ref="B6:M6"/>
    <mergeCell ref="B7:M7"/>
    <mergeCell ref="B8:M8"/>
    <mergeCell ref="B117:M117"/>
    <mergeCell ref="B118:M119"/>
    <mergeCell ref="C122:C123"/>
    <mergeCell ref="D122:F122"/>
    <mergeCell ref="J122:J123"/>
    <mergeCell ref="K122:K125"/>
    <mergeCell ref="L122:L125"/>
    <mergeCell ref="D123:F123"/>
    <mergeCell ref="C124:C125"/>
    <mergeCell ref="D124:F124"/>
    <mergeCell ref="B112:I112"/>
    <mergeCell ref="L112:M112"/>
    <mergeCell ref="B113:M113"/>
    <mergeCell ref="B114:M114"/>
    <mergeCell ref="B115:M115"/>
    <mergeCell ref="B116:M116"/>
    <mergeCell ref="B108:M108"/>
  </mergeCells>
  <conditionalFormatting sqref="J87 J104:J105">
    <cfRule type="cellIs" dxfId="49" priority="11" operator="equal">
      <formula>0</formula>
    </cfRule>
  </conditionalFormatting>
  <conditionalFormatting sqref="L112:M112">
    <cfRule type="cellIs" dxfId="48" priority="9" operator="equal">
      <formula>"NO CUMPLE"</formula>
    </cfRule>
    <cfRule type="cellIs" dxfId="47" priority="10" operator="equal">
      <formula>"CUMPLE"</formula>
    </cfRule>
  </conditionalFormatting>
  <conditionalFormatting sqref="L46:M46">
    <cfRule type="cellIs" dxfId="46" priority="7" operator="equal">
      <formula>"NO CUMPLE"</formula>
    </cfRule>
    <cfRule type="cellIs" dxfId="45" priority="8" operator="equal">
      <formula>"CUMPLE"</formula>
    </cfRule>
  </conditionalFormatting>
  <conditionalFormatting sqref="L59:M59">
    <cfRule type="cellIs" dxfId="44" priority="5" operator="equal">
      <formula>"NO CUMPLE"</formula>
    </cfRule>
    <cfRule type="cellIs" dxfId="43" priority="6" operator="equal">
      <formula>"CUMPLE"</formula>
    </cfRule>
  </conditionalFormatting>
  <conditionalFormatting sqref="L81:M81">
    <cfRule type="cellIs" dxfId="42" priority="3" operator="equal">
      <formula>"NO CUMPLE"</formula>
    </cfRule>
    <cfRule type="cellIs" dxfId="41" priority="4" operator="equal">
      <formula>"CUMPLE"</formula>
    </cfRule>
  </conditionalFormatting>
  <conditionalFormatting sqref="L98:M98">
    <cfRule type="cellIs" dxfId="40" priority="1" operator="equal">
      <formula>"CUMPLE"</formula>
    </cfRule>
    <cfRule type="cellIs" dxfId="39" priority="2" operator="equal">
      <formula>"NO CUMPLE"</formula>
    </cfRule>
  </conditionalFormatting>
  <dataValidations disablePrompts="1" count="3">
    <dataValidation type="list" allowBlank="1" showInputMessage="1" showErrorMessage="1" sqref="M18:M21">
      <formula1>$T$15:$T$17</formula1>
    </dataValidation>
    <dataValidation type="list" allowBlank="1" showInputMessage="1" showErrorMessage="1" sqref="D12:D15">
      <formula1>$R$15:$R$21</formula1>
    </dataValidation>
    <dataValidation type="list" allowBlank="1" showInputMessage="1" showErrorMessage="1" sqref="D11:E11">
      <formula1>$P$15:$P$18</formula1>
    </dataValidation>
  </dataValidations>
  <printOptions horizontalCentered="1"/>
  <pageMargins left="0.23622047244094491" right="0.23622047244094491" top="0.82677165354330717" bottom="0.86614173228346458" header="0.31496062992125984" footer="0.31496062992125984"/>
  <pageSetup scale="41" fitToHeight="0" orientation="portrait" horizontalDpi="4294967294" verticalDpi="4294967294" r:id="rId1"/>
  <rowBreaks count="2" manualBreakCount="2">
    <brk id="61" max="13" man="1"/>
    <brk id="132" max="13" man="1"/>
  </rowBreaks>
  <ignoredErrors>
    <ignoredError sqref="H29 H37 H39 H42 H52 H65 H72 H76" formulaRange="1"/>
    <ignoredError sqref="G104:H10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18"/>
  <sheetViews>
    <sheetView view="pageBreakPreview" zoomScale="70" zoomScaleNormal="70" zoomScaleSheetLayoutView="70" zoomScalePageLayoutView="40"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2.85546875" style="23" customWidth="1"/>
    <col min="13" max="13" width="19.140625" style="23" customWidth="1"/>
    <col min="14" max="14" width="7.5703125" style="17" customWidth="1"/>
    <col min="15" max="15" width="11.42578125" style="17" hidden="1"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30.75"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341</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777" t="s">
        <v>218</v>
      </c>
      <c r="E11" s="777"/>
      <c r="F11" s="327" t="s">
        <v>178</v>
      </c>
      <c r="G11" s="327"/>
      <c r="H11" s="328"/>
      <c r="I11" s="778" t="s">
        <v>301</v>
      </c>
      <c r="J11" s="779"/>
      <c r="K11" s="779"/>
      <c r="L11" s="779"/>
      <c r="M11" s="780"/>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89"/>
      <c r="Q13" s="289"/>
      <c r="R13" s="289"/>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89"/>
      <c r="Q14" s="289"/>
      <c r="R14" s="289"/>
      <c r="S14" s="27"/>
      <c r="T14" s="27" t="s">
        <v>211</v>
      </c>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89"/>
      <c r="Q15" s="289" t="s">
        <v>185</v>
      </c>
      <c r="R15" s="289">
        <v>600</v>
      </c>
      <c r="S15" s="32" t="s">
        <v>182</v>
      </c>
      <c r="T15" s="27" t="s">
        <v>212</v>
      </c>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89"/>
      <c r="Q16" s="289" t="s">
        <v>186</v>
      </c>
      <c r="R16" s="289">
        <v>500</v>
      </c>
      <c r="S16" s="32" t="s">
        <v>183</v>
      </c>
      <c r="T16" s="27" t="s">
        <v>213</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89"/>
      <c r="Q17" s="289" t="s">
        <v>187</v>
      </c>
      <c r="R17" s="289">
        <v>300</v>
      </c>
      <c r="S17" s="27" t="s">
        <v>184</v>
      </c>
      <c r="T17" s="27"/>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89"/>
      <c r="Q18" s="289" t="s">
        <v>218</v>
      </c>
      <c r="R18" s="289">
        <v>160</v>
      </c>
      <c r="S18" s="27" t="s">
        <v>198</v>
      </c>
      <c r="T18" s="27"/>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290"/>
      <c r="Q19" s="289"/>
      <c r="R19" s="289">
        <v>95</v>
      </c>
      <c r="S19" s="27" t="s">
        <v>189</v>
      </c>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89"/>
      <c r="Q20" s="289"/>
      <c r="R20" s="289">
        <v>65</v>
      </c>
      <c r="S20" s="27" t="s">
        <v>192</v>
      </c>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91"/>
      <c r="Q21" s="291"/>
      <c r="R21" s="289"/>
      <c r="S21" s="27" t="s">
        <v>218</v>
      </c>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9"/>
      <c r="Q22" s="29"/>
      <c r="R22" s="27"/>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15">
      <c r="B29" s="619" t="s">
        <v>302</v>
      </c>
      <c r="C29" s="536" t="s">
        <v>303</v>
      </c>
      <c r="D29" s="104" t="s">
        <v>304</v>
      </c>
      <c r="E29" s="105">
        <v>60</v>
      </c>
      <c r="F29" s="105"/>
      <c r="G29" s="168">
        <f t="shared" ref="G29:G34" si="0">+F29-E29</f>
        <v>-60</v>
      </c>
      <c r="H29" s="537">
        <f>SUM(E29:E30)</f>
        <v>68</v>
      </c>
      <c r="I29" s="540">
        <v>1</v>
      </c>
      <c r="J29" s="542">
        <f>H29*I29</f>
        <v>68</v>
      </c>
      <c r="K29" s="544">
        <f>SUM(F29:F30)*I29</f>
        <v>0</v>
      </c>
      <c r="L29" s="624" t="str">
        <f t="shared" ref="L29" si="1">IF(F29&gt;=E29,"CUMPLE","NO CUMPLE")</f>
        <v>NO CUMPLE</v>
      </c>
      <c r="M29" s="406"/>
      <c r="N29" s="27"/>
      <c r="O29" s="599"/>
      <c r="P29" s="599"/>
      <c r="Q29" s="599"/>
      <c r="R29" s="27"/>
      <c r="S29" s="27"/>
      <c r="T29" s="27"/>
      <c r="U29" s="27"/>
      <c r="V29" s="27"/>
      <c r="W29" s="27"/>
      <c r="X29" s="27"/>
      <c r="Y29" s="27"/>
      <c r="Z29" s="27"/>
      <c r="AA29" s="27"/>
      <c r="AB29" s="27"/>
      <c r="AC29" s="27"/>
      <c r="AD29" s="27"/>
      <c r="AE29" s="27"/>
    </row>
    <row r="30" spans="2:31" ht="30.75" thickBot="1">
      <c r="B30" s="620"/>
      <c r="C30" s="776"/>
      <c r="D30" s="229" t="s">
        <v>294</v>
      </c>
      <c r="E30" s="230">
        <v>8</v>
      </c>
      <c r="F30" s="230"/>
      <c r="G30" s="231">
        <f t="shared" si="0"/>
        <v>-8</v>
      </c>
      <c r="H30" s="504"/>
      <c r="I30" s="506"/>
      <c r="J30" s="508"/>
      <c r="K30" s="510"/>
      <c r="L30" s="600" t="str">
        <f>IF(F30&gt;=E30,"CUMPLE","NO CUMPLE")</f>
        <v>NO CUMPLE</v>
      </c>
      <c r="M30" s="513"/>
      <c r="N30" s="27"/>
      <c r="O30" s="218"/>
      <c r="P30" s="218"/>
      <c r="Q30" s="218"/>
      <c r="R30" s="27"/>
      <c r="S30" s="27"/>
      <c r="T30" s="27"/>
      <c r="U30" s="27"/>
      <c r="V30" s="27"/>
      <c r="W30" s="27"/>
      <c r="X30" s="27"/>
      <c r="Y30" s="27"/>
      <c r="Z30" s="27"/>
      <c r="AA30" s="27"/>
      <c r="AB30" s="27"/>
      <c r="AC30" s="27"/>
      <c r="AD30" s="27"/>
      <c r="AE30" s="27"/>
    </row>
    <row r="31" spans="2:31" ht="40.5" customHeight="1">
      <c r="B31" s="521" t="s">
        <v>59</v>
      </c>
      <c r="C31" s="472" t="s">
        <v>68</v>
      </c>
      <c r="D31" s="115" t="s">
        <v>305</v>
      </c>
      <c r="E31" s="149">
        <v>30</v>
      </c>
      <c r="F31" s="149"/>
      <c r="G31" s="68">
        <f t="shared" si="0"/>
        <v>-30</v>
      </c>
      <c r="H31" s="334">
        <f>SUM(E31:E34)</f>
        <v>40</v>
      </c>
      <c r="I31" s="337">
        <v>1</v>
      </c>
      <c r="J31" s="478">
        <f>H31*I31</f>
        <v>40</v>
      </c>
      <c r="K31" s="481">
        <f>SUM(F31:F34)*I31</f>
        <v>0</v>
      </c>
      <c r="L31" s="633" t="str">
        <f t="shared" ref="L31" si="2">IF(F31&gt;=E31,"CUMPLE","NO CUMPLE")</f>
        <v>NO CUMPLE</v>
      </c>
      <c r="M31" s="532"/>
      <c r="N31" s="27"/>
      <c r="O31" s="27"/>
      <c r="P31" s="27"/>
      <c r="Q31" s="27"/>
      <c r="R31" s="27"/>
      <c r="S31" s="27"/>
      <c r="T31" s="27"/>
      <c r="U31" s="27"/>
      <c r="V31" s="27"/>
      <c r="W31" s="27"/>
      <c r="X31" s="27"/>
      <c r="Y31" s="27"/>
      <c r="Z31" s="27"/>
      <c r="AA31" s="27"/>
      <c r="AB31" s="27"/>
      <c r="AC31" s="27"/>
      <c r="AD31" s="27"/>
      <c r="AE31" s="27"/>
    </row>
    <row r="32" spans="2:31" ht="40.5" customHeight="1">
      <c r="B32" s="521"/>
      <c r="C32" s="472"/>
      <c r="D32" s="232" t="s">
        <v>306</v>
      </c>
      <c r="E32" s="101">
        <v>4</v>
      </c>
      <c r="F32" s="101"/>
      <c r="G32" s="170">
        <f t="shared" ref="G32" si="3">+F32-E32</f>
        <v>-4</v>
      </c>
      <c r="H32" s="335"/>
      <c r="I32" s="338"/>
      <c r="J32" s="477"/>
      <c r="K32" s="480"/>
      <c r="L32" s="751" t="str">
        <f>IF(F32&gt;=E32,"CUMPLE","NO CUMPLE")</f>
        <v>NO CUMPLE</v>
      </c>
      <c r="M32" s="333"/>
      <c r="N32" s="27"/>
      <c r="O32" s="27"/>
      <c r="P32" s="27"/>
      <c r="Q32" s="27"/>
      <c r="R32" s="27"/>
      <c r="S32" s="27"/>
      <c r="T32" s="27"/>
      <c r="U32" s="27"/>
      <c r="V32" s="27"/>
      <c r="W32" s="27"/>
      <c r="X32" s="27"/>
      <c r="Y32" s="27"/>
      <c r="Z32" s="27"/>
      <c r="AA32" s="27"/>
      <c r="AB32" s="27"/>
      <c r="AC32" s="27"/>
      <c r="AD32" s="27"/>
      <c r="AE32" s="27"/>
    </row>
    <row r="33" spans="2:31" ht="40.5" customHeight="1">
      <c r="B33" s="521"/>
      <c r="C33" s="773"/>
      <c r="D33" s="125" t="s">
        <v>239</v>
      </c>
      <c r="E33" s="143">
        <v>3</v>
      </c>
      <c r="F33" s="143"/>
      <c r="G33" s="160">
        <f t="shared" si="0"/>
        <v>-3</v>
      </c>
      <c r="H33" s="335"/>
      <c r="I33" s="338"/>
      <c r="J33" s="477"/>
      <c r="K33" s="480"/>
      <c r="L33" s="751" t="str">
        <f>IF(F33&gt;=E33,"CUMPLE","NO CUMPLE")</f>
        <v>NO CUMPLE</v>
      </c>
      <c r="M33" s="333"/>
      <c r="N33" s="27"/>
      <c r="O33" s="27"/>
      <c r="P33" s="27"/>
      <c r="Q33" s="27"/>
      <c r="R33" s="27"/>
      <c r="S33" s="27"/>
      <c r="T33" s="27"/>
      <c r="U33" s="27"/>
      <c r="V33" s="27"/>
      <c r="W33" s="27"/>
      <c r="X33" s="27"/>
      <c r="Y33" s="27"/>
      <c r="Z33" s="27"/>
      <c r="AA33" s="27"/>
      <c r="AB33" s="27"/>
      <c r="AC33" s="27"/>
      <c r="AD33" s="27"/>
      <c r="AE33" s="27"/>
    </row>
    <row r="34" spans="2:31" ht="40.5" customHeight="1" thickBot="1">
      <c r="B34" s="521"/>
      <c r="C34" s="773"/>
      <c r="D34" s="102" t="s">
        <v>307</v>
      </c>
      <c r="E34" s="150">
        <v>3</v>
      </c>
      <c r="F34" s="150"/>
      <c r="G34" s="171">
        <f t="shared" si="0"/>
        <v>-3</v>
      </c>
      <c r="H34" s="336"/>
      <c r="I34" s="339"/>
      <c r="J34" s="553"/>
      <c r="K34" s="554"/>
      <c r="L34" s="774" t="str">
        <f>IF(F34&gt;=E34,"CUMPLE","NO CUMPLE")</f>
        <v>NO CUMPLE</v>
      </c>
      <c r="M34" s="775"/>
      <c r="N34" s="27"/>
      <c r="O34" s="27"/>
      <c r="P34" s="27"/>
      <c r="Q34" s="27"/>
      <c r="R34" s="27"/>
      <c r="S34" s="27"/>
      <c r="T34" s="27"/>
      <c r="U34" s="27"/>
      <c r="V34" s="27"/>
      <c r="W34" s="27"/>
      <c r="X34" s="27"/>
      <c r="Y34" s="27"/>
      <c r="Z34" s="27"/>
      <c r="AA34" s="27"/>
      <c r="AB34" s="27"/>
      <c r="AC34" s="27"/>
      <c r="AD34" s="27"/>
      <c r="AE34" s="27"/>
    </row>
    <row r="35" spans="2:31" ht="40.5" customHeight="1" thickBot="1">
      <c r="B35" s="427" t="s">
        <v>270</v>
      </c>
      <c r="C35" s="428"/>
      <c r="D35" s="428"/>
      <c r="E35" s="428"/>
      <c r="F35" s="428"/>
      <c r="G35" s="428"/>
      <c r="H35" s="428"/>
      <c r="I35" s="429"/>
      <c r="J35" s="91">
        <f>SUM(J29:J34)</f>
        <v>108</v>
      </c>
      <c r="K35" s="92">
        <f>SUM(K29:K34)</f>
        <v>0</v>
      </c>
      <c r="L35" s="430" t="str">
        <f>IF(K35&gt;=J35,"CUMPLE","NO CUMPLE")</f>
        <v>NO CUMPLE</v>
      </c>
      <c r="M35" s="431"/>
      <c r="N35" s="27"/>
      <c r="O35" s="27"/>
      <c r="P35" s="27"/>
      <c r="Q35" s="27"/>
      <c r="R35" s="27"/>
      <c r="S35" s="27"/>
      <c r="T35" s="27"/>
      <c r="U35" s="27"/>
      <c r="V35" s="27"/>
      <c r="W35" s="27"/>
      <c r="X35" s="27"/>
      <c r="Y35" s="27"/>
      <c r="Z35" s="27"/>
      <c r="AA35" s="27"/>
      <c r="AB35" s="27"/>
      <c r="AC35" s="27"/>
      <c r="AD35" s="27"/>
      <c r="AE35" s="27"/>
    </row>
    <row r="36" spans="2:31" ht="18" customHeight="1">
      <c r="B36" s="596" t="s">
        <v>171</v>
      </c>
      <c r="C36" s="597"/>
      <c r="D36" s="556"/>
      <c r="E36" s="556"/>
      <c r="F36" s="556"/>
      <c r="G36" s="556"/>
      <c r="H36" s="556"/>
      <c r="I36" s="556"/>
      <c r="J36" s="556"/>
      <c r="K36" s="556"/>
      <c r="L36" s="556"/>
      <c r="M36" s="557"/>
      <c r="N36" s="27"/>
      <c r="O36" s="27"/>
      <c r="P36" s="27"/>
      <c r="Q36" s="27"/>
      <c r="R36" s="27"/>
      <c r="S36" s="27"/>
      <c r="T36" s="27"/>
      <c r="U36" s="27"/>
      <c r="V36" s="27"/>
      <c r="W36" s="27"/>
      <c r="X36" s="27"/>
      <c r="Y36" s="27"/>
      <c r="Z36" s="27"/>
      <c r="AA36" s="27"/>
      <c r="AB36" s="27"/>
      <c r="AC36" s="27"/>
      <c r="AD36" s="27"/>
      <c r="AE36" s="27"/>
    </row>
    <row r="37" spans="2:31" ht="69" customHeight="1" thickBot="1">
      <c r="B37" s="598" t="s">
        <v>273</v>
      </c>
      <c r="C37" s="381"/>
      <c r="D37" s="381"/>
      <c r="E37" s="381"/>
      <c r="F37" s="381"/>
      <c r="G37" s="381"/>
      <c r="H37" s="381"/>
      <c r="I37" s="381"/>
      <c r="J37" s="381"/>
      <c r="K37" s="381"/>
      <c r="L37" s="381"/>
      <c r="M37" s="382"/>
      <c r="N37" s="27"/>
      <c r="O37" s="27"/>
      <c r="P37" s="27"/>
      <c r="Q37" s="27"/>
      <c r="R37" s="27"/>
      <c r="S37" s="27"/>
      <c r="T37" s="27"/>
      <c r="U37" s="27"/>
      <c r="V37" s="27"/>
      <c r="W37" s="27"/>
      <c r="X37" s="27"/>
      <c r="Y37" s="27"/>
      <c r="Z37" s="27"/>
      <c r="AA37" s="27"/>
      <c r="AB37" s="27"/>
      <c r="AC37" s="27"/>
      <c r="AD37" s="27"/>
      <c r="AE37" s="27"/>
    </row>
    <row r="38" spans="2:31" ht="15.75">
      <c r="B38" s="418" t="s">
        <v>35</v>
      </c>
      <c r="C38" s="420" t="s">
        <v>170</v>
      </c>
      <c r="D38" s="420" t="s">
        <v>37</v>
      </c>
      <c r="E38" s="420"/>
      <c r="F38" s="420"/>
      <c r="G38" s="420"/>
      <c r="H38" s="422" t="s">
        <v>35</v>
      </c>
      <c r="I38" s="423"/>
      <c r="J38" s="423"/>
      <c r="K38" s="424"/>
      <c r="L38" s="425" t="s">
        <v>160</v>
      </c>
      <c r="M38" s="426"/>
      <c r="N38" s="27"/>
      <c r="O38" s="27"/>
      <c r="P38" s="27"/>
      <c r="Q38" s="27"/>
      <c r="R38" s="27"/>
      <c r="S38" s="27"/>
      <c r="T38" s="27"/>
      <c r="U38" s="27"/>
      <c r="V38" s="27"/>
      <c r="W38" s="27"/>
      <c r="X38" s="27"/>
      <c r="Y38" s="27"/>
      <c r="Z38" s="27"/>
      <c r="AA38" s="27"/>
      <c r="AB38" s="27"/>
      <c r="AC38" s="27"/>
      <c r="AD38" s="27"/>
      <c r="AE38" s="27"/>
    </row>
    <row r="39" spans="2:31" ht="51" customHeight="1" thickBot="1">
      <c r="B39" s="419"/>
      <c r="C39" s="421"/>
      <c r="D39" s="202" t="s">
        <v>39</v>
      </c>
      <c r="E39" s="43" t="s">
        <v>162</v>
      </c>
      <c r="F39" s="44" t="s">
        <v>163</v>
      </c>
      <c r="G39" s="45" t="s">
        <v>164</v>
      </c>
      <c r="H39" s="46" t="s">
        <v>194</v>
      </c>
      <c r="I39" s="46" t="s">
        <v>41</v>
      </c>
      <c r="J39" s="202" t="s">
        <v>193</v>
      </c>
      <c r="K39" s="47" t="s">
        <v>208</v>
      </c>
      <c r="L39" s="393" t="s">
        <v>165</v>
      </c>
      <c r="M39" s="394"/>
      <c r="N39" s="27"/>
      <c r="O39" s="27"/>
      <c r="P39" s="27"/>
      <c r="Q39" s="27"/>
      <c r="R39" s="27"/>
      <c r="S39" s="27"/>
      <c r="T39" s="27"/>
      <c r="U39" s="27"/>
      <c r="V39" s="27"/>
      <c r="W39" s="27"/>
      <c r="X39" s="27"/>
      <c r="Y39" s="27"/>
      <c r="Z39" s="27"/>
      <c r="AA39" s="27"/>
      <c r="AB39" s="27"/>
      <c r="AC39" s="27"/>
      <c r="AD39" s="27"/>
      <c r="AE39" s="27"/>
    </row>
    <row r="40" spans="2:31" ht="15" customHeight="1" thickBot="1">
      <c r="B40" s="395" t="s">
        <v>57</v>
      </c>
      <c r="C40" s="396"/>
      <c r="D40" s="396"/>
      <c r="E40" s="396"/>
      <c r="F40" s="396"/>
      <c r="G40" s="396"/>
      <c r="H40" s="396"/>
      <c r="I40" s="396"/>
      <c r="J40" s="396"/>
      <c r="K40" s="396"/>
      <c r="L40" s="396"/>
      <c r="M40" s="397"/>
      <c r="N40" s="27"/>
      <c r="O40" s="27"/>
      <c r="P40" s="27"/>
      <c r="Q40" s="27"/>
      <c r="R40" s="27"/>
      <c r="S40" s="27"/>
      <c r="T40" s="27"/>
      <c r="U40" s="27"/>
      <c r="V40" s="27"/>
      <c r="W40" s="27"/>
      <c r="X40" s="27"/>
      <c r="Y40" s="27"/>
      <c r="Z40" s="27"/>
      <c r="AA40" s="27"/>
      <c r="AB40" s="27"/>
      <c r="AC40" s="27"/>
      <c r="AD40" s="27"/>
      <c r="AE40" s="27"/>
    </row>
    <row r="41" spans="2:31" ht="15.75" customHeight="1">
      <c r="B41" s="767" t="s">
        <v>44</v>
      </c>
      <c r="C41" s="403" t="s">
        <v>308</v>
      </c>
      <c r="D41" s="106" t="s">
        <v>309</v>
      </c>
      <c r="E41" s="105">
        <v>4</v>
      </c>
      <c r="F41" s="105"/>
      <c r="G41" s="168">
        <f t="shared" ref="G41:G43" si="4">+F41-E41</f>
        <v>-4</v>
      </c>
      <c r="H41" s="238">
        <f>SUM(E41)</f>
        <v>4</v>
      </c>
      <c r="I41" s="213">
        <v>3</v>
      </c>
      <c r="J41" s="240">
        <f>I41*H41</f>
        <v>12</v>
      </c>
      <c r="K41" s="771">
        <f>SUM(F41:F42)*I41</f>
        <v>0</v>
      </c>
      <c r="L41" s="407" t="str">
        <f t="shared" ref="L41" si="5">IF(F41&gt;=E41,"CUMPLE","NO CUMPLE")</f>
        <v>NO CUMPLE</v>
      </c>
      <c r="M41" s="408"/>
      <c r="N41" s="27"/>
      <c r="O41" s="27"/>
      <c r="P41" s="27"/>
      <c r="Q41" s="27"/>
      <c r="R41" s="27"/>
      <c r="S41" s="27"/>
      <c r="T41" s="27"/>
      <c r="U41" s="27"/>
      <c r="V41" s="27"/>
      <c r="W41" s="27"/>
      <c r="X41" s="27"/>
      <c r="Y41" s="27"/>
      <c r="Z41" s="27"/>
      <c r="AA41" s="27"/>
      <c r="AB41" s="27"/>
      <c r="AC41" s="27"/>
      <c r="AD41" s="27"/>
      <c r="AE41" s="27"/>
    </row>
    <row r="42" spans="2:31" ht="15.75" thickBot="1">
      <c r="B42" s="768"/>
      <c r="C42" s="770"/>
      <c r="D42" s="236" t="s">
        <v>310</v>
      </c>
      <c r="E42" s="230">
        <v>4</v>
      </c>
      <c r="F42" s="230"/>
      <c r="G42" s="231">
        <f t="shared" si="4"/>
        <v>-4</v>
      </c>
      <c r="H42" s="239">
        <f>SUM(E42)</f>
        <v>4</v>
      </c>
      <c r="I42" s="237">
        <v>1</v>
      </c>
      <c r="J42" s="241">
        <f>I42*H42</f>
        <v>4</v>
      </c>
      <c r="K42" s="772"/>
      <c r="L42" s="758" t="str">
        <f>IF(F42&gt;=E42,"CUMPLE","NO CUMPLE")</f>
        <v>NO CUMPLE</v>
      </c>
      <c r="M42" s="626"/>
      <c r="N42" s="27"/>
      <c r="O42" s="27"/>
      <c r="P42" s="27"/>
      <c r="Q42" s="27"/>
      <c r="R42" s="27"/>
      <c r="S42" s="27"/>
      <c r="T42" s="27"/>
      <c r="U42" s="27"/>
      <c r="V42" s="27"/>
      <c r="W42" s="27"/>
      <c r="X42" s="27"/>
      <c r="Y42" s="27"/>
      <c r="Z42" s="27"/>
      <c r="AA42" s="27"/>
      <c r="AB42" s="27"/>
      <c r="AC42" s="27"/>
      <c r="AD42" s="27"/>
      <c r="AE42" s="27"/>
    </row>
    <row r="43" spans="2:31" ht="16.5" customHeight="1" thickBot="1">
      <c r="B43" s="769"/>
      <c r="C43" s="225" t="s">
        <v>46</v>
      </c>
      <c r="D43" s="233" t="s">
        <v>278</v>
      </c>
      <c r="E43" s="234">
        <v>4</v>
      </c>
      <c r="F43" s="234"/>
      <c r="G43" s="235">
        <f t="shared" si="4"/>
        <v>-4</v>
      </c>
      <c r="H43" s="226">
        <f>E43</f>
        <v>4</v>
      </c>
      <c r="I43" s="201">
        <v>1</v>
      </c>
      <c r="J43" s="227">
        <f>I43*H43</f>
        <v>4</v>
      </c>
      <c r="K43" s="228">
        <f>SUM(F43)*I43</f>
        <v>0</v>
      </c>
      <c r="L43" s="765" t="str">
        <f>IF(F43&gt;=E43,"CUMPLE","NO CUMPLE")</f>
        <v>NO CUMPLE</v>
      </c>
      <c r="M43" s="766"/>
      <c r="N43" s="27"/>
      <c r="O43" s="27"/>
      <c r="P43" s="27"/>
      <c r="Q43" s="27"/>
      <c r="R43" s="27"/>
      <c r="S43" s="27"/>
      <c r="T43" s="27"/>
      <c r="U43" s="27"/>
      <c r="V43" s="27"/>
      <c r="W43" s="27"/>
      <c r="X43" s="27"/>
      <c r="Y43" s="27"/>
      <c r="Z43" s="27"/>
      <c r="AA43" s="27"/>
      <c r="AB43" s="27"/>
      <c r="AC43" s="27"/>
      <c r="AD43" s="27"/>
      <c r="AE43" s="27"/>
    </row>
    <row r="44" spans="2:31" ht="34.5" customHeight="1" thickBot="1">
      <c r="B44" s="567" t="s">
        <v>57</v>
      </c>
      <c r="C44" s="568"/>
      <c r="D44" s="568"/>
      <c r="E44" s="568"/>
      <c r="F44" s="568"/>
      <c r="G44" s="568"/>
      <c r="H44" s="568"/>
      <c r="I44" s="569"/>
      <c r="J44" s="137">
        <f>SUM(J41:J43)</f>
        <v>20</v>
      </c>
      <c r="K44" s="137">
        <f>SUM(K41:K43)</f>
        <v>0</v>
      </c>
      <c r="L44" s="570" t="str">
        <f>IF(K44&gt;=J44,"CUMPLE","NO CUMPLE")</f>
        <v>NO CUMPLE</v>
      </c>
      <c r="M44" s="571"/>
      <c r="N44" s="27"/>
      <c r="O44" s="27"/>
      <c r="P44" s="27"/>
      <c r="Q44" s="27"/>
      <c r="R44" s="27"/>
      <c r="S44" s="27"/>
      <c r="T44" s="27"/>
      <c r="U44" s="27"/>
      <c r="V44" s="27"/>
      <c r="W44" s="27"/>
      <c r="X44" s="27"/>
      <c r="Y44" s="27"/>
      <c r="Z44" s="27"/>
      <c r="AA44" s="27"/>
      <c r="AB44" s="27"/>
      <c r="AC44" s="27"/>
      <c r="AD44" s="27"/>
      <c r="AE44" s="27"/>
    </row>
    <row r="45" spans="2:31" ht="18" customHeight="1">
      <c r="B45" s="555" t="s">
        <v>171</v>
      </c>
      <c r="C45" s="556"/>
      <c r="D45" s="556"/>
      <c r="E45" s="556"/>
      <c r="F45" s="556"/>
      <c r="G45" s="556"/>
      <c r="H45" s="556"/>
      <c r="I45" s="556"/>
      <c r="J45" s="556"/>
      <c r="K45" s="556"/>
      <c r="L45" s="556"/>
      <c r="M45" s="557"/>
      <c r="N45" s="27"/>
      <c r="O45" s="27"/>
      <c r="P45" s="27"/>
      <c r="Q45" s="27"/>
      <c r="R45" s="27"/>
      <c r="S45" s="27"/>
      <c r="T45" s="27"/>
      <c r="U45" s="27"/>
      <c r="V45" s="27"/>
      <c r="W45" s="27"/>
      <c r="X45" s="27"/>
      <c r="Y45" s="27"/>
      <c r="Z45" s="27"/>
      <c r="AA45" s="27"/>
      <c r="AB45" s="27"/>
      <c r="AC45" s="27"/>
      <c r="AD45" s="27"/>
      <c r="AE45" s="27"/>
    </row>
    <row r="46" spans="2:31" ht="68.25" customHeight="1" thickBot="1">
      <c r="B46" s="558" t="s">
        <v>275</v>
      </c>
      <c r="C46" s="559"/>
      <c r="D46" s="559"/>
      <c r="E46" s="559"/>
      <c r="F46" s="559"/>
      <c r="G46" s="559"/>
      <c r="H46" s="559"/>
      <c r="I46" s="559"/>
      <c r="J46" s="559"/>
      <c r="K46" s="559"/>
      <c r="L46" s="559"/>
      <c r="M46" s="560"/>
      <c r="N46" s="27"/>
      <c r="O46" s="27"/>
      <c r="P46" s="27"/>
      <c r="Q46" s="27"/>
      <c r="R46" s="27"/>
      <c r="S46" s="27"/>
      <c r="T46" s="27"/>
      <c r="U46" s="27"/>
      <c r="V46" s="27"/>
      <c r="W46" s="27"/>
      <c r="X46" s="27"/>
      <c r="Y46" s="27"/>
      <c r="Z46" s="27"/>
      <c r="AA46" s="27"/>
      <c r="AB46" s="27"/>
      <c r="AC46" s="27"/>
      <c r="AD46" s="27"/>
      <c r="AE46" s="27"/>
    </row>
    <row r="47" spans="2:31" ht="15" customHeight="1">
      <c r="B47" s="418" t="s">
        <v>35</v>
      </c>
      <c r="C47" s="420" t="s">
        <v>170</v>
      </c>
      <c r="D47" s="420" t="s">
        <v>37</v>
      </c>
      <c r="E47" s="420"/>
      <c r="F47" s="420"/>
      <c r="G47" s="420"/>
      <c r="H47" s="422" t="s">
        <v>35</v>
      </c>
      <c r="I47" s="423"/>
      <c r="J47" s="423"/>
      <c r="K47" s="424"/>
      <c r="L47" s="425" t="s">
        <v>160</v>
      </c>
      <c r="M47" s="426"/>
      <c r="N47" s="27"/>
      <c r="O47" s="27"/>
      <c r="P47" s="27"/>
      <c r="Q47" s="27"/>
      <c r="R47" s="27"/>
      <c r="S47" s="27"/>
      <c r="T47" s="27"/>
      <c r="U47" s="27"/>
      <c r="V47" s="27"/>
      <c r="W47" s="27"/>
      <c r="X47" s="27"/>
      <c r="Y47" s="27"/>
      <c r="Z47" s="27"/>
      <c r="AA47" s="27"/>
      <c r="AB47" s="27"/>
      <c r="AC47" s="27"/>
      <c r="AD47" s="27"/>
      <c r="AE47" s="27"/>
    </row>
    <row r="48" spans="2:31" ht="51" customHeight="1" thickBot="1">
      <c r="B48" s="419"/>
      <c r="C48" s="421"/>
      <c r="D48" s="202" t="s">
        <v>39</v>
      </c>
      <c r="E48" s="43" t="s">
        <v>162</v>
      </c>
      <c r="F48" s="44" t="s">
        <v>163</v>
      </c>
      <c r="G48" s="45" t="s">
        <v>164</v>
      </c>
      <c r="H48" s="46" t="s">
        <v>194</v>
      </c>
      <c r="I48" s="46" t="s">
        <v>41</v>
      </c>
      <c r="J48" s="202" t="s">
        <v>193</v>
      </c>
      <c r="K48" s="47" t="s">
        <v>208</v>
      </c>
      <c r="L48" s="393" t="s">
        <v>165</v>
      </c>
      <c r="M48" s="394"/>
      <c r="N48" s="27"/>
      <c r="O48" s="27"/>
      <c r="P48" s="27"/>
      <c r="Q48" s="27"/>
      <c r="R48" s="27"/>
      <c r="S48" s="27"/>
      <c r="T48" s="27"/>
      <c r="U48" s="27"/>
      <c r="V48" s="27"/>
      <c r="W48" s="27"/>
      <c r="X48" s="27"/>
      <c r="Y48" s="27"/>
      <c r="Z48" s="27"/>
      <c r="AA48" s="27"/>
      <c r="AB48" s="27"/>
      <c r="AC48" s="27"/>
      <c r="AD48" s="27"/>
      <c r="AE48" s="27"/>
    </row>
    <row r="49" spans="2:31" ht="15" customHeight="1" thickBot="1">
      <c r="B49" s="395" t="s">
        <v>58</v>
      </c>
      <c r="C49" s="533"/>
      <c r="D49" s="533"/>
      <c r="E49" s="533"/>
      <c r="F49" s="533"/>
      <c r="G49" s="533"/>
      <c r="H49" s="533"/>
      <c r="I49" s="533"/>
      <c r="J49" s="533"/>
      <c r="K49" s="533"/>
      <c r="L49" s="533"/>
      <c r="M49" s="534"/>
      <c r="N49" s="27"/>
      <c r="O49" s="27"/>
      <c r="P49" s="27"/>
      <c r="Q49" s="27"/>
      <c r="R49" s="27"/>
      <c r="S49" s="27"/>
      <c r="T49" s="27"/>
      <c r="U49" s="27"/>
      <c r="V49" s="27"/>
      <c r="W49" s="27"/>
      <c r="X49" s="27"/>
      <c r="Y49" s="27"/>
      <c r="Z49" s="27"/>
      <c r="AA49" s="27"/>
      <c r="AB49" s="27"/>
      <c r="AC49" s="27"/>
      <c r="AD49" s="27"/>
      <c r="AE49" s="27"/>
    </row>
    <row r="50" spans="2:31" ht="16.5" customHeight="1">
      <c r="B50" s="520" t="s">
        <v>314</v>
      </c>
      <c r="C50" s="535" t="s">
        <v>13</v>
      </c>
      <c r="D50" s="124" t="s">
        <v>311</v>
      </c>
      <c r="E50" s="57">
        <v>15</v>
      </c>
      <c r="F50" s="57"/>
      <c r="G50" s="66">
        <f>+F50-E50</f>
        <v>-15</v>
      </c>
      <c r="H50" s="537">
        <f>SUM(E50:E52)</f>
        <v>20</v>
      </c>
      <c r="I50" s="540">
        <v>1</v>
      </c>
      <c r="J50" s="542">
        <f>H50*I50</f>
        <v>20</v>
      </c>
      <c r="K50" s="544">
        <f>SUM(F50:F52)*I50</f>
        <v>0</v>
      </c>
      <c r="L50" s="546" t="str">
        <f t="shared" ref="L50:L55" si="6">IF(F50&gt;=E50,"CUMPLE","NO CUMPLE")</f>
        <v>NO CUMPLE</v>
      </c>
      <c r="M50" s="547"/>
      <c r="N50" s="36"/>
      <c r="O50" s="27"/>
      <c r="P50" s="27"/>
      <c r="Q50" s="27"/>
      <c r="R50" s="27"/>
      <c r="S50" s="27"/>
      <c r="T50" s="27"/>
      <c r="U50" s="27"/>
      <c r="V50" s="27"/>
      <c r="W50" s="27"/>
      <c r="X50" s="27"/>
      <c r="Y50" s="27"/>
      <c r="Z50" s="27"/>
      <c r="AA50" s="27"/>
      <c r="AB50" s="27"/>
      <c r="AC50" s="27"/>
      <c r="AD50" s="27"/>
      <c r="AE50" s="27"/>
    </row>
    <row r="51" spans="2:31" ht="16.5" customHeight="1">
      <c r="B51" s="521"/>
      <c r="C51" s="536"/>
      <c r="D51" s="104" t="s">
        <v>312</v>
      </c>
      <c r="E51" s="105">
        <v>2</v>
      </c>
      <c r="F51" s="105"/>
      <c r="G51" s="168">
        <f t="shared" ref="G51:G55" si="7">+F51-E51</f>
        <v>-2</v>
      </c>
      <c r="H51" s="538"/>
      <c r="I51" s="541"/>
      <c r="J51" s="543"/>
      <c r="K51" s="545"/>
      <c r="L51" s="407" t="str">
        <f t="shared" si="6"/>
        <v>NO CUMPLE</v>
      </c>
      <c r="M51" s="408"/>
      <c r="N51" s="27"/>
      <c r="O51" s="27"/>
      <c r="P51" s="27"/>
      <c r="Q51" s="27"/>
      <c r="R51" s="27"/>
      <c r="S51" s="27"/>
      <c r="T51" s="27"/>
      <c r="U51" s="27"/>
      <c r="V51" s="27"/>
      <c r="W51" s="27"/>
      <c r="X51" s="27"/>
      <c r="Y51" s="27"/>
      <c r="Z51" s="27"/>
      <c r="AA51" s="27"/>
      <c r="AB51" s="27"/>
      <c r="AC51" s="27"/>
      <c r="AD51" s="27"/>
      <c r="AE51" s="27"/>
    </row>
    <row r="52" spans="2:31" ht="16.5" customHeight="1" thickBot="1">
      <c r="B52" s="521"/>
      <c r="C52" s="536"/>
      <c r="D52" s="106" t="s">
        <v>313</v>
      </c>
      <c r="E52" s="105">
        <v>3</v>
      </c>
      <c r="F52" s="105"/>
      <c r="G52" s="168">
        <f t="shared" si="7"/>
        <v>-3</v>
      </c>
      <c r="H52" s="538"/>
      <c r="I52" s="541"/>
      <c r="J52" s="543"/>
      <c r="K52" s="545"/>
      <c r="L52" s="407" t="str">
        <f t="shared" si="6"/>
        <v>NO CUMPLE</v>
      </c>
      <c r="M52" s="408"/>
      <c r="N52" s="27"/>
      <c r="O52" s="27"/>
      <c r="P52" s="27"/>
      <c r="Q52" s="27"/>
      <c r="R52" s="27"/>
      <c r="S52" s="27"/>
      <c r="T52" s="27"/>
      <c r="U52" s="27"/>
      <c r="V52" s="27"/>
      <c r="W52" s="27"/>
      <c r="X52" s="27"/>
      <c r="Y52" s="27"/>
      <c r="Z52" s="27"/>
      <c r="AA52" s="27"/>
      <c r="AB52" s="27"/>
      <c r="AC52" s="27"/>
      <c r="AD52" s="27"/>
      <c r="AE52" s="27"/>
    </row>
    <row r="53" spans="2:31" ht="15.75" customHeight="1">
      <c r="B53" s="521"/>
      <c r="C53" s="471" t="s">
        <v>23</v>
      </c>
      <c r="D53" s="115" t="s">
        <v>24</v>
      </c>
      <c r="E53" s="149">
        <v>2</v>
      </c>
      <c r="F53" s="149"/>
      <c r="G53" s="68">
        <f t="shared" si="7"/>
        <v>-2</v>
      </c>
      <c r="H53" s="474">
        <f>SUM(E53:E55)</f>
        <v>7</v>
      </c>
      <c r="I53" s="475">
        <v>1</v>
      </c>
      <c r="J53" s="476">
        <f>H53*I53</f>
        <v>7</v>
      </c>
      <c r="K53" s="479">
        <f>SUM(F53:F55)*I53</f>
        <v>0</v>
      </c>
      <c r="L53" s="531" t="str">
        <f t="shared" si="6"/>
        <v>NO CUMPLE</v>
      </c>
      <c r="M53" s="532"/>
      <c r="N53" s="27"/>
      <c r="O53" s="27"/>
      <c r="P53" s="27"/>
      <c r="Q53" s="27"/>
      <c r="R53" s="27"/>
      <c r="S53" s="27"/>
      <c r="T53" s="27"/>
      <c r="U53" s="27"/>
      <c r="V53" s="27"/>
      <c r="W53" s="27"/>
      <c r="X53" s="27"/>
      <c r="Y53" s="27"/>
      <c r="Z53" s="27"/>
      <c r="AA53" s="27"/>
      <c r="AB53" s="27"/>
      <c r="AC53" s="27"/>
      <c r="AD53" s="27"/>
      <c r="AE53" s="27"/>
    </row>
    <row r="54" spans="2:31" ht="14.25" customHeight="1">
      <c r="B54" s="521"/>
      <c r="C54" s="759"/>
      <c r="D54" s="232" t="s">
        <v>172</v>
      </c>
      <c r="E54" s="101">
        <v>3</v>
      </c>
      <c r="F54" s="101"/>
      <c r="G54" s="170">
        <f t="shared" si="7"/>
        <v>-3</v>
      </c>
      <c r="H54" s="761"/>
      <c r="I54" s="762"/>
      <c r="J54" s="763"/>
      <c r="K54" s="764"/>
      <c r="L54" s="548" t="str">
        <f t="shared" si="6"/>
        <v>NO CUMPLE</v>
      </c>
      <c r="M54" s="549"/>
      <c r="N54" s="27"/>
      <c r="O54" s="27"/>
      <c r="P54" s="27"/>
      <c r="Q54" s="27"/>
      <c r="R54" s="27"/>
      <c r="S54" s="27"/>
      <c r="T54" s="27"/>
      <c r="U54" s="27"/>
      <c r="V54" s="27"/>
      <c r="W54" s="27"/>
      <c r="X54" s="27"/>
      <c r="Y54" s="27"/>
      <c r="Z54" s="27"/>
      <c r="AA54" s="27"/>
      <c r="AB54" s="27"/>
      <c r="AC54" s="27"/>
      <c r="AD54" s="27"/>
      <c r="AE54" s="27"/>
    </row>
    <row r="55" spans="2:31" ht="15" customHeight="1" thickBot="1">
      <c r="B55" s="522"/>
      <c r="C55" s="760"/>
      <c r="D55" s="116" t="s">
        <v>315</v>
      </c>
      <c r="E55" s="58">
        <v>2</v>
      </c>
      <c r="F55" s="58"/>
      <c r="G55" s="69">
        <f t="shared" si="7"/>
        <v>-2</v>
      </c>
      <c r="H55" s="629"/>
      <c r="I55" s="630"/>
      <c r="J55" s="631"/>
      <c r="K55" s="632"/>
      <c r="L55" s="415" t="str">
        <f t="shared" si="6"/>
        <v>NO CUMPLE</v>
      </c>
      <c r="M55" s="552"/>
      <c r="N55" s="27"/>
      <c r="O55" s="27"/>
      <c r="P55" s="27"/>
      <c r="Q55" s="27"/>
      <c r="R55" s="27"/>
      <c r="S55" s="27"/>
      <c r="T55" s="27"/>
      <c r="U55" s="27"/>
      <c r="V55" s="27"/>
      <c r="W55" s="27"/>
      <c r="X55" s="27"/>
      <c r="Y55" s="27"/>
      <c r="Z55" s="27"/>
      <c r="AA55" s="27"/>
      <c r="AB55" s="27"/>
      <c r="AC55" s="27"/>
      <c r="AD55" s="27"/>
      <c r="AE55" s="27"/>
    </row>
    <row r="56" spans="2:31" ht="31.5" customHeight="1" thickBot="1">
      <c r="B56" s="427" t="s">
        <v>58</v>
      </c>
      <c r="C56" s="428"/>
      <c r="D56" s="428"/>
      <c r="E56" s="428"/>
      <c r="F56" s="428"/>
      <c r="G56" s="428"/>
      <c r="H56" s="428"/>
      <c r="I56" s="518"/>
      <c r="J56" s="122">
        <f>SUM(J50:J55)</f>
        <v>27</v>
      </c>
      <c r="K56" s="123">
        <f>SUM(K50:K55)</f>
        <v>0</v>
      </c>
      <c r="L56" s="519" t="str">
        <f>IF(K56&gt;=J56,"CUMPLE","NO CUMPLE")</f>
        <v>NO CUMPLE</v>
      </c>
      <c r="M56" s="431"/>
      <c r="N56" s="27"/>
      <c r="O56" s="27"/>
      <c r="P56" s="27"/>
      <c r="Q56" s="27"/>
      <c r="R56" s="27"/>
      <c r="S56" s="27"/>
      <c r="T56" s="27"/>
      <c r="U56" s="27"/>
      <c r="V56" s="27"/>
      <c r="W56" s="27"/>
      <c r="X56" s="27"/>
      <c r="Y56" s="27"/>
      <c r="Z56" s="27"/>
      <c r="AA56" s="27"/>
      <c r="AB56" s="27"/>
      <c r="AC56" s="27"/>
      <c r="AD56" s="27"/>
      <c r="AE56" s="27"/>
    </row>
    <row r="57" spans="2:31" ht="15">
      <c r="B57" s="432" t="s">
        <v>221</v>
      </c>
      <c r="C57" s="433"/>
      <c r="D57" s="433"/>
      <c r="E57" s="433"/>
      <c r="F57" s="433"/>
      <c r="G57" s="433"/>
      <c r="H57" s="433"/>
      <c r="I57" s="433"/>
      <c r="J57" s="433"/>
      <c r="K57" s="433"/>
      <c r="L57" s="433"/>
      <c r="M57" s="434"/>
      <c r="N57" s="27"/>
      <c r="O57" s="27"/>
      <c r="P57" s="27"/>
      <c r="Q57" s="27"/>
      <c r="R57" s="27"/>
      <c r="S57" s="27"/>
      <c r="T57" s="27"/>
      <c r="U57" s="27"/>
      <c r="V57" s="27"/>
      <c r="W57" s="27"/>
      <c r="X57" s="27"/>
      <c r="Y57" s="27"/>
      <c r="Z57" s="27"/>
      <c r="AA57" s="27"/>
      <c r="AB57" s="27"/>
      <c r="AC57" s="27"/>
      <c r="AD57" s="27"/>
      <c r="AE57" s="27"/>
    </row>
    <row r="58" spans="2:31" ht="75.75" customHeight="1" thickBot="1">
      <c r="B58" s="435" t="s">
        <v>275</v>
      </c>
      <c r="C58" s="436"/>
      <c r="D58" s="436"/>
      <c r="E58" s="436"/>
      <c r="F58" s="436"/>
      <c r="G58" s="436"/>
      <c r="H58" s="436"/>
      <c r="I58" s="436"/>
      <c r="J58" s="436"/>
      <c r="K58" s="436"/>
      <c r="L58" s="436"/>
      <c r="M58" s="437"/>
      <c r="N58" s="27"/>
      <c r="O58" s="27"/>
      <c r="P58" s="27"/>
      <c r="Q58" s="27"/>
      <c r="R58" s="27"/>
      <c r="S58" s="27"/>
      <c r="T58" s="27"/>
      <c r="U58" s="27"/>
      <c r="V58" s="27"/>
      <c r="W58" s="27"/>
      <c r="X58" s="27"/>
      <c r="Y58" s="27"/>
      <c r="Z58" s="27"/>
      <c r="AA58" s="27"/>
      <c r="AB58" s="27"/>
      <c r="AC58" s="27"/>
      <c r="AD58" s="27"/>
      <c r="AE58" s="27"/>
    </row>
    <row r="59" spans="2:31" ht="15.75" customHeight="1">
      <c r="B59" s="418" t="s">
        <v>35</v>
      </c>
      <c r="C59" s="420" t="s">
        <v>170</v>
      </c>
      <c r="D59" s="420" t="s">
        <v>37</v>
      </c>
      <c r="E59" s="420"/>
      <c r="F59" s="420"/>
      <c r="G59" s="420"/>
      <c r="H59" s="422" t="s">
        <v>35</v>
      </c>
      <c r="I59" s="423"/>
      <c r="J59" s="423"/>
      <c r="K59" s="424"/>
      <c r="L59" s="425" t="s">
        <v>160</v>
      </c>
      <c r="M59" s="426"/>
      <c r="N59" s="27"/>
      <c r="O59" s="27"/>
      <c r="P59" s="27"/>
      <c r="Q59" s="27"/>
      <c r="R59" s="27"/>
      <c r="S59" s="27"/>
      <c r="T59" s="27"/>
      <c r="U59" s="27"/>
      <c r="V59" s="27"/>
      <c r="W59" s="27"/>
      <c r="X59" s="27"/>
      <c r="Y59" s="27"/>
      <c r="Z59" s="27"/>
      <c r="AA59" s="27"/>
      <c r="AB59" s="27"/>
      <c r="AC59" s="27"/>
      <c r="AD59" s="27"/>
      <c r="AE59" s="27"/>
    </row>
    <row r="60" spans="2:31" ht="51" customHeight="1" thickBot="1">
      <c r="B60" s="419"/>
      <c r="C60" s="421"/>
      <c r="D60" s="202" t="s">
        <v>39</v>
      </c>
      <c r="E60" s="43" t="s">
        <v>162</v>
      </c>
      <c r="F60" s="44" t="s">
        <v>163</v>
      </c>
      <c r="G60" s="45" t="s">
        <v>164</v>
      </c>
      <c r="H60" s="46" t="s">
        <v>194</v>
      </c>
      <c r="I60" s="46" t="s">
        <v>41</v>
      </c>
      <c r="J60" s="202" t="s">
        <v>193</v>
      </c>
      <c r="K60" s="47" t="s">
        <v>208</v>
      </c>
      <c r="L60" s="393" t="s">
        <v>165</v>
      </c>
      <c r="M60" s="394"/>
      <c r="N60" s="27"/>
      <c r="O60" s="27"/>
      <c r="P60" s="27"/>
      <c r="Q60" s="27"/>
      <c r="R60" s="27"/>
      <c r="S60" s="27"/>
      <c r="T60" s="27"/>
      <c r="U60" s="27"/>
      <c r="V60" s="27"/>
      <c r="W60" s="27"/>
      <c r="X60" s="27"/>
      <c r="Y60" s="27"/>
      <c r="Z60" s="27"/>
      <c r="AA60" s="27"/>
      <c r="AB60" s="27"/>
      <c r="AC60" s="27"/>
      <c r="AD60" s="27"/>
      <c r="AE60" s="27"/>
    </row>
    <row r="61" spans="2:31" ht="15.75" customHeight="1" thickBot="1">
      <c r="B61" s="395" t="s">
        <v>67</v>
      </c>
      <c r="C61" s="396"/>
      <c r="D61" s="396"/>
      <c r="E61" s="396"/>
      <c r="F61" s="396"/>
      <c r="G61" s="396"/>
      <c r="H61" s="396"/>
      <c r="I61" s="396"/>
      <c r="J61" s="396"/>
      <c r="K61" s="396"/>
      <c r="L61" s="396"/>
      <c r="M61" s="397"/>
      <c r="N61" s="27"/>
      <c r="O61" s="27"/>
      <c r="P61" s="27"/>
      <c r="Q61" s="27"/>
      <c r="R61" s="27"/>
      <c r="S61" s="27"/>
      <c r="T61" s="27"/>
      <c r="U61" s="27"/>
      <c r="V61" s="27"/>
      <c r="W61" s="27"/>
      <c r="X61" s="27"/>
      <c r="Y61" s="27"/>
      <c r="Z61" s="27"/>
      <c r="AA61" s="27"/>
      <c r="AB61" s="27"/>
      <c r="AC61" s="27"/>
      <c r="AD61" s="27"/>
      <c r="AE61" s="27"/>
    </row>
    <row r="62" spans="2:31" ht="30">
      <c r="B62" s="438" t="s">
        <v>262</v>
      </c>
      <c r="C62" s="535" t="s">
        <v>263</v>
      </c>
      <c r="D62" s="124" t="s">
        <v>264</v>
      </c>
      <c r="E62" s="57">
        <v>50</v>
      </c>
      <c r="F62" s="57"/>
      <c r="G62" s="66">
        <f>F62-E62</f>
        <v>-50</v>
      </c>
      <c r="H62" s="211">
        <f>+E62</f>
        <v>50</v>
      </c>
      <c r="I62" s="212">
        <v>1</v>
      </c>
      <c r="J62" s="214">
        <f>+E62</f>
        <v>50</v>
      </c>
      <c r="K62" s="215">
        <f>SUM(F62)*I62</f>
        <v>0</v>
      </c>
      <c r="L62" s="756" t="str">
        <f t="shared" ref="L62:L63" si="8">IF(F62&gt;=E62,"CUMPLE","NO CUMPLE")</f>
        <v>NO CUMPLE</v>
      </c>
      <c r="M62" s="757"/>
      <c r="N62" s="27"/>
      <c r="O62" s="27"/>
      <c r="P62" s="27"/>
      <c r="Q62" s="27"/>
      <c r="R62" s="27"/>
      <c r="S62" s="27"/>
      <c r="T62" s="27"/>
      <c r="U62" s="27"/>
      <c r="V62" s="27"/>
      <c r="W62" s="27"/>
      <c r="X62" s="27"/>
      <c r="Y62" s="27"/>
      <c r="Z62" s="27"/>
      <c r="AA62" s="27"/>
      <c r="AB62" s="27"/>
      <c r="AC62" s="27"/>
      <c r="AD62" s="27"/>
      <c r="AE62" s="27"/>
    </row>
    <row r="63" spans="2:31" ht="15.75" customHeight="1" thickBot="1">
      <c r="B63" s="440"/>
      <c r="C63" s="755"/>
      <c r="D63" s="222" t="s">
        <v>316</v>
      </c>
      <c r="E63" s="97">
        <v>40</v>
      </c>
      <c r="F63" s="97"/>
      <c r="G63" s="223">
        <f>F63-E63</f>
        <v>-40</v>
      </c>
      <c r="H63" s="242">
        <f>+E63</f>
        <v>40</v>
      </c>
      <c r="I63" s="217">
        <v>1</v>
      </c>
      <c r="J63" s="194">
        <f>+E63</f>
        <v>40</v>
      </c>
      <c r="K63" s="243">
        <f>SUM(F63)*I63</f>
        <v>0</v>
      </c>
      <c r="L63" s="758" t="str">
        <f t="shared" si="8"/>
        <v>NO CUMPLE</v>
      </c>
      <c r="M63" s="626"/>
      <c r="N63" s="27"/>
      <c r="O63" s="27"/>
      <c r="P63" s="27"/>
      <c r="Q63" s="27"/>
      <c r="R63" s="27"/>
      <c r="S63" s="27"/>
      <c r="T63" s="27"/>
      <c r="U63" s="27"/>
      <c r="V63" s="27"/>
      <c r="W63" s="27"/>
      <c r="X63" s="27"/>
      <c r="Y63" s="27"/>
      <c r="Z63" s="27"/>
      <c r="AA63" s="27"/>
      <c r="AB63" s="27"/>
      <c r="AC63" s="27"/>
      <c r="AD63" s="27"/>
      <c r="AE63" s="27"/>
    </row>
    <row r="64" spans="2:31" ht="35.25" customHeight="1" thickBot="1">
      <c r="B64" s="427" t="s">
        <v>67</v>
      </c>
      <c r="C64" s="428"/>
      <c r="D64" s="428"/>
      <c r="E64" s="428"/>
      <c r="F64" s="428"/>
      <c r="G64" s="428"/>
      <c r="H64" s="428"/>
      <c r="I64" s="429"/>
      <c r="J64" s="134">
        <f>SUM(J62:J63)</f>
        <v>90</v>
      </c>
      <c r="K64" s="134">
        <f>SUM(K62:K63)</f>
        <v>0</v>
      </c>
      <c r="L64" s="430" t="str">
        <f>IF(K64&gt;=J64,"CUMPLE","NO CUMPLE")</f>
        <v>NO CUMPLE</v>
      </c>
      <c r="M64" s="431"/>
      <c r="N64" s="27"/>
      <c r="O64" s="27"/>
      <c r="P64" s="27"/>
      <c r="Q64" s="27"/>
      <c r="R64" s="27"/>
      <c r="S64" s="27"/>
      <c r="T64" s="27"/>
      <c r="U64" s="27"/>
      <c r="V64" s="27"/>
      <c r="W64" s="27"/>
      <c r="X64" s="27"/>
      <c r="Y64" s="27"/>
      <c r="Z64" s="27"/>
      <c r="AA64" s="27"/>
      <c r="AB64" s="27"/>
      <c r="AC64" s="27"/>
      <c r="AD64" s="27"/>
      <c r="AE64" s="27"/>
    </row>
    <row r="65" spans="2:31" ht="15">
      <c r="B65" s="432" t="s">
        <v>221</v>
      </c>
      <c r="C65" s="433"/>
      <c r="D65" s="433"/>
      <c r="E65" s="433"/>
      <c r="F65" s="433"/>
      <c r="G65" s="433"/>
      <c r="H65" s="433"/>
      <c r="I65" s="433"/>
      <c r="J65" s="433"/>
      <c r="K65" s="433"/>
      <c r="L65" s="433"/>
      <c r="M65" s="434"/>
      <c r="N65" s="27"/>
      <c r="O65" s="27"/>
      <c r="P65" s="27"/>
      <c r="Q65" s="27"/>
      <c r="R65" s="27"/>
      <c r="S65" s="27"/>
      <c r="T65" s="27"/>
      <c r="U65" s="27"/>
      <c r="V65" s="27"/>
      <c r="W65" s="27"/>
      <c r="X65" s="27"/>
      <c r="Y65" s="27"/>
      <c r="Z65" s="27"/>
      <c r="AA65" s="27"/>
      <c r="AB65" s="27"/>
      <c r="AC65" s="27"/>
      <c r="AD65" s="27"/>
      <c r="AE65" s="27"/>
    </row>
    <row r="66" spans="2:31" ht="75.75" customHeight="1" thickBot="1">
      <c r="B66" s="435" t="s">
        <v>275</v>
      </c>
      <c r="C66" s="436"/>
      <c r="D66" s="436"/>
      <c r="E66" s="436"/>
      <c r="F66" s="436"/>
      <c r="G66" s="436"/>
      <c r="H66" s="436"/>
      <c r="I66" s="436"/>
      <c r="J66" s="436"/>
      <c r="K66" s="436"/>
      <c r="L66" s="436"/>
      <c r="M66" s="437"/>
      <c r="N66" s="27"/>
      <c r="O66" s="27"/>
      <c r="P66" s="27"/>
      <c r="Q66" s="27"/>
      <c r="R66" s="27"/>
      <c r="S66" s="27"/>
      <c r="T66" s="27"/>
      <c r="U66" s="27"/>
      <c r="V66" s="27"/>
      <c r="W66" s="27"/>
      <c r="X66" s="27"/>
      <c r="Y66" s="27"/>
      <c r="Z66" s="27"/>
      <c r="AA66" s="27"/>
      <c r="AB66" s="27"/>
      <c r="AC66" s="27"/>
      <c r="AD66" s="27"/>
      <c r="AE66" s="27"/>
    </row>
    <row r="67" spans="2:31" ht="15.75" customHeight="1">
      <c r="B67" s="418" t="s">
        <v>35</v>
      </c>
      <c r="C67" s="420" t="s">
        <v>170</v>
      </c>
      <c r="D67" s="420" t="s">
        <v>37</v>
      </c>
      <c r="E67" s="420"/>
      <c r="F67" s="420"/>
      <c r="G67" s="420"/>
      <c r="H67" s="422" t="s">
        <v>35</v>
      </c>
      <c r="I67" s="423"/>
      <c r="J67" s="423"/>
      <c r="K67" s="424"/>
      <c r="L67" s="425" t="s">
        <v>160</v>
      </c>
      <c r="M67" s="426"/>
      <c r="N67" s="27"/>
      <c r="O67" s="27"/>
      <c r="P67" s="27"/>
      <c r="Q67" s="27"/>
      <c r="R67" s="27"/>
      <c r="S67" s="27"/>
      <c r="T67" s="27"/>
      <c r="U67" s="27"/>
      <c r="V67" s="27"/>
      <c r="W67" s="27"/>
      <c r="X67" s="27"/>
      <c r="Y67" s="27"/>
      <c r="Z67" s="27"/>
      <c r="AA67" s="27"/>
      <c r="AB67" s="27"/>
      <c r="AC67" s="27"/>
      <c r="AD67" s="27"/>
      <c r="AE67" s="27"/>
    </row>
    <row r="68" spans="2:31" ht="51.75" customHeight="1" thickBot="1">
      <c r="B68" s="419"/>
      <c r="C68" s="421"/>
      <c r="D68" s="202" t="s">
        <v>39</v>
      </c>
      <c r="E68" s="43" t="s">
        <v>162</v>
      </c>
      <c r="F68" s="44" t="s">
        <v>163</v>
      </c>
      <c r="G68" s="45" t="s">
        <v>164</v>
      </c>
      <c r="H68" s="46" t="s">
        <v>194</v>
      </c>
      <c r="I68" s="46" t="s">
        <v>41</v>
      </c>
      <c r="J68" s="202" t="s">
        <v>193</v>
      </c>
      <c r="K68" s="47" t="s">
        <v>208</v>
      </c>
      <c r="L68" s="393" t="s">
        <v>165</v>
      </c>
      <c r="M68" s="394"/>
      <c r="N68" s="27"/>
      <c r="O68" s="27"/>
      <c r="P68" s="27"/>
      <c r="Q68" s="27"/>
      <c r="R68" s="27"/>
      <c r="S68" s="27"/>
      <c r="T68" s="27"/>
      <c r="U68" s="27"/>
      <c r="V68" s="27"/>
      <c r="W68" s="27"/>
      <c r="X68" s="27"/>
      <c r="Y68" s="27"/>
      <c r="Z68" s="27"/>
      <c r="AA68" s="27"/>
      <c r="AB68" s="27"/>
      <c r="AC68" s="27"/>
      <c r="AD68" s="27"/>
      <c r="AE68" s="27"/>
    </row>
    <row r="69" spans="2:31" ht="15" customHeight="1" thickBot="1">
      <c r="B69" s="395" t="s">
        <v>29</v>
      </c>
      <c r="C69" s="396"/>
      <c r="D69" s="396"/>
      <c r="E69" s="396"/>
      <c r="F69" s="396"/>
      <c r="G69" s="396"/>
      <c r="H69" s="396"/>
      <c r="I69" s="396"/>
      <c r="J69" s="396"/>
      <c r="K69" s="396"/>
      <c r="L69" s="396"/>
      <c r="M69" s="397"/>
      <c r="N69" s="27"/>
      <c r="O69" s="27"/>
      <c r="P69" s="27"/>
      <c r="Q69" s="27"/>
      <c r="R69" s="27"/>
      <c r="S69" s="27"/>
      <c r="T69" s="27"/>
      <c r="U69" s="27"/>
      <c r="V69" s="27"/>
      <c r="W69" s="27"/>
      <c r="X69" s="27"/>
      <c r="Y69" s="27"/>
      <c r="Z69" s="27"/>
      <c r="AA69" s="27"/>
      <c r="AB69" s="27"/>
      <c r="AC69" s="27"/>
      <c r="AD69" s="27"/>
      <c r="AE69" s="27"/>
    </row>
    <row r="70" spans="2:31" s="24" customFormat="1" ht="15.75" customHeight="1">
      <c r="B70" s="399" t="s">
        <v>267</v>
      </c>
      <c r="C70" s="403" t="s">
        <v>159</v>
      </c>
      <c r="D70" s="106" t="s">
        <v>317</v>
      </c>
      <c r="E70" s="105">
        <v>40</v>
      </c>
      <c r="F70" s="105"/>
      <c r="G70" s="105">
        <f>+F70-E70</f>
        <v>-40</v>
      </c>
      <c r="H70" s="105">
        <f>+E70</f>
        <v>40</v>
      </c>
      <c r="I70" s="213">
        <v>1</v>
      </c>
      <c r="J70" s="105">
        <f>H70*I70</f>
        <v>40</v>
      </c>
      <c r="K70" s="193">
        <f t="shared" ref="K70:K71" si="9">SUM(F70)*I70</f>
        <v>0</v>
      </c>
      <c r="L70" s="752" t="str">
        <f t="shared" ref="L70:L71" si="10">IF(F70&gt;=E70,"CUMPLE","NO CUMPLE")</f>
        <v>NO CUMPLE</v>
      </c>
      <c r="M70" s="408"/>
      <c r="N70" s="29"/>
      <c r="O70" s="29"/>
      <c r="P70" s="29"/>
      <c r="Q70" s="29"/>
      <c r="R70" s="27" t="s">
        <v>188</v>
      </c>
      <c r="S70" s="29"/>
      <c r="T70" s="29"/>
      <c r="U70" s="29"/>
      <c r="V70" s="29"/>
      <c r="W70" s="29"/>
      <c r="X70" s="29"/>
      <c r="Y70" s="29"/>
      <c r="Z70" s="29"/>
      <c r="AA70" s="29"/>
      <c r="AB70" s="29"/>
      <c r="AC70" s="29"/>
      <c r="AD70" s="29"/>
      <c r="AE70" s="29"/>
    </row>
    <row r="71" spans="2:31" ht="15.75" customHeight="1" thickBot="1">
      <c r="B71" s="400"/>
      <c r="C71" s="404"/>
      <c r="D71" s="96" t="s">
        <v>32</v>
      </c>
      <c r="E71" s="194">
        <v>15</v>
      </c>
      <c r="F71" s="194"/>
      <c r="G71" s="97">
        <f>F71-E71</f>
        <v>-15</v>
      </c>
      <c r="H71" s="97">
        <f>E71</f>
        <v>15</v>
      </c>
      <c r="I71" s="217">
        <v>1</v>
      </c>
      <c r="J71" s="97">
        <f>H71*I71</f>
        <v>15</v>
      </c>
      <c r="K71" s="195">
        <f t="shared" si="9"/>
        <v>0</v>
      </c>
      <c r="L71" s="753" t="str">
        <f t="shared" si="10"/>
        <v>NO CUMPLE</v>
      </c>
      <c r="M71" s="410"/>
      <c r="N71" s="27"/>
      <c r="O71" s="27"/>
      <c r="P71" s="27"/>
      <c r="Q71" s="27"/>
      <c r="R71" s="27"/>
      <c r="S71" s="27"/>
      <c r="T71" s="27"/>
      <c r="U71" s="27"/>
      <c r="V71" s="27"/>
      <c r="W71" s="27"/>
      <c r="X71" s="27"/>
      <c r="Y71" s="27"/>
      <c r="Z71" s="27"/>
      <c r="AA71" s="27"/>
      <c r="AB71" s="27"/>
      <c r="AC71" s="27"/>
      <c r="AD71" s="27"/>
      <c r="AE71" s="27"/>
    </row>
    <row r="72" spans="2:31" ht="15.75" customHeight="1" thickBot="1">
      <c r="B72" s="401"/>
      <c r="C72" s="225" t="s">
        <v>318</v>
      </c>
      <c r="D72" s="199" t="s">
        <v>280</v>
      </c>
      <c r="E72" s="200">
        <v>0.35</v>
      </c>
      <c r="F72" s="219"/>
      <c r="G72" s="200">
        <v>0.35</v>
      </c>
      <c r="H72" s="219">
        <f>J77*E72</f>
        <v>85.75</v>
      </c>
      <c r="I72" s="201">
        <v>1</v>
      </c>
      <c r="J72" s="219">
        <f>H72*I72</f>
        <v>85.75</v>
      </c>
      <c r="K72" s="220">
        <f>SUM(F72)*I72</f>
        <v>0</v>
      </c>
      <c r="L72" s="754" t="str">
        <f>IF(F72&gt;=J72,"CUMPLE","NO CUMPLE")</f>
        <v>NO CUMPLE</v>
      </c>
      <c r="M72" s="415"/>
    </row>
    <row r="73" spans="2:31" s="24" customFormat="1" ht="15" customHeight="1">
      <c r="B73" s="376" t="s">
        <v>222</v>
      </c>
      <c r="C73" s="377"/>
      <c r="D73" s="378"/>
      <c r="E73" s="378"/>
      <c r="F73" s="378"/>
      <c r="G73" s="378"/>
      <c r="H73" s="378"/>
      <c r="I73" s="378"/>
      <c r="J73" s="378"/>
      <c r="K73" s="378"/>
      <c r="L73" s="378"/>
      <c r="M73" s="379"/>
      <c r="N73" s="31"/>
      <c r="O73" s="31"/>
      <c r="P73" s="31"/>
      <c r="Q73" s="31"/>
      <c r="R73" s="31"/>
      <c r="S73" s="31"/>
      <c r="T73" s="31"/>
      <c r="U73" s="31"/>
      <c r="V73" s="31"/>
      <c r="W73" s="31"/>
      <c r="X73" s="31"/>
      <c r="Y73" s="31"/>
      <c r="Z73" s="31"/>
      <c r="AA73" s="31"/>
      <c r="AB73" s="31"/>
      <c r="AC73" s="31"/>
      <c r="AD73" s="31"/>
      <c r="AE73" s="31"/>
    </row>
    <row r="74" spans="2:31" s="24" customFormat="1" ht="79.5" customHeight="1" thickBot="1">
      <c r="B74" s="380" t="s">
        <v>275</v>
      </c>
      <c r="C74" s="381"/>
      <c r="D74" s="381"/>
      <c r="E74" s="381"/>
      <c r="F74" s="381"/>
      <c r="G74" s="381"/>
      <c r="H74" s="381"/>
      <c r="I74" s="381"/>
      <c r="J74" s="381"/>
      <c r="K74" s="381"/>
      <c r="L74" s="381"/>
      <c r="M74" s="382"/>
      <c r="N74" s="31"/>
      <c r="O74" s="31"/>
      <c r="P74" s="31"/>
      <c r="Q74" s="31"/>
      <c r="R74" s="31"/>
      <c r="S74" s="31"/>
      <c r="T74" s="31"/>
      <c r="U74" s="31"/>
      <c r="V74" s="31"/>
      <c r="W74" s="31"/>
      <c r="X74" s="31"/>
      <c r="Y74" s="31"/>
      <c r="Z74" s="31"/>
      <c r="AA74" s="31"/>
      <c r="AB74" s="31"/>
      <c r="AC74" s="31"/>
      <c r="AD74" s="31"/>
      <c r="AE74" s="31"/>
    </row>
    <row r="75" spans="2:31" s="24" customFormat="1" ht="22.5" customHeight="1">
      <c r="B75" s="383" t="s">
        <v>210</v>
      </c>
      <c r="C75" s="384"/>
      <c r="D75" s="384"/>
      <c r="E75" s="384"/>
      <c r="F75" s="384"/>
      <c r="G75" s="384"/>
      <c r="H75" s="384"/>
      <c r="I75" s="385"/>
      <c r="J75" s="389" t="s">
        <v>35</v>
      </c>
      <c r="K75" s="390"/>
      <c r="L75" s="391" t="s">
        <v>160</v>
      </c>
      <c r="M75" s="392"/>
      <c r="N75" s="31"/>
      <c r="O75" s="31"/>
      <c r="P75" s="31"/>
      <c r="Q75" s="31"/>
      <c r="R75" s="31"/>
      <c r="S75" s="31"/>
      <c r="T75" s="31"/>
      <c r="U75" s="31"/>
      <c r="V75" s="31"/>
      <c r="W75" s="31"/>
      <c r="X75" s="31"/>
      <c r="Y75" s="31"/>
      <c r="Z75" s="31"/>
      <c r="AA75" s="31"/>
      <c r="AB75" s="31"/>
      <c r="AC75" s="31"/>
      <c r="AD75" s="31"/>
      <c r="AE75" s="31"/>
    </row>
    <row r="76" spans="2:31" s="17" customFormat="1" ht="33.75" customHeight="1" thickBot="1">
      <c r="B76" s="386"/>
      <c r="C76" s="387"/>
      <c r="D76" s="387"/>
      <c r="E76" s="387"/>
      <c r="F76" s="387"/>
      <c r="G76" s="387"/>
      <c r="H76" s="387"/>
      <c r="I76" s="388"/>
      <c r="J76" s="202" t="s">
        <v>193</v>
      </c>
      <c r="K76" s="47" t="s">
        <v>208</v>
      </c>
      <c r="L76" s="393" t="s">
        <v>165</v>
      </c>
      <c r="M76" s="394"/>
    </row>
    <row r="77" spans="2:31" s="17" customFormat="1" ht="27.75" customHeight="1" thickBot="1">
      <c r="B77" s="359" t="s">
        <v>209</v>
      </c>
      <c r="C77" s="360"/>
      <c r="D77" s="360"/>
      <c r="E77" s="360"/>
      <c r="F77" s="360"/>
      <c r="G77" s="360"/>
      <c r="H77" s="360"/>
      <c r="I77" s="361"/>
      <c r="J77" s="48">
        <f>J35+J44+J56+J64</f>
        <v>245</v>
      </c>
      <c r="K77" s="49">
        <f>K35+K44+K56+K64</f>
        <v>0</v>
      </c>
      <c r="L77" s="362" t="str">
        <f>IF(AND(L70="CUMPLE",L71="CUMPLE",L72="CUMPLE",L29="CUMPLE",L30="CUMPLE",L31="CUMPLE",L32="CUMPLE",L33="CUMPLE",L34="CUMPLE",L41="CUMPLE",L42="CUMPLE",L43="CUMPLE",L50="CUMPLE",L51="CUMPLE",L52="CUMPLE",L53="CUMPLE",L54="CUMPLE",L55="CUMPLE",L62="CUMPLE",L63="CUMPLE"),"CUMPLE","NO CUMPLE")</f>
        <v>NO CUMPLE</v>
      </c>
      <c r="M77" s="363"/>
    </row>
    <row r="78" spans="2:31" s="17" customFormat="1" ht="6" customHeight="1" thickBot="1">
      <c r="B78" s="364"/>
      <c r="C78" s="365"/>
      <c r="D78" s="365"/>
      <c r="E78" s="365"/>
      <c r="F78" s="365"/>
      <c r="G78" s="365"/>
      <c r="H78" s="365"/>
      <c r="I78" s="365"/>
      <c r="J78" s="365"/>
      <c r="K78" s="365"/>
      <c r="L78" s="365"/>
      <c r="M78" s="366"/>
    </row>
    <row r="79" spans="2:31" s="17" customFormat="1" ht="16.5" customHeight="1" thickBot="1">
      <c r="B79" s="367" t="s">
        <v>161</v>
      </c>
      <c r="C79" s="368"/>
      <c r="D79" s="368"/>
      <c r="E79" s="368"/>
      <c r="F79" s="368"/>
      <c r="G79" s="368"/>
      <c r="H79" s="368"/>
      <c r="I79" s="368"/>
      <c r="J79" s="368"/>
      <c r="K79" s="368"/>
      <c r="L79" s="368"/>
      <c r="M79" s="369"/>
      <c r="R79"/>
      <c r="S79" s="35"/>
    </row>
    <row r="80" spans="2:31" s="17" customFormat="1" ht="58.5" customHeight="1" thickBot="1">
      <c r="B80" s="370" t="s">
        <v>275</v>
      </c>
      <c r="C80" s="371"/>
      <c r="D80" s="371"/>
      <c r="E80" s="371"/>
      <c r="F80" s="371"/>
      <c r="G80" s="371"/>
      <c r="H80" s="371"/>
      <c r="I80" s="371"/>
      <c r="J80" s="371"/>
      <c r="K80" s="371"/>
      <c r="L80" s="371"/>
      <c r="M80" s="372"/>
      <c r="R80"/>
      <c r="S80" s="35"/>
    </row>
    <row r="81" spans="2:13" s="17" customFormat="1" ht="15" customHeight="1" thickBot="1">
      <c r="B81" s="373" t="s">
        <v>191</v>
      </c>
      <c r="C81" s="374"/>
      <c r="D81" s="374"/>
      <c r="E81" s="374"/>
      <c r="F81" s="374"/>
      <c r="G81" s="374"/>
      <c r="H81" s="374"/>
      <c r="I81" s="374"/>
      <c r="J81" s="374"/>
      <c r="K81" s="374"/>
      <c r="L81" s="374"/>
      <c r="M81" s="375"/>
    </row>
    <row r="82" spans="2:13" s="17" customFormat="1" ht="60.75" customHeight="1" thickBot="1">
      <c r="B82" s="340" t="s">
        <v>229</v>
      </c>
      <c r="C82" s="341"/>
      <c r="D82" s="341"/>
      <c r="E82" s="341"/>
      <c r="F82" s="341"/>
      <c r="G82" s="341"/>
      <c r="H82" s="341"/>
      <c r="I82" s="341"/>
      <c r="J82" s="341"/>
      <c r="K82" s="341"/>
      <c r="L82" s="341"/>
      <c r="M82" s="342"/>
    </row>
    <row r="83" spans="2:13" s="17" customFormat="1" ht="30.75" customHeight="1">
      <c r="B83" s="343" t="s">
        <v>281</v>
      </c>
      <c r="C83" s="344"/>
      <c r="D83" s="344"/>
      <c r="E83" s="344"/>
      <c r="F83" s="344"/>
      <c r="G83" s="344"/>
      <c r="H83" s="344"/>
      <c r="I83" s="344"/>
      <c r="J83" s="344"/>
      <c r="K83" s="344"/>
      <c r="L83" s="344"/>
      <c r="M83" s="345"/>
    </row>
    <row r="84" spans="2:13" s="17" customFormat="1" ht="99.75" customHeight="1" thickBot="1">
      <c r="B84" s="346"/>
      <c r="C84" s="347"/>
      <c r="D84" s="347"/>
      <c r="E84" s="347"/>
      <c r="F84" s="347"/>
      <c r="G84" s="347"/>
      <c r="H84" s="347"/>
      <c r="I84" s="347"/>
      <c r="J84" s="347"/>
      <c r="K84" s="347"/>
      <c r="L84" s="347"/>
      <c r="M84" s="348"/>
    </row>
    <row r="85" spans="2:13" s="17" customFormat="1" ht="17.25" customHeight="1">
      <c r="B85" s="51"/>
      <c r="C85" s="52"/>
      <c r="D85" s="52"/>
      <c r="E85" s="52"/>
      <c r="F85" s="52"/>
      <c r="G85" s="52"/>
      <c r="H85" s="52"/>
      <c r="I85" s="52"/>
      <c r="J85" s="52"/>
      <c r="K85" s="52"/>
      <c r="L85" s="52"/>
      <c r="M85" s="53"/>
    </row>
    <row r="86" spans="2:13" s="17" customFormat="1" ht="17.25" customHeight="1" thickBot="1">
      <c r="B86" s="51"/>
      <c r="C86" s="52"/>
      <c r="D86" s="52"/>
      <c r="E86" s="52"/>
      <c r="F86" s="52"/>
      <c r="G86" s="52"/>
      <c r="H86" s="52"/>
      <c r="I86" s="52"/>
      <c r="J86" s="52"/>
      <c r="K86" s="52"/>
      <c r="L86" s="52"/>
      <c r="M86" s="53"/>
    </row>
    <row r="87" spans="2:13" s="17" customFormat="1" ht="17.25" customHeight="1">
      <c r="B87" s="51"/>
      <c r="C87" s="349" t="s">
        <v>196</v>
      </c>
      <c r="D87" s="351"/>
      <c r="E87" s="351"/>
      <c r="F87" s="352"/>
      <c r="G87" s="52"/>
      <c r="H87" s="52"/>
      <c r="I87" s="52"/>
      <c r="J87" s="353" t="s">
        <v>166</v>
      </c>
      <c r="K87" s="353" t="s">
        <v>226</v>
      </c>
      <c r="L87" s="353"/>
      <c r="M87" s="53"/>
    </row>
    <row r="88" spans="2:13" s="17" customFormat="1" ht="17.25" customHeight="1" thickBot="1">
      <c r="B88" s="51"/>
      <c r="C88" s="350"/>
      <c r="D88" s="322" t="s">
        <v>227</v>
      </c>
      <c r="E88" s="322"/>
      <c r="F88" s="323"/>
      <c r="G88" s="52"/>
      <c r="H88" s="52"/>
      <c r="I88" s="52"/>
      <c r="J88" s="354"/>
      <c r="K88" s="355"/>
      <c r="L88" s="355"/>
      <c r="M88" s="53"/>
    </row>
    <row r="89" spans="2:13" s="17" customFormat="1" ht="17.25" customHeight="1">
      <c r="B89" s="51"/>
      <c r="C89" s="356" t="s">
        <v>197</v>
      </c>
      <c r="D89" s="357"/>
      <c r="E89" s="357"/>
      <c r="F89" s="358"/>
      <c r="G89" s="52"/>
      <c r="H89" s="52"/>
      <c r="I89" s="52"/>
      <c r="J89" s="320"/>
      <c r="K89" s="355"/>
      <c r="L89" s="355"/>
      <c r="M89" s="53"/>
    </row>
    <row r="90" spans="2:13" s="17" customFormat="1" ht="17.25" customHeight="1" thickBot="1">
      <c r="B90" s="51"/>
      <c r="C90" s="350"/>
      <c r="D90" s="322" t="s">
        <v>358</v>
      </c>
      <c r="E90" s="322"/>
      <c r="F90" s="323"/>
      <c r="G90" s="52"/>
      <c r="H90" s="52"/>
      <c r="I90" s="52"/>
      <c r="J90" s="321"/>
      <c r="K90" s="354"/>
      <c r="L90" s="354"/>
      <c r="M90" s="53"/>
    </row>
    <row r="91" spans="2:13" s="17" customFormat="1" ht="17.25" customHeight="1" thickBot="1">
      <c r="B91" s="54"/>
      <c r="C91" s="55"/>
      <c r="D91" s="55"/>
      <c r="E91" s="55"/>
      <c r="F91" s="55"/>
      <c r="G91" s="55"/>
      <c r="H91" s="55"/>
      <c r="I91" s="55"/>
      <c r="J91" s="55"/>
      <c r="K91" s="55"/>
      <c r="L91" s="55"/>
      <c r="M91" s="56"/>
    </row>
    <row r="92" spans="2:13" s="17" customFormat="1" ht="15" thickBot="1">
      <c r="E92" s="25"/>
      <c r="F92" s="25"/>
      <c r="G92" s="21"/>
      <c r="H92" s="19"/>
      <c r="I92" s="19"/>
      <c r="J92" s="20"/>
      <c r="K92" s="33"/>
      <c r="L92" s="21"/>
      <c r="M92" s="21"/>
    </row>
    <row r="93" spans="2:13" s="17" customFormat="1">
      <c r="B93" s="671" t="s">
        <v>362</v>
      </c>
      <c r="C93" s="672"/>
      <c r="D93" s="672"/>
      <c r="E93" s="672"/>
      <c r="F93" s="672"/>
      <c r="G93" s="672"/>
      <c r="H93" s="672"/>
      <c r="I93" s="672"/>
      <c r="J93" s="672"/>
      <c r="K93" s="672"/>
      <c r="L93" s="672"/>
      <c r="M93" s="673"/>
    </row>
    <row r="94" spans="2:13" s="17" customFormat="1">
      <c r="B94" s="674"/>
      <c r="C94" s="675"/>
      <c r="D94" s="675"/>
      <c r="E94" s="675"/>
      <c r="F94" s="675"/>
      <c r="G94" s="675"/>
      <c r="H94" s="675"/>
      <c r="I94" s="675"/>
      <c r="J94" s="675"/>
      <c r="K94" s="675"/>
      <c r="L94" s="675"/>
      <c r="M94" s="676"/>
    </row>
    <row r="95" spans="2:13" s="17" customFormat="1" ht="29.25" customHeight="1" thickBot="1">
      <c r="B95" s="677"/>
      <c r="C95" s="678"/>
      <c r="D95" s="678"/>
      <c r="E95" s="678"/>
      <c r="F95" s="678"/>
      <c r="G95" s="678"/>
      <c r="H95" s="678"/>
      <c r="I95" s="678"/>
      <c r="J95" s="678"/>
      <c r="K95" s="678"/>
      <c r="L95" s="678"/>
      <c r="M95" s="679"/>
    </row>
    <row r="96" spans="2:13" s="17" customFormat="1" ht="15">
      <c r="E96" s="25"/>
      <c r="F96" s="25"/>
      <c r="G96" s="21"/>
      <c r="H96" s="19"/>
      <c r="I96" s="19"/>
      <c r="J96" s="20"/>
      <c r="K96" s="33"/>
      <c r="L96"/>
      <c r="M96"/>
    </row>
    <row r="97" spans="2:13" s="17" customFormat="1" ht="15">
      <c r="E97" s="25"/>
      <c r="F97" s="25"/>
      <c r="G97" s="21"/>
      <c r="H97" s="19"/>
      <c r="I97" s="19"/>
      <c r="J97" s="20"/>
      <c r="K97" s="33"/>
      <c r="L97"/>
      <c r="M97"/>
    </row>
    <row r="98" spans="2:13" s="17" customFormat="1" ht="15">
      <c r="E98" s="25"/>
      <c r="F98" s="25"/>
      <c r="G98" s="21"/>
      <c r="H98" s="19"/>
      <c r="I98" s="19"/>
      <c r="J98" s="20"/>
      <c r="K98" s="33"/>
      <c r="L98"/>
      <c r="M98"/>
    </row>
    <row r="99" spans="2:13" s="17" customFormat="1" ht="15">
      <c r="B99" s="15"/>
      <c r="C99" s="15"/>
      <c r="D99" s="15"/>
      <c r="E99" s="26"/>
      <c r="F99" s="26"/>
      <c r="G99" s="23"/>
      <c r="H99" s="22"/>
      <c r="I99" s="22"/>
      <c r="J99" s="18"/>
      <c r="K99" s="34"/>
      <c r="L99"/>
      <c r="M99"/>
    </row>
    <row r="100" spans="2:13" s="17" customFormat="1" ht="15">
      <c r="B100" s="15"/>
      <c r="C100" s="15"/>
      <c r="D100" s="15"/>
      <c r="E100" s="26"/>
      <c r="F100" s="26"/>
      <c r="G100" s="23"/>
      <c r="H100" s="22"/>
      <c r="I100" s="22"/>
      <c r="J100" s="18"/>
      <c r="K100" s="34"/>
      <c r="L100"/>
      <c r="M100"/>
    </row>
    <row r="101" spans="2:13" s="17" customFormat="1" ht="15">
      <c r="B101" s="15"/>
      <c r="C101" s="15"/>
      <c r="D101" s="15"/>
      <c r="E101" s="26"/>
      <c r="F101" s="26"/>
      <c r="G101" s="23"/>
      <c r="H101" s="22"/>
      <c r="I101" s="22"/>
      <c r="J101" s="18"/>
      <c r="K101" s="34"/>
      <c r="L101"/>
      <c r="M101"/>
    </row>
    <row r="102" spans="2:13" s="17" customFormat="1" ht="15">
      <c r="B102" s="15"/>
      <c r="C102" s="15"/>
      <c r="D102" s="15"/>
      <c r="E102" s="26"/>
      <c r="F102" s="26"/>
      <c r="G102" s="23"/>
      <c r="H102" s="22"/>
      <c r="I102" s="22"/>
      <c r="J102" s="18"/>
      <c r="K102" s="34"/>
      <c r="L102"/>
      <c r="M102"/>
    </row>
    <row r="103" spans="2:13" s="17" customFormat="1" ht="15">
      <c r="B103" s="15"/>
      <c r="C103" s="15"/>
      <c r="D103" s="15"/>
      <c r="E103" s="26"/>
      <c r="F103" s="26"/>
      <c r="G103" s="23"/>
      <c r="H103" s="22"/>
      <c r="I103" s="22"/>
      <c r="J103" s="18"/>
      <c r="K103" s="34"/>
      <c r="L103"/>
      <c r="M103"/>
    </row>
    <row r="104" spans="2:13" s="17" customFormat="1" ht="15">
      <c r="B104" s="15"/>
      <c r="C104" s="15"/>
      <c r="D104" s="15"/>
      <c r="E104" s="26"/>
      <c r="F104" s="26"/>
      <c r="G104" s="23"/>
      <c r="H104" s="22"/>
      <c r="I104" s="22"/>
      <c r="J104" s="18"/>
      <c r="K104" s="34"/>
      <c r="L104"/>
      <c r="M104"/>
    </row>
    <row r="105" spans="2:13" s="17" customFormat="1" ht="15">
      <c r="B105" s="15"/>
      <c r="C105" s="15"/>
      <c r="D105" s="15"/>
      <c r="E105" s="26"/>
      <c r="F105" s="26"/>
      <c r="G105" s="23"/>
      <c r="H105" s="22"/>
      <c r="I105" s="22"/>
      <c r="J105" s="18"/>
      <c r="K105" s="34"/>
      <c r="L105"/>
      <c r="M105"/>
    </row>
    <row r="106" spans="2:13" s="17" customFormat="1" ht="15">
      <c r="B106" s="15"/>
      <c r="C106" s="15"/>
      <c r="D106" s="15"/>
      <c r="E106" s="26"/>
      <c r="F106" s="26"/>
      <c r="G106" s="23"/>
      <c r="H106" s="22"/>
      <c r="I106" s="22"/>
      <c r="J106" s="18"/>
      <c r="K106" s="34"/>
      <c r="L106"/>
      <c r="M106"/>
    </row>
    <row r="107" spans="2:13" s="17" customFormat="1" ht="15">
      <c r="B107" s="15"/>
      <c r="C107" s="15"/>
      <c r="D107" s="15"/>
      <c r="E107" s="26"/>
      <c r="F107" s="26"/>
      <c r="G107" s="23"/>
      <c r="H107" s="22"/>
      <c r="I107" s="22"/>
      <c r="J107" s="18"/>
      <c r="K107" s="34"/>
      <c r="L107"/>
      <c r="M107"/>
    </row>
    <row r="108" spans="2:13" s="17" customFormat="1" ht="15">
      <c r="B108" s="15"/>
      <c r="C108" s="15"/>
      <c r="D108" s="15"/>
      <c r="E108" s="26"/>
      <c r="F108" s="26"/>
      <c r="G108" s="23"/>
      <c r="H108" s="22"/>
      <c r="I108" s="22"/>
      <c r="J108" s="18"/>
      <c r="K108" s="34"/>
      <c r="L108"/>
      <c r="M108"/>
    </row>
    <row r="109" spans="2:13" s="17" customFormat="1" ht="15">
      <c r="B109" s="15"/>
      <c r="C109" s="15"/>
      <c r="D109" s="15"/>
      <c r="E109" s="26"/>
      <c r="F109" s="26"/>
      <c r="G109" s="23"/>
      <c r="H109" s="22"/>
      <c r="I109" s="22"/>
      <c r="J109" s="18"/>
      <c r="K109" s="34"/>
      <c r="L109"/>
      <c r="M109"/>
    </row>
    <row r="110" spans="2:13" s="17" customFormat="1" ht="15">
      <c r="B110" s="15"/>
      <c r="C110" s="15"/>
      <c r="D110" s="15"/>
      <c r="E110" s="26"/>
      <c r="F110" s="26"/>
      <c r="G110" s="23"/>
      <c r="H110" s="22"/>
      <c r="I110" s="22"/>
      <c r="J110" s="18"/>
      <c r="K110" s="34"/>
      <c r="L110"/>
      <c r="M110"/>
    </row>
    <row r="111" spans="2:13" s="17" customFormat="1" ht="15">
      <c r="B111" s="15"/>
      <c r="C111" s="15"/>
      <c r="D111" s="15"/>
      <c r="E111" s="26"/>
      <c r="F111" s="26"/>
      <c r="G111" s="23"/>
      <c r="H111" s="22"/>
      <c r="I111" s="22"/>
      <c r="J111" s="18"/>
      <c r="K111" s="34"/>
      <c r="L111"/>
      <c r="M111"/>
    </row>
    <row r="112" spans="2:13" s="17" customFormat="1" ht="15">
      <c r="B112" s="15"/>
      <c r="C112" s="15"/>
      <c r="D112" s="15"/>
      <c r="E112" s="26"/>
      <c r="F112" s="26"/>
      <c r="G112" s="23"/>
      <c r="H112" s="22"/>
      <c r="I112" s="22"/>
      <c r="J112" s="18"/>
      <c r="K112" s="34"/>
      <c r="L112"/>
      <c r="M112"/>
    </row>
    <row r="113" spans="2:13" s="17" customFormat="1" ht="15">
      <c r="B113" s="15"/>
      <c r="C113" s="15"/>
      <c r="D113" s="15"/>
      <c r="E113" s="26"/>
      <c r="F113" s="26"/>
      <c r="G113" s="23"/>
      <c r="H113" s="22"/>
      <c r="I113" s="22"/>
      <c r="J113" s="18"/>
      <c r="K113" s="34"/>
      <c r="L113"/>
      <c r="M113"/>
    </row>
    <row r="114" spans="2:13" s="17" customFormat="1" ht="15">
      <c r="B114" s="15"/>
      <c r="C114" s="15"/>
      <c r="D114" s="15"/>
      <c r="E114" s="26"/>
      <c r="F114" s="26"/>
      <c r="G114" s="23"/>
      <c r="H114" s="22"/>
      <c r="I114" s="22"/>
      <c r="J114" s="18"/>
      <c r="K114" s="34"/>
      <c r="L114"/>
      <c r="M114"/>
    </row>
    <row r="115" spans="2:13" s="17" customFormat="1" ht="15">
      <c r="B115" s="15"/>
      <c r="C115" s="15"/>
      <c r="D115" s="15"/>
      <c r="E115" s="26"/>
      <c r="F115" s="26"/>
      <c r="G115" s="23"/>
      <c r="H115" s="22"/>
      <c r="I115" s="22"/>
      <c r="J115" s="18"/>
      <c r="K115" s="34"/>
      <c r="L115"/>
      <c r="M115"/>
    </row>
    <row r="116" spans="2:13" s="17" customFormat="1" ht="15">
      <c r="B116" s="15"/>
      <c r="C116" s="15"/>
      <c r="D116" s="15"/>
      <c r="E116" s="26"/>
      <c r="F116" s="26"/>
      <c r="G116" s="23"/>
      <c r="H116" s="22"/>
      <c r="I116" s="22"/>
      <c r="J116" s="18"/>
      <c r="K116" s="34"/>
      <c r="L116"/>
      <c r="M116"/>
    </row>
    <row r="117" spans="2:13" s="17" customFormat="1" ht="15">
      <c r="B117" s="15"/>
      <c r="C117" s="15"/>
      <c r="D117" s="15"/>
      <c r="E117" s="26"/>
      <c r="F117" s="26"/>
      <c r="G117" s="23"/>
      <c r="H117" s="22"/>
      <c r="I117" s="22"/>
      <c r="J117" s="18"/>
      <c r="K117" s="34"/>
      <c r="L117"/>
      <c r="M117"/>
    </row>
    <row r="118" spans="2:13" s="17" customFormat="1" ht="15">
      <c r="B118" s="15"/>
      <c r="C118" s="15"/>
      <c r="D118" s="15"/>
      <c r="E118" s="26"/>
      <c r="F118" s="26"/>
      <c r="G118" s="23"/>
      <c r="H118" s="22"/>
      <c r="I118" s="22"/>
      <c r="J118" s="18"/>
      <c r="K118" s="34"/>
      <c r="L118"/>
      <c r="M118"/>
    </row>
  </sheetData>
  <sheetProtection formatColumns="0"/>
  <mergeCells count="165">
    <mergeCell ref="B1:C3"/>
    <mergeCell ref="D1:K3"/>
    <mergeCell ref="L3:M3"/>
    <mergeCell ref="B93:M95"/>
    <mergeCell ref="B5:M5"/>
    <mergeCell ref="B6:M6"/>
    <mergeCell ref="B7:M7"/>
    <mergeCell ref="B8:M8"/>
    <mergeCell ref="B10:C10"/>
    <mergeCell ref="D10:E10"/>
    <mergeCell ref="F10:H10"/>
    <mergeCell ref="I10:M10"/>
    <mergeCell ref="B11:C11"/>
    <mergeCell ref="D11:E11"/>
    <mergeCell ref="F11:H11"/>
    <mergeCell ref="I11:M11"/>
    <mergeCell ref="B9:C9"/>
    <mergeCell ref="D9:M9"/>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6:B27"/>
    <mergeCell ref="C26:C27"/>
    <mergeCell ref="D26:G26"/>
    <mergeCell ref="H26:K26"/>
    <mergeCell ref="L26:M26"/>
    <mergeCell ref="L27:M27"/>
    <mergeCell ref="B21:C21"/>
    <mergeCell ref="D21:H21"/>
    <mergeCell ref="I21:L21"/>
    <mergeCell ref="B22:M22"/>
    <mergeCell ref="B23:M23"/>
    <mergeCell ref="B24:M24"/>
    <mergeCell ref="B31:B34"/>
    <mergeCell ref="C31:C34"/>
    <mergeCell ref="L31:M31"/>
    <mergeCell ref="L33:M33"/>
    <mergeCell ref="L34:M34"/>
    <mergeCell ref="O29:Q29"/>
    <mergeCell ref="L30:M30"/>
    <mergeCell ref="B28:M28"/>
    <mergeCell ref="B29:B30"/>
    <mergeCell ref="C29:C30"/>
    <mergeCell ref="H29:H30"/>
    <mergeCell ref="I29:I30"/>
    <mergeCell ref="J29:J30"/>
    <mergeCell ref="K29:K30"/>
    <mergeCell ref="L29:M29"/>
    <mergeCell ref="L43:M43"/>
    <mergeCell ref="B41:B43"/>
    <mergeCell ref="L39:M39"/>
    <mergeCell ref="B40:M40"/>
    <mergeCell ref="C41:C42"/>
    <mergeCell ref="K41:K42"/>
    <mergeCell ref="L41:M41"/>
    <mergeCell ref="L42:M42"/>
    <mergeCell ref="B35:I35"/>
    <mergeCell ref="L35:M35"/>
    <mergeCell ref="B36:M36"/>
    <mergeCell ref="B37:M37"/>
    <mergeCell ref="B38:B39"/>
    <mergeCell ref="C38:C39"/>
    <mergeCell ref="D38:G38"/>
    <mergeCell ref="H38:K38"/>
    <mergeCell ref="L38:M38"/>
    <mergeCell ref="B44:I44"/>
    <mergeCell ref="L44:M44"/>
    <mergeCell ref="B45:M45"/>
    <mergeCell ref="B46:M46"/>
    <mergeCell ref="B47:B48"/>
    <mergeCell ref="C47:C48"/>
    <mergeCell ref="D47:G47"/>
    <mergeCell ref="H47:K47"/>
    <mergeCell ref="L47:M47"/>
    <mergeCell ref="L48:M48"/>
    <mergeCell ref="B49:M49"/>
    <mergeCell ref="C50:C52"/>
    <mergeCell ref="H50:H52"/>
    <mergeCell ref="I50:I52"/>
    <mergeCell ref="J50:J52"/>
    <mergeCell ref="K50:K52"/>
    <mergeCell ref="L50:M50"/>
    <mergeCell ref="L51:M51"/>
    <mergeCell ref="L52:M52"/>
    <mergeCell ref="L54:M54"/>
    <mergeCell ref="L55:M55"/>
    <mergeCell ref="B56:I56"/>
    <mergeCell ref="L56:M56"/>
    <mergeCell ref="B50:B55"/>
    <mergeCell ref="C53:C55"/>
    <mergeCell ref="H53:H55"/>
    <mergeCell ref="I53:I55"/>
    <mergeCell ref="J53:J55"/>
    <mergeCell ref="K53:K55"/>
    <mergeCell ref="L53:M53"/>
    <mergeCell ref="B61:M61"/>
    <mergeCell ref="B57:M57"/>
    <mergeCell ref="B58:M58"/>
    <mergeCell ref="B59:B60"/>
    <mergeCell ref="C59:C60"/>
    <mergeCell ref="D59:G59"/>
    <mergeCell ref="H59:K59"/>
    <mergeCell ref="L59:M59"/>
    <mergeCell ref="L60:M60"/>
    <mergeCell ref="B65:M65"/>
    <mergeCell ref="B66:M66"/>
    <mergeCell ref="B67:B68"/>
    <mergeCell ref="C67:C68"/>
    <mergeCell ref="D67:G67"/>
    <mergeCell ref="H67:K67"/>
    <mergeCell ref="L67:M67"/>
    <mergeCell ref="L68:M68"/>
    <mergeCell ref="B62:B63"/>
    <mergeCell ref="C62:C63"/>
    <mergeCell ref="L62:M62"/>
    <mergeCell ref="L63:M63"/>
    <mergeCell ref="B64:I64"/>
    <mergeCell ref="L64:M64"/>
    <mergeCell ref="B74:M74"/>
    <mergeCell ref="B75:I76"/>
    <mergeCell ref="J75:K75"/>
    <mergeCell ref="L75:M75"/>
    <mergeCell ref="L76:M76"/>
    <mergeCell ref="B69:M69"/>
    <mergeCell ref="B70:B72"/>
    <mergeCell ref="C70:C71"/>
    <mergeCell ref="L70:M70"/>
    <mergeCell ref="L71:M71"/>
    <mergeCell ref="L72:M72"/>
    <mergeCell ref="J89:J90"/>
    <mergeCell ref="D90:F90"/>
    <mergeCell ref="L32:M32"/>
    <mergeCell ref="I31:I34"/>
    <mergeCell ref="H31:H34"/>
    <mergeCell ref="J31:J34"/>
    <mergeCell ref="K31:K34"/>
    <mergeCell ref="B82:M82"/>
    <mergeCell ref="B83:M84"/>
    <mergeCell ref="C87:C88"/>
    <mergeCell ref="D87:F87"/>
    <mergeCell ref="J87:J88"/>
    <mergeCell ref="K87:K90"/>
    <mergeCell ref="L87:L90"/>
    <mergeCell ref="D88:F88"/>
    <mergeCell ref="C89:C90"/>
    <mergeCell ref="D89:F89"/>
    <mergeCell ref="B77:I77"/>
    <mergeCell ref="L77:M77"/>
    <mergeCell ref="B78:M78"/>
    <mergeCell ref="B79:M79"/>
    <mergeCell ref="B80:M80"/>
    <mergeCell ref="B81:M81"/>
    <mergeCell ref="B73:M73"/>
  </mergeCells>
  <conditionalFormatting sqref="J70:J71">
    <cfRule type="cellIs" dxfId="38" priority="11" operator="equal">
      <formula>0</formula>
    </cfRule>
  </conditionalFormatting>
  <conditionalFormatting sqref="L77:M77">
    <cfRule type="cellIs" dxfId="37" priority="9" operator="equal">
      <formula>"NO CUMPLE"</formula>
    </cfRule>
    <cfRule type="cellIs" dxfId="36" priority="10" operator="equal">
      <formula>"CUMPLE"</formula>
    </cfRule>
  </conditionalFormatting>
  <conditionalFormatting sqref="L35:M35">
    <cfRule type="cellIs" dxfId="35" priority="7" operator="equal">
      <formula>"NO CUMPLE"</formula>
    </cfRule>
    <cfRule type="cellIs" dxfId="34" priority="8" operator="equal">
      <formula>"CUMPLE"</formula>
    </cfRule>
  </conditionalFormatting>
  <conditionalFormatting sqref="L44:M44">
    <cfRule type="cellIs" dxfId="33" priority="5" operator="equal">
      <formula>"NO CUMPLE"</formula>
    </cfRule>
    <cfRule type="cellIs" dxfId="32" priority="6" operator="equal">
      <formula>"CUMPLE"</formula>
    </cfRule>
  </conditionalFormatting>
  <conditionalFormatting sqref="L56:M56">
    <cfRule type="cellIs" dxfId="31" priority="3" operator="equal">
      <formula>"NO CUMPLE"</formula>
    </cfRule>
    <cfRule type="cellIs" dxfId="30" priority="4" operator="equal">
      <formula>"CUMPLE"</formula>
    </cfRule>
  </conditionalFormatting>
  <conditionalFormatting sqref="L64:M64">
    <cfRule type="cellIs" dxfId="29" priority="1" operator="equal">
      <formula>"CUMPLE"</formula>
    </cfRule>
    <cfRule type="cellIs" dxfId="28" priority="2" operator="equal">
      <formula>"NO CUMPLE"</formula>
    </cfRule>
  </conditionalFormatting>
  <dataValidations count="3">
    <dataValidation type="list" allowBlank="1" showInputMessage="1" showErrorMessage="1" sqref="D11:E11">
      <formula1>$P$15:$P$18</formula1>
    </dataValidation>
    <dataValidation type="list" allowBlank="1" showInputMessage="1" showErrorMessage="1" sqref="D12:D15">
      <formula1>$R$15:$R$21</formula1>
    </dataValidation>
    <dataValidation type="list" allowBlank="1" showInputMessage="1" showErrorMessage="1" sqref="M18:M21">
      <formula1>$T$15:$T$17</formula1>
    </dataValidation>
  </dataValidations>
  <printOptions horizontalCentered="1"/>
  <pageMargins left="0.23622047244094491" right="0.23622047244094491" top="0.82677165354330717" bottom="0.86614173228346458" header="0.31496062992125984" footer="0.31496062992125984"/>
  <pageSetup scale="42" fitToHeight="0" orientation="portrait" horizontalDpi="4294967294" verticalDpi="4294967294" r:id="rId1"/>
  <rowBreaks count="1" manualBreakCount="1">
    <brk id="46" max="13" man="1"/>
  </rowBreaks>
  <colBreaks count="1" manualBreakCount="1">
    <brk id="13" max="98" man="1"/>
  </colBreaks>
  <ignoredErrors>
    <ignoredError sqref="H29 H31 H50 H53"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17"/>
  <sheetViews>
    <sheetView view="pageBreakPreview" topLeftCell="D1" zoomScale="85" zoomScaleNormal="70" zoomScaleSheetLayoutView="85"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4.42578125" style="23" customWidth="1"/>
    <col min="13" max="13" width="20.7109375" style="23" customWidth="1"/>
    <col min="14" max="14" width="7.5703125" style="17" customWidth="1"/>
    <col min="15" max="15" width="11.42578125" style="17"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33.75"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344</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345</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7"/>
      <c r="Q14" s="27"/>
      <c r="R14" s="27"/>
      <c r="S14" s="27"/>
      <c r="T14" s="2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7" t="s">
        <v>185</v>
      </c>
      <c r="Q15" s="27">
        <v>600</v>
      </c>
      <c r="R15" s="27" t="s">
        <v>182</v>
      </c>
      <c r="S15" s="32"/>
      <c r="T15" s="27" t="s">
        <v>211</v>
      </c>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7" t="s">
        <v>186</v>
      </c>
      <c r="Q16" s="27">
        <v>500</v>
      </c>
      <c r="R16" s="27" t="s">
        <v>183</v>
      </c>
      <c r="S16" s="32"/>
      <c r="T16" s="27" t="s">
        <v>212</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7" t="s">
        <v>187</v>
      </c>
      <c r="Q17" s="27">
        <v>300</v>
      </c>
      <c r="R17" s="27" t="s">
        <v>184</v>
      </c>
      <c r="S17" s="27"/>
      <c r="T17" s="27" t="s">
        <v>213</v>
      </c>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7" t="s">
        <v>188</v>
      </c>
      <c r="Q18" s="27">
        <v>160</v>
      </c>
      <c r="R18" s="27" t="s">
        <v>198</v>
      </c>
      <c r="S18" s="27"/>
      <c r="T18" s="27"/>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15"/>
      <c r="Q19" s="27">
        <v>95</v>
      </c>
      <c r="R19" s="27" t="s">
        <v>189</v>
      </c>
      <c r="S19" s="27"/>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7"/>
      <c r="Q20" s="27">
        <v>65</v>
      </c>
      <c r="R20" s="27" t="s">
        <v>192</v>
      </c>
      <c r="S20" s="27"/>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9"/>
      <c r="Q21" s="29"/>
      <c r="R21" s="27" t="s">
        <v>188</v>
      </c>
      <c r="S21" s="27"/>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9"/>
      <c r="Q22" s="29"/>
      <c r="R22" s="27"/>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s="17" customFormat="1" ht="15.75">
      <c r="B26" s="418" t="s">
        <v>35</v>
      </c>
      <c r="C26" s="420" t="s">
        <v>170</v>
      </c>
      <c r="D26" s="420" t="s">
        <v>37</v>
      </c>
      <c r="E26" s="420"/>
      <c r="F26" s="420"/>
      <c r="G26" s="420"/>
      <c r="H26" s="422" t="s">
        <v>35</v>
      </c>
      <c r="I26" s="423"/>
      <c r="J26" s="423"/>
      <c r="K26" s="424"/>
      <c r="L26" s="425" t="s">
        <v>160</v>
      </c>
      <c r="M26" s="426"/>
      <c r="N26" s="50"/>
      <c r="O26" s="16"/>
      <c r="T26" s="27"/>
      <c r="U26" s="27"/>
      <c r="V26" s="27"/>
      <c r="W26" s="27"/>
      <c r="X26" s="27"/>
      <c r="Y26" s="27"/>
      <c r="Z26" s="27"/>
      <c r="AA26" s="27"/>
      <c r="AB26" s="27"/>
      <c r="AC26" s="27"/>
      <c r="AD26" s="27"/>
      <c r="AE26" s="27"/>
    </row>
    <row r="27" spans="2:31" s="24" customFormat="1" ht="51.75" customHeight="1" thickBot="1">
      <c r="B27" s="419"/>
      <c r="C27" s="421"/>
      <c r="D27" s="202" t="s">
        <v>39</v>
      </c>
      <c r="E27" s="43" t="s">
        <v>162</v>
      </c>
      <c r="F27" s="44" t="s">
        <v>163</v>
      </c>
      <c r="G27" s="45" t="s">
        <v>164</v>
      </c>
      <c r="H27" s="46" t="s">
        <v>194</v>
      </c>
      <c r="I27" s="46" t="s">
        <v>41</v>
      </c>
      <c r="J27" s="202" t="s">
        <v>193</v>
      </c>
      <c r="K27" s="47" t="s">
        <v>208</v>
      </c>
      <c r="L27" s="393" t="s">
        <v>165</v>
      </c>
      <c r="M27" s="394"/>
      <c r="N27" s="29"/>
      <c r="O27" s="29"/>
      <c r="T27" s="29"/>
      <c r="U27" s="29"/>
      <c r="V27" s="29"/>
      <c r="W27" s="29"/>
      <c r="X27" s="29"/>
      <c r="Y27" s="29"/>
      <c r="Z27" s="29"/>
      <c r="AA27" s="29"/>
      <c r="AB27" s="29"/>
      <c r="AC27" s="29"/>
      <c r="AD27" s="29"/>
      <c r="AE27" s="29"/>
    </row>
    <row r="28" spans="2:31" ht="15.75" customHeight="1" thickBot="1">
      <c r="B28" s="618" t="s">
        <v>45</v>
      </c>
      <c r="C28" s="396"/>
      <c r="D28" s="396"/>
      <c r="E28" s="396"/>
      <c r="F28" s="396"/>
      <c r="G28" s="396"/>
      <c r="H28" s="396"/>
      <c r="I28" s="396"/>
      <c r="J28" s="396"/>
      <c r="K28" s="396"/>
      <c r="L28" s="396"/>
      <c r="M28" s="397"/>
      <c r="N28" s="27"/>
      <c r="P28" s="15"/>
      <c r="Q28" s="15"/>
      <c r="R28" s="15"/>
      <c r="S28" s="15"/>
      <c r="T28" s="27"/>
      <c r="U28" s="27"/>
      <c r="V28" s="27"/>
      <c r="W28" s="27"/>
      <c r="X28" s="27"/>
      <c r="Y28" s="27"/>
      <c r="Z28" s="27"/>
      <c r="AA28" s="27"/>
      <c r="AB28" s="27"/>
      <c r="AC28" s="27"/>
      <c r="AD28" s="27"/>
      <c r="AE28" s="27"/>
    </row>
    <row r="29" spans="2:31" ht="45">
      <c r="B29" s="520" t="s">
        <v>319</v>
      </c>
      <c r="C29" s="797" t="s">
        <v>320</v>
      </c>
      <c r="D29" s="124" t="s">
        <v>321</v>
      </c>
      <c r="E29" s="57">
        <v>20</v>
      </c>
      <c r="F29" s="57"/>
      <c r="G29" s="272">
        <f t="shared" ref="G29:G34" si="0">+F29-E29</f>
        <v>-20</v>
      </c>
      <c r="H29" s="537">
        <f>SUM(E29:E32)</f>
        <v>63</v>
      </c>
      <c r="I29" s="540">
        <v>1</v>
      </c>
      <c r="J29" s="542">
        <f>H29*I29</f>
        <v>63</v>
      </c>
      <c r="K29" s="544">
        <f>SUM(F29:F32)*I29</f>
        <v>0</v>
      </c>
      <c r="L29" s="624" t="str">
        <f>IF(F29&gt;=E29,"CUMPLE","NO CUMPLE")</f>
        <v>NO CUMPLE</v>
      </c>
      <c r="M29" s="406"/>
      <c r="N29" s="27"/>
      <c r="O29" s="27"/>
      <c r="P29" s="218"/>
      <c r="Q29" s="27"/>
      <c r="R29" s="27"/>
      <c r="S29" s="27"/>
      <c r="T29" s="27"/>
      <c r="U29" s="27"/>
      <c r="V29" s="27"/>
      <c r="W29" s="27"/>
      <c r="X29" s="27"/>
      <c r="Y29" s="27"/>
      <c r="Z29" s="27"/>
      <c r="AA29" s="27"/>
      <c r="AB29" s="27"/>
      <c r="AC29" s="27"/>
      <c r="AD29" s="27"/>
      <c r="AE29" s="27"/>
    </row>
    <row r="30" spans="2:31" ht="60">
      <c r="B30" s="521"/>
      <c r="C30" s="798"/>
      <c r="D30" s="104" t="s">
        <v>322</v>
      </c>
      <c r="E30" s="105">
        <v>20</v>
      </c>
      <c r="F30" s="105"/>
      <c r="G30" s="273">
        <f t="shared" ref="G30:G31" si="1">+F30-E30</f>
        <v>-20</v>
      </c>
      <c r="H30" s="800"/>
      <c r="I30" s="541"/>
      <c r="J30" s="543"/>
      <c r="K30" s="545"/>
      <c r="L30" s="796" t="str">
        <f>IF(F30&gt;=E30,"CUMPLE","NO CUMPLE")</f>
        <v>NO CUMPLE</v>
      </c>
      <c r="M30" s="408"/>
      <c r="N30" s="27"/>
      <c r="O30" s="27"/>
      <c r="P30" s="218"/>
      <c r="Q30" s="27"/>
      <c r="R30" s="27"/>
      <c r="S30" s="27"/>
      <c r="T30" s="27"/>
      <c r="U30" s="27"/>
      <c r="V30" s="27"/>
      <c r="W30" s="27"/>
      <c r="X30" s="27"/>
      <c r="Y30" s="27"/>
      <c r="Z30" s="27"/>
      <c r="AA30" s="27"/>
      <c r="AB30" s="27"/>
      <c r="AC30" s="27"/>
      <c r="AD30" s="27"/>
      <c r="AE30" s="27"/>
    </row>
    <row r="31" spans="2:31" ht="23.25" customHeight="1">
      <c r="B31" s="521"/>
      <c r="C31" s="798"/>
      <c r="D31" s="104" t="s">
        <v>323</v>
      </c>
      <c r="E31" s="105">
        <v>16</v>
      </c>
      <c r="F31" s="105"/>
      <c r="G31" s="273">
        <f t="shared" si="1"/>
        <v>-16</v>
      </c>
      <c r="H31" s="800"/>
      <c r="I31" s="541"/>
      <c r="J31" s="543"/>
      <c r="K31" s="545"/>
      <c r="L31" s="796" t="str">
        <f>IF(F31&gt;=E31,"CUMPLE","NO CUMPLE")</f>
        <v>NO CUMPLE</v>
      </c>
      <c r="M31" s="408"/>
      <c r="N31" s="27"/>
      <c r="O31" s="27"/>
      <c r="P31" s="218"/>
      <c r="Q31" s="27"/>
      <c r="R31" s="27"/>
      <c r="S31" s="27"/>
      <c r="T31" s="27"/>
      <c r="U31" s="27"/>
      <c r="V31" s="27"/>
      <c r="W31" s="27"/>
      <c r="X31" s="27"/>
      <c r="Y31" s="27"/>
      <c r="Z31" s="27"/>
      <c r="AA31" s="27"/>
      <c r="AB31" s="27"/>
      <c r="AC31" s="27"/>
      <c r="AD31" s="27"/>
      <c r="AE31" s="27"/>
    </row>
    <row r="32" spans="2:31" ht="23.25" customHeight="1" thickBot="1">
      <c r="B32" s="522"/>
      <c r="C32" s="799"/>
      <c r="D32" s="222" t="s">
        <v>40</v>
      </c>
      <c r="E32" s="97">
        <v>7</v>
      </c>
      <c r="F32" s="97"/>
      <c r="G32" s="274">
        <f t="shared" si="0"/>
        <v>-7</v>
      </c>
      <c r="H32" s="801"/>
      <c r="I32" s="579"/>
      <c r="J32" s="802"/>
      <c r="K32" s="803"/>
      <c r="L32" s="748" t="str">
        <f t="shared" ref="L32:L33" si="2">IF(F32&gt;=E32,"CUMPLE","NO CUMPLE")</f>
        <v>NO CUMPLE</v>
      </c>
      <c r="M32" s="410"/>
      <c r="N32" s="27"/>
      <c r="O32" s="27"/>
      <c r="P32" s="30"/>
      <c r="Q32" s="27"/>
      <c r="R32" s="27"/>
      <c r="S32" s="27"/>
      <c r="T32" s="27"/>
      <c r="U32" s="27"/>
      <c r="V32" s="27"/>
      <c r="W32" s="27"/>
      <c r="X32" s="27"/>
      <c r="Y32" s="27"/>
      <c r="Z32" s="27"/>
      <c r="AA32" s="27"/>
      <c r="AB32" s="27"/>
      <c r="AC32" s="27"/>
      <c r="AD32" s="27"/>
      <c r="AE32" s="27"/>
    </row>
    <row r="33" spans="2:31" ht="45">
      <c r="B33" s="520" t="s">
        <v>59</v>
      </c>
      <c r="C33" s="781" t="s">
        <v>68</v>
      </c>
      <c r="D33" s="115" t="s">
        <v>324</v>
      </c>
      <c r="E33" s="149">
        <v>9</v>
      </c>
      <c r="F33" s="149"/>
      <c r="G33" s="244">
        <f t="shared" si="0"/>
        <v>-9</v>
      </c>
      <c r="H33" s="791">
        <f>SUM(E33:E34)</f>
        <v>29</v>
      </c>
      <c r="I33" s="793">
        <v>1</v>
      </c>
      <c r="J33" s="794">
        <f>H33*I33</f>
        <v>29</v>
      </c>
      <c r="K33" s="795">
        <f>SUM(F33:F34)*I33</f>
        <v>0</v>
      </c>
      <c r="L33" s="633" t="str">
        <f t="shared" si="2"/>
        <v>NO CUMPLE</v>
      </c>
      <c r="M33" s="532"/>
      <c r="N33" s="27"/>
      <c r="O33" s="27"/>
      <c r="P33" s="27"/>
      <c r="Q33" s="27"/>
      <c r="R33" s="27"/>
      <c r="S33" s="27"/>
      <c r="T33" s="27"/>
      <c r="U33" s="27"/>
      <c r="V33" s="27"/>
      <c r="W33" s="27"/>
      <c r="X33" s="27"/>
      <c r="Y33" s="27"/>
      <c r="Z33" s="27"/>
      <c r="AA33" s="27"/>
      <c r="AB33" s="27"/>
      <c r="AC33" s="27"/>
      <c r="AD33" s="27"/>
      <c r="AE33" s="27"/>
    </row>
    <row r="34" spans="2:31" ht="60.75" thickBot="1">
      <c r="B34" s="522"/>
      <c r="C34" s="782"/>
      <c r="D34" s="125" t="s">
        <v>325</v>
      </c>
      <c r="E34" s="143">
        <v>20</v>
      </c>
      <c r="F34" s="143"/>
      <c r="G34" s="275">
        <f t="shared" si="0"/>
        <v>-20</v>
      </c>
      <c r="H34" s="792"/>
      <c r="I34" s="630"/>
      <c r="J34" s="631"/>
      <c r="K34" s="632"/>
      <c r="L34" s="751" t="str">
        <f>IF(F34&gt;=E34,"CUMPLE","NO CUMPLE")</f>
        <v>NO CUMPLE</v>
      </c>
      <c r="M34" s="333"/>
      <c r="N34" s="27"/>
      <c r="O34" s="27"/>
      <c r="P34" s="27"/>
      <c r="Q34" s="27"/>
      <c r="R34" s="27"/>
      <c r="S34" s="27"/>
      <c r="T34" s="27"/>
      <c r="U34" s="27"/>
      <c r="V34" s="27"/>
      <c r="W34" s="27"/>
      <c r="X34" s="27"/>
      <c r="Y34" s="27"/>
      <c r="Z34" s="27"/>
      <c r="AA34" s="27"/>
      <c r="AB34" s="27"/>
      <c r="AC34" s="27"/>
      <c r="AD34" s="27"/>
      <c r="AE34" s="27"/>
    </row>
    <row r="35" spans="2:31" ht="40.5" customHeight="1" thickBot="1">
      <c r="B35" s="427" t="s">
        <v>270</v>
      </c>
      <c r="C35" s="428"/>
      <c r="D35" s="428"/>
      <c r="E35" s="428"/>
      <c r="F35" s="428"/>
      <c r="G35" s="428"/>
      <c r="H35" s="428"/>
      <c r="I35" s="429"/>
      <c r="J35" s="91">
        <f>SUM(J29:J34)</f>
        <v>92</v>
      </c>
      <c r="K35" s="92">
        <f>SUM(K29:K34)</f>
        <v>0</v>
      </c>
      <c r="L35" s="430" t="str">
        <f>IF(K35&gt;=J35,"CUMPLE","NO CUMPLE")</f>
        <v>NO CUMPLE</v>
      </c>
      <c r="M35" s="431"/>
      <c r="N35" s="27"/>
      <c r="O35" s="27"/>
      <c r="P35" s="27"/>
      <c r="Q35" s="27"/>
      <c r="R35" s="27"/>
      <c r="S35" s="27"/>
      <c r="T35" s="27"/>
      <c r="U35" s="27"/>
      <c r="V35" s="27"/>
      <c r="W35" s="27"/>
      <c r="X35" s="27"/>
      <c r="Y35" s="27"/>
      <c r="Z35" s="27"/>
      <c r="AA35" s="27"/>
      <c r="AB35" s="27"/>
      <c r="AC35" s="27"/>
      <c r="AD35" s="27"/>
      <c r="AE35" s="27"/>
    </row>
    <row r="36" spans="2:31" ht="18" customHeight="1">
      <c r="B36" s="596" t="s">
        <v>171</v>
      </c>
      <c r="C36" s="597"/>
      <c r="D36" s="556"/>
      <c r="E36" s="556"/>
      <c r="F36" s="556"/>
      <c r="G36" s="556"/>
      <c r="H36" s="556"/>
      <c r="I36" s="556"/>
      <c r="J36" s="556"/>
      <c r="K36" s="556"/>
      <c r="L36" s="556"/>
      <c r="M36" s="557"/>
      <c r="N36" s="27"/>
      <c r="O36" s="27"/>
      <c r="P36" s="27"/>
      <c r="Q36" s="27"/>
      <c r="R36" s="27"/>
      <c r="S36" s="27"/>
      <c r="T36" s="27"/>
      <c r="U36" s="27"/>
      <c r="V36" s="27"/>
      <c r="W36" s="27"/>
      <c r="X36" s="27"/>
      <c r="Y36" s="27"/>
      <c r="Z36" s="27"/>
      <c r="AA36" s="27"/>
      <c r="AB36" s="27"/>
      <c r="AC36" s="27"/>
      <c r="AD36" s="27"/>
      <c r="AE36" s="27"/>
    </row>
    <row r="37" spans="2:31" ht="69" customHeight="1" thickBot="1">
      <c r="B37" s="598" t="s">
        <v>273</v>
      </c>
      <c r="C37" s="381"/>
      <c r="D37" s="381"/>
      <c r="E37" s="381"/>
      <c r="F37" s="381"/>
      <c r="G37" s="381"/>
      <c r="H37" s="381"/>
      <c r="I37" s="381"/>
      <c r="J37" s="381"/>
      <c r="K37" s="381"/>
      <c r="L37" s="381"/>
      <c r="M37" s="382"/>
      <c r="N37" s="27"/>
      <c r="O37" s="27"/>
      <c r="P37" s="27"/>
      <c r="Q37" s="27"/>
      <c r="R37" s="27"/>
      <c r="S37" s="27"/>
      <c r="T37" s="27"/>
      <c r="U37" s="27"/>
      <c r="V37" s="27"/>
      <c r="W37" s="27"/>
      <c r="X37" s="27"/>
      <c r="Y37" s="27"/>
      <c r="Z37" s="27"/>
      <c r="AA37" s="27"/>
      <c r="AB37" s="27"/>
      <c r="AC37" s="27"/>
      <c r="AD37" s="27"/>
      <c r="AE37" s="27"/>
    </row>
    <row r="38" spans="2:31" ht="15.75">
      <c r="B38" s="418" t="s">
        <v>35</v>
      </c>
      <c r="C38" s="420" t="s">
        <v>170</v>
      </c>
      <c r="D38" s="420" t="s">
        <v>37</v>
      </c>
      <c r="E38" s="420"/>
      <c r="F38" s="420"/>
      <c r="G38" s="420"/>
      <c r="H38" s="422" t="s">
        <v>35</v>
      </c>
      <c r="I38" s="423"/>
      <c r="J38" s="423"/>
      <c r="K38" s="424"/>
      <c r="L38" s="425" t="s">
        <v>160</v>
      </c>
      <c r="M38" s="426"/>
      <c r="N38" s="27"/>
      <c r="O38" s="27"/>
      <c r="P38" s="27"/>
      <c r="Q38" s="27"/>
      <c r="R38" s="27"/>
      <c r="S38" s="27"/>
      <c r="T38" s="27"/>
      <c r="U38" s="27"/>
      <c r="V38" s="27"/>
      <c r="W38" s="27"/>
      <c r="X38" s="27"/>
      <c r="Y38" s="27"/>
      <c r="Z38" s="27"/>
      <c r="AA38" s="27"/>
      <c r="AB38" s="27"/>
      <c r="AC38" s="27"/>
      <c r="AD38" s="27"/>
      <c r="AE38" s="27"/>
    </row>
    <row r="39" spans="2:31" ht="51" customHeight="1" thickBot="1">
      <c r="B39" s="419"/>
      <c r="C39" s="421"/>
      <c r="D39" s="202" t="s">
        <v>39</v>
      </c>
      <c r="E39" s="43" t="s">
        <v>162</v>
      </c>
      <c r="F39" s="44" t="s">
        <v>163</v>
      </c>
      <c r="G39" s="45" t="s">
        <v>164</v>
      </c>
      <c r="H39" s="46" t="s">
        <v>194</v>
      </c>
      <c r="I39" s="46" t="s">
        <v>41</v>
      </c>
      <c r="J39" s="202" t="s">
        <v>193</v>
      </c>
      <c r="K39" s="47" t="s">
        <v>208</v>
      </c>
      <c r="L39" s="393" t="s">
        <v>165</v>
      </c>
      <c r="M39" s="394"/>
      <c r="N39" s="27"/>
      <c r="O39" s="27"/>
      <c r="P39" s="27"/>
      <c r="Q39" s="27"/>
      <c r="R39" s="27"/>
      <c r="S39" s="27"/>
      <c r="T39" s="27"/>
      <c r="U39" s="27"/>
      <c r="V39" s="27"/>
      <c r="W39" s="27"/>
      <c r="X39" s="27"/>
      <c r="Y39" s="27"/>
      <c r="Z39" s="27"/>
      <c r="AA39" s="27"/>
      <c r="AB39" s="27"/>
      <c r="AC39" s="27"/>
      <c r="AD39" s="27"/>
      <c r="AE39" s="27"/>
    </row>
    <row r="40" spans="2:31" ht="15" customHeight="1" thickBot="1">
      <c r="B40" s="395" t="s">
        <v>57</v>
      </c>
      <c r="C40" s="396"/>
      <c r="D40" s="396"/>
      <c r="E40" s="396"/>
      <c r="F40" s="396"/>
      <c r="G40" s="396"/>
      <c r="H40" s="396"/>
      <c r="I40" s="396"/>
      <c r="J40" s="396"/>
      <c r="K40" s="396"/>
      <c r="L40" s="396"/>
      <c r="M40" s="397"/>
      <c r="N40" s="27"/>
      <c r="O40" s="27"/>
      <c r="P40" s="27"/>
      <c r="Q40" s="27"/>
      <c r="R40" s="27"/>
      <c r="S40" s="27"/>
      <c r="T40" s="27"/>
      <c r="U40" s="27"/>
      <c r="V40" s="27"/>
      <c r="W40" s="27"/>
      <c r="X40" s="27"/>
      <c r="Y40" s="27"/>
      <c r="Z40" s="27"/>
      <c r="AA40" s="27"/>
      <c r="AB40" s="27"/>
      <c r="AC40" s="27"/>
      <c r="AD40" s="27"/>
      <c r="AE40" s="27"/>
    </row>
    <row r="41" spans="2:31" ht="15.75" customHeight="1">
      <c r="B41" s="767" t="s">
        <v>44</v>
      </c>
      <c r="C41" s="402" t="s">
        <v>326</v>
      </c>
      <c r="D41" s="94" t="s">
        <v>327</v>
      </c>
      <c r="E41" s="57">
        <v>6</v>
      </c>
      <c r="F41" s="57"/>
      <c r="G41" s="66">
        <f t="shared" ref="G41:G44" si="3">+F41-E41</f>
        <v>-6</v>
      </c>
      <c r="H41" s="576">
        <f>SUM(E41:E42)</f>
        <v>8</v>
      </c>
      <c r="I41" s="540">
        <v>1</v>
      </c>
      <c r="J41" s="580">
        <f>I41*H41</f>
        <v>8</v>
      </c>
      <c r="K41" s="583">
        <f>SUM(F41:F42)*I41</f>
        <v>0</v>
      </c>
      <c r="L41" s="405" t="str">
        <f t="shared" ref="L41:L44" si="4">IF(F41&gt;=E41,"CUMPLE","NO CUMPLE")</f>
        <v>NO CUMPLE</v>
      </c>
      <c r="M41" s="406"/>
      <c r="N41" s="27"/>
      <c r="O41" s="27"/>
      <c r="P41" s="27"/>
      <c r="Q41" s="27"/>
      <c r="R41" s="27"/>
      <c r="S41" s="27"/>
      <c r="T41" s="27"/>
      <c r="U41" s="27"/>
      <c r="V41" s="27"/>
      <c r="W41" s="27"/>
      <c r="X41" s="27"/>
      <c r="Y41" s="27"/>
      <c r="Z41" s="27"/>
      <c r="AA41" s="27"/>
      <c r="AB41" s="27"/>
      <c r="AC41" s="27"/>
      <c r="AD41" s="27"/>
      <c r="AE41" s="27"/>
    </row>
    <row r="42" spans="2:31" ht="15.75" thickBot="1">
      <c r="B42" s="768"/>
      <c r="C42" s="787"/>
      <c r="D42" s="255" t="s">
        <v>47</v>
      </c>
      <c r="E42" s="147">
        <v>2</v>
      </c>
      <c r="F42" s="147"/>
      <c r="G42" s="169">
        <f t="shared" si="3"/>
        <v>-2</v>
      </c>
      <c r="H42" s="788"/>
      <c r="I42" s="507"/>
      <c r="J42" s="789"/>
      <c r="K42" s="790"/>
      <c r="L42" s="514" t="str">
        <f>IF(F42&gt;=E42,"CUMPLE","NO CUMPLE")</f>
        <v>NO CUMPLE</v>
      </c>
      <c r="M42" s="515"/>
      <c r="N42" s="27"/>
      <c r="O42" s="27"/>
      <c r="P42" s="27"/>
      <c r="Q42" s="27"/>
      <c r="R42" s="27"/>
      <c r="S42" s="27"/>
      <c r="T42" s="27"/>
      <c r="U42" s="27"/>
      <c r="V42" s="27"/>
      <c r="W42" s="27"/>
      <c r="X42" s="27"/>
      <c r="Y42" s="27"/>
      <c r="Z42" s="27"/>
      <c r="AA42" s="27"/>
      <c r="AB42" s="27"/>
      <c r="AC42" s="27"/>
      <c r="AD42" s="27"/>
      <c r="AE42" s="27"/>
    </row>
    <row r="43" spans="2:31" ht="32.25" thickBot="1">
      <c r="B43" s="768"/>
      <c r="C43" s="262" t="s">
        <v>329</v>
      </c>
      <c r="D43" s="263" t="s">
        <v>328</v>
      </c>
      <c r="E43" s="264">
        <v>8.6999999999999993</v>
      </c>
      <c r="F43" s="264"/>
      <c r="G43" s="265">
        <f t="shared" si="3"/>
        <v>-8.6999999999999993</v>
      </c>
      <c r="H43" s="266">
        <f>E43</f>
        <v>8.6999999999999993</v>
      </c>
      <c r="I43" s="267">
        <v>1</v>
      </c>
      <c r="J43" s="268">
        <f>I43*H43</f>
        <v>8.6999999999999993</v>
      </c>
      <c r="K43" s="269">
        <f>SUM(F43)*I43</f>
        <v>0</v>
      </c>
      <c r="L43" s="783" t="str">
        <f>IF(F43&gt;=E43,"CUMPLE","NO CUMPLE")</f>
        <v>NO CUMPLE</v>
      </c>
      <c r="M43" s="784"/>
      <c r="N43" s="27"/>
      <c r="O43" s="27"/>
      <c r="P43" s="27"/>
      <c r="Q43" s="27"/>
      <c r="R43" s="27"/>
      <c r="S43" s="27"/>
      <c r="T43" s="27"/>
      <c r="U43" s="27"/>
      <c r="V43" s="27"/>
      <c r="W43" s="27"/>
      <c r="X43" s="27"/>
      <c r="Y43" s="27"/>
      <c r="Z43" s="27"/>
      <c r="AA43" s="27"/>
      <c r="AB43" s="27"/>
      <c r="AC43" s="27"/>
      <c r="AD43" s="27"/>
      <c r="AE43" s="27"/>
    </row>
    <row r="44" spans="2:31" ht="33" customHeight="1" thickBot="1">
      <c r="B44" s="768"/>
      <c r="C44" s="256" t="s">
        <v>330</v>
      </c>
      <c r="D44" s="270" t="s">
        <v>331</v>
      </c>
      <c r="E44" s="257">
        <v>4</v>
      </c>
      <c r="F44" s="257"/>
      <c r="G44" s="271">
        <f t="shared" si="3"/>
        <v>-4</v>
      </c>
      <c r="H44" s="258">
        <f>E44</f>
        <v>4</v>
      </c>
      <c r="I44" s="259">
        <v>1</v>
      </c>
      <c r="J44" s="260">
        <f>H44*I44</f>
        <v>4</v>
      </c>
      <c r="K44" s="261">
        <f>SUM(F44)*I44</f>
        <v>0</v>
      </c>
      <c r="L44" s="785" t="str">
        <f t="shared" si="4"/>
        <v>NO CUMPLE</v>
      </c>
      <c r="M44" s="786"/>
      <c r="N44" s="27"/>
      <c r="O44" s="27"/>
      <c r="P44" s="27"/>
      <c r="Q44" s="27"/>
      <c r="R44" s="27"/>
      <c r="S44" s="27"/>
      <c r="T44" s="27"/>
      <c r="U44" s="27"/>
      <c r="V44" s="27"/>
      <c r="W44" s="27"/>
      <c r="X44" s="27"/>
      <c r="Y44" s="27"/>
      <c r="Z44" s="27"/>
      <c r="AA44" s="27"/>
      <c r="AB44" s="27"/>
      <c r="AC44" s="27"/>
      <c r="AD44" s="27"/>
      <c r="AE44" s="27"/>
    </row>
    <row r="45" spans="2:31" ht="34.5" customHeight="1" thickBot="1">
      <c r="B45" s="567" t="s">
        <v>57</v>
      </c>
      <c r="C45" s="568"/>
      <c r="D45" s="568"/>
      <c r="E45" s="568"/>
      <c r="F45" s="568"/>
      <c r="G45" s="568"/>
      <c r="H45" s="568"/>
      <c r="I45" s="569"/>
      <c r="J45" s="137">
        <f>SUM(J41:J44)</f>
        <v>20.7</v>
      </c>
      <c r="K45" s="137">
        <f>SUM(K41:K44)</f>
        <v>0</v>
      </c>
      <c r="L45" s="570" t="str">
        <f>IF(K45&gt;=J45,"CUMPLE","NO CUMPLE")</f>
        <v>NO CUMPLE</v>
      </c>
      <c r="M45" s="571"/>
      <c r="N45" s="27"/>
      <c r="O45" s="27"/>
      <c r="P45" s="27"/>
      <c r="Q45" s="27"/>
      <c r="R45" s="27"/>
      <c r="S45" s="27"/>
      <c r="T45" s="27"/>
      <c r="U45" s="27"/>
      <c r="V45" s="27"/>
      <c r="W45" s="27"/>
      <c r="X45" s="27"/>
      <c r="Y45" s="27"/>
      <c r="Z45" s="27"/>
      <c r="AA45" s="27"/>
      <c r="AB45" s="27"/>
      <c r="AC45" s="27"/>
      <c r="AD45" s="27"/>
      <c r="AE45" s="27"/>
    </row>
    <row r="46" spans="2:31" ht="18" customHeight="1">
      <c r="B46" s="555" t="s">
        <v>171</v>
      </c>
      <c r="C46" s="556"/>
      <c r="D46" s="556"/>
      <c r="E46" s="556"/>
      <c r="F46" s="556"/>
      <c r="G46" s="556"/>
      <c r="H46" s="556"/>
      <c r="I46" s="556"/>
      <c r="J46" s="556"/>
      <c r="K46" s="556"/>
      <c r="L46" s="556"/>
      <c r="M46" s="557"/>
      <c r="N46" s="27"/>
      <c r="O46" s="27"/>
      <c r="P46" s="27"/>
      <c r="Q46" s="27"/>
      <c r="R46" s="27"/>
      <c r="S46" s="27"/>
      <c r="T46" s="27"/>
      <c r="U46" s="27"/>
      <c r="V46" s="27"/>
      <c r="W46" s="27"/>
      <c r="X46" s="27"/>
      <c r="Y46" s="27"/>
      <c r="Z46" s="27"/>
      <c r="AA46" s="27"/>
      <c r="AB46" s="27"/>
      <c r="AC46" s="27"/>
      <c r="AD46" s="27"/>
      <c r="AE46" s="27"/>
    </row>
    <row r="47" spans="2:31" ht="68.25" customHeight="1" thickBot="1">
      <c r="B47" s="558" t="s">
        <v>275</v>
      </c>
      <c r="C47" s="559"/>
      <c r="D47" s="559"/>
      <c r="E47" s="559"/>
      <c r="F47" s="559"/>
      <c r="G47" s="559"/>
      <c r="H47" s="559"/>
      <c r="I47" s="559"/>
      <c r="J47" s="559"/>
      <c r="K47" s="559"/>
      <c r="L47" s="559"/>
      <c r="M47" s="560"/>
      <c r="N47" s="27"/>
      <c r="O47" s="27"/>
      <c r="P47" s="27"/>
      <c r="Q47" s="27"/>
      <c r="R47" s="27"/>
      <c r="S47" s="27"/>
      <c r="T47" s="27"/>
      <c r="U47" s="27"/>
      <c r="V47" s="27"/>
      <c r="W47" s="27"/>
      <c r="X47" s="27"/>
      <c r="Y47" s="27"/>
      <c r="Z47" s="27"/>
      <c r="AA47" s="27"/>
      <c r="AB47" s="27"/>
      <c r="AC47" s="27"/>
      <c r="AD47" s="27"/>
      <c r="AE47" s="27"/>
    </row>
    <row r="48" spans="2:31" ht="15" customHeight="1">
      <c r="B48" s="418" t="s">
        <v>35</v>
      </c>
      <c r="C48" s="420" t="s">
        <v>170</v>
      </c>
      <c r="D48" s="420" t="s">
        <v>37</v>
      </c>
      <c r="E48" s="420"/>
      <c r="F48" s="420"/>
      <c r="G48" s="420"/>
      <c r="H48" s="422" t="s">
        <v>35</v>
      </c>
      <c r="I48" s="423"/>
      <c r="J48" s="423"/>
      <c r="K48" s="424"/>
      <c r="L48" s="425" t="s">
        <v>160</v>
      </c>
      <c r="M48" s="426"/>
      <c r="N48" s="27"/>
      <c r="O48" s="27"/>
      <c r="P48" s="27"/>
      <c r="Q48" s="27"/>
      <c r="R48" s="27"/>
      <c r="S48" s="27"/>
      <c r="T48" s="27"/>
      <c r="U48" s="27"/>
      <c r="V48" s="27"/>
      <c r="W48" s="27"/>
      <c r="X48" s="27"/>
      <c r="Y48" s="27"/>
      <c r="Z48" s="27"/>
      <c r="AA48" s="27"/>
      <c r="AB48" s="27"/>
      <c r="AC48" s="27"/>
      <c r="AD48" s="27"/>
      <c r="AE48" s="27"/>
    </row>
    <row r="49" spans="2:31" ht="51" customHeight="1" thickBot="1">
      <c r="B49" s="419"/>
      <c r="C49" s="421"/>
      <c r="D49" s="202" t="s">
        <v>39</v>
      </c>
      <c r="E49" s="43" t="s">
        <v>162</v>
      </c>
      <c r="F49" s="44" t="s">
        <v>163</v>
      </c>
      <c r="G49" s="45" t="s">
        <v>164</v>
      </c>
      <c r="H49" s="46" t="s">
        <v>194</v>
      </c>
      <c r="I49" s="46" t="s">
        <v>41</v>
      </c>
      <c r="J49" s="202" t="s">
        <v>193</v>
      </c>
      <c r="K49" s="47" t="s">
        <v>208</v>
      </c>
      <c r="L49" s="393" t="s">
        <v>165</v>
      </c>
      <c r="M49" s="394"/>
      <c r="N49" s="27"/>
      <c r="O49" s="27"/>
      <c r="P49" s="27"/>
      <c r="Q49" s="27"/>
      <c r="R49" s="27"/>
      <c r="S49" s="27"/>
      <c r="T49" s="27"/>
      <c r="U49" s="27"/>
      <c r="V49" s="27"/>
      <c r="W49" s="27"/>
      <c r="X49" s="27"/>
      <c r="Y49" s="27"/>
      <c r="Z49" s="27"/>
      <c r="AA49" s="27"/>
      <c r="AB49" s="27"/>
      <c r="AC49" s="27"/>
      <c r="AD49" s="27"/>
      <c r="AE49" s="27"/>
    </row>
    <row r="50" spans="2:31" ht="15" customHeight="1" thickBot="1">
      <c r="B50" s="395" t="s">
        <v>58</v>
      </c>
      <c r="C50" s="533"/>
      <c r="D50" s="533"/>
      <c r="E50" s="533"/>
      <c r="F50" s="533"/>
      <c r="G50" s="533"/>
      <c r="H50" s="533"/>
      <c r="I50" s="533"/>
      <c r="J50" s="533"/>
      <c r="K50" s="533"/>
      <c r="L50" s="533"/>
      <c r="M50" s="534"/>
      <c r="N50" s="27"/>
      <c r="O50" s="27"/>
      <c r="P50" s="27"/>
      <c r="Q50" s="27"/>
      <c r="R50" s="27"/>
      <c r="S50" s="27"/>
      <c r="T50" s="27"/>
      <c r="U50" s="27"/>
      <c r="V50" s="27"/>
      <c r="W50" s="27"/>
      <c r="X50" s="27"/>
      <c r="Y50" s="27"/>
      <c r="Z50" s="27"/>
      <c r="AA50" s="27"/>
      <c r="AB50" s="27"/>
      <c r="AC50" s="27"/>
      <c r="AD50" s="27"/>
      <c r="AE50" s="27"/>
    </row>
    <row r="51" spans="2:31" ht="16.5" customHeight="1">
      <c r="B51" s="520" t="s">
        <v>66</v>
      </c>
      <c r="C51" s="535" t="s">
        <v>332</v>
      </c>
      <c r="D51" s="124" t="s">
        <v>333</v>
      </c>
      <c r="E51" s="57">
        <v>12</v>
      </c>
      <c r="F51" s="57"/>
      <c r="G51" s="66">
        <f>+F51-E51</f>
        <v>-12</v>
      </c>
      <c r="H51" s="537">
        <f>SUM(E51:E55)</f>
        <v>23.5</v>
      </c>
      <c r="I51" s="540">
        <v>1</v>
      </c>
      <c r="J51" s="542">
        <f>H51*I51</f>
        <v>23.5</v>
      </c>
      <c r="K51" s="544">
        <f>SUM(F51:F55)*I51</f>
        <v>0</v>
      </c>
      <c r="L51" s="546" t="str">
        <f t="shared" ref="L51:L55" si="5">IF(F51&gt;=E51,"CUMPLE","NO CUMPLE")</f>
        <v>NO CUMPLE</v>
      </c>
      <c r="M51" s="547"/>
      <c r="N51" s="36"/>
      <c r="O51" s="27"/>
      <c r="P51" s="27"/>
      <c r="Q51" s="27"/>
      <c r="R51" s="27"/>
      <c r="S51" s="27"/>
      <c r="T51" s="27"/>
      <c r="U51" s="27"/>
      <c r="V51" s="27"/>
      <c r="W51" s="27"/>
      <c r="X51" s="27"/>
      <c r="Y51" s="27"/>
      <c r="Z51" s="27"/>
      <c r="AA51" s="27"/>
      <c r="AB51" s="27"/>
      <c r="AC51" s="27"/>
      <c r="AD51" s="27"/>
      <c r="AE51" s="27"/>
    </row>
    <row r="52" spans="2:31" ht="16.5" customHeight="1">
      <c r="B52" s="521"/>
      <c r="C52" s="536"/>
      <c r="D52" s="104" t="s">
        <v>334</v>
      </c>
      <c r="E52" s="105">
        <v>3</v>
      </c>
      <c r="F52" s="105"/>
      <c r="G52" s="168">
        <f t="shared" ref="G52:G55" si="6">+F52-E52</f>
        <v>-3</v>
      </c>
      <c r="H52" s="538"/>
      <c r="I52" s="541"/>
      <c r="J52" s="543"/>
      <c r="K52" s="545"/>
      <c r="L52" s="407" t="str">
        <f t="shared" si="5"/>
        <v>NO CUMPLE</v>
      </c>
      <c r="M52" s="408"/>
      <c r="N52" s="27"/>
      <c r="O52" s="27"/>
      <c r="P52" s="27"/>
      <c r="Q52" s="27"/>
      <c r="R52" s="27"/>
      <c r="S52" s="27"/>
      <c r="T52" s="27"/>
      <c r="U52" s="27"/>
      <c r="V52" s="27"/>
      <c r="W52" s="27"/>
      <c r="X52" s="27"/>
      <c r="Y52" s="27"/>
      <c r="Z52" s="27"/>
      <c r="AA52" s="27"/>
      <c r="AB52" s="27"/>
      <c r="AC52" s="27"/>
      <c r="AD52" s="27"/>
      <c r="AE52" s="27"/>
    </row>
    <row r="53" spans="2:31" ht="30">
      <c r="B53" s="521"/>
      <c r="C53" s="536"/>
      <c r="D53" s="106" t="s">
        <v>335</v>
      </c>
      <c r="E53" s="105">
        <v>4</v>
      </c>
      <c r="F53" s="105"/>
      <c r="G53" s="168">
        <f t="shared" si="6"/>
        <v>-4</v>
      </c>
      <c r="H53" s="538"/>
      <c r="I53" s="541"/>
      <c r="J53" s="543"/>
      <c r="K53" s="545"/>
      <c r="L53" s="407" t="str">
        <f t="shared" si="5"/>
        <v>NO CUMPLE</v>
      </c>
      <c r="M53" s="408"/>
      <c r="N53" s="27"/>
      <c r="O53" s="27"/>
      <c r="P53" s="27"/>
      <c r="Q53" s="27"/>
      <c r="R53" s="27"/>
      <c r="S53" s="27"/>
      <c r="T53" s="27"/>
      <c r="U53" s="27"/>
      <c r="V53" s="27"/>
      <c r="W53" s="27"/>
      <c r="X53" s="27"/>
      <c r="Y53" s="27"/>
      <c r="Z53" s="27"/>
      <c r="AA53" s="27"/>
      <c r="AB53" s="27"/>
      <c r="AC53" s="27"/>
      <c r="AD53" s="27"/>
      <c r="AE53" s="27"/>
    </row>
    <row r="54" spans="2:31" ht="16.5" customHeight="1">
      <c r="B54" s="521"/>
      <c r="C54" s="536"/>
      <c r="D54" s="104" t="s">
        <v>336</v>
      </c>
      <c r="E54" s="105">
        <v>2.5</v>
      </c>
      <c r="F54" s="105"/>
      <c r="G54" s="168">
        <f t="shared" si="6"/>
        <v>-2.5</v>
      </c>
      <c r="H54" s="538"/>
      <c r="I54" s="541"/>
      <c r="J54" s="543"/>
      <c r="K54" s="545"/>
      <c r="L54" s="407" t="str">
        <f t="shared" si="5"/>
        <v>NO CUMPLE</v>
      </c>
      <c r="M54" s="408"/>
      <c r="N54" s="27"/>
      <c r="O54" s="27"/>
      <c r="P54" s="27"/>
      <c r="Q54" s="27"/>
      <c r="R54" s="27"/>
      <c r="S54" s="27"/>
      <c r="T54" s="27"/>
      <c r="U54" s="27"/>
      <c r="V54" s="27"/>
      <c r="W54" s="27"/>
      <c r="X54" s="27"/>
      <c r="Y54" s="27"/>
      <c r="Z54" s="27"/>
      <c r="AA54" s="27"/>
      <c r="AB54" s="27"/>
      <c r="AC54" s="27"/>
      <c r="AD54" s="27"/>
      <c r="AE54" s="27"/>
    </row>
    <row r="55" spans="2:31" ht="16.5" customHeight="1" thickBot="1">
      <c r="B55" s="522"/>
      <c r="C55" s="536"/>
      <c r="D55" s="104" t="s">
        <v>315</v>
      </c>
      <c r="E55" s="105">
        <v>2</v>
      </c>
      <c r="F55" s="105"/>
      <c r="G55" s="168">
        <f t="shared" si="6"/>
        <v>-2</v>
      </c>
      <c r="H55" s="538"/>
      <c r="I55" s="541"/>
      <c r="J55" s="543"/>
      <c r="K55" s="545"/>
      <c r="L55" s="407" t="str">
        <f t="shared" si="5"/>
        <v>NO CUMPLE</v>
      </c>
      <c r="M55" s="408"/>
      <c r="N55" s="27"/>
      <c r="O55" s="27"/>
      <c r="P55" s="27"/>
      <c r="Q55" s="27"/>
      <c r="R55" s="27"/>
      <c r="S55" s="27"/>
      <c r="T55" s="27"/>
      <c r="U55" s="27"/>
      <c r="V55" s="27"/>
      <c r="W55" s="27"/>
      <c r="X55" s="27"/>
      <c r="Y55" s="27"/>
      <c r="Z55" s="27"/>
      <c r="AA55" s="27"/>
      <c r="AB55" s="27"/>
      <c r="AC55" s="27"/>
      <c r="AD55" s="27"/>
      <c r="AE55" s="27"/>
    </row>
    <row r="56" spans="2:31" ht="31.5" customHeight="1" thickBot="1">
      <c r="B56" s="427" t="s">
        <v>58</v>
      </c>
      <c r="C56" s="428"/>
      <c r="D56" s="428"/>
      <c r="E56" s="428"/>
      <c r="F56" s="428"/>
      <c r="G56" s="428"/>
      <c r="H56" s="428"/>
      <c r="I56" s="518"/>
      <c r="J56" s="122">
        <f>SUM(J51:J55)</f>
        <v>23.5</v>
      </c>
      <c r="K56" s="123">
        <f>SUM(K51:K55)</f>
        <v>0</v>
      </c>
      <c r="L56" s="519" t="str">
        <f>IF(K56&gt;=J56,"CUMPLE","NO CUMPLE")</f>
        <v>NO CUMPLE</v>
      </c>
      <c r="M56" s="431"/>
      <c r="N56" s="27"/>
      <c r="O56" s="27"/>
      <c r="P56" s="27"/>
      <c r="Q56" s="27"/>
      <c r="R56" s="27"/>
      <c r="S56" s="27"/>
      <c r="T56" s="27"/>
      <c r="U56" s="27"/>
      <c r="V56" s="27"/>
      <c r="W56" s="27"/>
      <c r="X56" s="27"/>
      <c r="Y56" s="27"/>
      <c r="Z56" s="27"/>
      <c r="AA56" s="27"/>
      <c r="AB56" s="27"/>
      <c r="AC56" s="27"/>
      <c r="AD56" s="27"/>
      <c r="AE56" s="27"/>
    </row>
    <row r="57" spans="2:31" ht="15">
      <c r="B57" s="432" t="s">
        <v>221</v>
      </c>
      <c r="C57" s="433"/>
      <c r="D57" s="433"/>
      <c r="E57" s="433"/>
      <c r="F57" s="433"/>
      <c r="G57" s="433"/>
      <c r="H57" s="433"/>
      <c r="I57" s="433"/>
      <c r="J57" s="433"/>
      <c r="K57" s="433"/>
      <c r="L57" s="433"/>
      <c r="M57" s="434"/>
      <c r="N57" s="27"/>
      <c r="O57" s="27"/>
      <c r="P57" s="27"/>
      <c r="Q57" s="27"/>
      <c r="R57" s="27"/>
      <c r="S57" s="27"/>
      <c r="T57" s="27"/>
      <c r="U57" s="27"/>
      <c r="V57" s="27"/>
      <c r="W57" s="27"/>
      <c r="X57" s="27"/>
      <c r="Y57" s="27"/>
      <c r="Z57" s="27"/>
      <c r="AA57" s="27"/>
      <c r="AB57" s="27"/>
      <c r="AC57" s="27"/>
      <c r="AD57" s="27"/>
      <c r="AE57" s="27"/>
    </row>
    <row r="58" spans="2:31" ht="75.75" customHeight="1" thickBot="1">
      <c r="B58" s="435" t="s">
        <v>275</v>
      </c>
      <c r="C58" s="436"/>
      <c r="D58" s="436"/>
      <c r="E58" s="436"/>
      <c r="F58" s="436"/>
      <c r="G58" s="436"/>
      <c r="H58" s="436"/>
      <c r="I58" s="436"/>
      <c r="J58" s="436"/>
      <c r="K58" s="436"/>
      <c r="L58" s="436"/>
      <c r="M58" s="437"/>
      <c r="N58" s="27"/>
      <c r="O58" s="27"/>
      <c r="P58" s="27"/>
      <c r="Q58" s="27"/>
      <c r="R58" s="27"/>
      <c r="S58" s="27"/>
      <c r="T58" s="27"/>
      <c r="U58" s="27"/>
      <c r="V58" s="27"/>
      <c r="W58" s="27"/>
      <c r="X58" s="27"/>
      <c r="Y58" s="27"/>
      <c r="Z58" s="27"/>
      <c r="AA58" s="27"/>
      <c r="AB58" s="27"/>
      <c r="AC58" s="27"/>
      <c r="AD58" s="27"/>
      <c r="AE58" s="27"/>
    </row>
    <row r="59" spans="2:31" ht="15.75" customHeight="1">
      <c r="B59" s="418" t="s">
        <v>35</v>
      </c>
      <c r="C59" s="420" t="s">
        <v>170</v>
      </c>
      <c r="D59" s="420" t="s">
        <v>37</v>
      </c>
      <c r="E59" s="420"/>
      <c r="F59" s="420"/>
      <c r="G59" s="420"/>
      <c r="H59" s="422" t="s">
        <v>35</v>
      </c>
      <c r="I59" s="423"/>
      <c r="J59" s="423"/>
      <c r="K59" s="424"/>
      <c r="L59" s="425" t="s">
        <v>160</v>
      </c>
      <c r="M59" s="426"/>
      <c r="N59" s="27"/>
      <c r="O59" s="27"/>
      <c r="P59" s="27"/>
      <c r="Q59" s="27"/>
      <c r="R59" s="27"/>
      <c r="S59" s="27"/>
      <c r="T59" s="27"/>
      <c r="U59" s="27"/>
      <c r="V59" s="27"/>
      <c r="W59" s="27"/>
      <c r="X59" s="27"/>
      <c r="Y59" s="27"/>
      <c r="Z59" s="27"/>
      <c r="AA59" s="27"/>
      <c r="AB59" s="27"/>
      <c r="AC59" s="27"/>
      <c r="AD59" s="27"/>
      <c r="AE59" s="27"/>
    </row>
    <row r="60" spans="2:31" ht="51" customHeight="1" thickBot="1">
      <c r="B60" s="419"/>
      <c r="C60" s="421"/>
      <c r="D60" s="202" t="s">
        <v>39</v>
      </c>
      <c r="E60" s="43" t="s">
        <v>162</v>
      </c>
      <c r="F60" s="44" t="s">
        <v>163</v>
      </c>
      <c r="G60" s="45" t="s">
        <v>164</v>
      </c>
      <c r="H60" s="46" t="s">
        <v>194</v>
      </c>
      <c r="I60" s="46" t="s">
        <v>41</v>
      </c>
      <c r="J60" s="202" t="s">
        <v>193</v>
      </c>
      <c r="K60" s="47" t="s">
        <v>208</v>
      </c>
      <c r="L60" s="393" t="s">
        <v>165</v>
      </c>
      <c r="M60" s="394"/>
      <c r="N60" s="27"/>
      <c r="O60" s="27"/>
      <c r="P60" s="27"/>
      <c r="Q60" s="27"/>
      <c r="R60" s="27"/>
      <c r="S60" s="27"/>
      <c r="T60" s="27"/>
      <c r="U60" s="27"/>
      <c r="V60" s="27"/>
      <c r="W60" s="27"/>
      <c r="X60" s="27"/>
      <c r="Y60" s="27"/>
      <c r="Z60" s="27"/>
      <c r="AA60" s="27"/>
      <c r="AB60" s="27"/>
      <c r="AC60" s="27"/>
      <c r="AD60" s="27"/>
      <c r="AE60" s="27"/>
    </row>
    <row r="61" spans="2:31" ht="15.75" customHeight="1" thickBot="1">
      <c r="B61" s="395" t="s">
        <v>67</v>
      </c>
      <c r="C61" s="396"/>
      <c r="D61" s="396"/>
      <c r="E61" s="396"/>
      <c r="F61" s="396"/>
      <c r="G61" s="396"/>
      <c r="H61" s="396"/>
      <c r="I61" s="396"/>
      <c r="J61" s="396"/>
      <c r="K61" s="396"/>
      <c r="L61" s="396"/>
      <c r="M61" s="397"/>
      <c r="N61" s="27"/>
      <c r="O61" s="27"/>
      <c r="P61" s="27"/>
      <c r="Q61" s="27"/>
      <c r="R61" s="27"/>
      <c r="S61" s="27"/>
      <c r="T61" s="27"/>
      <c r="U61" s="27"/>
      <c r="V61" s="27"/>
      <c r="W61" s="27"/>
      <c r="X61" s="27"/>
      <c r="Y61" s="27"/>
      <c r="Z61" s="27"/>
      <c r="AA61" s="27"/>
      <c r="AB61" s="27"/>
      <c r="AC61" s="27"/>
      <c r="AD61" s="27"/>
      <c r="AE61" s="27"/>
    </row>
    <row r="62" spans="2:31" ht="16.5" thickBot="1">
      <c r="B62" s="203" t="s">
        <v>262</v>
      </c>
      <c r="C62" s="210" t="s">
        <v>263</v>
      </c>
      <c r="D62" s="124" t="s">
        <v>337</v>
      </c>
      <c r="E62" s="57">
        <v>8</v>
      </c>
      <c r="F62" s="57"/>
      <c r="G62" s="66">
        <f>F62-E62</f>
        <v>-8</v>
      </c>
      <c r="H62" s="211">
        <f>+E62</f>
        <v>8</v>
      </c>
      <c r="I62" s="212">
        <v>1</v>
      </c>
      <c r="J62" s="214">
        <f>+E62</f>
        <v>8</v>
      </c>
      <c r="K62" s="215">
        <f>SUM(F62)*I62</f>
        <v>0</v>
      </c>
      <c r="L62" s="756" t="str">
        <f t="shared" ref="L62" si="7">IF(F62&gt;=E62,"CUMPLE","NO CUMPLE")</f>
        <v>NO CUMPLE</v>
      </c>
      <c r="M62" s="757"/>
      <c r="N62" s="27"/>
      <c r="O62" s="27"/>
      <c r="P62" s="27"/>
      <c r="Q62" s="27"/>
      <c r="R62" s="27"/>
      <c r="S62" s="27"/>
      <c r="T62" s="27"/>
      <c r="U62" s="27"/>
      <c r="V62" s="27"/>
      <c r="W62" s="27"/>
      <c r="X62" s="27"/>
      <c r="Y62" s="27"/>
      <c r="Z62" s="27"/>
      <c r="AA62" s="27"/>
      <c r="AB62" s="27"/>
      <c r="AC62" s="27"/>
      <c r="AD62" s="27"/>
      <c r="AE62" s="27"/>
    </row>
    <row r="63" spans="2:31" ht="35.25" customHeight="1" thickBot="1">
      <c r="B63" s="427" t="s">
        <v>67</v>
      </c>
      <c r="C63" s="428"/>
      <c r="D63" s="428"/>
      <c r="E63" s="428"/>
      <c r="F63" s="428"/>
      <c r="G63" s="428"/>
      <c r="H63" s="428"/>
      <c r="I63" s="429"/>
      <c r="J63" s="134">
        <f>SUM(J62:J62)</f>
        <v>8</v>
      </c>
      <c r="K63" s="134">
        <f>SUM(K62:K62)</f>
        <v>0</v>
      </c>
      <c r="L63" s="430" t="str">
        <f>IF(K63&gt;=J63,"CUMPLE","NO CUMPLE")</f>
        <v>NO CUMPLE</v>
      </c>
      <c r="M63" s="431"/>
      <c r="N63" s="27"/>
      <c r="O63" s="27"/>
      <c r="P63" s="27"/>
      <c r="Q63" s="27"/>
      <c r="R63" s="27"/>
      <c r="S63" s="27"/>
      <c r="T63" s="27"/>
      <c r="U63" s="27"/>
      <c r="V63" s="27"/>
      <c r="W63" s="27"/>
      <c r="X63" s="27"/>
      <c r="Y63" s="27"/>
      <c r="Z63" s="27"/>
      <c r="AA63" s="27"/>
      <c r="AB63" s="27"/>
      <c r="AC63" s="27"/>
      <c r="AD63" s="27"/>
      <c r="AE63" s="27"/>
    </row>
    <row r="64" spans="2:31" ht="15">
      <c r="B64" s="432" t="s">
        <v>221</v>
      </c>
      <c r="C64" s="433"/>
      <c r="D64" s="433"/>
      <c r="E64" s="433"/>
      <c r="F64" s="433"/>
      <c r="G64" s="433"/>
      <c r="H64" s="433"/>
      <c r="I64" s="433"/>
      <c r="J64" s="433"/>
      <c r="K64" s="433"/>
      <c r="L64" s="433"/>
      <c r="M64" s="434"/>
      <c r="N64" s="27"/>
      <c r="O64" s="27"/>
      <c r="P64" s="27"/>
      <c r="Q64" s="27"/>
      <c r="R64" s="27"/>
      <c r="S64" s="27"/>
      <c r="T64" s="27"/>
      <c r="U64" s="27"/>
      <c r="V64" s="27"/>
      <c r="W64" s="27"/>
      <c r="X64" s="27"/>
      <c r="Y64" s="27"/>
      <c r="Z64" s="27"/>
      <c r="AA64" s="27"/>
      <c r="AB64" s="27"/>
      <c r="AC64" s="27"/>
      <c r="AD64" s="27"/>
      <c r="AE64" s="27"/>
    </row>
    <row r="65" spans="2:31" ht="75.75" customHeight="1" thickBot="1">
      <c r="B65" s="435" t="s">
        <v>275</v>
      </c>
      <c r="C65" s="436"/>
      <c r="D65" s="436"/>
      <c r="E65" s="436"/>
      <c r="F65" s="436"/>
      <c r="G65" s="436"/>
      <c r="H65" s="436"/>
      <c r="I65" s="436"/>
      <c r="J65" s="436"/>
      <c r="K65" s="436"/>
      <c r="L65" s="436"/>
      <c r="M65" s="437"/>
      <c r="N65" s="27"/>
      <c r="O65" s="27"/>
      <c r="P65" s="27"/>
      <c r="Q65" s="27"/>
      <c r="R65" s="27"/>
      <c r="S65" s="27"/>
      <c r="T65" s="27"/>
      <c r="U65" s="27"/>
      <c r="V65" s="27"/>
      <c r="W65" s="27"/>
      <c r="X65" s="27"/>
      <c r="Y65" s="27"/>
      <c r="Z65" s="27"/>
      <c r="AA65" s="27"/>
      <c r="AB65" s="27"/>
      <c r="AC65" s="27"/>
      <c r="AD65" s="27"/>
      <c r="AE65" s="27"/>
    </row>
    <row r="66" spans="2:31" ht="15.75" customHeight="1">
      <c r="B66" s="418" t="s">
        <v>35</v>
      </c>
      <c r="C66" s="420" t="s">
        <v>170</v>
      </c>
      <c r="D66" s="420" t="s">
        <v>37</v>
      </c>
      <c r="E66" s="420"/>
      <c r="F66" s="420"/>
      <c r="G66" s="420"/>
      <c r="H66" s="422" t="s">
        <v>35</v>
      </c>
      <c r="I66" s="423"/>
      <c r="J66" s="423"/>
      <c r="K66" s="424"/>
      <c r="L66" s="425" t="s">
        <v>160</v>
      </c>
      <c r="M66" s="426"/>
      <c r="N66" s="27"/>
      <c r="O66" s="27"/>
      <c r="P66" s="27"/>
      <c r="Q66" s="27"/>
      <c r="R66" s="27"/>
      <c r="S66" s="27"/>
      <c r="T66" s="27"/>
      <c r="U66" s="27"/>
      <c r="V66" s="27"/>
      <c r="W66" s="27"/>
      <c r="X66" s="27"/>
      <c r="Y66" s="27"/>
      <c r="Z66" s="27"/>
      <c r="AA66" s="27"/>
      <c r="AB66" s="27"/>
      <c r="AC66" s="27"/>
      <c r="AD66" s="27"/>
      <c r="AE66" s="27"/>
    </row>
    <row r="67" spans="2:31" ht="51.75" customHeight="1" thickBot="1">
      <c r="B67" s="419"/>
      <c r="C67" s="421"/>
      <c r="D67" s="202" t="s">
        <v>39</v>
      </c>
      <c r="E67" s="43" t="s">
        <v>162</v>
      </c>
      <c r="F67" s="44" t="s">
        <v>163</v>
      </c>
      <c r="G67" s="45" t="s">
        <v>164</v>
      </c>
      <c r="H67" s="46" t="s">
        <v>194</v>
      </c>
      <c r="I67" s="46" t="s">
        <v>41</v>
      </c>
      <c r="J67" s="202" t="s">
        <v>193</v>
      </c>
      <c r="K67" s="47" t="s">
        <v>208</v>
      </c>
      <c r="L67" s="393" t="s">
        <v>165</v>
      </c>
      <c r="M67" s="394"/>
      <c r="N67" s="27"/>
      <c r="O67" s="27"/>
      <c r="P67" s="27"/>
      <c r="Q67" s="27"/>
      <c r="R67" s="27"/>
      <c r="S67" s="27"/>
      <c r="T67" s="27"/>
      <c r="U67" s="27"/>
      <c r="V67" s="27"/>
      <c r="W67" s="27"/>
      <c r="X67" s="27"/>
      <c r="Y67" s="27"/>
      <c r="Z67" s="27"/>
      <c r="AA67" s="27"/>
      <c r="AB67" s="27"/>
      <c r="AC67" s="27"/>
      <c r="AD67" s="27"/>
      <c r="AE67" s="27"/>
    </row>
    <row r="68" spans="2:31" ht="15" customHeight="1" thickBot="1">
      <c r="B68" s="395" t="s">
        <v>29</v>
      </c>
      <c r="C68" s="396"/>
      <c r="D68" s="396"/>
      <c r="E68" s="396"/>
      <c r="F68" s="396"/>
      <c r="G68" s="396"/>
      <c r="H68" s="396"/>
      <c r="I68" s="396"/>
      <c r="J68" s="396"/>
      <c r="K68" s="396"/>
      <c r="L68" s="396"/>
      <c r="M68" s="397"/>
      <c r="N68" s="27"/>
      <c r="O68" s="27"/>
      <c r="P68" s="27"/>
      <c r="Q68" s="27"/>
      <c r="R68" s="27"/>
      <c r="S68" s="27"/>
      <c r="T68" s="27"/>
      <c r="U68" s="27"/>
      <c r="V68" s="27"/>
      <c r="W68" s="27"/>
      <c r="X68" s="27"/>
      <c r="Y68" s="27"/>
      <c r="Z68" s="27"/>
      <c r="AA68" s="27"/>
      <c r="AB68" s="27"/>
      <c r="AC68" s="27"/>
      <c r="AD68" s="27"/>
      <c r="AE68" s="27"/>
    </row>
    <row r="69" spans="2:31" s="24" customFormat="1" ht="69.75" customHeight="1">
      <c r="B69" s="399" t="s">
        <v>267</v>
      </c>
      <c r="C69" s="403" t="s">
        <v>338</v>
      </c>
      <c r="D69" s="106" t="s">
        <v>339</v>
      </c>
      <c r="E69" s="105">
        <v>40</v>
      </c>
      <c r="F69" s="105"/>
      <c r="G69" s="105">
        <f>+F69-E69</f>
        <v>-40</v>
      </c>
      <c r="H69" s="105">
        <f>+E69</f>
        <v>40</v>
      </c>
      <c r="I69" s="213">
        <v>1</v>
      </c>
      <c r="J69" s="105">
        <f>H69*I69</f>
        <v>40</v>
      </c>
      <c r="K69" s="193">
        <f t="shared" ref="K69:K70" si="8">SUM(F69)*I69</f>
        <v>0</v>
      </c>
      <c r="L69" s="752" t="str">
        <f t="shared" ref="L69:L70" si="9">IF(F69&gt;=E69,"CUMPLE","NO CUMPLE")</f>
        <v>NO CUMPLE</v>
      </c>
      <c r="M69" s="408"/>
      <c r="N69" s="29"/>
      <c r="O69" s="29"/>
      <c r="P69" s="29"/>
      <c r="Q69" s="29"/>
      <c r="R69" s="27" t="s">
        <v>188</v>
      </c>
      <c r="S69" s="29"/>
      <c r="T69" s="29"/>
      <c r="U69" s="29"/>
      <c r="V69" s="29"/>
      <c r="W69" s="29"/>
      <c r="X69" s="29"/>
      <c r="Y69" s="29"/>
      <c r="Z69" s="29"/>
      <c r="AA69" s="29"/>
      <c r="AB69" s="29"/>
      <c r="AC69" s="29"/>
      <c r="AD69" s="29"/>
      <c r="AE69" s="29"/>
    </row>
    <row r="70" spans="2:31" ht="15.75" customHeight="1" thickBot="1">
      <c r="B70" s="400"/>
      <c r="C70" s="404"/>
      <c r="D70" s="96" t="s">
        <v>32</v>
      </c>
      <c r="E70" s="194">
        <v>15</v>
      </c>
      <c r="F70" s="194"/>
      <c r="G70" s="97">
        <f>F70-E70</f>
        <v>-15</v>
      </c>
      <c r="H70" s="97">
        <f>E70</f>
        <v>15</v>
      </c>
      <c r="I70" s="217">
        <v>1</v>
      </c>
      <c r="J70" s="97">
        <f>H70*I70</f>
        <v>15</v>
      </c>
      <c r="K70" s="195">
        <f t="shared" si="8"/>
        <v>0</v>
      </c>
      <c r="L70" s="753" t="str">
        <f t="shared" si="9"/>
        <v>NO CUMPLE</v>
      </c>
      <c r="M70" s="410"/>
      <c r="N70" s="27"/>
      <c r="O70" s="27"/>
      <c r="P70" s="27"/>
      <c r="Q70" s="27"/>
      <c r="R70" s="27"/>
      <c r="S70" s="27"/>
      <c r="T70" s="27"/>
      <c r="U70" s="27"/>
      <c r="V70" s="27"/>
      <c r="W70" s="27"/>
      <c r="X70" s="27"/>
      <c r="Y70" s="27"/>
      <c r="Z70" s="27"/>
      <c r="AA70" s="27"/>
      <c r="AB70" s="27"/>
      <c r="AC70" s="27"/>
      <c r="AD70" s="27"/>
      <c r="AE70" s="27"/>
    </row>
    <row r="71" spans="2:31" ht="15.75" customHeight="1" thickBot="1">
      <c r="B71" s="401"/>
      <c r="C71" s="225" t="s">
        <v>74</v>
      </c>
      <c r="D71" s="199" t="s">
        <v>280</v>
      </c>
      <c r="E71" s="200">
        <v>0.35</v>
      </c>
      <c r="F71" s="219"/>
      <c r="G71" s="200">
        <v>0.35</v>
      </c>
      <c r="H71" s="219">
        <f>J76*E71</f>
        <v>50.469999999999992</v>
      </c>
      <c r="I71" s="201">
        <v>1</v>
      </c>
      <c r="J71" s="219">
        <f>H71*I71</f>
        <v>50.469999999999992</v>
      </c>
      <c r="K71" s="220">
        <f>SUM(F71)*I71</f>
        <v>0</v>
      </c>
      <c r="L71" s="416" t="str">
        <f>IF(F71&gt;=J71,"CUMPLE","NO CUMPLE")</f>
        <v>NO CUMPLE</v>
      </c>
      <c r="M71" s="416"/>
    </row>
    <row r="72" spans="2:31" s="24" customFormat="1" ht="15" customHeight="1">
      <c r="B72" s="376" t="s">
        <v>222</v>
      </c>
      <c r="C72" s="377"/>
      <c r="D72" s="378"/>
      <c r="E72" s="378"/>
      <c r="F72" s="378"/>
      <c r="G72" s="378"/>
      <c r="H72" s="378"/>
      <c r="I72" s="378"/>
      <c r="J72" s="378"/>
      <c r="K72" s="378"/>
      <c r="L72" s="378"/>
      <c r="M72" s="379"/>
      <c r="N72" s="31"/>
      <c r="O72" s="31"/>
      <c r="P72" s="31"/>
      <c r="Q72" s="31"/>
      <c r="R72" s="31"/>
      <c r="S72" s="31"/>
      <c r="T72" s="31"/>
      <c r="U72" s="31"/>
      <c r="V72" s="31"/>
      <c r="W72" s="31"/>
      <c r="X72" s="31"/>
      <c r="Y72" s="31"/>
      <c r="Z72" s="31"/>
      <c r="AA72" s="31"/>
      <c r="AB72" s="31"/>
      <c r="AC72" s="31"/>
      <c r="AD72" s="31"/>
      <c r="AE72" s="31"/>
    </row>
    <row r="73" spans="2:31" s="24" customFormat="1" ht="79.5" customHeight="1" thickBot="1">
      <c r="B73" s="380" t="s">
        <v>275</v>
      </c>
      <c r="C73" s="381"/>
      <c r="D73" s="381"/>
      <c r="E73" s="381"/>
      <c r="F73" s="381"/>
      <c r="G73" s="381"/>
      <c r="H73" s="381"/>
      <c r="I73" s="381"/>
      <c r="J73" s="381"/>
      <c r="K73" s="381"/>
      <c r="L73" s="381"/>
      <c r="M73" s="382"/>
      <c r="N73" s="31"/>
      <c r="O73" s="31"/>
      <c r="P73" s="31"/>
      <c r="Q73" s="31"/>
      <c r="R73" s="31"/>
      <c r="S73" s="31"/>
      <c r="T73" s="31"/>
      <c r="U73" s="31"/>
      <c r="V73" s="31"/>
      <c r="W73" s="31"/>
      <c r="X73" s="31"/>
      <c r="Y73" s="31"/>
      <c r="Z73" s="31"/>
      <c r="AA73" s="31"/>
      <c r="AB73" s="31"/>
      <c r="AC73" s="31"/>
      <c r="AD73" s="31"/>
      <c r="AE73" s="31"/>
    </row>
    <row r="74" spans="2:31" s="24" customFormat="1" ht="22.5" customHeight="1">
      <c r="B74" s="383" t="s">
        <v>210</v>
      </c>
      <c r="C74" s="384"/>
      <c r="D74" s="384"/>
      <c r="E74" s="384"/>
      <c r="F74" s="384"/>
      <c r="G74" s="384"/>
      <c r="H74" s="384"/>
      <c r="I74" s="385"/>
      <c r="J74" s="389" t="s">
        <v>35</v>
      </c>
      <c r="K74" s="390"/>
      <c r="L74" s="391" t="s">
        <v>160</v>
      </c>
      <c r="M74" s="392"/>
      <c r="N74" s="31"/>
      <c r="O74" s="31"/>
      <c r="P74" s="31"/>
      <c r="Q74" s="31"/>
      <c r="R74" s="31"/>
      <c r="S74" s="31"/>
      <c r="T74" s="31"/>
      <c r="U74" s="31"/>
      <c r="V74" s="31"/>
      <c r="W74" s="31"/>
      <c r="X74" s="31"/>
      <c r="Y74" s="31"/>
      <c r="Z74" s="31"/>
      <c r="AA74" s="31"/>
      <c r="AB74" s="31"/>
      <c r="AC74" s="31"/>
      <c r="AD74" s="31"/>
      <c r="AE74" s="31"/>
    </row>
    <row r="75" spans="2:31" s="17" customFormat="1" ht="33.75" customHeight="1" thickBot="1">
      <c r="B75" s="386"/>
      <c r="C75" s="387"/>
      <c r="D75" s="387"/>
      <c r="E75" s="387"/>
      <c r="F75" s="387"/>
      <c r="G75" s="387"/>
      <c r="H75" s="387"/>
      <c r="I75" s="388"/>
      <c r="J75" s="202" t="s">
        <v>193</v>
      </c>
      <c r="K75" s="47" t="s">
        <v>208</v>
      </c>
      <c r="L75" s="393" t="s">
        <v>165</v>
      </c>
      <c r="M75" s="394"/>
    </row>
    <row r="76" spans="2:31" s="17" customFormat="1" ht="27.75" customHeight="1" thickBot="1">
      <c r="B76" s="359" t="s">
        <v>209</v>
      </c>
      <c r="C76" s="360"/>
      <c r="D76" s="360"/>
      <c r="E76" s="360"/>
      <c r="F76" s="360"/>
      <c r="G76" s="360"/>
      <c r="H76" s="360"/>
      <c r="I76" s="361"/>
      <c r="J76" s="48">
        <f>J35+J45+J56+J63</f>
        <v>144.19999999999999</v>
      </c>
      <c r="K76" s="49">
        <f>K35+K45+K56+K63</f>
        <v>0</v>
      </c>
      <c r="L76" s="362" t="str">
        <f>IF(AND(L69="CUMPLE",L70="CUMPLE",L71="CUMPLE",L29="CUMPLE",L30="CUMPLE",L31="CUMPLE",L32="CUMPLE",L33="CUMPLE",L34="CUMPLE",L41="CUMPLE",L42="CUMPLE",L43="CUMPLE",L44="CUMPLE",L51="CUMPLE",L52="CUMPLE",L53="CUMPLE",L54="CUMPLE",L55="CUMPLE",L62="CUMPLE"),"CUMPLE","NO CUMPLE")</f>
        <v>NO CUMPLE</v>
      </c>
      <c r="M76" s="363"/>
    </row>
    <row r="77" spans="2:31" s="17" customFormat="1" ht="6" customHeight="1" thickBot="1">
      <c r="B77" s="364"/>
      <c r="C77" s="365"/>
      <c r="D77" s="365"/>
      <c r="E77" s="365"/>
      <c r="F77" s="365"/>
      <c r="G77" s="365"/>
      <c r="H77" s="365"/>
      <c r="I77" s="365"/>
      <c r="J77" s="365"/>
      <c r="K77" s="365"/>
      <c r="L77" s="365"/>
      <c r="M77" s="366"/>
    </row>
    <row r="78" spans="2:31" s="17" customFormat="1" ht="16.5" customHeight="1" thickBot="1">
      <c r="B78" s="367" t="s">
        <v>161</v>
      </c>
      <c r="C78" s="368"/>
      <c r="D78" s="368"/>
      <c r="E78" s="368"/>
      <c r="F78" s="368"/>
      <c r="G78" s="368"/>
      <c r="H78" s="368"/>
      <c r="I78" s="368"/>
      <c r="J78" s="368"/>
      <c r="K78" s="368"/>
      <c r="L78" s="368"/>
      <c r="M78" s="369"/>
      <c r="R78"/>
      <c r="S78" s="35"/>
    </row>
    <row r="79" spans="2:31" s="17" customFormat="1" ht="58.5" customHeight="1" thickBot="1">
      <c r="B79" s="370" t="s">
        <v>275</v>
      </c>
      <c r="C79" s="371"/>
      <c r="D79" s="371"/>
      <c r="E79" s="371"/>
      <c r="F79" s="371"/>
      <c r="G79" s="371"/>
      <c r="H79" s="371"/>
      <c r="I79" s="371"/>
      <c r="J79" s="371"/>
      <c r="K79" s="371"/>
      <c r="L79" s="371"/>
      <c r="M79" s="372"/>
      <c r="R79"/>
      <c r="S79" s="35"/>
    </row>
    <row r="80" spans="2:31" s="17" customFormat="1" ht="15" customHeight="1" thickBot="1">
      <c r="B80" s="373" t="s">
        <v>191</v>
      </c>
      <c r="C80" s="374"/>
      <c r="D80" s="374"/>
      <c r="E80" s="374"/>
      <c r="F80" s="374"/>
      <c r="G80" s="374"/>
      <c r="H80" s="374"/>
      <c r="I80" s="374"/>
      <c r="J80" s="374"/>
      <c r="K80" s="374"/>
      <c r="L80" s="374"/>
      <c r="M80" s="375"/>
    </row>
    <row r="81" spans="2:13" s="17" customFormat="1" ht="60.75" customHeight="1" thickBot="1">
      <c r="B81" s="340" t="s">
        <v>229</v>
      </c>
      <c r="C81" s="341"/>
      <c r="D81" s="341"/>
      <c r="E81" s="341"/>
      <c r="F81" s="341"/>
      <c r="G81" s="341"/>
      <c r="H81" s="341"/>
      <c r="I81" s="341"/>
      <c r="J81" s="341"/>
      <c r="K81" s="341"/>
      <c r="L81" s="341"/>
      <c r="M81" s="342"/>
    </row>
    <row r="82" spans="2:13" s="17" customFormat="1" ht="30.75" customHeight="1">
      <c r="B82" s="343" t="s">
        <v>281</v>
      </c>
      <c r="C82" s="344"/>
      <c r="D82" s="344"/>
      <c r="E82" s="344"/>
      <c r="F82" s="344"/>
      <c r="G82" s="344"/>
      <c r="H82" s="344"/>
      <c r="I82" s="344"/>
      <c r="J82" s="344"/>
      <c r="K82" s="344"/>
      <c r="L82" s="344"/>
      <c r="M82" s="345"/>
    </row>
    <row r="83" spans="2:13" s="17" customFormat="1" ht="99.75" customHeight="1" thickBot="1">
      <c r="B83" s="346"/>
      <c r="C83" s="347"/>
      <c r="D83" s="347"/>
      <c r="E83" s="347"/>
      <c r="F83" s="347"/>
      <c r="G83" s="347"/>
      <c r="H83" s="347"/>
      <c r="I83" s="347"/>
      <c r="J83" s="347"/>
      <c r="K83" s="347"/>
      <c r="L83" s="347"/>
      <c r="M83" s="348"/>
    </row>
    <row r="84" spans="2:13" s="17" customFormat="1" ht="17.25" customHeight="1">
      <c r="B84" s="51"/>
      <c r="C84" s="52"/>
      <c r="D84" s="52"/>
      <c r="E84" s="52"/>
      <c r="F84" s="52"/>
      <c r="G84" s="52"/>
      <c r="H84" s="52"/>
      <c r="I84" s="52"/>
      <c r="J84" s="52"/>
      <c r="K84" s="52"/>
      <c r="L84" s="52"/>
      <c r="M84" s="53"/>
    </row>
    <row r="85" spans="2:13" s="17" customFormat="1" ht="17.25" customHeight="1" thickBot="1">
      <c r="B85" s="51"/>
      <c r="C85" s="52"/>
      <c r="D85" s="52"/>
      <c r="E85" s="52"/>
      <c r="F85" s="52"/>
      <c r="G85" s="52"/>
      <c r="H85" s="52"/>
      <c r="I85" s="52"/>
      <c r="J85" s="52"/>
      <c r="K85" s="52"/>
      <c r="L85" s="52"/>
      <c r="M85" s="53"/>
    </row>
    <row r="86" spans="2:13" s="17" customFormat="1" ht="17.25" customHeight="1">
      <c r="B86" s="51"/>
      <c r="C86" s="349" t="s">
        <v>196</v>
      </c>
      <c r="D86" s="351"/>
      <c r="E86" s="351"/>
      <c r="F86" s="352"/>
      <c r="G86" s="52"/>
      <c r="H86" s="52"/>
      <c r="I86" s="52"/>
      <c r="J86" s="353" t="s">
        <v>166</v>
      </c>
      <c r="K86" s="353" t="s">
        <v>226</v>
      </c>
      <c r="L86" s="353"/>
      <c r="M86" s="53"/>
    </row>
    <row r="87" spans="2:13" s="17" customFormat="1" ht="17.25" customHeight="1" thickBot="1">
      <c r="B87" s="51"/>
      <c r="C87" s="350"/>
      <c r="D87" s="322" t="s">
        <v>227</v>
      </c>
      <c r="E87" s="322"/>
      <c r="F87" s="323"/>
      <c r="G87" s="52"/>
      <c r="H87" s="52"/>
      <c r="I87" s="52"/>
      <c r="J87" s="354"/>
      <c r="K87" s="355"/>
      <c r="L87" s="355"/>
      <c r="M87" s="53"/>
    </row>
    <row r="88" spans="2:13" s="17" customFormat="1" ht="17.25" customHeight="1">
      <c r="B88" s="51"/>
      <c r="C88" s="356" t="s">
        <v>197</v>
      </c>
      <c r="D88" s="357" t="s">
        <v>282</v>
      </c>
      <c r="E88" s="357"/>
      <c r="F88" s="358"/>
      <c r="G88" s="52"/>
      <c r="H88" s="52"/>
      <c r="I88" s="52"/>
      <c r="J88" s="320"/>
      <c r="K88" s="355"/>
      <c r="L88" s="355"/>
      <c r="M88" s="53"/>
    </row>
    <row r="89" spans="2:13" s="17" customFormat="1" ht="17.25" customHeight="1" thickBot="1">
      <c r="B89" s="51"/>
      <c r="C89" s="350"/>
      <c r="D89" s="322" t="s">
        <v>228</v>
      </c>
      <c r="E89" s="322"/>
      <c r="F89" s="323"/>
      <c r="G89" s="52"/>
      <c r="H89" s="52"/>
      <c r="I89" s="52"/>
      <c r="J89" s="321"/>
      <c r="K89" s="354"/>
      <c r="L89" s="354"/>
      <c r="M89" s="53"/>
    </row>
    <row r="90" spans="2:13" s="17" customFormat="1" ht="17.25" customHeight="1" thickBot="1">
      <c r="B90" s="54"/>
      <c r="C90" s="55"/>
      <c r="D90" s="55"/>
      <c r="E90" s="55"/>
      <c r="F90" s="55"/>
      <c r="G90" s="55"/>
      <c r="H90" s="55"/>
      <c r="I90" s="55"/>
      <c r="J90" s="55"/>
      <c r="K90" s="55"/>
      <c r="L90" s="55"/>
      <c r="M90" s="56"/>
    </row>
    <row r="91" spans="2:13" s="17" customFormat="1" ht="15" thickBot="1">
      <c r="E91" s="25"/>
      <c r="F91" s="25"/>
      <c r="G91" s="21"/>
      <c r="H91" s="19"/>
      <c r="I91" s="19"/>
      <c r="J91" s="20"/>
      <c r="K91" s="33"/>
      <c r="L91" s="21"/>
      <c r="M91" s="21"/>
    </row>
    <row r="92" spans="2:13" s="17" customFormat="1">
      <c r="B92" s="671" t="s">
        <v>362</v>
      </c>
      <c r="C92" s="672"/>
      <c r="D92" s="672"/>
      <c r="E92" s="672"/>
      <c r="F92" s="672"/>
      <c r="G92" s="672"/>
      <c r="H92" s="672"/>
      <c r="I92" s="672"/>
      <c r="J92" s="672"/>
      <c r="K92" s="672"/>
      <c r="L92" s="672"/>
      <c r="M92" s="673"/>
    </row>
    <row r="93" spans="2:13" s="17" customFormat="1">
      <c r="B93" s="674"/>
      <c r="C93" s="675"/>
      <c r="D93" s="675"/>
      <c r="E93" s="675"/>
      <c r="F93" s="675"/>
      <c r="G93" s="675"/>
      <c r="H93" s="675"/>
      <c r="I93" s="675"/>
      <c r="J93" s="675"/>
      <c r="K93" s="675"/>
      <c r="L93" s="675"/>
      <c r="M93" s="676"/>
    </row>
    <row r="94" spans="2:13" s="17" customFormat="1" ht="29.25" customHeight="1" thickBot="1">
      <c r="B94" s="677"/>
      <c r="C94" s="678"/>
      <c r="D94" s="678"/>
      <c r="E94" s="678"/>
      <c r="F94" s="678"/>
      <c r="G94" s="678"/>
      <c r="H94" s="678"/>
      <c r="I94" s="678"/>
      <c r="J94" s="678"/>
      <c r="K94" s="678"/>
      <c r="L94" s="678"/>
      <c r="M94" s="679"/>
    </row>
    <row r="95" spans="2:13" s="17" customFormat="1" ht="15">
      <c r="E95" s="25"/>
      <c r="F95" s="25"/>
      <c r="G95" s="21"/>
      <c r="H95" s="19"/>
      <c r="I95" s="19"/>
      <c r="J95" s="20"/>
      <c r="K95" s="33"/>
      <c r="L95"/>
      <c r="M95"/>
    </row>
    <row r="96" spans="2:13" s="17" customFormat="1" ht="15">
      <c r="E96" s="25"/>
      <c r="F96" s="25"/>
      <c r="G96" s="21"/>
      <c r="H96" s="19"/>
      <c r="I96" s="19"/>
      <c r="J96" s="20"/>
      <c r="K96" s="33"/>
      <c r="L96"/>
      <c r="M96"/>
    </row>
    <row r="97" spans="2:13" s="17" customFormat="1" ht="15">
      <c r="E97" s="25"/>
      <c r="F97" s="25"/>
      <c r="G97" s="21"/>
      <c r="H97" s="19"/>
      <c r="I97" s="19"/>
      <c r="J97" s="20"/>
      <c r="K97" s="33"/>
      <c r="L97"/>
      <c r="M97"/>
    </row>
    <row r="98" spans="2:13" s="17" customFormat="1" ht="15">
      <c r="B98" s="15"/>
      <c r="C98" s="15"/>
      <c r="D98" s="15"/>
      <c r="E98" s="26"/>
      <c r="F98" s="26"/>
      <c r="G98" s="23"/>
      <c r="H98" s="22"/>
      <c r="I98" s="22"/>
      <c r="J98" s="18"/>
      <c r="K98" s="34"/>
      <c r="L98"/>
      <c r="M98"/>
    </row>
    <row r="99" spans="2:13" s="17" customFormat="1" ht="15">
      <c r="B99" s="15"/>
      <c r="C99" s="15"/>
      <c r="D99" s="15"/>
      <c r="E99" s="26"/>
      <c r="F99" s="26"/>
      <c r="G99" s="23"/>
      <c r="H99" s="22"/>
      <c r="I99" s="22"/>
      <c r="J99" s="18"/>
      <c r="K99" s="34"/>
      <c r="L99"/>
      <c r="M99"/>
    </row>
    <row r="100" spans="2:13" s="17" customFormat="1" ht="15">
      <c r="B100" s="15"/>
      <c r="C100" s="15"/>
      <c r="D100" s="15"/>
      <c r="E100" s="26"/>
      <c r="F100" s="26"/>
      <c r="G100" s="23"/>
      <c r="H100" s="22"/>
      <c r="I100" s="22"/>
      <c r="J100" s="18"/>
      <c r="K100" s="34"/>
      <c r="L100"/>
      <c r="M100"/>
    </row>
    <row r="101" spans="2:13" s="17" customFormat="1" ht="15">
      <c r="B101" s="15"/>
      <c r="C101" s="15"/>
      <c r="D101" s="15"/>
      <c r="E101" s="26"/>
      <c r="F101" s="26"/>
      <c r="G101" s="23"/>
      <c r="H101" s="22"/>
      <c r="I101" s="22"/>
      <c r="J101" s="18"/>
      <c r="K101" s="34"/>
      <c r="L101"/>
      <c r="M101"/>
    </row>
    <row r="102" spans="2:13" s="17" customFormat="1" ht="15">
      <c r="B102" s="15"/>
      <c r="C102" s="15"/>
      <c r="D102" s="15"/>
      <c r="E102" s="26"/>
      <c r="F102" s="26"/>
      <c r="G102" s="23"/>
      <c r="H102" s="22"/>
      <c r="I102" s="22"/>
      <c r="J102" s="18"/>
      <c r="K102" s="34"/>
      <c r="L102"/>
      <c r="M102"/>
    </row>
    <row r="103" spans="2:13" s="17" customFormat="1" ht="15">
      <c r="B103" s="15"/>
      <c r="C103" s="15"/>
      <c r="D103" s="15"/>
      <c r="E103" s="26"/>
      <c r="F103" s="26"/>
      <c r="G103" s="23"/>
      <c r="H103" s="22"/>
      <c r="I103" s="22"/>
      <c r="J103" s="18"/>
      <c r="K103" s="34"/>
      <c r="L103"/>
      <c r="M103"/>
    </row>
    <row r="104" spans="2:13" s="17" customFormat="1" ht="15">
      <c r="B104" s="15"/>
      <c r="C104" s="15"/>
      <c r="D104" s="15"/>
      <c r="E104" s="26"/>
      <c r="F104" s="26"/>
      <c r="G104" s="23"/>
      <c r="H104" s="22"/>
      <c r="I104" s="22"/>
      <c r="J104" s="18"/>
      <c r="K104" s="34"/>
      <c r="L104"/>
      <c r="M104"/>
    </row>
    <row r="105" spans="2:13" s="17" customFormat="1" ht="15">
      <c r="B105" s="15"/>
      <c r="C105" s="15"/>
      <c r="D105" s="15"/>
      <c r="E105" s="26"/>
      <c r="F105" s="26"/>
      <c r="G105" s="23"/>
      <c r="H105" s="22"/>
      <c r="I105" s="22"/>
      <c r="J105" s="18"/>
      <c r="K105" s="34"/>
      <c r="L105"/>
      <c r="M105"/>
    </row>
    <row r="106" spans="2:13" s="17" customFormat="1" ht="15">
      <c r="B106" s="15"/>
      <c r="C106" s="15"/>
      <c r="D106" s="15"/>
      <c r="E106" s="26"/>
      <c r="F106" s="26"/>
      <c r="G106" s="23"/>
      <c r="H106" s="22"/>
      <c r="I106" s="22"/>
      <c r="J106" s="18"/>
      <c r="K106" s="34"/>
      <c r="L106"/>
      <c r="M106"/>
    </row>
    <row r="107" spans="2:13" s="17" customFormat="1" ht="15">
      <c r="B107" s="15"/>
      <c r="C107" s="15"/>
      <c r="D107" s="15"/>
      <c r="E107" s="26"/>
      <c r="F107" s="26"/>
      <c r="G107" s="23"/>
      <c r="H107" s="22"/>
      <c r="I107" s="22"/>
      <c r="J107" s="18"/>
      <c r="K107" s="34"/>
      <c r="L107"/>
      <c r="M107"/>
    </row>
    <row r="108" spans="2:13" s="17" customFormat="1" ht="15">
      <c r="B108" s="15"/>
      <c r="C108" s="15"/>
      <c r="D108" s="15"/>
      <c r="E108" s="26"/>
      <c r="F108" s="26"/>
      <c r="G108" s="23"/>
      <c r="H108" s="22"/>
      <c r="I108" s="22"/>
      <c r="J108" s="18"/>
      <c r="K108" s="34"/>
      <c r="L108"/>
      <c r="M108"/>
    </row>
    <row r="109" spans="2:13" s="17" customFormat="1" ht="15">
      <c r="B109" s="15"/>
      <c r="C109" s="15"/>
      <c r="D109" s="15"/>
      <c r="E109" s="26"/>
      <c r="F109" s="26"/>
      <c r="G109" s="23"/>
      <c r="H109" s="22"/>
      <c r="I109" s="22"/>
      <c r="J109" s="18"/>
      <c r="K109" s="34"/>
      <c r="L109"/>
      <c r="M109"/>
    </row>
    <row r="110" spans="2:13" s="17" customFormat="1" ht="15">
      <c r="B110" s="15"/>
      <c r="C110" s="15"/>
      <c r="D110" s="15"/>
      <c r="E110" s="26"/>
      <c r="F110" s="26"/>
      <c r="G110" s="23"/>
      <c r="H110" s="22"/>
      <c r="I110" s="22"/>
      <c r="J110" s="18"/>
      <c r="K110" s="34"/>
      <c r="L110"/>
      <c r="M110"/>
    </row>
    <row r="111" spans="2:13" s="17" customFormat="1" ht="15">
      <c r="B111" s="15"/>
      <c r="C111" s="15"/>
      <c r="D111" s="15"/>
      <c r="E111" s="26"/>
      <c r="F111" s="26"/>
      <c r="G111" s="23"/>
      <c r="H111" s="22"/>
      <c r="I111" s="22"/>
      <c r="J111" s="18"/>
      <c r="K111" s="34"/>
      <c r="L111"/>
      <c r="M111"/>
    </row>
    <row r="112" spans="2:13" s="17" customFormat="1" ht="15">
      <c r="B112" s="15"/>
      <c r="C112" s="15"/>
      <c r="D112" s="15"/>
      <c r="E112" s="26"/>
      <c r="F112" s="26"/>
      <c r="G112" s="23"/>
      <c r="H112" s="22"/>
      <c r="I112" s="22"/>
      <c r="J112" s="18"/>
      <c r="K112" s="34"/>
      <c r="L112"/>
      <c r="M112"/>
    </row>
    <row r="113" spans="2:13" s="17" customFormat="1" ht="15">
      <c r="B113" s="15"/>
      <c r="C113" s="15"/>
      <c r="D113" s="15"/>
      <c r="E113" s="26"/>
      <c r="F113" s="26"/>
      <c r="G113" s="23"/>
      <c r="H113" s="22"/>
      <c r="I113" s="22"/>
      <c r="J113" s="18"/>
      <c r="K113" s="34"/>
      <c r="L113"/>
      <c r="M113"/>
    </row>
    <row r="114" spans="2:13" s="17" customFormat="1" ht="15">
      <c r="B114" s="15"/>
      <c r="C114" s="15"/>
      <c r="D114" s="15"/>
      <c r="E114" s="26"/>
      <c r="F114" s="26"/>
      <c r="G114" s="23"/>
      <c r="H114" s="22"/>
      <c r="I114" s="22"/>
      <c r="J114" s="18"/>
      <c r="K114" s="34"/>
      <c r="L114"/>
      <c r="M114"/>
    </row>
    <row r="115" spans="2:13" s="17" customFormat="1" ht="15">
      <c r="B115" s="15"/>
      <c r="C115" s="15"/>
      <c r="D115" s="15"/>
      <c r="E115" s="26"/>
      <c r="F115" s="26"/>
      <c r="G115" s="23"/>
      <c r="H115" s="22"/>
      <c r="I115" s="22"/>
      <c r="J115" s="18"/>
      <c r="K115" s="34"/>
      <c r="L115"/>
      <c r="M115"/>
    </row>
    <row r="116" spans="2:13" s="17" customFormat="1" ht="15">
      <c r="B116" s="15"/>
      <c r="C116" s="15"/>
      <c r="D116" s="15"/>
      <c r="E116" s="26"/>
      <c r="F116" s="26"/>
      <c r="G116" s="23"/>
      <c r="H116" s="22"/>
      <c r="I116" s="22"/>
      <c r="J116" s="18"/>
      <c r="K116" s="34"/>
      <c r="L116"/>
      <c r="M116"/>
    </row>
    <row r="117" spans="2:13" s="17" customFormat="1" ht="15">
      <c r="B117" s="15"/>
      <c r="C117" s="15"/>
      <c r="D117" s="15"/>
      <c r="E117" s="26"/>
      <c r="F117" s="26"/>
      <c r="G117" s="23"/>
      <c r="H117" s="22"/>
      <c r="I117" s="22"/>
      <c r="J117" s="18"/>
      <c r="K117" s="34"/>
      <c r="L117"/>
      <c r="M117"/>
    </row>
  </sheetData>
  <sheetProtection formatColumns="0"/>
  <mergeCells count="159">
    <mergeCell ref="B1:C3"/>
    <mergeCell ref="D1:K3"/>
    <mergeCell ref="L3:M3"/>
    <mergeCell ref="B92:M94"/>
    <mergeCell ref="B9:C9"/>
    <mergeCell ref="D9:M9"/>
    <mergeCell ref="B5:M5"/>
    <mergeCell ref="B6:M6"/>
    <mergeCell ref="B7:M7"/>
    <mergeCell ref="B8:M8"/>
    <mergeCell ref="B12:C15"/>
    <mergeCell ref="F12:H15"/>
    <mergeCell ref="I12:M15"/>
    <mergeCell ref="B16:M16"/>
    <mergeCell ref="B17:M17"/>
    <mergeCell ref="B18:C18"/>
    <mergeCell ref="D18:H18"/>
    <mergeCell ref="I18:L18"/>
    <mergeCell ref="B10:C10"/>
    <mergeCell ref="D10:E10"/>
    <mergeCell ref="F10:H10"/>
    <mergeCell ref="I10:M10"/>
    <mergeCell ref="B11:C11"/>
    <mergeCell ref="D11:E11"/>
    <mergeCell ref="F11:H11"/>
    <mergeCell ref="I11:M11"/>
    <mergeCell ref="B21:C21"/>
    <mergeCell ref="D21:H21"/>
    <mergeCell ref="I21:L21"/>
    <mergeCell ref="B22:M22"/>
    <mergeCell ref="B23:M23"/>
    <mergeCell ref="B24:M24"/>
    <mergeCell ref="B19:C19"/>
    <mergeCell ref="D19:H19"/>
    <mergeCell ref="I19:L19"/>
    <mergeCell ref="B20:C20"/>
    <mergeCell ref="D20:H20"/>
    <mergeCell ref="I20:L20"/>
    <mergeCell ref="B28:M28"/>
    <mergeCell ref="B29:B32"/>
    <mergeCell ref="B25:M25"/>
    <mergeCell ref="B26:B27"/>
    <mergeCell ref="C26:C27"/>
    <mergeCell ref="D26:G26"/>
    <mergeCell ref="H26:K26"/>
    <mergeCell ref="L26:M26"/>
    <mergeCell ref="L27:M27"/>
    <mergeCell ref="H33:H34"/>
    <mergeCell ref="I33:I34"/>
    <mergeCell ref="J33:J34"/>
    <mergeCell ref="K33:K34"/>
    <mergeCell ref="L33:M33"/>
    <mergeCell ref="L34:M34"/>
    <mergeCell ref="L31:M31"/>
    <mergeCell ref="C29:C32"/>
    <mergeCell ref="H29:H32"/>
    <mergeCell ref="I29:I32"/>
    <mergeCell ref="J29:J32"/>
    <mergeCell ref="K29:K32"/>
    <mergeCell ref="L29:M29"/>
    <mergeCell ref="L32:M32"/>
    <mergeCell ref="L30:M30"/>
    <mergeCell ref="B35:I35"/>
    <mergeCell ref="L35:M35"/>
    <mergeCell ref="B36:M36"/>
    <mergeCell ref="B37:M37"/>
    <mergeCell ref="B38:B39"/>
    <mergeCell ref="C38:C39"/>
    <mergeCell ref="D38:G38"/>
    <mergeCell ref="H38:K38"/>
    <mergeCell ref="L38:M38"/>
    <mergeCell ref="L43:M43"/>
    <mergeCell ref="L44:M44"/>
    <mergeCell ref="L39:M39"/>
    <mergeCell ref="B40:M40"/>
    <mergeCell ref="C41:C42"/>
    <mergeCell ref="H41:H42"/>
    <mergeCell ref="I41:I42"/>
    <mergeCell ref="J41:J42"/>
    <mergeCell ref="K41:K42"/>
    <mergeCell ref="L41:M41"/>
    <mergeCell ref="L42:M42"/>
    <mergeCell ref="B45:I45"/>
    <mergeCell ref="L45:M45"/>
    <mergeCell ref="B46:M46"/>
    <mergeCell ref="B47:M47"/>
    <mergeCell ref="B48:B49"/>
    <mergeCell ref="C48:C49"/>
    <mergeCell ref="D48:G48"/>
    <mergeCell ref="H48:K48"/>
    <mergeCell ref="L48:M48"/>
    <mergeCell ref="L49:M49"/>
    <mergeCell ref="B56:I56"/>
    <mergeCell ref="L56:M56"/>
    <mergeCell ref="L54:M54"/>
    <mergeCell ref="L55:M55"/>
    <mergeCell ref="B50:M50"/>
    <mergeCell ref="C51:C55"/>
    <mergeCell ref="H51:H55"/>
    <mergeCell ref="I51:I55"/>
    <mergeCell ref="J51:J55"/>
    <mergeCell ref="K51:K55"/>
    <mergeCell ref="L51:M51"/>
    <mergeCell ref="L52:M52"/>
    <mergeCell ref="L53:M53"/>
    <mergeCell ref="B61:M61"/>
    <mergeCell ref="B57:M57"/>
    <mergeCell ref="B58:M58"/>
    <mergeCell ref="B59:B60"/>
    <mergeCell ref="C59:C60"/>
    <mergeCell ref="D59:G59"/>
    <mergeCell ref="H59:K59"/>
    <mergeCell ref="L59:M59"/>
    <mergeCell ref="L60:M60"/>
    <mergeCell ref="B64:M64"/>
    <mergeCell ref="B65:M65"/>
    <mergeCell ref="B66:B67"/>
    <mergeCell ref="C66:C67"/>
    <mergeCell ref="D66:G66"/>
    <mergeCell ref="H66:K66"/>
    <mergeCell ref="L66:M66"/>
    <mergeCell ref="L67:M67"/>
    <mergeCell ref="L62:M62"/>
    <mergeCell ref="B63:I63"/>
    <mergeCell ref="L63:M63"/>
    <mergeCell ref="B74:I75"/>
    <mergeCell ref="J74:K74"/>
    <mergeCell ref="L74:M74"/>
    <mergeCell ref="L75:M75"/>
    <mergeCell ref="B68:M68"/>
    <mergeCell ref="B69:B71"/>
    <mergeCell ref="C69:C70"/>
    <mergeCell ref="L69:M69"/>
    <mergeCell ref="L70:M70"/>
    <mergeCell ref="L71:M71"/>
    <mergeCell ref="J88:J89"/>
    <mergeCell ref="D89:F89"/>
    <mergeCell ref="B33:B34"/>
    <mergeCell ref="C33:C34"/>
    <mergeCell ref="B41:B44"/>
    <mergeCell ref="B51:B55"/>
    <mergeCell ref="B81:M81"/>
    <mergeCell ref="B82:M83"/>
    <mergeCell ref="C86:C87"/>
    <mergeCell ref="D86:F86"/>
    <mergeCell ref="J86:J87"/>
    <mergeCell ref="K86:K89"/>
    <mergeCell ref="L86:L89"/>
    <mergeCell ref="D87:F87"/>
    <mergeCell ref="C88:C89"/>
    <mergeCell ref="D88:F88"/>
    <mergeCell ref="B76:I76"/>
    <mergeCell ref="L76:M76"/>
    <mergeCell ref="B77:M77"/>
    <mergeCell ref="B78:M78"/>
    <mergeCell ref="B79:M79"/>
    <mergeCell ref="B80:M80"/>
    <mergeCell ref="B72:M72"/>
    <mergeCell ref="B73:M73"/>
  </mergeCells>
  <conditionalFormatting sqref="J69:J70">
    <cfRule type="cellIs" dxfId="27" priority="11" operator="equal">
      <formula>0</formula>
    </cfRule>
  </conditionalFormatting>
  <conditionalFormatting sqref="L76:M76">
    <cfRule type="cellIs" dxfId="26" priority="9" operator="equal">
      <formula>"NO CUMPLE"</formula>
    </cfRule>
    <cfRule type="cellIs" dxfId="25" priority="10" operator="equal">
      <formula>"CUMPLE"</formula>
    </cfRule>
  </conditionalFormatting>
  <conditionalFormatting sqref="L35:M35">
    <cfRule type="cellIs" dxfId="24" priority="7" operator="equal">
      <formula>"NO CUMPLE"</formula>
    </cfRule>
    <cfRule type="cellIs" dxfId="23" priority="8" operator="equal">
      <formula>"CUMPLE"</formula>
    </cfRule>
  </conditionalFormatting>
  <conditionalFormatting sqref="L45:M45">
    <cfRule type="cellIs" dxfId="22" priority="5" operator="equal">
      <formula>"NO CUMPLE"</formula>
    </cfRule>
    <cfRule type="cellIs" dxfId="21" priority="6" operator="equal">
      <formula>"CUMPLE"</formula>
    </cfRule>
  </conditionalFormatting>
  <conditionalFormatting sqref="L56:M56">
    <cfRule type="cellIs" dxfId="20" priority="3" operator="equal">
      <formula>"NO CUMPLE"</formula>
    </cfRule>
    <cfRule type="cellIs" dxfId="19" priority="4" operator="equal">
      <formula>"CUMPLE"</formula>
    </cfRule>
  </conditionalFormatting>
  <conditionalFormatting sqref="L63:M63">
    <cfRule type="cellIs" dxfId="18" priority="1" operator="equal">
      <formula>"CUMPLE"</formula>
    </cfRule>
    <cfRule type="cellIs" dxfId="17" priority="2" operator="equal">
      <formula>"NO CUMPLE"</formula>
    </cfRule>
  </conditionalFormatting>
  <dataValidations disablePrompts="1" count="3">
    <dataValidation type="list" allowBlank="1" showInputMessage="1" showErrorMessage="1" sqref="D11:E11">
      <formula1>$P$15:$P$18</formula1>
    </dataValidation>
    <dataValidation type="list" allowBlank="1" showInputMessage="1" showErrorMessage="1" sqref="D12:D15">
      <formula1>$R$15:$R$21</formula1>
    </dataValidation>
    <dataValidation type="list" allowBlank="1" showInputMessage="1" showErrorMessage="1" sqref="M18:M21">
      <formula1>$T$15:$T$17</formula1>
    </dataValidation>
  </dataValidations>
  <printOptions horizontalCentered="1"/>
  <pageMargins left="0.23622047244094491" right="0.23622047244094491" top="0.82677165354330717" bottom="0.86614173228346458" header="0.31496062992125984" footer="0.31496062992125984"/>
  <pageSetup scale="41" fitToHeight="0" orientation="portrait" horizontalDpi="4294967294" verticalDpi="4294967294" r:id="rId1"/>
  <headerFooter>
    <oddHeader xml:space="preserve">&amp;C&amp;"Arial,Negrita"&amp;10
</oddHeader>
  </headerFooter>
  <rowBreaks count="1" manualBreakCount="1">
    <brk id="47" max="13" man="1"/>
  </rowBreaks>
  <ignoredErrors>
    <ignoredError sqref="H29 H33 H41 H51"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18"/>
  <sheetViews>
    <sheetView view="pageBreakPreview" zoomScale="70" zoomScaleNormal="70" zoomScaleSheetLayoutView="70" workbookViewId="0">
      <selection activeCell="I12" sqref="I12:M15"/>
    </sheetView>
  </sheetViews>
  <sheetFormatPr baseColWidth="10" defaultRowHeight="14.25"/>
  <cols>
    <col min="1" max="1" width="7.140625" style="15" customWidth="1"/>
    <col min="2" max="2" width="19.85546875" style="15" customWidth="1"/>
    <col min="3" max="3" width="21.85546875" style="15" customWidth="1"/>
    <col min="4" max="4" width="26.85546875" style="15" customWidth="1"/>
    <col min="5" max="5" width="16.7109375" style="26" customWidth="1"/>
    <col min="6" max="6" width="15.85546875" style="26" customWidth="1"/>
    <col min="7" max="7" width="14" style="23" customWidth="1"/>
    <col min="8" max="8" width="16.7109375" style="22" customWidth="1"/>
    <col min="9" max="9" width="11.140625" style="22" customWidth="1"/>
    <col min="10" max="10" width="24.140625" style="18" customWidth="1"/>
    <col min="11" max="11" width="22.7109375" style="34" customWidth="1"/>
    <col min="12" max="12" width="26" style="23" customWidth="1"/>
    <col min="13" max="13" width="17.7109375" style="23" customWidth="1"/>
    <col min="14" max="14" width="7.5703125" style="17" customWidth="1"/>
    <col min="15" max="15" width="11.42578125" style="17" customWidth="1"/>
    <col min="16" max="16" width="24.5703125" style="17" hidden="1" customWidth="1"/>
    <col min="17" max="17" width="11.42578125" style="17" hidden="1" customWidth="1"/>
    <col min="18" max="18" width="21" style="17" hidden="1" customWidth="1"/>
    <col min="19" max="20" width="11.42578125" style="17" hidden="1" customWidth="1"/>
    <col min="21" max="22" width="11.42578125" style="17" customWidth="1"/>
    <col min="23" max="31" width="11.42578125" style="17"/>
    <col min="32" max="16384" width="11.42578125" style="15"/>
  </cols>
  <sheetData>
    <row r="1" spans="2:31" ht="15" thickBot="1">
      <c r="B1" s="654"/>
      <c r="C1" s="655"/>
      <c r="D1" s="662" t="s">
        <v>363</v>
      </c>
      <c r="E1" s="663"/>
      <c r="F1" s="663"/>
      <c r="G1" s="663"/>
      <c r="H1" s="663"/>
      <c r="I1" s="663"/>
      <c r="J1" s="663"/>
      <c r="K1" s="664"/>
      <c r="L1" s="292" t="s">
        <v>364</v>
      </c>
      <c r="M1" s="293">
        <v>43545</v>
      </c>
    </row>
    <row r="2" spans="2:31" ht="15" thickBot="1">
      <c r="B2" s="656"/>
      <c r="C2" s="657"/>
      <c r="D2" s="665"/>
      <c r="E2" s="666"/>
      <c r="F2" s="666"/>
      <c r="G2" s="666"/>
      <c r="H2" s="666"/>
      <c r="I2" s="666"/>
      <c r="J2" s="666"/>
      <c r="K2" s="667"/>
      <c r="L2" s="294" t="s">
        <v>365</v>
      </c>
      <c r="M2" s="295" t="s">
        <v>360</v>
      </c>
    </row>
    <row r="3" spans="2:31" ht="27" customHeight="1" thickBot="1">
      <c r="B3" s="658"/>
      <c r="C3" s="659"/>
      <c r="D3" s="668"/>
      <c r="E3" s="669"/>
      <c r="F3" s="669"/>
      <c r="G3" s="669"/>
      <c r="H3" s="669"/>
      <c r="I3" s="669"/>
      <c r="J3" s="669"/>
      <c r="K3" s="670"/>
      <c r="L3" s="660" t="s">
        <v>361</v>
      </c>
      <c r="M3" s="661"/>
    </row>
    <row r="4" spans="2:31" ht="15" thickBot="1"/>
    <row r="5" spans="2:31" ht="9" customHeight="1" thickBot="1">
      <c r="B5" s="685"/>
      <c r="C5" s="686"/>
      <c r="D5" s="686"/>
      <c r="E5" s="686"/>
      <c r="F5" s="686"/>
      <c r="G5" s="686"/>
      <c r="H5" s="686"/>
      <c r="I5" s="686"/>
      <c r="J5" s="686"/>
      <c r="K5" s="686"/>
      <c r="L5" s="686"/>
      <c r="M5" s="687"/>
      <c r="N5" s="27"/>
      <c r="O5" s="27"/>
      <c r="P5" s="27"/>
      <c r="Q5" s="27"/>
      <c r="R5" s="27"/>
      <c r="S5" s="27"/>
      <c r="T5" s="27"/>
      <c r="U5" s="27"/>
      <c r="V5" s="27"/>
      <c r="W5" s="27"/>
      <c r="X5" s="27"/>
      <c r="Y5" s="27"/>
      <c r="Z5" s="27"/>
      <c r="AA5" s="27"/>
      <c r="AB5" s="27"/>
      <c r="AC5" s="27"/>
      <c r="AD5" s="27"/>
      <c r="AE5" s="27"/>
    </row>
    <row r="6" spans="2:31" ht="21" customHeight="1" thickBot="1">
      <c r="B6" s="688" t="s">
        <v>346</v>
      </c>
      <c r="C6" s="689"/>
      <c r="D6" s="689"/>
      <c r="E6" s="689"/>
      <c r="F6" s="689"/>
      <c r="G6" s="689"/>
      <c r="H6" s="689"/>
      <c r="I6" s="689"/>
      <c r="J6" s="689"/>
      <c r="K6" s="689"/>
      <c r="L6" s="689"/>
      <c r="M6" s="690"/>
      <c r="N6" s="27"/>
      <c r="O6" s="27"/>
      <c r="P6" s="27"/>
      <c r="Q6" s="27"/>
      <c r="R6" s="27"/>
      <c r="S6" s="27"/>
      <c r="T6" s="27"/>
      <c r="U6" s="27"/>
      <c r="V6" s="27"/>
      <c r="W6" s="27"/>
      <c r="X6" s="27"/>
      <c r="Y6" s="27"/>
      <c r="Z6" s="27"/>
      <c r="AA6" s="27"/>
      <c r="AB6" s="27"/>
      <c r="AC6" s="27"/>
      <c r="AD6" s="27"/>
      <c r="AE6" s="27"/>
    </row>
    <row r="7" spans="2:31" ht="9" customHeight="1" thickBot="1">
      <c r="B7" s="691"/>
      <c r="C7" s="692"/>
      <c r="D7" s="692"/>
      <c r="E7" s="692"/>
      <c r="F7" s="692"/>
      <c r="G7" s="692"/>
      <c r="H7" s="692"/>
      <c r="I7" s="692"/>
      <c r="J7" s="692"/>
      <c r="K7" s="692"/>
      <c r="L7" s="692"/>
      <c r="M7" s="693"/>
      <c r="N7" s="27"/>
      <c r="O7" s="27"/>
      <c r="P7" s="27"/>
      <c r="Q7" s="27"/>
      <c r="R7" s="27"/>
      <c r="S7" s="27"/>
      <c r="T7" s="27"/>
      <c r="U7" s="27"/>
      <c r="V7" s="27"/>
      <c r="W7" s="27"/>
      <c r="X7" s="27"/>
      <c r="Y7" s="27"/>
      <c r="Z7" s="27"/>
      <c r="AA7" s="27"/>
      <c r="AB7" s="27"/>
      <c r="AC7" s="27"/>
      <c r="AD7" s="27"/>
      <c r="AE7" s="27"/>
    </row>
    <row r="8" spans="2:31" ht="21" customHeight="1" thickBot="1">
      <c r="B8" s="696" t="s">
        <v>195</v>
      </c>
      <c r="C8" s="697"/>
      <c r="D8" s="697"/>
      <c r="E8" s="697"/>
      <c r="F8" s="697"/>
      <c r="G8" s="697"/>
      <c r="H8" s="697"/>
      <c r="I8" s="697"/>
      <c r="J8" s="697"/>
      <c r="K8" s="697"/>
      <c r="L8" s="697"/>
      <c r="M8" s="698"/>
      <c r="N8" s="27"/>
      <c r="O8" s="27"/>
      <c r="P8" s="27"/>
      <c r="Q8" s="27"/>
      <c r="R8" s="27"/>
      <c r="S8" s="27"/>
      <c r="T8" s="27"/>
      <c r="U8" s="27"/>
      <c r="V8" s="27"/>
      <c r="W8" s="27"/>
      <c r="X8" s="27"/>
      <c r="Y8" s="27"/>
      <c r="Z8" s="27"/>
      <c r="AA8" s="27"/>
      <c r="AB8" s="27"/>
      <c r="AC8" s="27"/>
      <c r="AD8" s="27"/>
      <c r="AE8" s="27"/>
    </row>
    <row r="9" spans="2:31" ht="30" customHeight="1" thickBot="1">
      <c r="B9" s="694" t="s">
        <v>175</v>
      </c>
      <c r="C9" s="695"/>
      <c r="D9" s="329"/>
      <c r="E9" s="330"/>
      <c r="F9" s="330"/>
      <c r="G9" s="330"/>
      <c r="H9" s="330"/>
      <c r="I9" s="330"/>
      <c r="J9" s="330"/>
      <c r="K9" s="330"/>
      <c r="L9" s="330"/>
      <c r="M9" s="331"/>
      <c r="N9" s="27"/>
      <c r="O9" s="27"/>
      <c r="P9" s="27"/>
      <c r="Q9" s="27"/>
      <c r="R9" s="27"/>
      <c r="S9" s="27"/>
      <c r="T9" s="27"/>
      <c r="U9" s="27"/>
      <c r="V9" s="27"/>
      <c r="W9" s="27"/>
      <c r="X9" s="27"/>
      <c r="Y9" s="27"/>
      <c r="Z9" s="27"/>
      <c r="AA9" s="27"/>
      <c r="AB9" s="27"/>
      <c r="AC9" s="27"/>
      <c r="AD9" s="27"/>
      <c r="AE9" s="27"/>
    </row>
    <row r="10" spans="2:31" ht="30" customHeight="1" thickBot="1">
      <c r="B10" s="324" t="s">
        <v>176</v>
      </c>
      <c r="C10" s="325"/>
      <c r="D10" s="680"/>
      <c r="E10" s="680"/>
      <c r="F10" s="681" t="s">
        <v>225</v>
      </c>
      <c r="G10" s="681"/>
      <c r="H10" s="681"/>
      <c r="I10" s="682"/>
      <c r="J10" s="683"/>
      <c r="K10" s="683"/>
      <c r="L10" s="683"/>
      <c r="M10" s="684"/>
      <c r="N10" s="27"/>
      <c r="O10" s="27"/>
      <c r="P10" s="27"/>
      <c r="Q10" s="27"/>
      <c r="R10" s="27"/>
      <c r="S10" s="27"/>
      <c r="T10" s="27"/>
      <c r="U10" s="27"/>
      <c r="V10" s="27"/>
      <c r="W10" s="27"/>
      <c r="X10" s="27"/>
      <c r="Y10" s="27"/>
      <c r="Z10" s="27"/>
      <c r="AA10" s="27"/>
      <c r="AB10" s="27"/>
      <c r="AC10" s="27"/>
      <c r="AD10" s="27"/>
      <c r="AE10" s="27"/>
    </row>
    <row r="11" spans="2:31" ht="30" customHeight="1" thickBot="1">
      <c r="B11" s="324" t="s">
        <v>177</v>
      </c>
      <c r="C11" s="325"/>
      <c r="D11" s="326" t="s">
        <v>185</v>
      </c>
      <c r="E11" s="326"/>
      <c r="F11" s="327" t="s">
        <v>178</v>
      </c>
      <c r="G11" s="327"/>
      <c r="H11" s="328"/>
      <c r="I11" s="329" t="s">
        <v>345</v>
      </c>
      <c r="J11" s="330"/>
      <c r="K11" s="330"/>
      <c r="L11" s="330"/>
      <c r="M11" s="331"/>
      <c r="N11" s="27"/>
      <c r="O11" s="27"/>
      <c r="P11" s="27"/>
      <c r="Q11" s="27"/>
      <c r="R11" s="27"/>
      <c r="S11" s="27"/>
      <c r="T11" s="27"/>
      <c r="U11" s="27"/>
      <c r="V11" s="27"/>
      <c r="W11" s="27"/>
      <c r="X11" s="27"/>
      <c r="Y11" s="27"/>
      <c r="Z11" s="27"/>
      <c r="AA11" s="27"/>
      <c r="AB11" s="27"/>
      <c r="AC11" s="27"/>
      <c r="AD11" s="27"/>
      <c r="AE11" s="27"/>
    </row>
    <row r="12" spans="2:31" ht="16.5" customHeight="1">
      <c r="B12" s="699" t="s">
        <v>181</v>
      </c>
      <c r="C12" s="700"/>
      <c r="D12" s="37" t="s">
        <v>218</v>
      </c>
      <c r="E12" s="39">
        <v>0</v>
      </c>
      <c r="F12" s="705" t="s">
        <v>199</v>
      </c>
      <c r="G12" s="706"/>
      <c r="H12" s="707"/>
      <c r="I12" s="714"/>
      <c r="J12" s="715"/>
      <c r="K12" s="715"/>
      <c r="L12" s="715"/>
      <c r="M12" s="716"/>
      <c r="N12" s="27"/>
      <c r="O12" s="27"/>
      <c r="P12" s="27"/>
      <c r="Q12" s="27"/>
      <c r="R12" s="27"/>
      <c r="S12" s="27"/>
      <c r="T12" s="27"/>
      <c r="U12" s="27"/>
      <c r="V12" s="27"/>
      <c r="W12" s="27"/>
      <c r="X12" s="27"/>
      <c r="Y12" s="27"/>
      <c r="Z12" s="27"/>
      <c r="AA12" s="27"/>
      <c r="AB12" s="27"/>
      <c r="AC12" s="27"/>
      <c r="AD12" s="27"/>
      <c r="AE12" s="27"/>
    </row>
    <row r="13" spans="2:31" ht="22.5" customHeight="1">
      <c r="B13" s="701"/>
      <c r="C13" s="702"/>
      <c r="D13" s="37"/>
      <c r="E13" s="39">
        <v>0</v>
      </c>
      <c r="F13" s="708"/>
      <c r="G13" s="709"/>
      <c r="H13" s="710"/>
      <c r="I13" s="717"/>
      <c r="J13" s="718"/>
      <c r="K13" s="718"/>
      <c r="L13" s="718"/>
      <c r="M13" s="719"/>
      <c r="N13" s="27"/>
      <c r="O13" s="27"/>
      <c r="P13" s="27"/>
      <c r="Q13" s="27"/>
      <c r="R13" s="27"/>
      <c r="S13" s="27"/>
      <c r="T13" s="27"/>
      <c r="U13" s="27"/>
      <c r="V13" s="27"/>
      <c r="W13" s="27"/>
      <c r="X13" s="27"/>
      <c r="Y13" s="27"/>
      <c r="Z13" s="27"/>
      <c r="AA13" s="27"/>
      <c r="AB13" s="27"/>
      <c r="AC13" s="27"/>
      <c r="AD13" s="27"/>
      <c r="AE13" s="27"/>
    </row>
    <row r="14" spans="2:31" ht="24" customHeight="1">
      <c r="B14" s="701"/>
      <c r="C14" s="702"/>
      <c r="D14" s="37"/>
      <c r="E14" s="39">
        <v>0</v>
      </c>
      <c r="F14" s="708"/>
      <c r="G14" s="709"/>
      <c r="H14" s="710"/>
      <c r="I14" s="717"/>
      <c r="J14" s="718"/>
      <c r="K14" s="718"/>
      <c r="L14" s="718"/>
      <c r="M14" s="719"/>
      <c r="N14" s="27"/>
      <c r="O14" s="27"/>
      <c r="P14" s="27"/>
      <c r="Q14" s="27"/>
      <c r="R14" s="27"/>
      <c r="S14" s="27"/>
      <c r="T14" s="27"/>
      <c r="U14" s="27"/>
      <c r="V14" s="27"/>
      <c r="W14" s="27"/>
      <c r="X14" s="27"/>
      <c r="Y14" s="27"/>
      <c r="Z14" s="27"/>
      <c r="AA14" s="27"/>
      <c r="AB14" s="27"/>
      <c r="AC14" s="27"/>
      <c r="AD14" s="27"/>
      <c r="AE14" s="27"/>
    </row>
    <row r="15" spans="2:31" ht="23.25" customHeight="1" thickBot="1">
      <c r="B15" s="703"/>
      <c r="C15" s="704"/>
      <c r="D15" s="38"/>
      <c r="E15" s="40">
        <v>0</v>
      </c>
      <c r="F15" s="711"/>
      <c r="G15" s="712"/>
      <c r="H15" s="713"/>
      <c r="I15" s="720"/>
      <c r="J15" s="721"/>
      <c r="K15" s="721"/>
      <c r="L15" s="721"/>
      <c r="M15" s="722"/>
      <c r="N15" s="27"/>
      <c r="O15" s="27"/>
      <c r="P15" s="27" t="s">
        <v>185</v>
      </c>
      <c r="Q15" s="27">
        <v>600</v>
      </c>
      <c r="R15" s="27" t="s">
        <v>182</v>
      </c>
      <c r="S15" s="32"/>
      <c r="T15" s="27" t="s">
        <v>211</v>
      </c>
      <c r="U15" s="27"/>
      <c r="V15" s="27"/>
      <c r="W15" s="27"/>
      <c r="X15" s="27"/>
      <c r="Y15" s="27"/>
      <c r="Z15" s="27"/>
      <c r="AA15" s="27"/>
      <c r="AB15" s="27"/>
      <c r="AC15" s="27"/>
      <c r="AD15" s="27"/>
      <c r="AE15" s="27"/>
    </row>
    <row r="16" spans="2:31" ht="8.25" customHeight="1" thickBot="1">
      <c r="B16" s="723"/>
      <c r="C16" s="715"/>
      <c r="D16" s="715"/>
      <c r="E16" s="715"/>
      <c r="F16" s="715"/>
      <c r="G16" s="715"/>
      <c r="H16" s="715"/>
      <c r="I16" s="715"/>
      <c r="J16" s="715"/>
      <c r="K16" s="715"/>
      <c r="L16" s="715"/>
      <c r="M16" s="716"/>
      <c r="N16" s="27"/>
      <c r="O16" s="27"/>
      <c r="P16" s="27" t="s">
        <v>186</v>
      </c>
      <c r="Q16" s="27">
        <v>500</v>
      </c>
      <c r="R16" s="27" t="s">
        <v>183</v>
      </c>
      <c r="S16" s="32"/>
      <c r="T16" s="27" t="s">
        <v>212</v>
      </c>
      <c r="U16" s="27"/>
      <c r="V16" s="27"/>
      <c r="W16" s="27"/>
      <c r="X16" s="27"/>
      <c r="Y16" s="27"/>
      <c r="Z16" s="27"/>
      <c r="AA16" s="27"/>
      <c r="AB16" s="27"/>
      <c r="AC16" s="27"/>
      <c r="AD16" s="27"/>
      <c r="AE16" s="27"/>
    </row>
    <row r="17" spans="2:31" ht="21" customHeight="1" thickBot="1">
      <c r="B17" s="635" t="s">
        <v>203</v>
      </c>
      <c r="C17" s="636"/>
      <c r="D17" s="636"/>
      <c r="E17" s="636"/>
      <c r="F17" s="636"/>
      <c r="G17" s="636"/>
      <c r="H17" s="636"/>
      <c r="I17" s="636"/>
      <c r="J17" s="636"/>
      <c r="K17" s="636"/>
      <c r="L17" s="636"/>
      <c r="M17" s="637"/>
      <c r="N17" s="27"/>
      <c r="O17" s="27"/>
      <c r="P17" s="27" t="s">
        <v>187</v>
      </c>
      <c r="Q17" s="27">
        <v>300</v>
      </c>
      <c r="R17" s="27" t="s">
        <v>184</v>
      </c>
      <c r="S17" s="27"/>
      <c r="T17" s="27" t="s">
        <v>213</v>
      </c>
      <c r="U17" s="27"/>
      <c r="V17" s="27"/>
      <c r="W17" s="27"/>
      <c r="X17" s="27"/>
      <c r="Y17" s="27"/>
      <c r="Z17" s="27"/>
      <c r="AA17" s="27"/>
      <c r="AB17" s="27"/>
      <c r="AC17" s="27"/>
      <c r="AD17" s="27"/>
      <c r="AE17" s="27"/>
    </row>
    <row r="18" spans="2:31" ht="30.75" customHeight="1">
      <c r="B18" s="638" t="s">
        <v>200</v>
      </c>
      <c r="C18" s="639"/>
      <c r="D18" s="639" t="s">
        <v>219</v>
      </c>
      <c r="E18" s="639"/>
      <c r="F18" s="639"/>
      <c r="G18" s="639"/>
      <c r="H18" s="639"/>
      <c r="I18" s="639" t="s">
        <v>214</v>
      </c>
      <c r="J18" s="639"/>
      <c r="K18" s="639"/>
      <c r="L18" s="639"/>
      <c r="M18" s="41"/>
      <c r="N18" s="27"/>
      <c r="O18" s="27"/>
      <c r="P18" s="27" t="s">
        <v>188</v>
      </c>
      <c r="Q18" s="27">
        <v>160</v>
      </c>
      <c r="R18" s="27" t="s">
        <v>198</v>
      </c>
      <c r="S18" s="27"/>
      <c r="T18" s="27"/>
      <c r="U18" s="27"/>
      <c r="V18" s="27"/>
      <c r="W18" s="27"/>
      <c r="X18" s="27"/>
      <c r="Y18" s="27"/>
      <c r="Z18" s="27"/>
      <c r="AA18" s="27"/>
      <c r="AB18" s="27"/>
      <c r="AC18" s="27"/>
      <c r="AD18" s="27"/>
      <c r="AE18" s="27"/>
    </row>
    <row r="19" spans="2:31" ht="45.75" customHeight="1">
      <c r="B19" s="643" t="s">
        <v>201</v>
      </c>
      <c r="C19" s="644"/>
      <c r="D19" s="644" t="s">
        <v>204</v>
      </c>
      <c r="E19" s="644"/>
      <c r="F19" s="644"/>
      <c r="G19" s="644"/>
      <c r="H19" s="644"/>
      <c r="I19" s="644" t="s">
        <v>216</v>
      </c>
      <c r="J19" s="644"/>
      <c r="K19" s="644"/>
      <c r="L19" s="644"/>
      <c r="M19" s="42"/>
      <c r="N19" s="27"/>
      <c r="O19" s="27"/>
      <c r="P19" s="15"/>
      <c r="Q19" s="27">
        <v>95</v>
      </c>
      <c r="R19" s="27" t="s">
        <v>189</v>
      </c>
      <c r="S19" s="27"/>
      <c r="T19" s="27"/>
      <c r="U19" s="27"/>
      <c r="V19" s="27"/>
      <c r="W19" s="27"/>
      <c r="X19" s="27"/>
      <c r="Y19" s="27"/>
      <c r="Z19" s="27"/>
      <c r="AA19" s="27"/>
      <c r="AB19" s="27"/>
      <c r="AC19" s="27"/>
      <c r="AD19" s="27"/>
      <c r="AE19" s="27"/>
    </row>
    <row r="20" spans="2:31" ht="30.75" customHeight="1">
      <c r="B20" s="643" t="s">
        <v>202</v>
      </c>
      <c r="C20" s="644"/>
      <c r="D20" s="644" t="s">
        <v>215</v>
      </c>
      <c r="E20" s="644"/>
      <c r="F20" s="644"/>
      <c r="G20" s="644"/>
      <c r="H20" s="644"/>
      <c r="I20" s="644" t="s">
        <v>205</v>
      </c>
      <c r="J20" s="644"/>
      <c r="K20" s="644"/>
      <c r="L20" s="644"/>
      <c r="M20" s="42"/>
      <c r="N20" s="27"/>
      <c r="O20" s="27"/>
      <c r="P20" s="27"/>
      <c r="Q20" s="27">
        <v>65</v>
      </c>
      <c r="R20" s="27" t="s">
        <v>192</v>
      </c>
      <c r="S20" s="27"/>
      <c r="T20" s="27"/>
      <c r="U20" s="27"/>
      <c r="V20" s="27"/>
      <c r="W20" s="27"/>
      <c r="X20" s="27"/>
      <c r="Y20" s="27"/>
      <c r="Z20" s="27"/>
      <c r="AA20" s="27"/>
      <c r="AB20" s="27"/>
      <c r="AC20" s="27"/>
      <c r="AD20" s="27"/>
      <c r="AE20" s="27"/>
    </row>
    <row r="21" spans="2:31" ht="51" customHeight="1">
      <c r="B21" s="643" t="s">
        <v>217</v>
      </c>
      <c r="C21" s="644"/>
      <c r="D21" s="644" t="s">
        <v>206</v>
      </c>
      <c r="E21" s="644"/>
      <c r="F21" s="644"/>
      <c r="G21" s="644"/>
      <c r="H21" s="644"/>
      <c r="I21" s="644" t="s">
        <v>207</v>
      </c>
      <c r="J21" s="644"/>
      <c r="K21" s="644"/>
      <c r="L21" s="644"/>
      <c r="M21" s="42"/>
      <c r="N21" s="27"/>
      <c r="O21" s="27"/>
      <c r="P21" s="29"/>
      <c r="Q21" s="29"/>
      <c r="R21" s="27" t="s">
        <v>188</v>
      </c>
      <c r="S21" s="27"/>
      <c r="T21" s="27"/>
      <c r="U21" s="27"/>
      <c r="V21" s="27"/>
      <c r="W21" s="27"/>
      <c r="X21" s="27"/>
      <c r="Y21" s="27"/>
      <c r="Z21" s="27"/>
      <c r="AA21" s="27"/>
      <c r="AB21" s="27"/>
      <c r="AC21" s="27"/>
      <c r="AD21" s="27"/>
      <c r="AE21" s="27"/>
    </row>
    <row r="22" spans="2:31" ht="23.25" customHeight="1" thickBot="1">
      <c r="B22" s="645" t="s">
        <v>220</v>
      </c>
      <c r="C22" s="646"/>
      <c r="D22" s="646"/>
      <c r="E22" s="646"/>
      <c r="F22" s="646"/>
      <c r="G22" s="646"/>
      <c r="H22" s="646"/>
      <c r="I22" s="646"/>
      <c r="J22" s="646"/>
      <c r="K22" s="646"/>
      <c r="L22" s="646"/>
      <c r="M22" s="647"/>
      <c r="N22" s="27"/>
      <c r="O22" s="27"/>
      <c r="P22" s="29"/>
      <c r="Q22" s="29"/>
      <c r="R22" s="27"/>
      <c r="S22" s="27"/>
      <c r="T22" s="27"/>
      <c r="U22" s="27"/>
      <c r="V22" s="27"/>
      <c r="W22" s="27"/>
      <c r="X22" s="27"/>
      <c r="Y22" s="27"/>
      <c r="Z22" s="27"/>
      <c r="AA22" s="27"/>
      <c r="AB22" s="27"/>
      <c r="AC22" s="27"/>
      <c r="AD22" s="27"/>
      <c r="AE22" s="27"/>
    </row>
    <row r="23" spans="2:31" ht="9" customHeight="1" thickBot="1">
      <c r="B23" s="648"/>
      <c r="C23" s="649"/>
      <c r="D23" s="649"/>
      <c r="E23" s="649"/>
      <c r="F23" s="649"/>
      <c r="G23" s="649"/>
      <c r="H23" s="649"/>
      <c r="I23" s="649"/>
      <c r="J23" s="649"/>
      <c r="K23" s="649"/>
      <c r="L23" s="649"/>
      <c r="M23" s="650"/>
      <c r="N23" s="28"/>
      <c r="O23" s="27"/>
      <c r="Q23" s="15"/>
      <c r="R23" s="15"/>
      <c r="S23" s="29"/>
      <c r="T23" s="27"/>
      <c r="U23" s="27"/>
      <c r="V23" s="27"/>
      <c r="W23" s="27"/>
      <c r="X23" s="27"/>
      <c r="Y23" s="27"/>
      <c r="Z23" s="27"/>
      <c r="AA23" s="27"/>
      <c r="AB23" s="27"/>
      <c r="AC23" s="27"/>
      <c r="AD23" s="27"/>
      <c r="AE23" s="27"/>
    </row>
    <row r="24" spans="2:31" ht="21" customHeight="1" thickBot="1">
      <c r="B24" s="651" t="s">
        <v>179</v>
      </c>
      <c r="C24" s="652"/>
      <c r="D24" s="652"/>
      <c r="E24" s="652"/>
      <c r="F24" s="652"/>
      <c r="G24" s="652"/>
      <c r="H24" s="652"/>
      <c r="I24" s="652"/>
      <c r="J24" s="652"/>
      <c r="K24" s="652"/>
      <c r="L24" s="652"/>
      <c r="M24" s="653"/>
      <c r="N24" s="27"/>
      <c r="O24" s="27"/>
      <c r="P24" s="15"/>
      <c r="Q24" s="15"/>
      <c r="R24" s="15"/>
      <c r="S24" s="15"/>
      <c r="T24" s="27"/>
      <c r="U24" s="27"/>
      <c r="V24" s="27"/>
      <c r="W24" s="27"/>
      <c r="X24" s="27"/>
      <c r="Y24" s="27"/>
      <c r="Z24" s="27"/>
      <c r="AA24" s="27"/>
      <c r="AB24" s="27"/>
      <c r="AC24" s="27"/>
      <c r="AD24" s="27"/>
      <c r="AE24" s="27"/>
    </row>
    <row r="25" spans="2:31" ht="9" customHeight="1" thickBot="1">
      <c r="B25" s="640"/>
      <c r="C25" s="641"/>
      <c r="D25" s="641"/>
      <c r="E25" s="641"/>
      <c r="F25" s="641"/>
      <c r="G25" s="641"/>
      <c r="H25" s="641"/>
      <c r="I25" s="641"/>
      <c r="J25" s="641"/>
      <c r="K25" s="641"/>
      <c r="L25" s="641"/>
      <c r="M25" s="642"/>
      <c r="N25" s="27"/>
      <c r="O25" s="27"/>
      <c r="P25" s="15"/>
      <c r="Q25" s="15"/>
      <c r="R25" s="15"/>
      <c r="S25" s="15"/>
      <c r="T25" s="27"/>
      <c r="U25" s="27"/>
      <c r="V25" s="27"/>
      <c r="W25" s="27"/>
      <c r="X25" s="27"/>
      <c r="Y25" s="27"/>
      <c r="Z25" s="27"/>
      <c r="AA25" s="27"/>
      <c r="AB25" s="27"/>
      <c r="AC25" s="27"/>
      <c r="AD25" s="27"/>
      <c r="AE25" s="27"/>
    </row>
    <row r="26" spans="2:31" ht="21" customHeight="1" thickBot="1">
      <c r="B26" s="688" t="s">
        <v>350</v>
      </c>
      <c r="C26" s="689"/>
      <c r="D26" s="689"/>
      <c r="E26" s="689"/>
      <c r="F26" s="689"/>
      <c r="G26" s="689"/>
      <c r="H26" s="689"/>
      <c r="I26" s="689"/>
      <c r="J26" s="689"/>
      <c r="K26" s="689"/>
      <c r="L26" s="689"/>
      <c r="M26" s="690"/>
      <c r="N26" s="27"/>
      <c r="O26" s="27"/>
      <c r="P26" s="15"/>
      <c r="Q26" s="15"/>
      <c r="R26" s="15"/>
      <c r="S26" s="15"/>
      <c r="T26" s="27"/>
      <c r="U26" s="27"/>
      <c r="V26" s="27"/>
      <c r="W26" s="27"/>
      <c r="X26" s="27"/>
      <c r="Y26" s="27"/>
      <c r="Z26" s="27"/>
      <c r="AA26" s="27"/>
      <c r="AB26" s="27"/>
      <c r="AC26" s="27"/>
      <c r="AD26" s="27"/>
      <c r="AE26" s="27"/>
    </row>
    <row r="27" spans="2:31" s="17" customFormat="1" ht="15.75">
      <c r="B27" s="418" t="s">
        <v>35</v>
      </c>
      <c r="C27" s="420" t="s">
        <v>170</v>
      </c>
      <c r="D27" s="420" t="s">
        <v>37</v>
      </c>
      <c r="E27" s="420"/>
      <c r="F27" s="420"/>
      <c r="G27" s="420"/>
      <c r="H27" s="422" t="s">
        <v>35</v>
      </c>
      <c r="I27" s="423"/>
      <c r="J27" s="423"/>
      <c r="K27" s="424"/>
      <c r="L27" s="425" t="s">
        <v>160</v>
      </c>
      <c r="M27" s="426"/>
      <c r="N27" s="50"/>
      <c r="O27" s="16"/>
      <c r="T27" s="27"/>
      <c r="U27" s="27"/>
      <c r="V27" s="27"/>
      <c r="W27" s="27"/>
      <c r="X27" s="27"/>
      <c r="Y27" s="27"/>
      <c r="Z27" s="27"/>
      <c r="AA27" s="27"/>
      <c r="AB27" s="27"/>
      <c r="AC27" s="27"/>
      <c r="AD27" s="27"/>
      <c r="AE27" s="27"/>
    </row>
    <row r="28" spans="2:31" s="24" customFormat="1" ht="51.75" customHeight="1" thickBot="1">
      <c r="B28" s="419"/>
      <c r="C28" s="421"/>
      <c r="D28" s="202" t="s">
        <v>39</v>
      </c>
      <c r="E28" s="43" t="s">
        <v>162</v>
      </c>
      <c r="F28" s="44" t="s">
        <v>163</v>
      </c>
      <c r="G28" s="45" t="s">
        <v>164</v>
      </c>
      <c r="H28" s="46" t="s">
        <v>194</v>
      </c>
      <c r="I28" s="46" t="s">
        <v>41</v>
      </c>
      <c r="J28" s="202" t="s">
        <v>193</v>
      </c>
      <c r="K28" s="47" t="s">
        <v>208</v>
      </c>
      <c r="L28" s="393" t="s">
        <v>165</v>
      </c>
      <c r="M28" s="394"/>
      <c r="N28" s="29"/>
      <c r="O28" s="29"/>
      <c r="T28" s="29"/>
      <c r="U28" s="29"/>
      <c r="V28" s="29"/>
      <c r="W28" s="29"/>
      <c r="X28" s="29"/>
      <c r="Y28" s="29"/>
      <c r="Z28" s="29"/>
      <c r="AA28" s="29"/>
      <c r="AB28" s="29"/>
      <c r="AC28" s="29"/>
      <c r="AD28" s="29"/>
      <c r="AE28" s="29"/>
    </row>
    <row r="29" spans="2:31" ht="15.75" customHeight="1" thickBot="1">
      <c r="B29" s="618" t="s">
        <v>45</v>
      </c>
      <c r="C29" s="396"/>
      <c r="D29" s="396"/>
      <c r="E29" s="396"/>
      <c r="F29" s="396"/>
      <c r="G29" s="396"/>
      <c r="H29" s="396"/>
      <c r="I29" s="396"/>
      <c r="J29" s="396"/>
      <c r="K29" s="396"/>
      <c r="L29" s="396"/>
      <c r="M29" s="397"/>
      <c r="N29" s="27"/>
      <c r="P29" s="15"/>
      <c r="Q29" s="15"/>
      <c r="R29" s="15"/>
      <c r="S29" s="15"/>
      <c r="T29" s="27"/>
      <c r="U29" s="27"/>
      <c r="V29" s="27"/>
      <c r="W29" s="27"/>
      <c r="X29" s="27"/>
      <c r="Y29" s="27"/>
      <c r="Z29" s="27"/>
      <c r="AA29" s="27"/>
      <c r="AB29" s="27"/>
      <c r="AC29" s="27"/>
      <c r="AD29" s="27"/>
      <c r="AE29" s="27"/>
    </row>
    <row r="30" spans="2:31" ht="45">
      <c r="B30" s="520" t="s">
        <v>0</v>
      </c>
      <c r="C30" s="535" t="s">
        <v>347</v>
      </c>
      <c r="D30" s="124" t="s">
        <v>348</v>
      </c>
      <c r="E30" s="57">
        <v>20</v>
      </c>
      <c r="F30" s="57"/>
      <c r="G30" s="66">
        <f t="shared" ref="G30:G35" si="0">+F30-E30</f>
        <v>-20</v>
      </c>
      <c r="H30" s="537">
        <f>SUM(E30:E33)</f>
        <v>63</v>
      </c>
      <c r="I30" s="540">
        <v>1</v>
      </c>
      <c r="J30" s="542">
        <f>H30*I30</f>
        <v>63</v>
      </c>
      <c r="K30" s="544">
        <f>SUM(F30:F33)*I30</f>
        <v>0</v>
      </c>
      <c r="L30" s="624" t="str">
        <f t="shared" ref="L30" si="1">IF(F30&gt;=E30,"CUMPLE","NO CUMPLE")</f>
        <v>NO CUMPLE</v>
      </c>
      <c r="M30" s="406"/>
      <c r="N30" s="27"/>
      <c r="O30" s="599"/>
      <c r="P30" s="599"/>
      <c r="Q30" s="599"/>
      <c r="R30" s="27"/>
      <c r="S30" s="27"/>
      <c r="T30" s="27"/>
      <c r="U30" s="27"/>
      <c r="V30" s="27"/>
      <c r="W30" s="27"/>
      <c r="X30" s="27"/>
      <c r="Y30" s="27"/>
      <c r="Z30" s="27"/>
      <c r="AA30" s="27"/>
      <c r="AB30" s="27"/>
      <c r="AC30" s="27"/>
      <c r="AD30" s="27"/>
      <c r="AE30" s="27"/>
    </row>
    <row r="31" spans="2:31" ht="60">
      <c r="B31" s="521"/>
      <c r="C31" s="623"/>
      <c r="D31" s="103" t="s">
        <v>322</v>
      </c>
      <c r="E31" s="146">
        <v>20</v>
      </c>
      <c r="F31" s="146"/>
      <c r="G31" s="67">
        <f t="shared" si="0"/>
        <v>-20</v>
      </c>
      <c r="H31" s="504"/>
      <c r="I31" s="506"/>
      <c r="J31" s="508"/>
      <c r="K31" s="510"/>
      <c r="L31" s="600" t="str">
        <f>IF(F31&gt;=E31,"CUMPLE","NO CUMPLE")</f>
        <v>NO CUMPLE</v>
      </c>
      <c r="M31" s="513"/>
      <c r="N31" s="27"/>
      <c r="O31" s="218"/>
      <c r="P31" s="218"/>
      <c r="Q31" s="218"/>
      <c r="R31" s="27"/>
      <c r="S31" s="27"/>
      <c r="T31" s="27"/>
      <c r="U31" s="27"/>
      <c r="V31" s="27"/>
      <c r="W31" s="27"/>
      <c r="X31" s="27"/>
      <c r="Y31" s="27"/>
      <c r="Z31" s="27"/>
      <c r="AA31" s="27"/>
      <c r="AB31" s="27"/>
      <c r="AC31" s="27"/>
      <c r="AD31" s="27"/>
      <c r="AE31" s="27"/>
    </row>
    <row r="32" spans="2:31" ht="15">
      <c r="B32" s="521"/>
      <c r="C32" s="623"/>
      <c r="D32" s="103" t="s">
        <v>323</v>
      </c>
      <c r="E32" s="146">
        <v>16</v>
      </c>
      <c r="F32" s="146"/>
      <c r="G32" s="67">
        <f t="shared" si="0"/>
        <v>-16</v>
      </c>
      <c r="H32" s="504"/>
      <c r="I32" s="506"/>
      <c r="J32" s="508"/>
      <c r="K32" s="510"/>
      <c r="L32" s="600" t="str">
        <f t="shared" ref="L32:L33" si="2">IF(F32&gt;=E32,"CUMPLE","NO CUMPLE")</f>
        <v>NO CUMPLE</v>
      </c>
      <c r="M32" s="513"/>
      <c r="N32" s="27"/>
      <c r="O32" s="218"/>
      <c r="P32" s="218"/>
      <c r="Q32" s="218"/>
      <c r="R32" s="27"/>
      <c r="S32" s="27"/>
      <c r="T32" s="27"/>
      <c r="U32" s="27"/>
      <c r="V32" s="27"/>
      <c r="W32" s="27"/>
      <c r="X32" s="27"/>
      <c r="Y32" s="27"/>
      <c r="Z32" s="27"/>
      <c r="AA32" s="27"/>
      <c r="AB32" s="27"/>
      <c r="AC32" s="27"/>
      <c r="AD32" s="27"/>
      <c r="AE32" s="27"/>
    </row>
    <row r="33" spans="2:31" ht="15.75" thickBot="1">
      <c r="B33" s="522"/>
      <c r="C33" s="623"/>
      <c r="D33" s="103" t="s">
        <v>349</v>
      </c>
      <c r="E33" s="146">
        <v>7</v>
      </c>
      <c r="F33" s="146"/>
      <c r="G33" s="67">
        <f t="shared" si="0"/>
        <v>-7</v>
      </c>
      <c r="H33" s="504"/>
      <c r="I33" s="506"/>
      <c r="J33" s="508"/>
      <c r="K33" s="510"/>
      <c r="L33" s="625" t="str">
        <f t="shared" si="2"/>
        <v>NO CUMPLE</v>
      </c>
      <c r="M33" s="626"/>
      <c r="N33" s="27"/>
      <c r="O33" s="218"/>
      <c r="P33" s="218"/>
      <c r="Q33" s="218"/>
      <c r="R33" s="27"/>
      <c r="S33" s="27"/>
      <c r="T33" s="27"/>
      <c r="U33" s="27"/>
      <c r="V33" s="27"/>
      <c r="W33" s="27"/>
      <c r="X33" s="27"/>
      <c r="Y33" s="27"/>
      <c r="Z33" s="27"/>
      <c r="AA33" s="27"/>
      <c r="AB33" s="27"/>
      <c r="AC33" s="27"/>
      <c r="AD33" s="27"/>
      <c r="AE33" s="27"/>
    </row>
    <row r="34" spans="2:31" ht="45">
      <c r="B34" s="520" t="s">
        <v>59</v>
      </c>
      <c r="C34" s="804" t="s">
        <v>68</v>
      </c>
      <c r="D34" s="139" t="s">
        <v>324</v>
      </c>
      <c r="E34" s="73">
        <v>9</v>
      </c>
      <c r="F34" s="73"/>
      <c r="G34" s="74">
        <f t="shared" si="0"/>
        <v>-9</v>
      </c>
      <c r="H34" s="604">
        <f>SUM(E34:E35)</f>
        <v>29</v>
      </c>
      <c r="I34" s="606">
        <v>1</v>
      </c>
      <c r="J34" s="608">
        <f>H34*I34</f>
        <v>29</v>
      </c>
      <c r="K34" s="610">
        <f>SUM(F34:F35)*I34</f>
        <v>0</v>
      </c>
      <c r="L34" s="612" t="str">
        <f t="shared" ref="L34" si="3">IF(F34&gt;=E34,"CUMPLE","NO CUMPLE")</f>
        <v>NO CUMPLE</v>
      </c>
      <c r="M34" s="613"/>
      <c r="N34" s="27"/>
      <c r="O34" s="27"/>
      <c r="P34" s="27"/>
      <c r="Q34" s="27"/>
      <c r="R34" s="27"/>
      <c r="S34" s="27"/>
      <c r="T34" s="27"/>
      <c r="U34" s="27"/>
      <c r="V34" s="27"/>
      <c r="W34" s="27"/>
      <c r="X34" s="27"/>
      <c r="Y34" s="27"/>
      <c r="Z34" s="27"/>
      <c r="AA34" s="27"/>
      <c r="AB34" s="27"/>
      <c r="AC34" s="27"/>
      <c r="AD34" s="27"/>
      <c r="AE34" s="27"/>
    </row>
    <row r="35" spans="2:31" ht="60.75" thickBot="1">
      <c r="B35" s="522"/>
      <c r="C35" s="805"/>
      <c r="D35" s="140" t="s">
        <v>325</v>
      </c>
      <c r="E35" s="75">
        <v>20</v>
      </c>
      <c r="F35" s="75"/>
      <c r="G35" s="76">
        <f t="shared" si="0"/>
        <v>-20</v>
      </c>
      <c r="H35" s="806"/>
      <c r="I35" s="807"/>
      <c r="J35" s="808"/>
      <c r="K35" s="809"/>
      <c r="L35" s="810" t="str">
        <f>IF(F35&gt;=E35,"CUMPLE","NO CUMPLE")</f>
        <v>NO CUMPLE</v>
      </c>
      <c r="M35" s="811"/>
      <c r="N35" s="27"/>
      <c r="O35" s="27"/>
      <c r="P35" s="27"/>
      <c r="Q35" s="27"/>
      <c r="R35" s="27"/>
      <c r="S35" s="27"/>
      <c r="T35" s="27"/>
      <c r="U35" s="27"/>
      <c r="V35" s="27"/>
      <c r="W35" s="27"/>
      <c r="X35" s="27"/>
      <c r="Y35" s="27"/>
      <c r="Z35" s="27"/>
      <c r="AA35" s="27"/>
      <c r="AB35" s="27"/>
      <c r="AC35" s="27"/>
      <c r="AD35" s="27"/>
      <c r="AE35" s="27"/>
    </row>
    <row r="36" spans="2:31" ht="40.5" customHeight="1" thickBot="1">
      <c r="B36" s="427" t="s">
        <v>270</v>
      </c>
      <c r="C36" s="428"/>
      <c r="D36" s="428"/>
      <c r="E36" s="428"/>
      <c r="F36" s="428"/>
      <c r="G36" s="428"/>
      <c r="H36" s="428"/>
      <c r="I36" s="429"/>
      <c r="J36" s="91">
        <f>SUM(J30:J35)</f>
        <v>92</v>
      </c>
      <c r="K36" s="92">
        <f>SUM(K30:K35)</f>
        <v>0</v>
      </c>
      <c r="L36" s="430" t="str">
        <f>IF(K36&gt;=J36,"CUMPLE","NO CUMPLE")</f>
        <v>NO CUMPLE</v>
      </c>
      <c r="M36" s="431"/>
      <c r="N36" s="27"/>
      <c r="O36" s="27"/>
      <c r="P36" s="27"/>
      <c r="Q36" s="27"/>
      <c r="R36" s="27"/>
      <c r="S36" s="27"/>
      <c r="T36" s="27"/>
      <c r="U36" s="27"/>
      <c r="V36" s="27"/>
      <c r="W36" s="27"/>
      <c r="X36" s="27"/>
      <c r="Y36" s="27"/>
      <c r="Z36" s="27"/>
      <c r="AA36" s="27"/>
      <c r="AB36" s="27"/>
      <c r="AC36" s="27"/>
      <c r="AD36" s="27"/>
      <c r="AE36" s="27"/>
    </row>
    <row r="37" spans="2:31" ht="18" customHeight="1">
      <c r="B37" s="596" t="s">
        <v>171</v>
      </c>
      <c r="C37" s="597"/>
      <c r="D37" s="556"/>
      <c r="E37" s="556"/>
      <c r="F37" s="556"/>
      <c r="G37" s="556"/>
      <c r="H37" s="556"/>
      <c r="I37" s="556"/>
      <c r="J37" s="556"/>
      <c r="K37" s="556"/>
      <c r="L37" s="556"/>
      <c r="M37" s="557"/>
      <c r="N37" s="27"/>
      <c r="O37" s="27"/>
      <c r="P37" s="27"/>
      <c r="Q37" s="27"/>
      <c r="R37" s="27"/>
      <c r="S37" s="27"/>
      <c r="T37" s="27"/>
      <c r="U37" s="27"/>
      <c r="V37" s="27"/>
      <c r="W37" s="27"/>
      <c r="X37" s="27"/>
      <c r="Y37" s="27"/>
      <c r="Z37" s="27"/>
      <c r="AA37" s="27"/>
      <c r="AB37" s="27"/>
      <c r="AC37" s="27"/>
      <c r="AD37" s="27"/>
      <c r="AE37" s="27"/>
    </row>
    <row r="38" spans="2:31" ht="69" customHeight="1" thickBot="1">
      <c r="B38" s="598" t="s">
        <v>273</v>
      </c>
      <c r="C38" s="381"/>
      <c r="D38" s="381"/>
      <c r="E38" s="381"/>
      <c r="F38" s="381"/>
      <c r="G38" s="381"/>
      <c r="H38" s="381"/>
      <c r="I38" s="381"/>
      <c r="J38" s="381"/>
      <c r="K38" s="381"/>
      <c r="L38" s="381"/>
      <c r="M38" s="382"/>
      <c r="N38" s="27"/>
      <c r="O38" s="27"/>
      <c r="P38" s="27"/>
      <c r="Q38" s="27"/>
      <c r="R38" s="27"/>
      <c r="S38" s="27"/>
      <c r="T38" s="27"/>
      <c r="U38" s="27"/>
      <c r="V38" s="27"/>
      <c r="W38" s="27"/>
      <c r="X38" s="27"/>
      <c r="Y38" s="27"/>
      <c r="Z38" s="27"/>
      <c r="AA38" s="27"/>
      <c r="AB38" s="27"/>
      <c r="AC38" s="27"/>
      <c r="AD38" s="27"/>
      <c r="AE38" s="27"/>
    </row>
    <row r="39" spans="2:31" ht="15.75">
      <c r="B39" s="418" t="s">
        <v>35</v>
      </c>
      <c r="C39" s="420" t="s">
        <v>170</v>
      </c>
      <c r="D39" s="420" t="s">
        <v>37</v>
      </c>
      <c r="E39" s="420"/>
      <c r="F39" s="420"/>
      <c r="G39" s="420"/>
      <c r="H39" s="422" t="s">
        <v>35</v>
      </c>
      <c r="I39" s="423"/>
      <c r="J39" s="423"/>
      <c r="K39" s="424"/>
      <c r="L39" s="425" t="s">
        <v>160</v>
      </c>
      <c r="M39" s="426"/>
      <c r="N39" s="27"/>
      <c r="O39" s="27"/>
      <c r="P39" s="27"/>
      <c r="Q39" s="27"/>
      <c r="R39" s="27"/>
      <c r="S39" s="27"/>
      <c r="T39" s="27"/>
      <c r="U39" s="27"/>
      <c r="V39" s="27"/>
      <c r="W39" s="27"/>
      <c r="X39" s="27"/>
      <c r="Y39" s="27"/>
      <c r="Z39" s="27"/>
      <c r="AA39" s="27"/>
      <c r="AB39" s="27"/>
      <c r="AC39" s="27"/>
      <c r="AD39" s="27"/>
      <c r="AE39" s="27"/>
    </row>
    <row r="40" spans="2:31" ht="51" customHeight="1" thickBot="1">
      <c r="B40" s="419"/>
      <c r="C40" s="421"/>
      <c r="D40" s="202" t="s">
        <v>39</v>
      </c>
      <c r="E40" s="43" t="s">
        <v>162</v>
      </c>
      <c r="F40" s="44" t="s">
        <v>163</v>
      </c>
      <c r="G40" s="45" t="s">
        <v>164</v>
      </c>
      <c r="H40" s="46" t="s">
        <v>194</v>
      </c>
      <c r="I40" s="46" t="s">
        <v>41</v>
      </c>
      <c r="J40" s="202" t="s">
        <v>193</v>
      </c>
      <c r="K40" s="47" t="s">
        <v>208</v>
      </c>
      <c r="L40" s="393" t="s">
        <v>165</v>
      </c>
      <c r="M40" s="394"/>
      <c r="N40" s="27"/>
      <c r="O40" s="27"/>
      <c r="P40" s="27"/>
      <c r="Q40" s="27"/>
      <c r="R40" s="27"/>
      <c r="S40" s="27"/>
      <c r="T40" s="27"/>
      <c r="U40" s="27"/>
      <c r="V40" s="27"/>
      <c r="W40" s="27"/>
      <c r="X40" s="27"/>
      <c r="Y40" s="27"/>
      <c r="Z40" s="27"/>
      <c r="AA40" s="27"/>
      <c r="AB40" s="27"/>
      <c r="AC40" s="27"/>
      <c r="AD40" s="27"/>
      <c r="AE40" s="27"/>
    </row>
    <row r="41" spans="2:31" ht="15" customHeight="1" thickBot="1">
      <c r="B41" s="395" t="s">
        <v>57</v>
      </c>
      <c r="C41" s="533"/>
      <c r="D41" s="533"/>
      <c r="E41" s="533"/>
      <c r="F41" s="533"/>
      <c r="G41" s="533"/>
      <c r="H41" s="533"/>
      <c r="I41" s="533"/>
      <c r="J41" s="533"/>
      <c r="K41" s="533"/>
      <c r="L41" s="533"/>
      <c r="M41" s="534"/>
      <c r="N41" s="27"/>
      <c r="O41" s="27"/>
      <c r="P41" s="27"/>
      <c r="Q41" s="27"/>
      <c r="R41" s="27"/>
      <c r="S41" s="27"/>
      <c r="T41" s="27"/>
      <c r="U41" s="27"/>
      <c r="V41" s="27"/>
      <c r="W41" s="27"/>
      <c r="X41" s="27"/>
      <c r="Y41" s="27"/>
      <c r="Z41" s="27"/>
      <c r="AA41" s="27"/>
      <c r="AB41" s="27"/>
      <c r="AC41" s="27"/>
      <c r="AD41" s="27"/>
      <c r="AE41" s="27"/>
    </row>
    <row r="42" spans="2:31" ht="15.75" customHeight="1">
      <c r="B42" s="767" t="s">
        <v>44</v>
      </c>
      <c r="C42" s="402" t="s">
        <v>326</v>
      </c>
      <c r="D42" s="94" t="s">
        <v>327</v>
      </c>
      <c r="E42" s="57">
        <v>6</v>
      </c>
      <c r="F42" s="57"/>
      <c r="G42" s="66">
        <f t="shared" ref="G42:G45" si="4">+F42-E42</f>
        <v>-6</v>
      </c>
      <c r="H42" s="576">
        <f>SUM(E42:E43)</f>
        <v>8</v>
      </c>
      <c r="I42" s="540">
        <v>1</v>
      </c>
      <c r="J42" s="580">
        <f>I42*H42</f>
        <v>8</v>
      </c>
      <c r="K42" s="583">
        <f>SUM(F42:F43)*I42</f>
        <v>0</v>
      </c>
      <c r="L42" s="405" t="str">
        <f t="shared" ref="L42:L45" si="5">IF(F42&gt;=E42,"CUMPLE","NO CUMPLE")</f>
        <v>NO CUMPLE</v>
      </c>
      <c r="M42" s="406"/>
      <c r="N42" s="27"/>
      <c r="O42" s="27"/>
      <c r="P42" s="27"/>
      <c r="Q42" s="27"/>
      <c r="R42" s="27"/>
      <c r="S42" s="27"/>
      <c r="T42" s="27"/>
      <c r="U42" s="27"/>
      <c r="V42" s="27"/>
      <c r="W42" s="27"/>
      <c r="X42" s="27"/>
      <c r="Y42" s="27"/>
      <c r="Z42" s="27"/>
      <c r="AA42" s="27"/>
      <c r="AB42" s="27"/>
      <c r="AC42" s="27"/>
      <c r="AD42" s="27"/>
      <c r="AE42" s="27"/>
    </row>
    <row r="43" spans="2:31" ht="15.75" thickBot="1">
      <c r="B43" s="768"/>
      <c r="C43" s="787"/>
      <c r="D43" s="255" t="s">
        <v>47</v>
      </c>
      <c r="E43" s="147">
        <v>2</v>
      </c>
      <c r="F43" s="147"/>
      <c r="G43" s="169">
        <f t="shared" si="4"/>
        <v>-2</v>
      </c>
      <c r="H43" s="788"/>
      <c r="I43" s="507"/>
      <c r="J43" s="789"/>
      <c r="K43" s="790"/>
      <c r="L43" s="514" t="str">
        <f>IF(F43&gt;=E43,"CUMPLE","NO CUMPLE")</f>
        <v>NO CUMPLE</v>
      </c>
      <c r="M43" s="515"/>
      <c r="N43" s="27"/>
      <c r="O43" s="27"/>
      <c r="P43" s="27"/>
      <c r="Q43" s="27"/>
      <c r="R43" s="27"/>
      <c r="S43" s="27"/>
      <c r="T43" s="27"/>
      <c r="U43" s="27"/>
      <c r="V43" s="27"/>
      <c r="W43" s="27"/>
      <c r="X43" s="27"/>
      <c r="Y43" s="27"/>
      <c r="Z43" s="27"/>
      <c r="AA43" s="27"/>
      <c r="AB43" s="27"/>
      <c r="AC43" s="27"/>
      <c r="AD43" s="27"/>
      <c r="AE43" s="27"/>
    </row>
    <row r="44" spans="2:31" ht="32.25" thickBot="1">
      <c r="B44" s="768"/>
      <c r="C44" s="262" t="s">
        <v>329</v>
      </c>
      <c r="D44" s="263" t="s">
        <v>328</v>
      </c>
      <c r="E44" s="264">
        <v>8.6999999999999993</v>
      </c>
      <c r="F44" s="264"/>
      <c r="G44" s="265">
        <f t="shared" si="4"/>
        <v>-8.6999999999999993</v>
      </c>
      <c r="H44" s="266">
        <f>E44</f>
        <v>8.6999999999999993</v>
      </c>
      <c r="I44" s="267">
        <v>1</v>
      </c>
      <c r="J44" s="268">
        <f>I44*H44</f>
        <v>8.6999999999999993</v>
      </c>
      <c r="K44" s="269">
        <f>SUM(F44)*I44</f>
        <v>0</v>
      </c>
      <c r="L44" s="783" t="str">
        <f>IF(F44&gt;=E44,"CUMPLE","NO CUMPLE")</f>
        <v>NO CUMPLE</v>
      </c>
      <c r="M44" s="784"/>
      <c r="N44" s="27"/>
      <c r="O44" s="27"/>
      <c r="P44" s="27"/>
      <c r="Q44" s="27"/>
      <c r="R44" s="27"/>
      <c r="S44" s="27"/>
      <c r="T44" s="27"/>
      <c r="U44" s="27"/>
      <c r="V44" s="27"/>
      <c r="W44" s="27"/>
      <c r="X44" s="27"/>
      <c r="Y44" s="27"/>
      <c r="Z44" s="27"/>
      <c r="AA44" s="27"/>
      <c r="AB44" s="27"/>
      <c r="AC44" s="27"/>
      <c r="AD44" s="27"/>
      <c r="AE44" s="27"/>
    </row>
    <row r="45" spans="2:31" ht="33" customHeight="1" thickBot="1">
      <c r="B45" s="768"/>
      <c r="C45" s="256" t="s">
        <v>330</v>
      </c>
      <c r="D45" s="270" t="s">
        <v>331</v>
      </c>
      <c r="E45" s="257">
        <v>4</v>
      </c>
      <c r="F45" s="257"/>
      <c r="G45" s="271">
        <f t="shared" si="4"/>
        <v>-4</v>
      </c>
      <c r="H45" s="258">
        <f>E45</f>
        <v>4</v>
      </c>
      <c r="I45" s="259">
        <v>1</v>
      </c>
      <c r="J45" s="260">
        <f>H45*I45</f>
        <v>4</v>
      </c>
      <c r="K45" s="261">
        <f>SUM(F45)*I45</f>
        <v>0</v>
      </c>
      <c r="L45" s="785" t="str">
        <f t="shared" si="5"/>
        <v>NO CUMPLE</v>
      </c>
      <c r="M45" s="786"/>
      <c r="N45" s="27"/>
      <c r="O45" s="27"/>
      <c r="P45" s="27"/>
      <c r="Q45" s="27"/>
      <c r="R45" s="27"/>
      <c r="S45" s="27"/>
      <c r="T45" s="27"/>
      <c r="U45" s="27"/>
      <c r="V45" s="27"/>
      <c r="W45" s="27"/>
      <c r="X45" s="27"/>
      <c r="Y45" s="27"/>
      <c r="Z45" s="27"/>
      <c r="AA45" s="27"/>
      <c r="AB45" s="27"/>
      <c r="AC45" s="27"/>
      <c r="AD45" s="27"/>
      <c r="AE45" s="27"/>
    </row>
    <row r="46" spans="2:31" ht="34.5" customHeight="1" thickBot="1">
      <c r="B46" s="567" t="s">
        <v>57</v>
      </c>
      <c r="C46" s="568"/>
      <c r="D46" s="568"/>
      <c r="E46" s="568"/>
      <c r="F46" s="568"/>
      <c r="G46" s="568"/>
      <c r="H46" s="568"/>
      <c r="I46" s="569"/>
      <c r="J46" s="137">
        <f>SUM(J42:J45)</f>
        <v>20.7</v>
      </c>
      <c r="K46" s="137">
        <f>SUM(K42:K45)</f>
        <v>0</v>
      </c>
      <c r="L46" s="570" t="str">
        <f>IF(K46&gt;=J46,"CUMPLE","NO CUMPLE")</f>
        <v>NO CUMPLE</v>
      </c>
      <c r="M46" s="571"/>
      <c r="N46" s="27"/>
      <c r="O46" s="27"/>
      <c r="P46" s="27"/>
      <c r="Q46" s="27"/>
      <c r="R46" s="27"/>
      <c r="S46" s="27"/>
      <c r="T46" s="27"/>
      <c r="U46" s="27"/>
      <c r="V46" s="27"/>
      <c r="W46" s="27"/>
      <c r="X46" s="27"/>
      <c r="Y46" s="27"/>
      <c r="Z46" s="27"/>
      <c r="AA46" s="27"/>
      <c r="AB46" s="27"/>
      <c r="AC46" s="27"/>
      <c r="AD46" s="27"/>
      <c r="AE46" s="27"/>
    </row>
    <row r="47" spans="2:31" ht="18" customHeight="1">
      <c r="B47" s="555" t="s">
        <v>171</v>
      </c>
      <c r="C47" s="556"/>
      <c r="D47" s="556"/>
      <c r="E47" s="556"/>
      <c r="F47" s="556"/>
      <c r="G47" s="556"/>
      <c r="H47" s="556"/>
      <c r="I47" s="556"/>
      <c r="J47" s="556"/>
      <c r="K47" s="556"/>
      <c r="L47" s="556"/>
      <c r="M47" s="557"/>
      <c r="N47" s="27"/>
      <c r="O47" s="27"/>
      <c r="P47" s="27"/>
      <c r="Q47" s="27"/>
      <c r="R47" s="27"/>
      <c r="S47" s="27"/>
      <c r="T47" s="27"/>
      <c r="U47" s="27"/>
      <c r="V47" s="27"/>
      <c r="W47" s="27"/>
      <c r="X47" s="27"/>
      <c r="Y47" s="27"/>
      <c r="Z47" s="27"/>
      <c r="AA47" s="27"/>
      <c r="AB47" s="27"/>
      <c r="AC47" s="27"/>
      <c r="AD47" s="27"/>
      <c r="AE47" s="27"/>
    </row>
    <row r="48" spans="2:31" ht="68.25" customHeight="1" thickBot="1">
      <c r="B48" s="558" t="s">
        <v>275</v>
      </c>
      <c r="C48" s="559"/>
      <c r="D48" s="559"/>
      <c r="E48" s="559"/>
      <c r="F48" s="559"/>
      <c r="G48" s="559"/>
      <c r="H48" s="559"/>
      <c r="I48" s="559"/>
      <c r="J48" s="559"/>
      <c r="K48" s="559"/>
      <c r="L48" s="559"/>
      <c r="M48" s="560"/>
      <c r="N48" s="27"/>
      <c r="O48" s="27"/>
      <c r="P48" s="27"/>
      <c r="Q48" s="27"/>
      <c r="R48" s="27"/>
      <c r="S48" s="27"/>
      <c r="T48" s="27"/>
      <c r="U48" s="27"/>
      <c r="V48" s="27"/>
      <c r="W48" s="27"/>
      <c r="X48" s="27"/>
      <c r="Y48" s="27"/>
      <c r="Z48" s="27"/>
      <c r="AA48" s="27"/>
      <c r="AB48" s="27"/>
      <c r="AC48" s="27"/>
      <c r="AD48" s="27"/>
      <c r="AE48" s="27"/>
    </row>
    <row r="49" spans="2:31" ht="15" customHeight="1">
      <c r="B49" s="418" t="s">
        <v>35</v>
      </c>
      <c r="C49" s="420" t="s">
        <v>170</v>
      </c>
      <c r="D49" s="420" t="s">
        <v>37</v>
      </c>
      <c r="E49" s="420"/>
      <c r="F49" s="420"/>
      <c r="G49" s="420"/>
      <c r="H49" s="422" t="s">
        <v>35</v>
      </c>
      <c r="I49" s="423"/>
      <c r="J49" s="423"/>
      <c r="K49" s="424"/>
      <c r="L49" s="425" t="s">
        <v>160</v>
      </c>
      <c r="M49" s="426"/>
      <c r="N49" s="27"/>
      <c r="O49" s="27"/>
      <c r="P49" s="27"/>
      <c r="Q49" s="27"/>
      <c r="R49" s="27"/>
      <c r="S49" s="27"/>
      <c r="T49" s="27"/>
      <c r="U49" s="27"/>
      <c r="V49" s="27"/>
      <c r="W49" s="27"/>
      <c r="X49" s="27"/>
      <c r="Y49" s="27"/>
      <c r="Z49" s="27"/>
      <c r="AA49" s="27"/>
      <c r="AB49" s="27"/>
      <c r="AC49" s="27"/>
      <c r="AD49" s="27"/>
      <c r="AE49" s="27"/>
    </row>
    <row r="50" spans="2:31" ht="51" customHeight="1" thickBot="1">
      <c r="B50" s="419"/>
      <c r="C50" s="421"/>
      <c r="D50" s="202" t="s">
        <v>39</v>
      </c>
      <c r="E50" s="43" t="s">
        <v>162</v>
      </c>
      <c r="F50" s="44" t="s">
        <v>163</v>
      </c>
      <c r="G50" s="45" t="s">
        <v>164</v>
      </c>
      <c r="H50" s="46" t="s">
        <v>194</v>
      </c>
      <c r="I50" s="46" t="s">
        <v>41</v>
      </c>
      <c r="J50" s="202" t="s">
        <v>193</v>
      </c>
      <c r="K50" s="47" t="s">
        <v>208</v>
      </c>
      <c r="L50" s="393" t="s">
        <v>165</v>
      </c>
      <c r="M50" s="394"/>
      <c r="N50" s="27"/>
      <c r="O50" s="27"/>
      <c r="P50" s="27"/>
      <c r="Q50" s="27"/>
      <c r="R50" s="27"/>
      <c r="S50" s="27"/>
      <c r="T50" s="27"/>
      <c r="U50" s="27"/>
      <c r="V50" s="27"/>
      <c r="W50" s="27"/>
      <c r="X50" s="27"/>
      <c r="Y50" s="27"/>
      <c r="Z50" s="27"/>
      <c r="AA50" s="27"/>
      <c r="AB50" s="27"/>
      <c r="AC50" s="27"/>
      <c r="AD50" s="27"/>
      <c r="AE50" s="27"/>
    </row>
    <row r="51" spans="2:31" ht="15" customHeight="1" thickBot="1">
      <c r="B51" s="395" t="s">
        <v>58</v>
      </c>
      <c r="C51" s="533"/>
      <c r="D51" s="533"/>
      <c r="E51" s="533"/>
      <c r="F51" s="533"/>
      <c r="G51" s="533"/>
      <c r="H51" s="533"/>
      <c r="I51" s="533"/>
      <c r="J51" s="533"/>
      <c r="K51" s="533"/>
      <c r="L51" s="533"/>
      <c r="M51" s="534"/>
      <c r="N51" s="27"/>
      <c r="O51" s="27"/>
      <c r="P51" s="27"/>
      <c r="Q51" s="27"/>
      <c r="R51" s="27"/>
      <c r="S51" s="27"/>
      <c r="T51" s="27"/>
      <c r="U51" s="27"/>
      <c r="V51" s="27"/>
      <c r="W51" s="27"/>
      <c r="X51" s="27"/>
      <c r="Y51" s="27"/>
      <c r="Z51" s="27"/>
      <c r="AA51" s="27"/>
      <c r="AB51" s="27"/>
      <c r="AC51" s="27"/>
      <c r="AD51" s="27"/>
      <c r="AE51" s="27"/>
    </row>
    <row r="52" spans="2:31" ht="16.5" customHeight="1">
      <c r="B52" s="520" t="s">
        <v>66</v>
      </c>
      <c r="C52" s="535" t="s">
        <v>332</v>
      </c>
      <c r="D52" s="124" t="s">
        <v>333</v>
      </c>
      <c r="E52" s="57">
        <v>12</v>
      </c>
      <c r="F52" s="57"/>
      <c r="G52" s="66">
        <f>+F52-E52</f>
        <v>-12</v>
      </c>
      <c r="H52" s="537">
        <f>SUM(E52:E56)</f>
        <v>23.5</v>
      </c>
      <c r="I52" s="540">
        <v>1</v>
      </c>
      <c r="J52" s="542">
        <f>H52*I52</f>
        <v>23.5</v>
      </c>
      <c r="K52" s="544">
        <f>SUM(F52:F56)*I52</f>
        <v>0</v>
      </c>
      <c r="L52" s="546" t="str">
        <f t="shared" ref="L52:L56" si="6">IF(F52&gt;=E52,"CUMPLE","NO CUMPLE")</f>
        <v>NO CUMPLE</v>
      </c>
      <c r="M52" s="547"/>
      <c r="N52" s="36"/>
      <c r="O52" s="27"/>
      <c r="P52" s="27"/>
      <c r="Q52" s="27"/>
      <c r="R52" s="27"/>
      <c r="S52" s="27"/>
      <c r="T52" s="27"/>
      <c r="U52" s="27"/>
      <c r="V52" s="27"/>
      <c r="W52" s="27"/>
      <c r="X52" s="27"/>
      <c r="Y52" s="27"/>
      <c r="Z52" s="27"/>
      <c r="AA52" s="27"/>
      <c r="AB52" s="27"/>
      <c r="AC52" s="27"/>
      <c r="AD52" s="27"/>
      <c r="AE52" s="27"/>
    </row>
    <row r="53" spans="2:31" ht="16.5" customHeight="1">
      <c r="B53" s="521"/>
      <c r="C53" s="536"/>
      <c r="D53" s="104" t="s">
        <v>334</v>
      </c>
      <c r="E53" s="105">
        <v>3</v>
      </c>
      <c r="F53" s="105"/>
      <c r="G53" s="168">
        <f t="shared" ref="G53:G56" si="7">+F53-E53</f>
        <v>-3</v>
      </c>
      <c r="H53" s="538"/>
      <c r="I53" s="541"/>
      <c r="J53" s="543"/>
      <c r="K53" s="545"/>
      <c r="L53" s="407" t="str">
        <f t="shared" si="6"/>
        <v>NO CUMPLE</v>
      </c>
      <c r="M53" s="408"/>
      <c r="N53" s="27"/>
      <c r="O53" s="27"/>
      <c r="P53" s="27"/>
      <c r="Q53" s="27"/>
      <c r="R53" s="27"/>
      <c r="S53" s="27"/>
      <c r="T53" s="27"/>
      <c r="U53" s="27"/>
      <c r="V53" s="27"/>
      <c r="W53" s="27"/>
      <c r="X53" s="27"/>
      <c r="Y53" s="27"/>
      <c r="Z53" s="27"/>
      <c r="AA53" s="27"/>
      <c r="AB53" s="27"/>
      <c r="AC53" s="27"/>
      <c r="AD53" s="27"/>
      <c r="AE53" s="27"/>
    </row>
    <row r="54" spans="2:31" ht="30">
      <c r="B54" s="521"/>
      <c r="C54" s="536"/>
      <c r="D54" s="106" t="s">
        <v>335</v>
      </c>
      <c r="E54" s="105">
        <v>4</v>
      </c>
      <c r="F54" s="105"/>
      <c r="G54" s="168">
        <f t="shared" si="7"/>
        <v>-4</v>
      </c>
      <c r="H54" s="538"/>
      <c r="I54" s="541"/>
      <c r="J54" s="543"/>
      <c r="K54" s="545"/>
      <c r="L54" s="407" t="str">
        <f t="shared" si="6"/>
        <v>NO CUMPLE</v>
      </c>
      <c r="M54" s="408"/>
      <c r="N54" s="27"/>
      <c r="O54" s="27"/>
      <c r="P54" s="27"/>
      <c r="Q54" s="27"/>
      <c r="R54" s="27"/>
      <c r="S54" s="27"/>
      <c r="T54" s="27"/>
      <c r="U54" s="27"/>
      <c r="V54" s="27"/>
      <c r="W54" s="27"/>
      <c r="X54" s="27"/>
      <c r="Y54" s="27"/>
      <c r="Z54" s="27"/>
      <c r="AA54" s="27"/>
      <c r="AB54" s="27"/>
      <c r="AC54" s="27"/>
      <c r="AD54" s="27"/>
      <c r="AE54" s="27"/>
    </row>
    <row r="55" spans="2:31" ht="16.5" customHeight="1">
      <c r="B55" s="521"/>
      <c r="C55" s="536"/>
      <c r="D55" s="104" t="s">
        <v>336</v>
      </c>
      <c r="E55" s="105">
        <v>2.5</v>
      </c>
      <c r="F55" s="105"/>
      <c r="G55" s="168">
        <f t="shared" si="7"/>
        <v>-2.5</v>
      </c>
      <c r="H55" s="538"/>
      <c r="I55" s="541"/>
      <c r="J55" s="543"/>
      <c r="K55" s="545"/>
      <c r="L55" s="407" t="str">
        <f t="shared" si="6"/>
        <v>NO CUMPLE</v>
      </c>
      <c r="M55" s="408"/>
      <c r="N55" s="27"/>
      <c r="O55" s="27"/>
      <c r="P55" s="27"/>
      <c r="Q55" s="27"/>
      <c r="R55" s="27"/>
      <c r="S55" s="27"/>
      <c r="T55" s="27"/>
      <c r="U55" s="27"/>
      <c r="V55" s="27"/>
      <c r="W55" s="27"/>
      <c r="X55" s="27"/>
      <c r="Y55" s="27"/>
      <c r="Z55" s="27"/>
      <c r="AA55" s="27"/>
      <c r="AB55" s="27"/>
      <c r="AC55" s="27"/>
      <c r="AD55" s="27"/>
      <c r="AE55" s="27"/>
    </row>
    <row r="56" spans="2:31" ht="16.5" customHeight="1" thickBot="1">
      <c r="B56" s="522"/>
      <c r="C56" s="536"/>
      <c r="D56" s="104" t="s">
        <v>315</v>
      </c>
      <c r="E56" s="105">
        <v>2</v>
      </c>
      <c r="F56" s="105"/>
      <c r="G56" s="168">
        <f t="shared" si="7"/>
        <v>-2</v>
      </c>
      <c r="H56" s="538"/>
      <c r="I56" s="541"/>
      <c r="J56" s="543"/>
      <c r="K56" s="545"/>
      <c r="L56" s="407" t="str">
        <f t="shared" si="6"/>
        <v>NO CUMPLE</v>
      </c>
      <c r="M56" s="408"/>
      <c r="N56" s="27"/>
      <c r="O56" s="27"/>
      <c r="P56" s="27"/>
      <c r="Q56" s="27"/>
      <c r="R56" s="27"/>
      <c r="S56" s="27"/>
      <c r="T56" s="27"/>
      <c r="U56" s="27"/>
      <c r="V56" s="27"/>
      <c r="W56" s="27"/>
      <c r="X56" s="27"/>
      <c r="Y56" s="27"/>
      <c r="Z56" s="27"/>
      <c r="AA56" s="27"/>
      <c r="AB56" s="27"/>
      <c r="AC56" s="27"/>
      <c r="AD56" s="27"/>
      <c r="AE56" s="27"/>
    </row>
    <row r="57" spans="2:31" ht="31.5" customHeight="1" thickBot="1">
      <c r="B57" s="427" t="s">
        <v>58</v>
      </c>
      <c r="C57" s="428"/>
      <c r="D57" s="428"/>
      <c r="E57" s="428"/>
      <c r="F57" s="428"/>
      <c r="G57" s="428"/>
      <c r="H57" s="428"/>
      <c r="I57" s="518"/>
      <c r="J57" s="123">
        <f>SUM(J52)</f>
        <v>23.5</v>
      </c>
      <c r="K57" s="276">
        <f>SUM(K52)</f>
        <v>0</v>
      </c>
      <c r="L57" s="430" t="str">
        <f>IF(K57&gt;=J57,"CUMPLE","NO CUMPLE")</f>
        <v>NO CUMPLE</v>
      </c>
      <c r="M57" s="431"/>
      <c r="N57" s="27"/>
      <c r="O57" s="27"/>
      <c r="P57" s="27"/>
      <c r="Q57" s="27"/>
      <c r="R57" s="27"/>
      <c r="S57" s="27"/>
      <c r="T57" s="27"/>
      <c r="U57" s="27"/>
      <c r="V57" s="27"/>
      <c r="W57" s="27"/>
      <c r="X57" s="27"/>
      <c r="Y57" s="27"/>
      <c r="Z57" s="27"/>
      <c r="AA57" s="27"/>
      <c r="AB57" s="27"/>
      <c r="AC57" s="27"/>
      <c r="AD57" s="27"/>
      <c r="AE57" s="27"/>
    </row>
    <row r="58" spans="2:31" ht="15">
      <c r="B58" s="432" t="s">
        <v>221</v>
      </c>
      <c r="C58" s="433"/>
      <c r="D58" s="433"/>
      <c r="E58" s="433"/>
      <c r="F58" s="433"/>
      <c r="G58" s="433"/>
      <c r="H58" s="433"/>
      <c r="I58" s="433"/>
      <c r="J58" s="433"/>
      <c r="K58" s="433"/>
      <c r="L58" s="433"/>
      <c r="M58" s="434"/>
      <c r="N58" s="27"/>
      <c r="O58" s="27"/>
      <c r="P58" s="27"/>
      <c r="Q58" s="27"/>
      <c r="R58" s="27"/>
      <c r="S58" s="27"/>
      <c r="T58" s="27"/>
      <c r="U58" s="27"/>
      <c r="V58" s="27"/>
      <c r="W58" s="27"/>
      <c r="X58" s="27"/>
      <c r="Y58" s="27"/>
      <c r="Z58" s="27"/>
      <c r="AA58" s="27"/>
      <c r="AB58" s="27"/>
      <c r="AC58" s="27"/>
      <c r="AD58" s="27"/>
      <c r="AE58" s="27"/>
    </row>
    <row r="59" spans="2:31" ht="75.75" customHeight="1" thickBot="1">
      <c r="B59" s="435" t="s">
        <v>275</v>
      </c>
      <c r="C59" s="436"/>
      <c r="D59" s="436"/>
      <c r="E59" s="436"/>
      <c r="F59" s="436"/>
      <c r="G59" s="436"/>
      <c r="H59" s="436"/>
      <c r="I59" s="436"/>
      <c r="J59" s="436"/>
      <c r="K59" s="436"/>
      <c r="L59" s="436"/>
      <c r="M59" s="437"/>
      <c r="N59" s="27"/>
      <c r="O59" s="27"/>
      <c r="P59" s="27"/>
      <c r="Q59" s="27"/>
      <c r="R59" s="27"/>
      <c r="S59" s="27"/>
      <c r="T59" s="27"/>
      <c r="U59" s="27"/>
      <c r="V59" s="27"/>
      <c r="W59" s="27"/>
      <c r="X59" s="27"/>
      <c r="Y59" s="27"/>
      <c r="Z59" s="27"/>
      <c r="AA59" s="27"/>
      <c r="AB59" s="27"/>
      <c r="AC59" s="27"/>
      <c r="AD59" s="27"/>
      <c r="AE59" s="27"/>
    </row>
    <row r="60" spans="2:31" ht="15.75" customHeight="1">
      <c r="B60" s="418" t="s">
        <v>35</v>
      </c>
      <c r="C60" s="420" t="s">
        <v>170</v>
      </c>
      <c r="D60" s="420" t="s">
        <v>37</v>
      </c>
      <c r="E60" s="420"/>
      <c r="F60" s="420"/>
      <c r="G60" s="420"/>
      <c r="H60" s="422" t="s">
        <v>35</v>
      </c>
      <c r="I60" s="423"/>
      <c r="J60" s="423"/>
      <c r="K60" s="424"/>
      <c r="L60" s="425" t="s">
        <v>160</v>
      </c>
      <c r="M60" s="426"/>
      <c r="N60" s="27"/>
      <c r="O60" s="27"/>
      <c r="P60" s="27"/>
      <c r="Q60" s="27"/>
      <c r="R60" s="27"/>
      <c r="S60" s="27"/>
      <c r="T60" s="27"/>
      <c r="U60" s="27"/>
      <c r="V60" s="27"/>
      <c r="W60" s="27"/>
      <c r="X60" s="27"/>
      <c r="Y60" s="27"/>
      <c r="Z60" s="27"/>
      <c r="AA60" s="27"/>
      <c r="AB60" s="27"/>
      <c r="AC60" s="27"/>
      <c r="AD60" s="27"/>
      <c r="AE60" s="27"/>
    </row>
    <row r="61" spans="2:31" ht="51" customHeight="1" thickBot="1">
      <c r="B61" s="419"/>
      <c r="C61" s="421"/>
      <c r="D61" s="202" t="s">
        <v>39</v>
      </c>
      <c r="E61" s="43" t="s">
        <v>162</v>
      </c>
      <c r="F61" s="44" t="s">
        <v>163</v>
      </c>
      <c r="G61" s="45" t="s">
        <v>164</v>
      </c>
      <c r="H61" s="46" t="s">
        <v>194</v>
      </c>
      <c r="I61" s="46" t="s">
        <v>41</v>
      </c>
      <c r="J61" s="202" t="s">
        <v>193</v>
      </c>
      <c r="K61" s="47" t="s">
        <v>208</v>
      </c>
      <c r="L61" s="393" t="s">
        <v>165</v>
      </c>
      <c r="M61" s="394"/>
      <c r="N61" s="27"/>
      <c r="O61" s="27"/>
      <c r="P61" s="27"/>
      <c r="Q61" s="27"/>
      <c r="R61" s="27"/>
      <c r="S61" s="27"/>
      <c r="T61" s="27"/>
      <c r="U61" s="27"/>
      <c r="V61" s="27"/>
      <c r="W61" s="27"/>
      <c r="X61" s="27"/>
      <c r="Y61" s="27"/>
      <c r="Z61" s="27"/>
      <c r="AA61" s="27"/>
      <c r="AB61" s="27"/>
      <c r="AC61" s="27"/>
      <c r="AD61" s="27"/>
      <c r="AE61" s="27"/>
    </row>
    <row r="62" spans="2:31" ht="15.75" customHeight="1" thickBot="1">
      <c r="B62" s="395" t="s">
        <v>67</v>
      </c>
      <c r="C62" s="396"/>
      <c r="D62" s="396"/>
      <c r="E62" s="396"/>
      <c r="F62" s="396"/>
      <c r="G62" s="396"/>
      <c r="H62" s="396"/>
      <c r="I62" s="396"/>
      <c r="J62" s="396"/>
      <c r="K62" s="396"/>
      <c r="L62" s="396"/>
      <c r="M62" s="397"/>
      <c r="N62" s="27"/>
      <c r="O62" s="27"/>
      <c r="P62" s="27"/>
      <c r="Q62" s="27"/>
      <c r="R62" s="27"/>
      <c r="S62" s="27"/>
      <c r="T62" s="27"/>
      <c r="U62" s="27"/>
      <c r="V62" s="27"/>
      <c r="W62" s="27"/>
      <c r="X62" s="27"/>
      <c r="Y62" s="27"/>
      <c r="Z62" s="27"/>
      <c r="AA62" s="27"/>
      <c r="AB62" s="27"/>
      <c r="AC62" s="27"/>
      <c r="AD62" s="27"/>
      <c r="AE62" s="27"/>
    </row>
    <row r="63" spans="2:31" ht="16.5" thickBot="1">
      <c r="B63" s="203" t="s">
        <v>262</v>
      </c>
      <c r="C63" s="210" t="s">
        <v>263</v>
      </c>
      <c r="D63" s="124" t="s">
        <v>337</v>
      </c>
      <c r="E63" s="57">
        <v>8</v>
      </c>
      <c r="F63" s="57"/>
      <c r="G63" s="66">
        <f>F63-E63</f>
        <v>-8</v>
      </c>
      <c r="H63" s="211">
        <f>+E63</f>
        <v>8</v>
      </c>
      <c r="I63" s="212">
        <v>1</v>
      </c>
      <c r="J63" s="214">
        <f>+E63</f>
        <v>8</v>
      </c>
      <c r="K63" s="215">
        <f>SUM(F63)*I63</f>
        <v>0</v>
      </c>
      <c r="L63" s="756" t="str">
        <f t="shared" ref="L63" si="8">IF(F63&gt;=E63,"CUMPLE","NO CUMPLE")</f>
        <v>NO CUMPLE</v>
      </c>
      <c r="M63" s="757"/>
      <c r="N63" s="27"/>
      <c r="O63" s="27"/>
      <c r="P63" s="27"/>
      <c r="Q63" s="27"/>
      <c r="R63" s="27"/>
      <c r="S63" s="27"/>
      <c r="T63" s="27"/>
      <c r="U63" s="27"/>
      <c r="V63" s="27"/>
      <c r="W63" s="27"/>
      <c r="X63" s="27"/>
      <c r="Y63" s="27"/>
      <c r="Z63" s="27"/>
      <c r="AA63" s="27"/>
      <c r="AB63" s="27"/>
      <c r="AC63" s="27"/>
      <c r="AD63" s="27"/>
      <c r="AE63" s="27"/>
    </row>
    <row r="64" spans="2:31" ht="35.25" customHeight="1" thickBot="1">
      <c r="B64" s="427" t="s">
        <v>67</v>
      </c>
      <c r="C64" s="428"/>
      <c r="D64" s="428"/>
      <c r="E64" s="428"/>
      <c r="F64" s="428"/>
      <c r="G64" s="428"/>
      <c r="H64" s="428"/>
      <c r="I64" s="429"/>
      <c r="J64" s="134">
        <f>SUM(J63)</f>
        <v>8</v>
      </c>
      <c r="K64" s="134">
        <f>SUM(K63)</f>
        <v>0</v>
      </c>
      <c r="L64" s="430" t="str">
        <f>IF(K64&gt;=J64,"CUMPLE","NO CUMPLE")</f>
        <v>NO CUMPLE</v>
      </c>
      <c r="M64" s="431"/>
      <c r="N64" s="27"/>
      <c r="O64" s="27"/>
      <c r="P64" s="27"/>
      <c r="Q64" s="27"/>
      <c r="R64" s="27"/>
      <c r="S64" s="27"/>
      <c r="T64" s="27"/>
      <c r="U64" s="27"/>
      <c r="V64" s="27"/>
      <c r="W64" s="27"/>
      <c r="X64" s="27"/>
      <c r="Y64" s="27"/>
      <c r="Z64" s="27"/>
      <c r="AA64" s="27"/>
      <c r="AB64" s="27"/>
      <c r="AC64" s="27"/>
      <c r="AD64" s="27"/>
      <c r="AE64" s="27"/>
    </row>
    <row r="65" spans="2:31" ht="15">
      <c r="B65" s="432" t="s">
        <v>221</v>
      </c>
      <c r="C65" s="433"/>
      <c r="D65" s="433"/>
      <c r="E65" s="433"/>
      <c r="F65" s="433"/>
      <c r="G65" s="433"/>
      <c r="H65" s="433"/>
      <c r="I65" s="433"/>
      <c r="J65" s="433"/>
      <c r="K65" s="433"/>
      <c r="L65" s="433"/>
      <c r="M65" s="434"/>
      <c r="N65" s="27"/>
      <c r="O65" s="27"/>
      <c r="P65" s="27"/>
      <c r="Q65" s="27"/>
      <c r="R65" s="27"/>
      <c r="S65" s="27"/>
      <c r="T65" s="27"/>
      <c r="U65" s="27"/>
      <c r="V65" s="27"/>
      <c r="W65" s="27"/>
      <c r="X65" s="27"/>
      <c r="Y65" s="27"/>
      <c r="Z65" s="27"/>
      <c r="AA65" s="27"/>
      <c r="AB65" s="27"/>
      <c r="AC65" s="27"/>
      <c r="AD65" s="27"/>
      <c r="AE65" s="27"/>
    </row>
    <row r="66" spans="2:31" ht="75.75" customHeight="1" thickBot="1">
      <c r="B66" s="435" t="s">
        <v>275</v>
      </c>
      <c r="C66" s="436"/>
      <c r="D66" s="436"/>
      <c r="E66" s="436"/>
      <c r="F66" s="436"/>
      <c r="G66" s="436"/>
      <c r="H66" s="436"/>
      <c r="I66" s="436"/>
      <c r="J66" s="436"/>
      <c r="K66" s="436"/>
      <c r="L66" s="436"/>
      <c r="M66" s="437"/>
      <c r="N66" s="27"/>
      <c r="O66" s="27"/>
      <c r="P66" s="27"/>
      <c r="Q66" s="27"/>
      <c r="R66" s="27"/>
      <c r="S66" s="27"/>
      <c r="T66" s="27"/>
      <c r="U66" s="27"/>
      <c r="V66" s="27"/>
      <c r="W66" s="27"/>
      <c r="X66" s="27"/>
      <c r="Y66" s="27"/>
      <c r="Z66" s="27"/>
      <c r="AA66" s="27"/>
      <c r="AB66" s="27"/>
      <c r="AC66" s="27"/>
      <c r="AD66" s="27"/>
      <c r="AE66" s="27"/>
    </row>
    <row r="67" spans="2:31" ht="15.75" customHeight="1">
      <c r="B67" s="418" t="s">
        <v>35</v>
      </c>
      <c r="C67" s="420" t="s">
        <v>170</v>
      </c>
      <c r="D67" s="420" t="s">
        <v>37</v>
      </c>
      <c r="E67" s="420"/>
      <c r="F67" s="420"/>
      <c r="G67" s="420"/>
      <c r="H67" s="422" t="s">
        <v>35</v>
      </c>
      <c r="I67" s="423"/>
      <c r="J67" s="423"/>
      <c r="K67" s="424"/>
      <c r="L67" s="425" t="s">
        <v>160</v>
      </c>
      <c r="M67" s="426"/>
      <c r="N67" s="27"/>
      <c r="O67" s="27"/>
      <c r="P67" s="27"/>
      <c r="Q67" s="27"/>
      <c r="R67" s="27"/>
      <c r="S67" s="27"/>
      <c r="T67" s="27"/>
      <c r="U67" s="27"/>
      <c r="V67" s="27"/>
      <c r="W67" s="27"/>
      <c r="X67" s="27"/>
      <c r="Y67" s="27"/>
      <c r="Z67" s="27"/>
      <c r="AA67" s="27"/>
      <c r="AB67" s="27"/>
      <c r="AC67" s="27"/>
      <c r="AD67" s="27"/>
      <c r="AE67" s="27"/>
    </row>
    <row r="68" spans="2:31" ht="51.75" customHeight="1" thickBot="1">
      <c r="B68" s="419"/>
      <c r="C68" s="421"/>
      <c r="D68" s="202" t="s">
        <v>39</v>
      </c>
      <c r="E68" s="43" t="s">
        <v>162</v>
      </c>
      <c r="F68" s="44" t="s">
        <v>163</v>
      </c>
      <c r="G68" s="45" t="s">
        <v>164</v>
      </c>
      <c r="H68" s="46" t="s">
        <v>194</v>
      </c>
      <c r="I68" s="46" t="s">
        <v>41</v>
      </c>
      <c r="J68" s="202" t="s">
        <v>193</v>
      </c>
      <c r="K68" s="47" t="s">
        <v>208</v>
      </c>
      <c r="L68" s="393" t="s">
        <v>165</v>
      </c>
      <c r="M68" s="394"/>
      <c r="N68" s="27"/>
      <c r="O68" s="27"/>
      <c r="P68" s="27"/>
      <c r="Q68" s="27"/>
      <c r="R68" s="27"/>
      <c r="S68" s="27"/>
      <c r="T68" s="27"/>
      <c r="U68" s="27"/>
      <c r="V68" s="27"/>
      <c r="W68" s="27"/>
      <c r="X68" s="27"/>
      <c r="Y68" s="27"/>
      <c r="Z68" s="27"/>
      <c r="AA68" s="27"/>
      <c r="AB68" s="27"/>
      <c r="AC68" s="27"/>
      <c r="AD68" s="27"/>
      <c r="AE68" s="27"/>
    </row>
    <row r="69" spans="2:31" ht="15" customHeight="1" thickBot="1">
      <c r="B69" s="395" t="s">
        <v>29</v>
      </c>
      <c r="C69" s="396"/>
      <c r="D69" s="396"/>
      <c r="E69" s="396"/>
      <c r="F69" s="396"/>
      <c r="G69" s="396"/>
      <c r="H69" s="396"/>
      <c r="I69" s="396"/>
      <c r="J69" s="396"/>
      <c r="K69" s="396"/>
      <c r="L69" s="396"/>
      <c r="M69" s="397"/>
      <c r="N69" s="27"/>
      <c r="O69" s="27"/>
      <c r="P69" s="27"/>
      <c r="Q69" s="27"/>
      <c r="R69" s="27"/>
      <c r="S69" s="27"/>
      <c r="T69" s="27"/>
      <c r="U69" s="27"/>
      <c r="V69" s="27"/>
      <c r="W69" s="27"/>
      <c r="X69" s="27"/>
      <c r="Y69" s="27"/>
      <c r="Z69" s="27"/>
      <c r="AA69" s="27"/>
      <c r="AB69" s="27"/>
      <c r="AC69" s="27"/>
      <c r="AD69" s="27"/>
      <c r="AE69" s="27"/>
    </row>
    <row r="70" spans="2:31" s="24" customFormat="1" ht="69.75" customHeight="1">
      <c r="B70" s="399" t="s">
        <v>267</v>
      </c>
      <c r="C70" s="402" t="s">
        <v>338</v>
      </c>
      <c r="D70" s="94" t="s">
        <v>339</v>
      </c>
      <c r="E70" s="57">
        <v>40</v>
      </c>
      <c r="F70" s="57"/>
      <c r="G70" s="272">
        <f>+F70-E70</f>
        <v>-40</v>
      </c>
      <c r="H70" s="211">
        <f>+E70</f>
        <v>40</v>
      </c>
      <c r="I70" s="212">
        <v>1</v>
      </c>
      <c r="J70" s="57">
        <f>H70*I70</f>
        <v>40</v>
      </c>
      <c r="K70" s="247">
        <f t="shared" ref="K70:K71" si="9">SUM(F70)*I70</f>
        <v>0</v>
      </c>
      <c r="L70" s="624" t="str">
        <f t="shared" ref="L70:L71" si="10">IF(F70&gt;=E70,"CUMPLE","NO CUMPLE")</f>
        <v>NO CUMPLE</v>
      </c>
      <c r="M70" s="406"/>
      <c r="N70" s="29"/>
      <c r="O70" s="29"/>
      <c r="P70" s="29"/>
      <c r="Q70" s="29"/>
      <c r="R70" s="27" t="s">
        <v>188</v>
      </c>
      <c r="S70" s="29"/>
      <c r="T70" s="29"/>
      <c r="U70" s="29"/>
      <c r="V70" s="29"/>
      <c r="W70" s="29"/>
      <c r="X70" s="29"/>
      <c r="Y70" s="29"/>
      <c r="Z70" s="29"/>
      <c r="AA70" s="29"/>
      <c r="AB70" s="29"/>
      <c r="AC70" s="29"/>
      <c r="AD70" s="29"/>
      <c r="AE70" s="29"/>
    </row>
    <row r="71" spans="2:31" ht="15.75" customHeight="1" thickBot="1">
      <c r="B71" s="400"/>
      <c r="C71" s="404"/>
      <c r="D71" s="96" t="s">
        <v>32</v>
      </c>
      <c r="E71" s="194">
        <v>15</v>
      </c>
      <c r="F71" s="194"/>
      <c r="G71" s="274">
        <f>F71-E71</f>
        <v>-15</v>
      </c>
      <c r="H71" s="242">
        <f>E71</f>
        <v>15</v>
      </c>
      <c r="I71" s="217">
        <v>1</v>
      </c>
      <c r="J71" s="97">
        <f>H71*I71</f>
        <v>15</v>
      </c>
      <c r="K71" s="248">
        <f t="shared" si="9"/>
        <v>0</v>
      </c>
      <c r="L71" s="748" t="str">
        <f t="shared" si="10"/>
        <v>NO CUMPLE</v>
      </c>
      <c r="M71" s="410"/>
      <c r="N71" s="27"/>
      <c r="O71" s="27"/>
      <c r="P71" s="27"/>
      <c r="Q71" s="27"/>
      <c r="R71" s="27"/>
      <c r="S71" s="27"/>
      <c r="T71" s="27"/>
      <c r="U71" s="27"/>
      <c r="V71" s="27"/>
      <c r="W71" s="27"/>
      <c r="X71" s="27"/>
      <c r="Y71" s="27"/>
      <c r="Z71" s="27"/>
      <c r="AA71" s="27"/>
      <c r="AB71" s="27"/>
      <c r="AC71" s="27"/>
      <c r="AD71" s="27"/>
      <c r="AE71" s="27"/>
    </row>
    <row r="72" spans="2:31" ht="15.75" customHeight="1" thickBot="1">
      <c r="B72" s="401"/>
      <c r="C72" s="225" t="s">
        <v>74</v>
      </c>
      <c r="D72" s="199" t="s">
        <v>280</v>
      </c>
      <c r="E72" s="200">
        <v>0.35</v>
      </c>
      <c r="F72" s="219"/>
      <c r="G72" s="277">
        <v>0.35</v>
      </c>
      <c r="H72" s="251">
        <f>J77*E72</f>
        <v>50.469999999999992</v>
      </c>
      <c r="I72" s="201">
        <v>1</v>
      </c>
      <c r="J72" s="219">
        <f>H72*I72</f>
        <v>50.469999999999992</v>
      </c>
      <c r="K72" s="252">
        <f>SUM(F72)*I72</f>
        <v>0</v>
      </c>
      <c r="L72" s="634" t="str">
        <f>IF(F72&gt;=J72,"CUMPLE","NO CUMPLE")</f>
        <v>NO CUMPLE</v>
      </c>
      <c r="M72" s="552"/>
    </row>
    <row r="73" spans="2:31" s="24" customFormat="1" ht="15" customHeight="1">
      <c r="B73" s="376" t="s">
        <v>222</v>
      </c>
      <c r="C73" s="377"/>
      <c r="D73" s="378"/>
      <c r="E73" s="378"/>
      <c r="F73" s="378"/>
      <c r="G73" s="378"/>
      <c r="H73" s="378"/>
      <c r="I73" s="378"/>
      <c r="J73" s="378"/>
      <c r="K73" s="378"/>
      <c r="L73" s="378"/>
      <c r="M73" s="379"/>
      <c r="N73" s="31"/>
      <c r="O73" s="31"/>
      <c r="P73" s="31"/>
      <c r="Q73" s="31"/>
      <c r="R73" s="31"/>
      <c r="S73" s="31"/>
      <c r="T73" s="31"/>
      <c r="U73" s="31"/>
      <c r="V73" s="31"/>
      <c r="W73" s="31"/>
      <c r="X73" s="31"/>
      <c r="Y73" s="31"/>
      <c r="Z73" s="31"/>
      <c r="AA73" s="31"/>
      <c r="AB73" s="31"/>
      <c r="AC73" s="31"/>
      <c r="AD73" s="31"/>
      <c r="AE73" s="31"/>
    </row>
    <row r="74" spans="2:31" s="24" customFormat="1" ht="79.5" customHeight="1" thickBot="1">
      <c r="B74" s="380" t="s">
        <v>275</v>
      </c>
      <c r="C74" s="381"/>
      <c r="D74" s="381"/>
      <c r="E74" s="381"/>
      <c r="F74" s="381"/>
      <c r="G74" s="381"/>
      <c r="H74" s="381"/>
      <c r="I74" s="381"/>
      <c r="J74" s="381"/>
      <c r="K74" s="381"/>
      <c r="L74" s="381"/>
      <c r="M74" s="382"/>
      <c r="N74" s="31"/>
      <c r="O74" s="31"/>
      <c r="P74" s="31"/>
      <c r="Q74" s="31"/>
      <c r="R74" s="31"/>
      <c r="S74" s="31"/>
      <c r="T74" s="31"/>
      <c r="U74" s="31"/>
      <c r="V74" s="31"/>
      <c r="W74" s="31"/>
      <c r="X74" s="31"/>
      <c r="Y74" s="31"/>
      <c r="Z74" s="31"/>
      <c r="AA74" s="31"/>
      <c r="AB74" s="31"/>
      <c r="AC74" s="31"/>
      <c r="AD74" s="31"/>
      <c r="AE74" s="31"/>
    </row>
    <row r="75" spans="2:31" s="24" customFormat="1" ht="22.5" customHeight="1">
      <c r="B75" s="383" t="s">
        <v>210</v>
      </c>
      <c r="C75" s="384"/>
      <c r="D75" s="384"/>
      <c r="E75" s="384"/>
      <c r="F75" s="384"/>
      <c r="G75" s="384"/>
      <c r="H75" s="384"/>
      <c r="I75" s="385"/>
      <c r="J75" s="389" t="s">
        <v>35</v>
      </c>
      <c r="K75" s="390"/>
      <c r="L75" s="391" t="s">
        <v>160</v>
      </c>
      <c r="M75" s="392"/>
      <c r="N75" s="31"/>
      <c r="O75" s="31"/>
      <c r="P75" s="31"/>
      <c r="Q75" s="31"/>
      <c r="R75" s="31"/>
      <c r="S75" s="31"/>
      <c r="T75" s="31"/>
      <c r="U75" s="31"/>
      <c r="V75" s="31"/>
      <c r="W75" s="31"/>
      <c r="X75" s="31"/>
      <c r="Y75" s="31"/>
      <c r="Z75" s="31"/>
      <c r="AA75" s="31"/>
      <c r="AB75" s="31"/>
      <c r="AC75" s="31"/>
      <c r="AD75" s="31"/>
      <c r="AE75" s="31"/>
    </row>
    <row r="76" spans="2:31" s="17" customFormat="1" ht="33.75" customHeight="1" thickBot="1">
      <c r="B76" s="386"/>
      <c r="C76" s="387"/>
      <c r="D76" s="387"/>
      <c r="E76" s="387"/>
      <c r="F76" s="387"/>
      <c r="G76" s="387"/>
      <c r="H76" s="387"/>
      <c r="I76" s="388"/>
      <c r="J76" s="202" t="s">
        <v>193</v>
      </c>
      <c r="K76" s="47" t="s">
        <v>208</v>
      </c>
      <c r="L76" s="393" t="s">
        <v>165</v>
      </c>
      <c r="M76" s="394"/>
    </row>
    <row r="77" spans="2:31" s="17" customFormat="1" ht="27.75" customHeight="1" thickBot="1">
      <c r="B77" s="359" t="s">
        <v>209</v>
      </c>
      <c r="C77" s="360"/>
      <c r="D77" s="360"/>
      <c r="E77" s="360"/>
      <c r="F77" s="360"/>
      <c r="G77" s="360"/>
      <c r="H77" s="360"/>
      <c r="I77" s="361"/>
      <c r="J77" s="48">
        <f>J36+J46+J57+J64</f>
        <v>144.19999999999999</v>
      </c>
      <c r="K77" s="49">
        <f>K36+K46+K57+K64</f>
        <v>0</v>
      </c>
      <c r="L77" s="362" t="str">
        <f>IF(AND(L30="CUMPLE",L31="CUMPLE",L32="CUMPLE",L33="CUMPLE",L34="CUMPLE",L35="CUMPLE",L42="CUMPLE",L43="CUMPLE",L44="CUMPLE",L45="CUMPLE",L52="CUMPLE",L53="CUMPLE",L54="CUMPLE",L55="CUMPLE",L56="CUMPLE",L63="CUMPLE",L70="CUMPLE",L71="CUMPLE",L72="CUMPLE"),"CUMPLE","NO CUMPLE")</f>
        <v>NO CUMPLE</v>
      </c>
      <c r="M77" s="363"/>
    </row>
    <row r="78" spans="2:31" s="17" customFormat="1" ht="6" customHeight="1" thickBot="1">
      <c r="B78" s="364"/>
      <c r="C78" s="365"/>
      <c r="D78" s="365"/>
      <c r="E78" s="365"/>
      <c r="F78" s="365"/>
      <c r="G78" s="365"/>
      <c r="H78" s="365"/>
      <c r="I78" s="365"/>
      <c r="J78" s="365"/>
      <c r="K78" s="365"/>
      <c r="L78" s="365"/>
      <c r="M78" s="366"/>
    </row>
    <row r="79" spans="2:31" s="17" customFormat="1" ht="16.5" customHeight="1" thickBot="1">
      <c r="B79" s="367" t="s">
        <v>161</v>
      </c>
      <c r="C79" s="368"/>
      <c r="D79" s="368"/>
      <c r="E79" s="368"/>
      <c r="F79" s="368"/>
      <c r="G79" s="368"/>
      <c r="H79" s="368"/>
      <c r="I79" s="368"/>
      <c r="J79" s="368"/>
      <c r="K79" s="368"/>
      <c r="L79" s="368"/>
      <c r="M79" s="369"/>
      <c r="R79"/>
      <c r="S79" s="35"/>
    </row>
    <row r="80" spans="2:31" s="17" customFormat="1" ht="58.5" customHeight="1" thickBot="1">
      <c r="B80" s="370" t="s">
        <v>275</v>
      </c>
      <c r="C80" s="371"/>
      <c r="D80" s="371"/>
      <c r="E80" s="371"/>
      <c r="F80" s="371"/>
      <c r="G80" s="371"/>
      <c r="H80" s="371"/>
      <c r="I80" s="371"/>
      <c r="J80" s="371"/>
      <c r="K80" s="371"/>
      <c r="L80" s="371"/>
      <c r="M80" s="372"/>
      <c r="R80"/>
      <c r="S80" s="35"/>
    </row>
    <row r="81" spans="2:13" s="17" customFormat="1" ht="15" customHeight="1" thickBot="1">
      <c r="B81" s="373" t="s">
        <v>191</v>
      </c>
      <c r="C81" s="374"/>
      <c r="D81" s="374"/>
      <c r="E81" s="374"/>
      <c r="F81" s="374"/>
      <c r="G81" s="374"/>
      <c r="H81" s="374"/>
      <c r="I81" s="374"/>
      <c r="J81" s="374"/>
      <c r="K81" s="374"/>
      <c r="L81" s="374"/>
      <c r="M81" s="375"/>
    </row>
    <row r="82" spans="2:13" s="17" customFormat="1" ht="60.75" customHeight="1" thickBot="1">
      <c r="B82" s="340" t="s">
        <v>229</v>
      </c>
      <c r="C82" s="341"/>
      <c r="D82" s="341"/>
      <c r="E82" s="341"/>
      <c r="F82" s="341"/>
      <c r="G82" s="341"/>
      <c r="H82" s="341"/>
      <c r="I82" s="341"/>
      <c r="J82" s="341"/>
      <c r="K82" s="341"/>
      <c r="L82" s="341"/>
      <c r="M82" s="342"/>
    </row>
    <row r="83" spans="2:13" s="17" customFormat="1" ht="30.75" customHeight="1">
      <c r="B83" s="343" t="s">
        <v>281</v>
      </c>
      <c r="C83" s="344"/>
      <c r="D83" s="344"/>
      <c r="E83" s="344"/>
      <c r="F83" s="344"/>
      <c r="G83" s="344"/>
      <c r="H83" s="344"/>
      <c r="I83" s="344"/>
      <c r="J83" s="344"/>
      <c r="K83" s="344"/>
      <c r="L83" s="344"/>
      <c r="M83" s="345"/>
    </row>
    <row r="84" spans="2:13" s="17" customFormat="1" ht="99.75" customHeight="1" thickBot="1">
      <c r="B84" s="346"/>
      <c r="C84" s="347"/>
      <c r="D84" s="347"/>
      <c r="E84" s="347"/>
      <c r="F84" s="347"/>
      <c r="G84" s="347"/>
      <c r="H84" s="347"/>
      <c r="I84" s="347"/>
      <c r="J84" s="347"/>
      <c r="K84" s="347"/>
      <c r="L84" s="347"/>
      <c r="M84" s="348"/>
    </row>
    <row r="85" spans="2:13" s="17" customFormat="1" ht="17.25" customHeight="1">
      <c r="B85" s="51"/>
      <c r="C85" s="52"/>
      <c r="D85" s="52"/>
      <c r="E85" s="52"/>
      <c r="F85" s="52"/>
      <c r="G85" s="52"/>
      <c r="H85" s="52"/>
      <c r="I85" s="52"/>
      <c r="J85" s="52"/>
      <c r="K85" s="52"/>
      <c r="L85" s="52"/>
      <c r="M85" s="53"/>
    </row>
    <row r="86" spans="2:13" s="17" customFormat="1" ht="17.25" customHeight="1" thickBot="1">
      <c r="B86" s="51"/>
      <c r="C86" s="52"/>
      <c r="D86" s="52"/>
      <c r="E86" s="52"/>
      <c r="F86" s="52"/>
      <c r="G86" s="52"/>
      <c r="H86" s="52"/>
      <c r="I86" s="52"/>
      <c r="J86" s="52"/>
      <c r="K86" s="52"/>
      <c r="L86" s="52"/>
      <c r="M86" s="53"/>
    </row>
    <row r="87" spans="2:13" s="17" customFormat="1" ht="17.25" customHeight="1">
      <c r="B87" s="51"/>
      <c r="C87" s="349" t="s">
        <v>196</v>
      </c>
      <c r="D87" s="351"/>
      <c r="E87" s="351"/>
      <c r="F87" s="352"/>
      <c r="G87" s="52"/>
      <c r="H87" s="52"/>
      <c r="I87" s="52"/>
      <c r="J87" s="353" t="s">
        <v>166</v>
      </c>
      <c r="K87" s="353" t="s">
        <v>226</v>
      </c>
      <c r="L87" s="353"/>
      <c r="M87" s="53"/>
    </row>
    <row r="88" spans="2:13" s="17" customFormat="1" ht="17.25" customHeight="1" thickBot="1">
      <c r="B88" s="51"/>
      <c r="C88" s="350"/>
      <c r="D88" s="322" t="s">
        <v>227</v>
      </c>
      <c r="E88" s="322"/>
      <c r="F88" s="323"/>
      <c r="G88" s="52"/>
      <c r="H88" s="52"/>
      <c r="I88" s="52"/>
      <c r="J88" s="354"/>
      <c r="K88" s="355"/>
      <c r="L88" s="355"/>
      <c r="M88" s="53"/>
    </row>
    <row r="89" spans="2:13" s="17" customFormat="1" ht="17.25" customHeight="1">
      <c r="B89" s="51"/>
      <c r="C89" s="356" t="s">
        <v>197</v>
      </c>
      <c r="D89" s="357" t="s">
        <v>282</v>
      </c>
      <c r="E89" s="357"/>
      <c r="F89" s="358"/>
      <c r="G89" s="52"/>
      <c r="H89" s="52"/>
      <c r="I89" s="52"/>
      <c r="J89" s="320"/>
      <c r="K89" s="355"/>
      <c r="L89" s="355"/>
      <c r="M89" s="53"/>
    </row>
    <row r="90" spans="2:13" s="17" customFormat="1" ht="17.25" customHeight="1" thickBot="1">
      <c r="B90" s="51"/>
      <c r="C90" s="350"/>
      <c r="D90" s="322" t="s">
        <v>228</v>
      </c>
      <c r="E90" s="322"/>
      <c r="F90" s="323"/>
      <c r="G90" s="52"/>
      <c r="H90" s="52"/>
      <c r="I90" s="52"/>
      <c r="J90" s="321"/>
      <c r="K90" s="354"/>
      <c r="L90" s="354"/>
      <c r="M90" s="53"/>
    </row>
    <row r="91" spans="2:13" s="17" customFormat="1" ht="17.25" customHeight="1" thickBot="1">
      <c r="B91" s="54"/>
      <c r="C91" s="55"/>
      <c r="D91" s="55"/>
      <c r="E91" s="55"/>
      <c r="F91" s="55"/>
      <c r="G91" s="55"/>
      <c r="H91" s="55"/>
      <c r="I91" s="55"/>
      <c r="J91" s="55"/>
      <c r="K91" s="55"/>
      <c r="L91" s="55"/>
      <c r="M91" s="56"/>
    </row>
    <row r="92" spans="2:13" s="17" customFormat="1" ht="15" thickBot="1">
      <c r="E92" s="25"/>
      <c r="F92" s="25"/>
      <c r="G92" s="21"/>
      <c r="H92" s="19"/>
      <c r="I92" s="19"/>
      <c r="J92" s="20"/>
      <c r="K92" s="33"/>
      <c r="L92" s="21"/>
      <c r="M92" s="21"/>
    </row>
    <row r="93" spans="2:13" s="17" customFormat="1">
      <c r="B93" s="671" t="s">
        <v>362</v>
      </c>
      <c r="C93" s="672"/>
      <c r="D93" s="672"/>
      <c r="E93" s="672"/>
      <c r="F93" s="672"/>
      <c r="G93" s="672"/>
      <c r="H93" s="672"/>
      <c r="I93" s="672"/>
      <c r="J93" s="672"/>
      <c r="K93" s="672"/>
      <c r="L93" s="672"/>
      <c r="M93" s="673"/>
    </row>
    <row r="94" spans="2:13" s="17" customFormat="1">
      <c r="B94" s="674"/>
      <c r="C94" s="675"/>
      <c r="D94" s="675"/>
      <c r="E94" s="675"/>
      <c r="F94" s="675"/>
      <c r="G94" s="675"/>
      <c r="H94" s="675"/>
      <c r="I94" s="675"/>
      <c r="J94" s="675"/>
      <c r="K94" s="675"/>
      <c r="L94" s="675"/>
      <c r="M94" s="676"/>
    </row>
    <row r="95" spans="2:13" s="17" customFormat="1" ht="27.75" customHeight="1" thickBot="1">
      <c r="B95" s="677"/>
      <c r="C95" s="678"/>
      <c r="D95" s="678"/>
      <c r="E95" s="678"/>
      <c r="F95" s="678"/>
      <c r="G95" s="678"/>
      <c r="H95" s="678"/>
      <c r="I95" s="678"/>
      <c r="J95" s="678"/>
      <c r="K95" s="678"/>
      <c r="L95" s="678"/>
      <c r="M95" s="679"/>
    </row>
    <row r="96" spans="2:13" s="17" customFormat="1" ht="15">
      <c r="E96" s="25"/>
      <c r="F96" s="25"/>
      <c r="G96" s="21"/>
      <c r="H96" s="19"/>
      <c r="I96" s="19"/>
      <c r="J96" s="20"/>
      <c r="K96" s="33"/>
      <c r="L96"/>
      <c r="M96"/>
    </row>
    <row r="97" spans="2:13" s="17" customFormat="1" ht="15">
      <c r="E97" s="25"/>
      <c r="F97" s="25"/>
      <c r="G97" s="21"/>
      <c r="H97" s="19"/>
      <c r="I97" s="19"/>
      <c r="J97" s="20"/>
      <c r="K97" s="33"/>
      <c r="L97"/>
      <c r="M97"/>
    </row>
    <row r="98" spans="2:13" s="17" customFormat="1" ht="15">
      <c r="E98" s="25"/>
      <c r="F98" s="25"/>
      <c r="G98" s="21"/>
      <c r="H98" s="19"/>
      <c r="I98" s="19"/>
      <c r="J98" s="20"/>
      <c r="K98" s="33"/>
      <c r="L98"/>
      <c r="M98"/>
    </row>
    <row r="99" spans="2:13" s="17" customFormat="1" ht="15">
      <c r="B99" s="15"/>
      <c r="C99" s="15"/>
      <c r="D99" s="15"/>
      <c r="E99" s="26"/>
      <c r="F99" s="26"/>
      <c r="G99" s="23"/>
      <c r="H99" s="22"/>
      <c r="I99" s="22"/>
      <c r="J99" s="18"/>
      <c r="K99" s="34"/>
      <c r="L99"/>
      <c r="M99"/>
    </row>
    <row r="100" spans="2:13" s="17" customFormat="1" ht="15">
      <c r="B100" s="15"/>
      <c r="C100" s="15"/>
      <c r="D100" s="15"/>
      <c r="E100" s="26"/>
      <c r="F100" s="26"/>
      <c r="G100" s="23"/>
      <c r="H100" s="22"/>
      <c r="I100" s="22"/>
      <c r="J100" s="18"/>
      <c r="K100" s="34"/>
      <c r="L100"/>
      <c r="M100"/>
    </row>
    <row r="101" spans="2:13" s="17" customFormat="1" ht="15">
      <c r="B101" s="15"/>
      <c r="C101" s="15"/>
      <c r="D101" s="15"/>
      <c r="E101" s="26"/>
      <c r="F101" s="26"/>
      <c r="G101" s="23"/>
      <c r="H101" s="22"/>
      <c r="I101" s="22"/>
      <c r="J101" s="18"/>
      <c r="K101" s="34"/>
      <c r="L101"/>
      <c r="M101"/>
    </row>
    <row r="102" spans="2:13" s="17" customFormat="1" ht="15">
      <c r="B102" s="15"/>
      <c r="C102" s="15"/>
      <c r="D102" s="15"/>
      <c r="E102" s="26"/>
      <c r="F102" s="26"/>
      <c r="G102" s="23"/>
      <c r="H102" s="22"/>
      <c r="I102" s="22"/>
      <c r="J102" s="18"/>
      <c r="K102" s="34"/>
      <c r="L102"/>
      <c r="M102"/>
    </row>
    <row r="103" spans="2:13" s="17" customFormat="1" ht="15">
      <c r="B103" s="15"/>
      <c r="C103" s="15"/>
      <c r="D103" s="15"/>
      <c r="E103" s="26"/>
      <c r="F103" s="26"/>
      <c r="G103" s="23"/>
      <c r="H103" s="22"/>
      <c r="I103" s="22"/>
      <c r="J103" s="18"/>
      <c r="K103" s="34"/>
      <c r="L103"/>
      <c r="M103"/>
    </row>
    <row r="104" spans="2:13" s="17" customFormat="1" ht="15">
      <c r="B104" s="15"/>
      <c r="C104" s="15"/>
      <c r="D104" s="15"/>
      <c r="E104" s="26"/>
      <c r="F104" s="26"/>
      <c r="G104" s="23"/>
      <c r="H104" s="22"/>
      <c r="I104" s="22"/>
      <c r="J104" s="18"/>
      <c r="K104" s="34"/>
      <c r="L104"/>
      <c r="M104"/>
    </row>
    <row r="105" spans="2:13" s="17" customFormat="1" ht="15">
      <c r="B105" s="15"/>
      <c r="C105" s="15"/>
      <c r="D105" s="15"/>
      <c r="E105" s="26"/>
      <c r="F105" s="26"/>
      <c r="G105" s="23"/>
      <c r="H105" s="22"/>
      <c r="I105" s="22"/>
      <c r="J105" s="18"/>
      <c r="K105" s="34"/>
      <c r="L105"/>
      <c r="M105"/>
    </row>
    <row r="106" spans="2:13" s="17" customFormat="1" ht="15">
      <c r="B106" s="15"/>
      <c r="C106" s="15"/>
      <c r="D106" s="15"/>
      <c r="E106" s="26"/>
      <c r="F106" s="26"/>
      <c r="G106" s="23"/>
      <c r="H106" s="22"/>
      <c r="I106" s="22"/>
      <c r="J106" s="18"/>
      <c r="K106" s="34"/>
      <c r="L106"/>
      <c r="M106"/>
    </row>
    <row r="107" spans="2:13" s="17" customFormat="1" ht="15">
      <c r="B107" s="15"/>
      <c r="C107" s="15"/>
      <c r="D107" s="15"/>
      <c r="E107" s="26"/>
      <c r="F107" s="26"/>
      <c r="G107" s="23"/>
      <c r="H107" s="22"/>
      <c r="I107" s="22"/>
      <c r="J107" s="18"/>
      <c r="K107" s="34"/>
      <c r="L107"/>
      <c r="M107"/>
    </row>
    <row r="108" spans="2:13" s="17" customFormat="1" ht="15">
      <c r="B108" s="15"/>
      <c r="C108" s="15"/>
      <c r="D108" s="15"/>
      <c r="E108" s="26"/>
      <c r="F108" s="26"/>
      <c r="G108" s="23"/>
      <c r="H108" s="22"/>
      <c r="I108" s="22"/>
      <c r="J108" s="18"/>
      <c r="K108" s="34"/>
      <c r="L108"/>
      <c r="M108"/>
    </row>
    <row r="109" spans="2:13" s="17" customFormat="1" ht="15">
      <c r="B109" s="15"/>
      <c r="C109" s="15"/>
      <c r="D109" s="15"/>
      <c r="E109" s="26"/>
      <c r="F109" s="26"/>
      <c r="G109" s="23"/>
      <c r="H109" s="22"/>
      <c r="I109" s="22"/>
      <c r="J109" s="18"/>
      <c r="K109" s="34"/>
      <c r="L109"/>
      <c r="M109"/>
    </row>
    <row r="110" spans="2:13" s="17" customFormat="1" ht="15">
      <c r="B110" s="15"/>
      <c r="C110" s="15"/>
      <c r="D110" s="15"/>
      <c r="E110" s="26"/>
      <c r="F110" s="26"/>
      <c r="G110" s="23"/>
      <c r="H110" s="22"/>
      <c r="I110" s="22"/>
      <c r="J110" s="18"/>
      <c r="K110" s="34"/>
      <c r="L110"/>
      <c r="M110"/>
    </row>
    <row r="111" spans="2:13" s="17" customFormat="1" ht="15">
      <c r="B111" s="15"/>
      <c r="C111" s="15"/>
      <c r="D111" s="15"/>
      <c r="E111" s="26"/>
      <c r="F111" s="26"/>
      <c r="G111" s="23"/>
      <c r="H111" s="22"/>
      <c r="I111" s="22"/>
      <c r="J111" s="18"/>
      <c r="K111" s="34"/>
      <c r="L111"/>
      <c r="M111"/>
    </row>
    <row r="112" spans="2:13" s="17" customFormat="1" ht="15">
      <c r="B112" s="15"/>
      <c r="C112" s="15"/>
      <c r="D112" s="15"/>
      <c r="E112" s="26"/>
      <c r="F112" s="26"/>
      <c r="G112" s="23"/>
      <c r="H112" s="22"/>
      <c r="I112" s="22"/>
      <c r="J112" s="18"/>
      <c r="K112" s="34"/>
      <c r="L112"/>
      <c r="M112"/>
    </row>
    <row r="113" spans="2:13" s="17" customFormat="1" ht="15">
      <c r="B113" s="15"/>
      <c r="C113" s="15"/>
      <c r="D113" s="15"/>
      <c r="E113" s="26"/>
      <c r="F113" s="26"/>
      <c r="G113" s="23"/>
      <c r="H113" s="22"/>
      <c r="I113" s="22"/>
      <c r="J113" s="18"/>
      <c r="K113" s="34"/>
      <c r="L113"/>
      <c r="M113"/>
    </row>
    <row r="114" spans="2:13" s="17" customFormat="1" ht="15">
      <c r="B114" s="15"/>
      <c r="C114" s="15"/>
      <c r="D114" s="15"/>
      <c r="E114" s="26"/>
      <c r="F114" s="26"/>
      <c r="G114" s="23"/>
      <c r="H114" s="22"/>
      <c r="I114" s="22"/>
      <c r="J114" s="18"/>
      <c r="K114" s="34"/>
      <c r="L114"/>
      <c r="M114"/>
    </row>
    <row r="115" spans="2:13" s="17" customFormat="1" ht="15">
      <c r="B115" s="15"/>
      <c r="C115" s="15"/>
      <c r="D115" s="15"/>
      <c r="E115" s="26"/>
      <c r="F115" s="26"/>
      <c r="G115" s="23"/>
      <c r="H115" s="22"/>
      <c r="I115" s="22"/>
      <c r="J115" s="18"/>
      <c r="K115" s="34"/>
      <c r="L115"/>
      <c r="M115"/>
    </row>
    <row r="116" spans="2:13" s="17" customFormat="1" ht="15">
      <c r="B116" s="15"/>
      <c r="C116" s="15"/>
      <c r="D116" s="15"/>
      <c r="E116" s="26"/>
      <c r="F116" s="26"/>
      <c r="G116" s="23"/>
      <c r="H116" s="22"/>
      <c r="I116" s="22"/>
      <c r="J116" s="18"/>
      <c r="K116" s="34"/>
      <c r="L116"/>
      <c r="M116"/>
    </row>
    <row r="117" spans="2:13" s="17" customFormat="1" ht="15">
      <c r="B117" s="15"/>
      <c r="C117" s="15"/>
      <c r="D117" s="15"/>
      <c r="E117" s="26"/>
      <c r="F117" s="26"/>
      <c r="G117" s="23"/>
      <c r="H117" s="22"/>
      <c r="I117" s="22"/>
      <c r="J117" s="18"/>
      <c r="K117" s="34"/>
      <c r="L117"/>
      <c r="M117"/>
    </row>
    <row r="118" spans="2:13" s="17" customFormat="1" ht="15">
      <c r="B118" s="15"/>
      <c r="C118" s="15"/>
      <c r="D118" s="15"/>
      <c r="E118" s="26"/>
      <c r="F118" s="26"/>
      <c r="G118" s="23"/>
      <c r="H118" s="22"/>
      <c r="I118" s="22"/>
      <c r="J118" s="18"/>
      <c r="K118" s="34"/>
      <c r="L118"/>
      <c r="M118"/>
    </row>
  </sheetData>
  <sheetProtection formatColumns="0"/>
  <mergeCells count="161">
    <mergeCell ref="B1:C3"/>
    <mergeCell ref="D1:K3"/>
    <mergeCell ref="L3:M3"/>
    <mergeCell ref="B93:M95"/>
    <mergeCell ref="B10:C10"/>
    <mergeCell ref="D10:E10"/>
    <mergeCell ref="F10:H10"/>
    <mergeCell ref="I10:M10"/>
    <mergeCell ref="B11:C11"/>
    <mergeCell ref="D11:E11"/>
    <mergeCell ref="F11:H11"/>
    <mergeCell ref="I11:M11"/>
    <mergeCell ref="B9:C9"/>
    <mergeCell ref="D9:M9"/>
    <mergeCell ref="B19:C19"/>
    <mergeCell ref="D19:H19"/>
    <mergeCell ref="I19:L19"/>
    <mergeCell ref="B20:C20"/>
    <mergeCell ref="D20:H20"/>
    <mergeCell ref="I20:L20"/>
    <mergeCell ref="B12:C15"/>
    <mergeCell ref="F12:H15"/>
    <mergeCell ref="I12:M15"/>
    <mergeCell ref="B16:M16"/>
    <mergeCell ref="B17:M17"/>
    <mergeCell ref="B18:C18"/>
    <mergeCell ref="D18:H18"/>
    <mergeCell ref="I18:L18"/>
    <mergeCell ref="B25:M25"/>
    <mergeCell ref="B27:B28"/>
    <mergeCell ref="C27:C28"/>
    <mergeCell ref="D27:G27"/>
    <mergeCell ref="H27:K27"/>
    <mergeCell ref="L27:M27"/>
    <mergeCell ref="L28:M28"/>
    <mergeCell ref="B26:M26"/>
    <mergeCell ref="B21:C21"/>
    <mergeCell ref="D21:H21"/>
    <mergeCell ref="I21:L21"/>
    <mergeCell ref="B22:M22"/>
    <mergeCell ref="B23:M23"/>
    <mergeCell ref="B24:M24"/>
    <mergeCell ref="O30:Q30"/>
    <mergeCell ref="L31:M31"/>
    <mergeCell ref="L32:M32"/>
    <mergeCell ref="B29:M29"/>
    <mergeCell ref="B30:B33"/>
    <mergeCell ref="C30:C33"/>
    <mergeCell ref="H30:H33"/>
    <mergeCell ref="I30:I33"/>
    <mergeCell ref="J30:J33"/>
    <mergeCell ref="K30:K33"/>
    <mergeCell ref="L30:M30"/>
    <mergeCell ref="B34:B35"/>
    <mergeCell ref="C34:C35"/>
    <mergeCell ref="H34:H35"/>
    <mergeCell ref="I34:I35"/>
    <mergeCell ref="J34:J35"/>
    <mergeCell ref="K34:K35"/>
    <mergeCell ref="L34:M34"/>
    <mergeCell ref="L35:M35"/>
    <mergeCell ref="L33:M33"/>
    <mergeCell ref="L40:M40"/>
    <mergeCell ref="B41:M41"/>
    <mergeCell ref="B36:I36"/>
    <mergeCell ref="L36:M36"/>
    <mergeCell ref="B37:M37"/>
    <mergeCell ref="B38:M38"/>
    <mergeCell ref="B39:B40"/>
    <mergeCell ref="C39:C40"/>
    <mergeCell ref="D39:G39"/>
    <mergeCell ref="H39:K39"/>
    <mergeCell ref="L39:M39"/>
    <mergeCell ref="B57:I57"/>
    <mergeCell ref="L57:M57"/>
    <mergeCell ref="L52:M52"/>
    <mergeCell ref="L53:M53"/>
    <mergeCell ref="L54:M54"/>
    <mergeCell ref="L63:M63"/>
    <mergeCell ref="L55:M55"/>
    <mergeCell ref="L56:M56"/>
    <mergeCell ref="B51:M51"/>
    <mergeCell ref="B64:I64"/>
    <mergeCell ref="L64:M64"/>
    <mergeCell ref="B70:B72"/>
    <mergeCell ref="C70:C71"/>
    <mergeCell ref="L70:M70"/>
    <mergeCell ref="B62:M62"/>
    <mergeCell ref="B58:M58"/>
    <mergeCell ref="B59:M59"/>
    <mergeCell ref="B60:B61"/>
    <mergeCell ref="C60:C61"/>
    <mergeCell ref="D60:G60"/>
    <mergeCell ref="H60:K60"/>
    <mergeCell ref="L60:M60"/>
    <mergeCell ref="L61:M61"/>
    <mergeCell ref="B65:M65"/>
    <mergeCell ref="B66:M66"/>
    <mergeCell ref="B67:B68"/>
    <mergeCell ref="C67:C68"/>
    <mergeCell ref="D67:G67"/>
    <mergeCell ref="H67:K67"/>
    <mergeCell ref="L67:M67"/>
    <mergeCell ref="L68:M68"/>
    <mergeCell ref="L71:M71"/>
    <mergeCell ref="B80:M80"/>
    <mergeCell ref="B81:M81"/>
    <mergeCell ref="B73:M73"/>
    <mergeCell ref="B74:M74"/>
    <mergeCell ref="B75:I76"/>
    <mergeCell ref="J75:K75"/>
    <mergeCell ref="L75:M75"/>
    <mergeCell ref="L76:M76"/>
    <mergeCell ref="B69:M69"/>
    <mergeCell ref="L72:M72"/>
    <mergeCell ref="J89:J90"/>
    <mergeCell ref="D90:F90"/>
    <mergeCell ref="B5:M5"/>
    <mergeCell ref="B6:M6"/>
    <mergeCell ref="B7:M7"/>
    <mergeCell ref="B8:M8"/>
    <mergeCell ref="B42:B45"/>
    <mergeCell ref="C42:C43"/>
    <mergeCell ref="H42:H43"/>
    <mergeCell ref="I42:I43"/>
    <mergeCell ref="B82:M82"/>
    <mergeCell ref="B83:M84"/>
    <mergeCell ref="C87:C88"/>
    <mergeCell ref="D87:F87"/>
    <mergeCell ref="J87:J88"/>
    <mergeCell ref="K87:K90"/>
    <mergeCell ref="L87:L90"/>
    <mergeCell ref="D88:F88"/>
    <mergeCell ref="C89:C90"/>
    <mergeCell ref="D89:F89"/>
    <mergeCell ref="B77:I77"/>
    <mergeCell ref="L77:M77"/>
    <mergeCell ref="B78:M78"/>
    <mergeCell ref="B79:M79"/>
    <mergeCell ref="J42:J43"/>
    <mergeCell ref="K42:K43"/>
    <mergeCell ref="L42:M42"/>
    <mergeCell ref="L43:M43"/>
    <mergeCell ref="B52:B56"/>
    <mergeCell ref="C52:C56"/>
    <mergeCell ref="H52:H56"/>
    <mergeCell ref="I52:I56"/>
    <mergeCell ref="J52:J56"/>
    <mergeCell ref="K52:K56"/>
    <mergeCell ref="B46:I46"/>
    <mergeCell ref="L46:M46"/>
    <mergeCell ref="B47:M47"/>
    <mergeCell ref="B48:M48"/>
    <mergeCell ref="B49:B50"/>
    <mergeCell ref="C49:C50"/>
    <mergeCell ref="D49:G49"/>
    <mergeCell ref="H49:K49"/>
    <mergeCell ref="L49:M49"/>
    <mergeCell ref="L50:M50"/>
    <mergeCell ref="L44:M44"/>
    <mergeCell ref="L45:M45"/>
  </mergeCells>
  <conditionalFormatting sqref="L77:M77">
    <cfRule type="cellIs" dxfId="16" priority="10" operator="equal">
      <formula>"NO CUMPLE"</formula>
    </cfRule>
    <cfRule type="cellIs" dxfId="15" priority="11" operator="equal">
      <formula>"CUMPLE"</formula>
    </cfRule>
  </conditionalFormatting>
  <conditionalFormatting sqref="L36:M36">
    <cfRule type="cellIs" dxfId="14" priority="8" operator="equal">
      <formula>"NO CUMPLE"</formula>
    </cfRule>
    <cfRule type="cellIs" dxfId="13" priority="9" operator="equal">
      <formula>"CUMPLE"</formula>
    </cfRule>
  </conditionalFormatting>
  <conditionalFormatting sqref="L46:M46">
    <cfRule type="cellIs" dxfId="12" priority="6" operator="equal">
      <formula>"NO CUMPLE"</formula>
    </cfRule>
    <cfRule type="cellIs" dxfId="11" priority="7" operator="equal">
      <formula>"CUMPLE"</formula>
    </cfRule>
  </conditionalFormatting>
  <conditionalFormatting sqref="L57:M57">
    <cfRule type="cellIs" dxfId="10" priority="4" operator="equal">
      <formula>"NO CUMPLE"</formula>
    </cfRule>
    <cfRule type="cellIs" dxfId="9" priority="5" operator="equal">
      <formula>"CUMPLE"</formula>
    </cfRule>
  </conditionalFormatting>
  <conditionalFormatting sqref="L64:M64">
    <cfRule type="cellIs" dxfId="8" priority="2" operator="equal">
      <formula>"CUMPLE"</formula>
    </cfRule>
    <cfRule type="cellIs" dxfId="7" priority="3" operator="equal">
      <formula>"NO CUMPLE"</formula>
    </cfRule>
  </conditionalFormatting>
  <conditionalFormatting sqref="J70:J71">
    <cfRule type="cellIs" dxfId="6" priority="1" operator="equal">
      <formula>0</formula>
    </cfRule>
  </conditionalFormatting>
  <dataValidations disablePrompts="1" count="3">
    <dataValidation type="list" allowBlank="1" showInputMessage="1" showErrorMessage="1" sqref="D11:E11">
      <formula1>$P$15:$P$18</formula1>
    </dataValidation>
    <dataValidation type="list" allowBlank="1" showInputMessage="1" showErrorMessage="1" sqref="D12:D15">
      <formula1>$R$15:$R$21</formula1>
    </dataValidation>
    <dataValidation type="list" allowBlank="1" showInputMessage="1" showErrorMessage="1" sqref="M18:M21">
      <formula1>$T$15:$T$17</formula1>
    </dataValidation>
  </dataValidations>
  <printOptions horizontalCentered="1"/>
  <pageMargins left="0.23622047244094491" right="0.23622047244094491" top="0.82677165354330717" bottom="0.86614173228346458" header="0.31496062992125984" footer="0.31496062992125984"/>
  <pageSetup scale="42" fitToHeight="0" orientation="portrait" horizontalDpi="4294967294" verticalDpi="4294967294" r:id="rId1"/>
  <headerFooter>
    <oddHeader xml:space="preserve">&amp;C&amp;"Arial,Negrita"&amp;10
</oddHeader>
  </headerFooter>
  <rowBreaks count="1" manualBreakCount="1">
    <brk id="48" max="13" man="1"/>
  </rowBreaks>
  <ignoredErrors>
    <ignoredError sqref="H30 H34 H4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Espacialidad inicial</vt:lpstr>
      <vt:lpstr>300 NIÑ@S</vt:lpstr>
      <vt:lpstr>200 NIÑ@S</vt:lpstr>
      <vt:lpstr>160 NIÑ@S</vt:lpstr>
      <vt:lpstr>95 NIÑ@S</vt:lpstr>
      <vt:lpstr>65 NIÑ@S</vt:lpstr>
      <vt:lpstr>U.B.A MODALIDAD FAMILIAR</vt:lpstr>
      <vt:lpstr>AULA POLIVALENTE</vt:lpstr>
      <vt:lpstr>1. E.A P.I  ANEXO A C. PENITE</vt:lpstr>
      <vt:lpstr>2. E.A P.I  ANEXO A C.PENITE</vt:lpstr>
      <vt:lpstr>'1. E.A P.I  ANEXO A C. PENITE'!Área_de_impresión</vt:lpstr>
      <vt:lpstr>'160 NIÑ@S'!Área_de_impresión</vt:lpstr>
      <vt:lpstr>'2. E.A P.I  ANEXO A C.PENITE'!Área_de_impresión</vt:lpstr>
      <vt:lpstr>'200 NIÑ@S'!Área_de_impresión</vt:lpstr>
      <vt:lpstr>'300 NIÑ@S'!Área_de_impresión</vt:lpstr>
      <vt:lpstr>'65 NIÑ@S'!Área_de_impresión</vt:lpstr>
      <vt:lpstr>'95 NIÑ@S'!Área_de_impresión</vt:lpstr>
      <vt:lpstr>'AULA POLIVALENTE'!Área_de_impresión</vt:lpstr>
      <vt:lpstr>'Espacialidad inicial'!Área_de_impresión</vt:lpstr>
      <vt:lpstr>'U.B.A MODALIDAD FAMILIAR'!Área_de_impresión</vt:lpstr>
      <vt:lpstr>'Espacialidad inicial'!Títulos_a_imprimir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daniel.medina</dc:creator>
  <cp:lastModifiedBy>Cesar Augusto Rodriguez Chaparro</cp:lastModifiedBy>
  <cp:lastPrinted>2018-12-17T15:51:54Z</cp:lastPrinted>
  <dcterms:created xsi:type="dcterms:W3CDTF">2012-06-05T19:28:21Z</dcterms:created>
  <dcterms:modified xsi:type="dcterms:W3CDTF">2019-03-20T20:17:19Z</dcterms:modified>
</cp:coreProperties>
</file>