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esar.Rodriguez\Andree\"/>
    </mc:Choice>
  </mc:AlternateContent>
  <bookViews>
    <workbookView xWindow="0" yWindow="0" windowWidth="25335" windowHeight="9405"/>
  </bookViews>
  <sheets>
    <sheet name="FORMATO DILIGENCIAR" sheetId="1" r:id="rId1"/>
    <sheet name="Instructivo " sheetId="3" r:id="rId2"/>
    <sheet name="EJEMPLO LIQ. CTO OBRA" sheetId="2" r:id="rId3"/>
  </sheets>
  <definedNames>
    <definedName name="_xlnm.Print_Area" localSheetId="2">'EJEMPLO LIQ. CTO OBRA'!$A$1:$G$65</definedName>
    <definedName name="_xlnm.Print_Area" localSheetId="0">'FORMATO DILIGENCIAR'!$A$1:$AF$51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18" i="1" l="1"/>
  <c r="Q18" i="1" s="1"/>
  <c r="M18" i="1"/>
  <c r="O18" i="1" l="1"/>
  <c r="F43" i="2" l="1"/>
  <c r="C43" i="2"/>
  <c r="C41" i="2"/>
  <c r="F41" i="2" s="1"/>
  <c r="C40" i="2"/>
  <c r="F40" i="2" s="1"/>
  <c r="C39" i="2"/>
  <c r="F39" i="2" s="1"/>
  <c r="C18" i="2"/>
  <c r="C21" i="2" s="1"/>
  <c r="C13" i="2"/>
  <c r="C23" i="2" s="1"/>
  <c r="X27" i="1"/>
  <c r="V27" i="1"/>
  <c r="K27" i="1"/>
  <c r="J27" i="1"/>
  <c r="I27" i="1"/>
  <c r="H27" i="1"/>
  <c r="W26" i="1"/>
  <c r="M26" i="1"/>
  <c r="L26" i="1"/>
  <c r="U26" i="1" s="1"/>
  <c r="W25" i="1"/>
  <c r="M25" i="1"/>
  <c r="Y25" i="1" s="1"/>
  <c r="L25" i="1"/>
  <c r="U25" i="1" s="1"/>
  <c r="W24" i="1"/>
  <c r="M24" i="1"/>
  <c r="L24" i="1"/>
  <c r="U24" i="1" s="1"/>
  <c r="W23" i="1"/>
  <c r="M23" i="1"/>
  <c r="L23" i="1"/>
  <c r="U23" i="1" s="1"/>
  <c r="W22" i="1"/>
  <c r="M22" i="1"/>
  <c r="L22" i="1"/>
  <c r="U22" i="1" s="1"/>
  <c r="W21" i="1"/>
  <c r="M21" i="1"/>
  <c r="L21" i="1"/>
  <c r="U21" i="1" s="1"/>
  <c r="W20" i="1"/>
  <c r="M20" i="1"/>
  <c r="L20" i="1"/>
  <c r="U20" i="1" s="1"/>
  <c r="W19" i="1"/>
  <c r="M19" i="1"/>
  <c r="L19" i="1"/>
  <c r="W18" i="1"/>
  <c r="U18" i="1"/>
  <c r="Y19" i="1" l="1"/>
  <c r="Y21" i="1"/>
  <c r="M27" i="1"/>
  <c r="U19" i="1"/>
  <c r="Q19" i="1"/>
  <c r="Y23" i="1"/>
  <c r="W27" i="1"/>
  <c r="Y18" i="1"/>
  <c r="Y20" i="1"/>
  <c r="Y22" i="1"/>
  <c r="Y24" i="1"/>
  <c r="Y26" i="1"/>
  <c r="C24" i="2"/>
  <c r="C25" i="2"/>
  <c r="S18" i="1"/>
  <c r="O19" i="1"/>
  <c r="S19" i="1"/>
  <c r="O20" i="1"/>
  <c r="S20" i="1"/>
  <c r="O21" i="1"/>
  <c r="S21" i="1"/>
  <c r="O22" i="1"/>
  <c r="S22" i="1"/>
  <c r="O23" i="1"/>
  <c r="S23" i="1"/>
  <c r="O24" i="1"/>
  <c r="S24" i="1"/>
  <c r="O25" i="1"/>
  <c r="S25" i="1"/>
  <c r="O26" i="1"/>
  <c r="S26" i="1"/>
  <c r="L27" i="1"/>
  <c r="Q20" i="1"/>
  <c r="Q21" i="1"/>
  <c r="Q22" i="1"/>
  <c r="Q23" i="1"/>
  <c r="Q24" i="1"/>
  <c r="Q25" i="1"/>
  <c r="Q26" i="1"/>
  <c r="Y27" i="1" l="1"/>
  <c r="F44" i="2"/>
  <c r="C44" i="2"/>
  <c r="C31" i="2"/>
  <c r="F31" i="2" l="1"/>
  <c r="G31" i="2" s="1"/>
  <c r="D31" i="2"/>
  <c r="D33" i="2" l="1"/>
  <c r="D32" i="2"/>
  <c r="G33" i="2"/>
  <c r="G32" i="2"/>
  <c r="G41" i="2" l="1"/>
  <c r="G43" i="2" s="1"/>
  <c r="G59" i="2" s="1"/>
  <c r="G40" i="2"/>
  <c r="G39" i="2"/>
  <c r="G38" i="2"/>
  <c r="D38" i="2"/>
  <c r="D41" i="2"/>
  <c r="D43" i="2" s="1"/>
  <c r="D59" i="2" s="1"/>
  <c r="D40" i="2"/>
  <c r="D39" i="2"/>
  <c r="D42" i="2" l="1"/>
  <c r="D44" i="2" s="1"/>
  <c r="G42" i="2"/>
  <c r="G44" i="2" s="1"/>
  <c r="D46" i="2" l="1"/>
  <c r="D53" i="2" s="1"/>
  <c r="D54" i="2" s="1"/>
  <c r="D56" i="2"/>
  <c r="G46" i="2"/>
  <c r="D50" i="2" l="1"/>
  <c r="D45" i="2" s="1"/>
  <c r="D51" i="2"/>
  <c r="D62" i="2" s="1"/>
  <c r="D60" i="2"/>
  <c r="D58" i="2"/>
  <c r="D57" i="2"/>
  <c r="G56" i="2"/>
  <c r="G53" i="2"/>
  <c r="G54" i="2" s="1"/>
  <c r="G50" i="2"/>
  <c r="G51" i="2" l="1"/>
  <c r="G62" i="2" s="1"/>
  <c r="G45" i="2"/>
  <c r="G60" i="2"/>
  <c r="G58" i="2"/>
  <c r="G57" i="2"/>
  <c r="D61" i="2"/>
  <c r="D64" i="2" s="1"/>
  <c r="D65" i="2" s="1"/>
  <c r="G61" i="2" l="1"/>
  <c r="G64" i="2" s="1"/>
  <c r="G65" i="2" s="1"/>
</calcChain>
</file>

<file path=xl/sharedStrings.xml><?xml version="1.0" encoding="utf-8"?>
<sst xmlns="http://schemas.openxmlformats.org/spreadsheetml/2006/main" count="252" uniqueCount="190">
  <si>
    <t>Formato de Registro Recaudo Contribución - FONSECON (3)</t>
  </si>
  <si>
    <t>REGIONAL:</t>
  </si>
  <si>
    <t>CÓDIGO DE LA PCI:</t>
  </si>
  <si>
    <t>MES A REPORTAR: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</si>
  <si>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</si>
  <si>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</si>
  <si>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</si>
  <si>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</si>
  <si>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</si>
  <si>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</si>
  <si>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</si>
  <si>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</si>
  <si>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</si>
  <si>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</si>
  <si>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</si>
  <si>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</si>
  <si>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</si>
  <si>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</si>
  <si>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</si>
  <si>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</si>
  <si>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</si>
  <si>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</si>
  <si>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</si>
  <si>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</si>
  <si>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</si>
  <si>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</si>
  <si>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Año</t>
  </si>
  <si>
    <t>No. Contrato</t>
  </si>
  <si>
    <t>Fecha de lnicio Contrato
D/M/A</t>
  </si>
  <si>
    <t>Fecha de Terminación Contrato
D/M/A</t>
  </si>
  <si>
    <t>Nombre del Contribuyente
PN o PJ
(Contratista)</t>
  </si>
  <si>
    <t>NIT o CC</t>
  </si>
  <si>
    <t>Vr del Contrato
 (Sin IVA)</t>
  </si>
  <si>
    <t xml:space="preserve">Iva del Contrato </t>
  </si>
  <si>
    <t>Valor de las Adiciones (Sin IVA)</t>
  </si>
  <si>
    <t xml:space="preserve">Iva de las Adiciones </t>
  </si>
  <si>
    <t>VR TOTAL DEL CONTRATO</t>
  </si>
  <si>
    <t>Valor TOTAL de la Contribucion según Contrato</t>
  </si>
  <si>
    <t xml:space="preserve">% AIU + IVA </t>
  </si>
  <si>
    <t>VALOR AIU PACTADO+ IVA</t>
  </si>
  <si>
    <t xml:space="preserve">AIU PACTADO </t>
  </si>
  <si>
    <t>Base Gravable Contribución (Valor del Pago)</t>
  </si>
  <si>
    <t>Valor Retenido - Contribución FONSECON</t>
  </si>
  <si>
    <t>Valores Retenidos con anterioridad - FONSECON</t>
  </si>
  <si>
    <t>Valor Pendiente Fonsecon</t>
  </si>
  <si>
    <t>Fecha de la Retención</t>
  </si>
  <si>
    <t>Administración</t>
  </si>
  <si>
    <t>Imprevistos</t>
  </si>
  <si>
    <t>Utilidad</t>
  </si>
  <si>
    <t>%</t>
  </si>
  <si>
    <t xml:space="preserve">Valor </t>
  </si>
  <si>
    <t>X</t>
  </si>
  <si>
    <t>TOTALES</t>
  </si>
  <si>
    <t>República de Colombia</t>
  </si>
  <si>
    <t>Instituto Colombiano de Bienestar Familiar</t>
  </si>
  <si>
    <t xml:space="preserve">Cecilia De la Fuente de Lleras </t>
  </si>
  <si>
    <t>Dirección Financiera</t>
  </si>
  <si>
    <t>Grupo de Contabilidad</t>
  </si>
  <si>
    <t>CALCULO DE LAS BASES DE RETENCION EN LOS CONTRATOS DE OBRA Y/O CONEXOS</t>
  </si>
  <si>
    <t xml:space="preserve">DILIGENCIAR CASILLAS EN COLOR AMARILLO </t>
  </si>
  <si>
    <t>NUMERO DE CONTRATO:</t>
  </si>
  <si>
    <t>NOMBRE CONTRATISTA:</t>
  </si>
  <si>
    <t>1.</t>
  </si>
  <si>
    <t>REVISAR EL PORCENTAJE DE AIU ACORDADO POR LAS PARTES EN LA PROPUESTA ECONÓMICA, QUE DEBE ESTAR ADJUNTA AL CONTRATO</t>
  </si>
  <si>
    <t xml:space="preserve">DESCRIPCION Y/O CONCEPTO </t>
  </si>
  <si>
    <t>ADMINISTRACIÓN</t>
  </si>
  <si>
    <t>IMPREVISTOS</t>
  </si>
  <si>
    <t>UTILIDAD</t>
  </si>
  <si>
    <t>TOTAL AIU</t>
  </si>
  <si>
    <r>
      <rPr>
        <b/>
        <sz val="9"/>
        <color theme="1"/>
        <rFont val="Calibri"/>
        <family val="2"/>
        <scheme val="minor"/>
      </rPr>
      <t>NOTA</t>
    </r>
    <r>
      <rPr>
        <sz val="9"/>
        <color theme="1"/>
        <rFont val="Calibri"/>
        <family val="2"/>
        <scheme val="minor"/>
      </rPr>
      <t>: EL IVA CORRESPONDE AL 16% ó 19% (según Art192 Ley 1819/2016 ), SOBRE LA UTILIDAD.  SI LA UTILIDAD NO ESTA DISCRIMINADA SE TOMA SOBRE EL AIU.  (verficar la fecha de sucripción y/o adiciones, para identificar el % de IVA)</t>
    </r>
  </si>
  <si>
    <t>2.</t>
  </si>
  <si>
    <t>REGLA DE 3 PARA HALLAR EL % DE IVA, SOBRE EL VR DEL CONTRATO</t>
  </si>
  <si>
    <t>PORCENTAJE DE UTILIDAD</t>
  </si>
  <si>
    <t>IVA SOBRE LA UTILIDAD</t>
  </si>
  <si>
    <t>%IVA SOBRE EL VALOR TOTAL DEL CONTRATO</t>
  </si>
  <si>
    <t>TOTAL % COSTOS INDIRECTOS</t>
  </si>
  <si>
    <t>3.</t>
  </si>
  <si>
    <t>CALCULO DE LOS COSTOS DIRECTOS E INDIRECTOS DEL CONTRATO</t>
  </si>
  <si>
    <t>CALCULO FACTURA A REPORTAR:</t>
  </si>
  <si>
    <t>TARIFA</t>
  </si>
  <si>
    <t>VALOR</t>
  </si>
  <si>
    <t>VALOR CONTRATO/FACTURA</t>
  </si>
  <si>
    <t>COSTOS INDIRECTOS</t>
  </si>
  <si>
    <t>COSTOS DIRECTOS</t>
  </si>
  <si>
    <t>COSTOS DIRECTOS DEL CONTRATO</t>
  </si>
  <si>
    <t>4.</t>
  </si>
  <si>
    <t>CALCULO Y DISCRIMINACIÓN COSTOS INDIRECTOS DEL CONTRATO</t>
  </si>
  <si>
    <t>BASE PARA CALCULAR EL AIU</t>
  </si>
  <si>
    <t>TOTAL AIU + IVA</t>
  </si>
  <si>
    <t xml:space="preserve">VR. DEL CONTRATO SIN IVA </t>
  </si>
  <si>
    <t>TOTAL CONTRATO/FACTURA</t>
  </si>
  <si>
    <t>5.</t>
  </si>
  <si>
    <t xml:space="preserve">LIQUIDACIÓN DE LAS DEDUCCIONES </t>
  </si>
  <si>
    <t xml:space="preserve">BASE PARA LA ESTAMPILLA </t>
  </si>
  <si>
    <t>ESTAMPILLA PRO UNIVERSIDAD NAL Y DEMAS UNIV. (0,5%, 1%, 2%)</t>
  </si>
  <si>
    <t>BASE PARA FONSECON</t>
  </si>
  <si>
    <t>FONSECON CONTRIBUCION 5%</t>
  </si>
  <si>
    <t>BASE GRAVABLE PARA IMPUESTOS</t>
  </si>
  <si>
    <t>RETENCION EN LA FUENTE POR RENTA</t>
  </si>
  <si>
    <t>RETENCION ICA (El porcentaje que aplique en cada Municipio)</t>
  </si>
  <si>
    <t xml:space="preserve">RETENCION IVA </t>
  </si>
  <si>
    <t>DEPARTAMENTALES O MUNICIPALES QUE APLIQUEN</t>
  </si>
  <si>
    <t>VALOR A PAGAR IMPUESTOS</t>
  </si>
  <si>
    <t xml:space="preserve">    </t>
  </si>
  <si>
    <t>VALOR A PAGAR CONTRIBUCIONES</t>
  </si>
  <si>
    <t xml:space="preserve">VALOR TOTAL A PAGAR CONTRATISTA </t>
  </si>
  <si>
    <t>VALOR TOTAL DE LA FACTURA</t>
  </si>
  <si>
    <t xml:space="preserve">COLUMNA </t>
  </si>
  <si>
    <t xml:space="preserve">NOMBRE DE LA COLUMNA </t>
  </si>
  <si>
    <t xml:space="preserve">DESCRIPCION </t>
  </si>
  <si>
    <t xml:space="preserve">Regional </t>
  </si>
  <si>
    <t>Corresponde al Nombre de la Dirección Regional (ejemplo: Sucre)</t>
  </si>
  <si>
    <t>Corresponde al Código de la PCI.</t>
  </si>
  <si>
    <t>INFORMACION DEL CONTRATO</t>
  </si>
  <si>
    <t>Digite la fecha de terminación del contrato, en el orden de día, mes y año (Acorde con el contrato/aceptación de oferta)</t>
  </si>
  <si>
    <t>Nombre del Contribuyente PN O PJ (Contratista)</t>
  </si>
  <si>
    <r>
      <t xml:space="preserve">Corresponde al Vr. Del contrato </t>
    </r>
    <r>
      <rPr>
        <b/>
        <sz val="11"/>
        <color theme="1"/>
        <rFont val="Calibri"/>
        <family val="2"/>
        <scheme val="minor"/>
      </rPr>
      <t>SIN IVA.</t>
    </r>
  </si>
  <si>
    <t>Iva del Contrato</t>
  </si>
  <si>
    <t>La casilla se encuentra formulada, sumatoria de Contrato sin IVA, IVA del contrato, adicion sin IVA, IVA de la adición.</t>
  </si>
  <si>
    <t xml:space="preserve">AIU PACTADO- % -Administracion </t>
  </si>
  <si>
    <r>
      <t xml:space="preserve">Digite el % pactado por Administración, </t>
    </r>
    <r>
      <rPr>
        <b/>
        <sz val="11"/>
        <color theme="1"/>
        <rFont val="Calibri"/>
        <family val="2"/>
        <scheme val="minor"/>
      </rPr>
      <t>la casilla VALOR</t>
    </r>
    <r>
      <rPr>
        <sz val="11"/>
        <color theme="1"/>
        <rFont val="Calibri"/>
        <family val="2"/>
        <scheme val="minor"/>
      </rPr>
      <t>, se encuentra formulada.</t>
    </r>
  </si>
  <si>
    <t xml:space="preserve">AIU PACTADO- % -Imprevistos </t>
  </si>
  <si>
    <r>
      <t xml:space="preserve">Digite el % pactado por Imprevistos, </t>
    </r>
    <r>
      <rPr>
        <b/>
        <sz val="11"/>
        <color theme="1"/>
        <rFont val="Calibri"/>
        <family val="2"/>
        <scheme val="minor"/>
      </rPr>
      <t>la casilla VALOR</t>
    </r>
    <r>
      <rPr>
        <sz val="11"/>
        <color theme="1"/>
        <rFont val="Calibri"/>
        <family val="2"/>
        <scheme val="minor"/>
      </rPr>
      <t>, se encuentra formulada.</t>
    </r>
  </si>
  <si>
    <t>AIU PACTADO- % -Utilidad</t>
  </si>
  <si>
    <r>
      <t xml:space="preserve">Digite el % pactado por Utilidad,  </t>
    </r>
    <r>
      <rPr>
        <b/>
        <sz val="11"/>
        <color theme="1"/>
        <rFont val="Calibri"/>
        <family val="2"/>
        <scheme val="minor"/>
      </rPr>
      <t>la casilla VALOR</t>
    </r>
    <r>
      <rPr>
        <sz val="11"/>
        <color theme="1"/>
        <rFont val="Calibri"/>
        <family val="2"/>
        <scheme val="minor"/>
      </rPr>
      <t>, se encuentra formulada.</t>
    </r>
  </si>
  <si>
    <t>Digite en el orden de día, mes y año, la fecha en la cual se realizó la retención de la contribución (reporte deducciones)</t>
  </si>
  <si>
    <t>N° DRXC</t>
  </si>
  <si>
    <t xml:space="preserve">Digite el Número de DRXC por Compensacion de Deducciones </t>
  </si>
  <si>
    <t>Firmas</t>
  </si>
  <si>
    <t>Registre los datos completos de las personas responsables de la información que se está enviando (Nombre y Apellidos, Cargo y demás información solicitada).</t>
  </si>
  <si>
    <r>
      <rPr>
        <b/>
        <sz val="11"/>
        <color theme="1"/>
        <rFont val="Calibri"/>
        <family val="2"/>
        <scheme val="minor"/>
      </rPr>
      <t>NOTA</t>
    </r>
    <r>
      <rPr>
        <sz val="11"/>
        <color theme="1"/>
        <rFont val="Calibri"/>
        <family val="2"/>
        <scheme val="minor"/>
      </rPr>
      <t>: Para el respectivo diligenciamiento es importante contar con los siguientes documentos:
* Contrato o Aceptación de Oferta, Adición, Acta de Inicio.
* Propuesta Económica (para la verificación del AIU estipulado).
* Reporte deducciones de SIIF Nación (para la verificacion de valor, fecha de retención y número orden de pago).
* Factura o cuenta de cobro.
* DRXC ( para diligenciar fecha y numero)</t>
    </r>
  </si>
  <si>
    <t>Vo. Bo. REVISADO</t>
  </si>
  <si>
    <t>Cto Obra Pública</t>
  </si>
  <si>
    <t xml:space="preserve">INFORMACION DEL PAGO </t>
  </si>
  <si>
    <t>Formato de Registro Recaudo Contribución - Especial del 5% Fondo de Seguridad y Convivencia Ciudadana- FONSECON
INSTRUCTIVO
Para el diligenciamiento de la contribución especial sobre contratos de obra pública, sus adiciones y contratos de concesión, suscritos por entidades públicas del orden Nacional.</t>
  </si>
  <si>
    <t>Estas instrucciones son una orientación general para el diligenciamiento del  "Formato de Registro Recaudo Contribución FONSECON (3)" y no eximen de la obligación de aplicar, en cada caso particular, las normas legales que regulan lo relacionado con la contribución sobre contratos de obra pública y sus adiciones, suscritos por Entidades Públicas del Orden Nacional.</t>
  </si>
  <si>
    <t>Código de la PCI</t>
  </si>
  <si>
    <t xml:space="preserve">Mes a Reportar </t>
  </si>
  <si>
    <t>Número Contrato</t>
  </si>
  <si>
    <t>Fecha de Inicio Contrato</t>
  </si>
  <si>
    <t>Fecha de terminación del Contrato  D/M/A</t>
  </si>
  <si>
    <r>
      <t xml:space="preserve">Diligencie la </t>
    </r>
    <r>
      <rPr>
        <b/>
        <sz val="11"/>
        <color theme="1"/>
        <rFont val="Calibri"/>
        <family val="2"/>
        <scheme val="minor"/>
      </rPr>
      <t>VIGENCIA FISCAL</t>
    </r>
    <r>
      <rPr>
        <sz val="11"/>
        <color theme="1"/>
        <rFont val="Calibri"/>
        <family val="2"/>
        <scheme val="minor"/>
      </rPr>
      <t xml:space="preserve"> en el que se perfecciona el contrato objeto de contribución.</t>
    </r>
  </si>
  <si>
    <t>Diligencie el número del contrato o aceptación de oferta correspondiente y adición(si la hay).</t>
  </si>
  <si>
    <r>
      <t xml:space="preserve">Registre la fecha inicio del contrato, en el orden de día, mes y año según el </t>
    </r>
    <r>
      <rPr>
        <b/>
        <sz val="11"/>
        <color theme="1"/>
        <rFont val="Calibri"/>
        <family val="2"/>
        <scheme val="minor"/>
      </rPr>
      <t>acta de inicio.</t>
    </r>
  </si>
  <si>
    <t>Corresponde al Nombre o Razón Social del Contratista estipulado en el Contrato/Aceptación de Oferta), contribuyente de Fonsecón.</t>
  </si>
  <si>
    <t>Nit o C.C.</t>
  </si>
  <si>
    <t>Corresponde al número de Cédula o NIT del Contratista contribuyente de Fonsecón.</t>
  </si>
  <si>
    <t>Valor del IVA del Contrato, para Contratos de Obra y Conexos corresponde al IVA calculado sobre el valor de AIU, Administración, Imprevistos y Utilidad, solamente debe generarse el Impuesto a las Ventas sobre el valor de la utilidad, tener en cuenta Art192 Ley 1819/2016</t>
  </si>
  <si>
    <t>Vr. Del Contrato (sin IVA)</t>
  </si>
  <si>
    <t>Valor de las Adiciones (sin IVA)</t>
  </si>
  <si>
    <r>
      <t xml:space="preserve">Digite el valor de las adiciones </t>
    </r>
    <r>
      <rPr>
        <b/>
        <sz val="11"/>
        <color theme="1"/>
        <rFont val="Calibri"/>
        <family val="2"/>
        <scheme val="minor"/>
      </rPr>
      <t xml:space="preserve">SIN IVA, </t>
    </r>
    <r>
      <rPr>
        <sz val="11"/>
        <color theme="1"/>
        <rFont val="Calibri"/>
        <family val="2"/>
        <scheme val="minor"/>
      </rPr>
      <t>al contrato suscrito.</t>
    </r>
  </si>
  <si>
    <t>Iva de las Adiciones</t>
  </si>
  <si>
    <t>Valor TOTAL de la Contribución según Contrato</t>
  </si>
  <si>
    <r>
      <t xml:space="preserve">La casilla se encuentra formulada, (Vr. Del Contrato </t>
    </r>
    <r>
      <rPr>
        <b/>
        <sz val="11"/>
        <color theme="1"/>
        <rFont val="Calibri"/>
        <family val="2"/>
        <scheme val="minor"/>
      </rPr>
      <t>SIN IVA</t>
    </r>
    <r>
      <rPr>
        <sz val="11"/>
        <color theme="1"/>
        <rFont val="Calibri"/>
        <family val="2"/>
        <scheme val="minor"/>
      </rPr>
      <t xml:space="preserve">+ Valor de las Adiciones </t>
    </r>
    <r>
      <rPr>
        <b/>
        <sz val="11"/>
        <color theme="1"/>
        <rFont val="Calibri"/>
        <family val="2"/>
        <scheme val="minor"/>
      </rPr>
      <t>SIN IVA</t>
    </r>
    <r>
      <rPr>
        <sz val="11"/>
        <color theme="1"/>
        <rFont val="Calibri"/>
        <family val="2"/>
        <scheme val="minor"/>
      </rPr>
      <t>)*5%</t>
    </r>
  </si>
  <si>
    <t>% AIU más IVA</t>
  </si>
  <si>
    <t>Valor AIU pactado más IVA</t>
  </si>
  <si>
    <t xml:space="preserve">La casilla se encuentra formulada </t>
  </si>
  <si>
    <t>Base Gravable Contribución (Valor de Pago)</t>
  </si>
  <si>
    <t>Cuantía base gravable del pago realizado objeto de retención de Fonsecón.</t>
  </si>
  <si>
    <t>Valor Retenido Contribución Fonsecón</t>
  </si>
  <si>
    <t>La casilla se encuentra formulada (Q*5%)</t>
  </si>
  <si>
    <t>Valores Retenidos con Anterioridad Fonsecón</t>
  </si>
  <si>
    <t>Valor Pendiente Fonsecón</t>
  </si>
  <si>
    <t>La casilla se encuentra formulada (M-R-S)</t>
  </si>
  <si>
    <t>INF DEL PAGO</t>
  </si>
  <si>
    <t xml:space="preserve">N° DRXC </t>
  </si>
  <si>
    <t>VR. TOTAL DEL CONTRATO</t>
  </si>
  <si>
    <r>
      <t xml:space="preserve">El reporte del formato es </t>
    </r>
    <r>
      <rPr>
        <b/>
        <sz val="11"/>
        <color theme="1"/>
        <rFont val="Calibri"/>
        <family val="2"/>
        <scheme val="minor"/>
      </rPr>
      <t xml:space="preserve">MENSUAL, </t>
    </r>
    <r>
      <rPr>
        <sz val="11"/>
        <color theme="1"/>
        <rFont val="Calibri"/>
        <family val="2"/>
        <scheme val="minor"/>
      </rPr>
      <t>diligenciar el mes en que se practicó la (s) deducción (es) de Fonsecón.</t>
    </r>
  </si>
  <si>
    <t>Si el Contrato es de Obra, diligencie  X</t>
  </si>
  <si>
    <t>Digite el valor del IVA de la(s) Adición (es).</t>
  </si>
  <si>
    <r>
      <t xml:space="preserve">Digite el valor del </t>
    </r>
    <r>
      <rPr>
        <b/>
        <sz val="11"/>
        <color theme="1"/>
        <rFont val="Calibri"/>
        <family val="2"/>
        <scheme val="minor"/>
      </rPr>
      <t>AIU + IVA</t>
    </r>
    <r>
      <rPr>
        <sz val="11"/>
        <color theme="1"/>
        <rFont val="Calibri"/>
        <family val="2"/>
        <scheme val="minor"/>
      </rPr>
      <t xml:space="preserve"> estipulado en la propuesta económica(tener en cuenta formato de liquidación contrato de obra)</t>
    </r>
  </si>
  <si>
    <t>Digite los valores retenidos de Fonsecón por pagos generados con anterioridad</t>
  </si>
  <si>
    <t>NOTA</t>
  </si>
  <si>
    <t>Digite las observaciones que considere pertinentes</t>
  </si>
  <si>
    <t>Fecha del DRXC</t>
  </si>
  <si>
    <t>W</t>
  </si>
  <si>
    <t>Fecha de Retencion D/M/A</t>
  </si>
  <si>
    <t>Fecha de DRXC D/M/A</t>
  </si>
  <si>
    <t>Digite en el orden de día, mes y año, la fecha en la cual se expidio el DRXC</t>
  </si>
  <si>
    <t>NOMBRE</t>
  </si>
  <si>
    <t>COORDINADOR(A) GRUPO  FINANCIERO</t>
  </si>
  <si>
    <t>COORDINADOR(A) GRUPO ADMINISTRATIVO</t>
  </si>
  <si>
    <t xml:space="preserve">COORDINADOR(A) GRUPO JURIDICO </t>
  </si>
  <si>
    <t>PAGADOR(A)</t>
  </si>
  <si>
    <t>CONTADOR(A)</t>
  </si>
  <si>
    <t>Tarjeta Profesional No.</t>
  </si>
  <si>
    <t>PROFESIONAL ASIGNADO GRUPO DE CONTABILIDAD - SEDE DE LA DIRECCIÓN GENERAL</t>
  </si>
  <si>
    <t>41-06-00-0XX</t>
  </si>
  <si>
    <t>NOTA:</t>
  </si>
  <si>
    <t xml:space="preserve">F1.G5.P31.GF
Versión  5
Página 1 de 1
11/03/2019
Clasificación de la Información:
Pública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</si>
</sst>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_-* #,##0_-;\-* #,##0_-;_-* &quot;-&quot;??_-;_-@_-"/>
    <numFmt numFmtId="167" formatCode="_(* #,##0.0_);_(* \(#,##0.0\);_(* &quot;-&quot;??_);_(@_)"/>
    <numFmt numFmtId="168" formatCode="_(* #,##0.00000000_);_(* \(#,##0.00000000\);_(* &quot;-&quot;??_);_(@_)"/>
    <numFmt numFmtId="169" formatCode="_-* #,##0.00\ _€_-;\-* #,##0.00\ _€_-;_-* &quot;-&quot;??\ _€_-;_-@_-"/>
    <numFmt numFmtId="170" formatCode="&quot;$&quot;#,##0.00"/>
    <numFmt numFmtId="171" formatCode="0.0%"/>
    <numFmt numFmtId="172" formatCode="_-&quot;$&quot;* #,##0_-;\-&quot;$&quot;* #,##0_-;_-&quot;$&quot;* &quot;-&quot;??_-;_-@_-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MS Sans Serif"/>
    </font>
    <font>
      <b/>
      <sz val="16"/>
      <color theme="1"/>
      <name val="Calibri"/>
      <family val="2"/>
      <scheme val="minor"/>
    </font>
    <font>
      <b/>
      <sz val="10"/>
      <name val="MS Sans Serif"/>
    </font>
    <font>
      <b/>
      <sz val="9"/>
      <color theme="1"/>
      <name val="Calibri"/>
      <family val="2"/>
      <scheme val="minor"/>
    </font>
    <font>
      <b/>
      <sz val="10"/>
      <color theme="1"/>
      <name val="Arial Narrow"/>
      <family val="2"/>
    </font>
    <font>
      <b/>
      <sz val="9"/>
      <color theme="1"/>
      <name val="Arial Narrow"/>
      <family val="2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MS Sans Serif"/>
      <family val="2"/>
    </font>
    <font>
      <sz val="10"/>
      <color theme="1"/>
      <name val="Calibri"/>
      <family val="2"/>
      <scheme val="minor"/>
    </font>
    <font>
      <b/>
      <sz val="10"/>
      <name val="MS Sans Serif"/>
      <family val="2"/>
    </font>
    <font>
      <sz val="6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rgb="FF80808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1"/>
      <color theme="1"/>
      <name val="Arial"/>
      <family val="2"/>
    </font>
    <font>
      <sz val="11"/>
      <color rgb="FF808080"/>
      <name val="Arial"/>
      <family val="2"/>
    </font>
    <font>
      <b/>
      <sz val="11"/>
      <color rgb="FF000000"/>
      <name val="Arial"/>
      <family val="2"/>
    </font>
    <font>
      <b/>
      <u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name val="MS Sans Serif"/>
    </font>
    <font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9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11" fillId="0" borderId="0">
      <protection locked="0"/>
    </xf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55">
    <xf numFmtId="0" fontId="0" fillId="0" borderId="0" xfId="0"/>
    <xf numFmtId="0" fontId="2" fillId="2" borderId="1" xfId="4" applyFont="1" applyFill="1" applyBorder="1" applyAlignment="1" applyProtection="1">
      <alignment vertical="center"/>
    </xf>
    <xf numFmtId="0" fontId="3" fillId="2" borderId="0" xfId="4" applyFill="1" applyBorder="1" applyAlignment="1" applyProtection="1">
      <alignment vertical="center"/>
    </xf>
    <xf numFmtId="0" fontId="2" fillId="2" borderId="0" xfId="4" applyFont="1" applyFill="1" applyBorder="1" applyAlignment="1" applyProtection="1">
      <alignment vertical="center"/>
    </xf>
    <xf numFmtId="0" fontId="3" fillId="2" borderId="2" xfId="4" applyFill="1" applyBorder="1" applyAlignment="1" applyProtection="1">
      <alignment vertical="center"/>
    </xf>
    <xf numFmtId="0" fontId="3" fillId="2" borderId="0" xfId="4" applyFill="1" applyBorder="1" applyAlignment="1" applyProtection="1">
      <alignment horizontal="right" vertical="center"/>
    </xf>
    <xf numFmtId="0" fontId="3" fillId="2" borderId="2" xfId="4" applyFill="1" applyBorder="1" applyAlignment="1" applyProtection="1">
      <alignment horizontal="right" vertical="center"/>
    </xf>
    <xf numFmtId="0" fontId="3" fillId="2" borderId="1" xfId="4" applyFill="1" applyBorder="1" applyAlignment="1" applyProtection="1">
      <alignment vertical="center"/>
    </xf>
    <xf numFmtId="3" fontId="10" fillId="2" borderId="14" xfId="4" applyNumberFormat="1" applyFont="1" applyFill="1" applyBorder="1" applyAlignment="1" applyProtection="1">
      <alignment horizontal="center" vertical="center" wrapText="1"/>
      <protection locked="0"/>
    </xf>
    <xf numFmtId="3" fontId="10" fillId="2" borderId="5" xfId="4" applyNumberFormat="1" applyFont="1" applyFill="1" applyBorder="1" applyAlignment="1" applyProtection="1">
      <alignment horizontal="center" vertical="center" wrapText="1"/>
      <protection locked="0"/>
    </xf>
    <xf numFmtId="14" fontId="10" fillId="2" borderId="5" xfId="4" applyNumberFormat="1" applyFont="1" applyFill="1" applyBorder="1" applyAlignment="1" applyProtection="1">
      <alignment horizontal="center" vertical="center" wrapText="1"/>
      <protection locked="0"/>
    </xf>
    <xf numFmtId="165" fontId="10" fillId="3" borderId="5" xfId="2" applyNumberFormat="1" applyFont="1" applyFill="1" applyBorder="1" applyAlignment="1" applyProtection="1">
      <alignment horizontal="right" vertical="center" wrapText="1"/>
    </xf>
    <xf numFmtId="10" fontId="10" fillId="2" borderId="5" xfId="3" applyNumberFormat="1" applyFont="1" applyFill="1" applyBorder="1" applyAlignment="1" applyProtection="1">
      <alignment vertical="center" wrapText="1"/>
      <protection locked="0"/>
    </xf>
    <xf numFmtId="9" fontId="10" fillId="2" borderId="5" xfId="3" applyFont="1" applyFill="1" applyBorder="1" applyAlignment="1" applyProtection="1">
      <alignment vertical="center" wrapText="1"/>
      <protection locked="0"/>
    </xf>
    <xf numFmtId="165" fontId="10" fillId="2" borderId="5" xfId="2" applyNumberFormat="1" applyFont="1" applyFill="1" applyBorder="1" applyAlignment="1" applyProtection="1">
      <alignment horizontal="right" vertical="center" wrapText="1"/>
      <protection locked="0"/>
    </xf>
    <xf numFmtId="166" fontId="6" fillId="3" borderId="5" xfId="1" applyNumberFormat="1" applyFont="1" applyFill="1" applyBorder="1" applyAlignment="1" applyProtection="1">
      <alignment horizontal="right" vertical="center" wrapText="1"/>
    </xf>
    <xf numFmtId="165" fontId="6" fillId="2" borderId="5" xfId="2" applyNumberFormat="1" applyFont="1" applyFill="1" applyBorder="1" applyAlignment="1" applyProtection="1">
      <alignment horizontal="right" vertical="center" wrapText="1"/>
      <protection locked="0"/>
    </xf>
    <xf numFmtId="3" fontId="10" fillId="2" borderId="5" xfId="4" applyNumberFormat="1" applyFont="1" applyFill="1" applyBorder="1" applyAlignment="1" applyProtection="1">
      <alignment horizontal="right" vertical="center" wrapText="1"/>
      <protection locked="0"/>
    </xf>
    <xf numFmtId="3" fontId="10" fillId="2" borderId="7" xfId="4" applyNumberFormat="1" applyFont="1" applyFill="1" applyBorder="1" applyAlignment="1" applyProtection="1">
      <alignment horizontal="center" vertical="center" wrapText="1"/>
      <protection locked="0"/>
    </xf>
    <xf numFmtId="44" fontId="10" fillId="3" borderId="5" xfId="2" applyFont="1" applyFill="1" applyBorder="1" applyAlignment="1" applyProtection="1">
      <alignment horizontal="right" vertical="center" wrapText="1"/>
    </xf>
    <xf numFmtId="165" fontId="6" fillId="3" borderId="5" xfId="1" applyNumberFormat="1" applyFont="1" applyFill="1" applyBorder="1" applyAlignment="1" applyProtection="1">
      <alignment vertical="center" wrapText="1"/>
    </xf>
    <xf numFmtId="10" fontId="6" fillId="2" borderId="5" xfId="3" applyNumberFormat="1" applyFont="1" applyFill="1" applyBorder="1" applyAlignment="1" applyProtection="1">
      <alignment vertical="center" wrapText="1"/>
      <protection locked="0"/>
    </xf>
    <xf numFmtId="165" fontId="6" fillId="3" borderId="5" xfId="2" applyNumberFormat="1" applyFont="1" applyFill="1" applyBorder="1" applyAlignment="1" applyProtection="1">
      <alignment horizontal="right" vertical="center" wrapText="1"/>
    </xf>
    <xf numFmtId="0" fontId="3" fillId="2" borderId="15" xfId="4" applyFill="1" applyBorder="1" applyAlignment="1" applyProtection="1">
      <alignment horizontal="center" vertical="center" wrapText="1"/>
    </xf>
    <xf numFmtId="0" fontId="3" fillId="2" borderId="16" xfId="4" applyFill="1" applyBorder="1" applyAlignment="1" applyProtection="1">
      <alignment horizontal="center" vertical="center" wrapText="1"/>
    </xf>
    <xf numFmtId="0" fontId="3" fillId="2" borderId="16" xfId="4" applyFill="1" applyBorder="1" applyAlignment="1" applyProtection="1">
      <alignment vertical="center" wrapText="1"/>
    </xf>
    <xf numFmtId="0" fontId="3" fillId="2" borderId="16" xfId="4" applyFill="1" applyBorder="1" applyAlignment="1" applyProtection="1">
      <alignment horizontal="right" vertical="center" wrapText="1"/>
    </xf>
    <xf numFmtId="0" fontId="3" fillId="2" borderId="0" xfId="4" applyFill="1" applyBorder="1" applyAlignment="1" applyProtection="1">
      <alignment horizontal="center" vertical="center" wrapText="1"/>
    </xf>
    <xf numFmtId="167" fontId="12" fillId="2" borderId="0" xfId="5" applyNumberFormat="1" applyFont="1" applyFill="1" applyBorder="1" applyAlignment="1" applyProtection="1">
      <alignment horizontal="right" vertical="center" wrapText="1"/>
    </xf>
    <xf numFmtId="168" fontId="12" fillId="2" borderId="0" xfId="5" applyNumberFormat="1" applyFont="1" applyFill="1" applyBorder="1" applyAlignment="1" applyProtection="1">
      <alignment horizontal="right" vertical="center" wrapText="1"/>
    </xf>
    <xf numFmtId="167" fontId="12" fillId="2" borderId="2" xfId="5" applyNumberFormat="1" applyFont="1" applyFill="1" applyBorder="1" applyAlignment="1" applyProtection="1">
      <alignment horizontal="right" vertical="center" wrapText="1"/>
    </xf>
    <xf numFmtId="0" fontId="0" fillId="2" borderId="1" xfId="0" applyFill="1" applyBorder="1" applyAlignment="1" applyProtection="1">
      <alignment vertical="center"/>
    </xf>
    <xf numFmtId="0" fontId="0" fillId="2" borderId="0" xfId="0" applyFill="1" applyBorder="1" applyAlignment="1" applyProtection="1">
      <alignment vertical="center"/>
    </xf>
    <xf numFmtId="165" fontId="0" fillId="2" borderId="0" xfId="2" applyNumberFormat="1" applyFont="1" applyFill="1" applyBorder="1" applyAlignment="1" applyProtection="1">
      <alignment vertical="center"/>
    </xf>
    <xf numFmtId="165" fontId="0" fillId="2" borderId="0" xfId="0" applyNumberFormat="1" applyFill="1" applyBorder="1" applyAlignment="1" applyProtection="1">
      <alignment vertical="center"/>
    </xf>
    <xf numFmtId="0" fontId="0" fillId="2" borderId="0" xfId="0" applyNumberFormat="1" applyFont="1" applyFill="1" applyBorder="1" applyAlignment="1" applyProtection="1">
      <alignment vertical="center"/>
    </xf>
    <xf numFmtId="0" fontId="0" fillId="2" borderId="0" xfId="0" applyNumberFormat="1" applyFont="1" applyFill="1" applyBorder="1" applyAlignment="1" applyProtection="1">
      <alignment vertical="center" shrinkToFit="1"/>
    </xf>
    <xf numFmtId="0" fontId="0" fillId="2" borderId="2" xfId="0" applyFill="1" applyBorder="1" applyAlignment="1" applyProtection="1">
      <alignment vertical="center"/>
    </xf>
    <xf numFmtId="0" fontId="2" fillId="2" borderId="0" xfId="0" applyFont="1" applyFill="1" applyBorder="1" applyAlignment="1" applyProtection="1">
      <alignment vertical="center"/>
    </xf>
    <xf numFmtId="0" fontId="0" fillId="2" borderId="0" xfId="0" applyFill="1" applyBorder="1" applyAlignment="1" applyProtection="1">
      <alignment horizontal="center" vertical="center"/>
    </xf>
    <xf numFmtId="169" fontId="0" fillId="2" borderId="0" xfId="6" applyFont="1" applyFill="1" applyBorder="1" applyAlignment="1" applyProtection="1">
      <alignment vertical="center"/>
    </xf>
    <xf numFmtId="0" fontId="2" fillId="2" borderId="2" xfId="0" applyFont="1" applyFill="1" applyBorder="1" applyAlignment="1" applyProtection="1">
      <alignment horizontal="center" vertical="center"/>
    </xf>
    <xf numFmtId="0" fontId="3" fillId="2" borderId="18" xfId="4" applyFill="1" applyBorder="1" applyAlignment="1" applyProtection="1">
      <alignment vertical="center"/>
    </xf>
    <xf numFmtId="0" fontId="3" fillId="2" borderId="19" xfId="4" applyFill="1" applyBorder="1" applyAlignment="1" applyProtection="1">
      <alignment vertical="center"/>
    </xf>
    <xf numFmtId="0" fontId="0" fillId="2" borderId="0" xfId="0" applyFill="1"/>
    <xf numFmtId="165" fontId="10" fillId="2" borderId="5" xfId="2" applyNumberFormat="1" applyFont="1" applyFill="1" applyBorder="1" applyAlignment="1" applyProtection="1">
      <alignment horizontal="right" vertical="center" wrapText="1"/>
    </xf>
    <xf numFmtId="165" fontId="6" fillId="2" borderId="5" xfId="1" applyNumberFormat="1" applyFont="1" applyFill="1" applyBorder="1" applyAlignment="1" applyProtection="1">
      <alignment vertical="center" wrapText="1"/>
    </xf>
    <xf numFmtId="167" fontId="12" fillId="2" borderId="5" xfId="5" applyNumberFormat="1" applyFont="1" applyFill="1" applyBorder="1" applyAlignment="1" applyProtection="1">
      <alignment horizontal="right" vertical="center" wrapText="1"/>
    </xf>
    <xf numFmtId="165" fontId="6" fillId="2" borderId="5" xfId="2" applyNumberFormat="1" applyFont="1" applyFill="1" applyBorder="1" applyAlignment="1" applyProtection="1">
      <alignment horizontal="right" vertical="center" wrapText="1"/>
    </xf>
    <xf numFmtId="167" fontId="12" fillId="2" borderId="7" xfId="5" applyNumberFormat="1" applyFont="1" applyFill="1" applyBorder="1" applyAlignment="1" applyProtection="1">
      <alignment horizontal="right" vertical="center" wrapText="1"/>
    </xf>
    <xf numFmtId="0" fontId="0" fillId="2" borderId="20" xfId="0" applyFill="1" applyBorder="1"/>
    <xf numFmtId="0" fontId="0" fillId="2" borderId="21" xfId="0" applyFill="1" applyBorder="1"/>
    <xf numFmtId="0" fontId="0" fillId="2" borderId="1" xfId="0" applyFill="1" applyBorder="1"/>
    <xf numFmtId="0" fontId="0" fillId="2" borderId="0" xfId="0" applyFill="1" applyBorder="1"/>
    <xf numFmtId="0" fontId="2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right" vertical="center"/>
    </xf>
    <xf numFmtId="0" fontId="19" fillId="4" borderId="0" xfId="0" applyFont="1" applyFill="1" applyBorder="1" applyAlignment="1">
      <alignment horizontal="left" vertical="center"/>
    </xf>
    <xf numFmtId="44" fontId="10" fillId="2" borderId="0" xfId="2" applyFont="1" applyFill="1" applyBorder="1"/>
    <xf numFmtId="0" fontId="10" fillId="2" borderId="0" xfId="0" applyFont="1" applyFill="1" applyBorder="1"/>
    <xf numFmtId="0" fontId="10" fillId="2" borderId="2" xfId="0" applyFont="1" applyFill="1" applyBorder="1"/>
    <xf numFmtId="0" fontId="10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9" fontId="10" fillId="2" borderId="0" xfId="2" applyNumberFormat="1" applyFont="1" applyFill="1" applyBorder="1"/>
    <xf numFmtId="0" fontId="6" fillId="5" borderId="5" xfId="0" applyFont="1" applyFill="1" applyBorder="1" applyAlignment="1">
      <alignment horizontal="justify"/>
    </xf>
    <xf numFmtId="0" fontId="6" fillId="5" borderId="5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10" fontId="10" fillId="4" borderId="5" xfId="2" applyNumberFormat="1" applyFont="1" applyFill="1" applyBorder="1"/>
    <xf numFmtId="0" fontId="6" fillId="3" borderId="5" xfId="0" applyFont="1" applyFill="1" applyBorder="1" applyAlignment="1">
      <alignment horizontal="left" vertical="center"/>
    </xf>
    <xf numFmtId="10" fontId="6" fillId="3" borderId="5" xfId="0" applyNumberFormat="1" applyFont="1" applyFill="1" applyBorder="1"/>
    <xf numFmtId="9" fontId="10" fillId="2" borderId="0" xfId="0" applyNumberFormat="1" applyFont="1" applyFill="1" applyBorder="1"/>
    <xf numFmtId="0" fontId="6" fillId="2" borderId="0" xfId="0" applyFont="1" applyFill="1" applyBorder="1" applyAlignment="1">
      <alignment horizontal="left" vertical="center" wrapText="1"/>
    </xf>
    <xf numFmtId="9" fontId="10" fillId="2" borderId="0" xfId="2" applyNumberFormat="1" applyFont="1" applyFill="1" applyBorder="1" applyAlignment="1">
      <alignment vertical="center"/>
    </xf>
    <xf numFmtId="9" fontId="10" fillId="0" borderId="5" xfId="2" applyNumberFormat="1" applyFont="1" applyBorder="1"/>
    <xf numFmtId="9" fontId="10" fillId="0" borderId="5" xfId="3" applyFont="1" applyBorder="1" applyAlignment="1">
      <alignment vertical="center"/>
    </xf>
    <xf numFmtId="0" fontId="10" fillId="0" borderId="5" xfId="0" applyFont="1" applyBorder="1" applyAlignment="1">
      <alignment horizontal="right"/>
    </xf>
    <xf numFmtId="9" fontId="10" fillId="4" borderId="5" xfId="0" applyNumberFormat="1" applyFont="1" applyFill="1" applyBorder="1"/>
    <xf numFmtId="10" fontId="6" fillId="3" borderId="5" xfId="3" applyNumberFormat="1" applyFont="1" applyFill="1" applyBorder="1"/>
    <xf numFmtId="0" fontId="10" fillId="0" borderId="0" xfId="0" applyFont="1" applyBorder="1" applyAlignment="1">
      <alignment horizontal="left" vertical="center"/>
    </xf>
    <xf numFmtId="0" fontId="10" fillId="0" borderId="0" xfId="0" applyFont="1" applyBorder="1"/>
    <xf numFmtId="10" fontId="10" fillId="0" borderId="5" xfId="0" applyNumberFormat="1" applyFont="1" applyBorder="1"/>
    <xf numFmtId="10" fontId="10" fillId="0" borderId="5" xfId="3" applyNumberFormat="1" applyFont="1" applyBorder="1"/>
    <xf numFmtId="9" fontId="10" fillId="2" borderId="0" xfId="3" applyFont="1" applyFill="1" applyBorder="1"/>
    <xf numFmtId="0" fontId="6" fillId="6" borderId="5" xfId="0" applyFont="1" applyFill="1" applyBorder="1" applyAlignment="1">
      <alignment horizontal="left" vertical="center"/>
    </xf>
    <xf numFmtId="10" fontId="6" fillId="6" borderId="5" xfId="3" applyNumberFormat="1" applyFont="1" applyFill="1" applyBorder="1"/>
    <xf numFmtId="170" fontId="6" fillId="5" borderId="5" xfId="0" applyNumberFormat="1" applyFont="1" applyFill="1" applyBorder="1" applyAlignment="1">
      <alignment horizontal="center" vertical="center"/>
    </xf>
    <xf numFmtId="170" fontId="6" fillId="5" borderId="7" xfId="0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10" fontId="6" fillId="0" borderId="5" xfId="2" applyNumberFormat="1" applyFont="1" applyFill="1" applyBorder="1"/>
    <xf numFmtId="44" fontId="6" fillId="4" borderId="5" xfId="2" applyFont="1" applyFill="1" applyBorder="1"/>
    <xf numFmtId="44" fontId="6" fillId="4" borderId="7" xfId="2" applyFont="1" applyFill="1" applyBorder="1"/>
    <xf numFmtId="10" fontId="10" fillId="0" borderId="5" xfId="2" applyNumberFormat="1" applyFont="1" applyBorder="1"/>
    <xf numFmtId="44" fontId="10" fillId="0" borderId="5" xfId="2" applyFont="1" applyBorder="1"/>
    <xf numFmtId="44" fontId="10" fillId="0" borderId="7" xfId="2" applyFont="1" applyBorder="1"/>
    <xf numFmtId="10" fontId="6" fillId="6" borderId="5" xfId="2" applyNumberFormat="1" applyFont="1" applyFill="1" applyBorder="1"/>
    <xf numFmtId="44" fontId="6" fillId="6" borderId="5" xfId="2" applyFont="1" applyFill="1" applyBorder="1"/>
    <xf numFmtId="44" fontId="6" fillId="6" borderId="7" xfId="2" applyFont="1" applyFill="1" applyBorder="1"/>
    <xf numFmtId="44" fontId="10" fillId="2" borderId="2" xfId="2" applyFont="1" applyFill="1" applyBorder="1"/>
    <xf numFmtId="0" fontId="6" fillId="0" borderId="5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center" vertical="center"/>
    </xf>
    <xf numFmtId="44" fontId="6" fillId="0" borderId="5" xfId="2" applyFont="1" applyBorder="1"/>
    <xf numFmtId="10" fontId="10" fillId="0" borderId="5" xfId="2" applyNumberFormat="1" applyFont="1" applyBorder="1" applyAlignment="1">
      <alignment horizontal="center" vertical="center"/>
    </xf>
    <xf numFmtId="0" fontId="6" fillId="7" borderId="5" xfId="0" applyFont="1" applyFill="1" applyBorder="1" applyAlignment="1">
      <alignment horizontal="left" vertical="center"/>
    </xf>
    <xf numFmtId="9" fontId="10" fillId="7" borderId="5" xfId="2" applyNumberFormat="1" applyFont="1" applyFill="1" applyBorder="1" applyAlignment="1">
      <alignment horizontal="center" vertical="center"/>
    </xf>
    <xf numFmtId="44" fontId="6" fillId="7" borderId="5" xfId="2" applyFont="1" applyFill="1" applyBorder="1"/>
    <xf numFmtId="4" fontId="0" fillId="0" borderId="0" xfId="0" applyNumberFormat="1"/>
    <xf numFmtId="10" fontId="20" fillId="0" borderId="5" xfId="0" applyNumberFormat="1" applyFont="1" applyFill="1" applyBorder="1" applyAlignment="1">
      <alignment horizontal="center" vertical="center"/>
    </xf>
    <xf numFmtId="44" fontId="6" fillId="0" borderId="5" xfId="2" applyFont="1" applyFill="1" applyBorder="1"/>
    <xf numFmtId="44" fontId="0" fillId="0" borderId="0" xfId="0" applyNumberFormat="1"/>
    <xf numFmtId="10" fontId="20" fillId="7" borderId="5" xfId="0" applyNumberFormat="1" applyFont="1" applyFill="1" applyBorder="1" applyAlignment="1">
      <alignment horizontal="center" vertical="center"/>
    </xf>
    <xf numFmtId="170" fontId="6" fillId="7" borderId="5" xfId="2" applyNumberFormat="1" applyFont="1" applyFill="1" applyBorder="1"/>
    <xf numFmtId="170" fontId="6" fillId="8" borderId="23" xfId="0" applyNumberFormat="1" applyFont="1" applyFill="1" applyBorder="1"/>
    <xf numFmtId="44" fontId="10" fillId="0" borderId="0" xfId="2" applyFont="1" applyBorder="1"/>
    <xf numFmtId="0" fontId="6" fillId="8" borderId="23" xfId="0" applyFont="1" applyFill="1" applyBorder="1"/>
    <xf numFmtId="0" fontId="19" fillId="2" borderId="0" xfId="0" applyFont="1" applyFill="1" applyBorder="1"/>
    <xf numFmtId="0" fontId="2" fillId="0" borderId="5" xfId="0" applyFont="1" applyFill="1" applyBorder="1"/>
    <xf numFmtId="0" fontId="2" fillId="0" borderId="5" xfId="0" applyFont="1" applyFill="1" applyBorder="1" applyAlignment="1">
      <alignment horizontal="center" vertical="center"/>
    </xf>
    <xf numFmtId="170" fontId="2" fillId="0" borderId="5" xfId="0" applyNumberFormat="1" applyFont="1" applyFill="1" applyBorder="1"/>
    <xf numFmtId="0" fontId="0" fillId="0" borderId="0" xfId="0" applyFont="1" applyFill="1" applyBorder="1"/>
    <xf numFmtId="170" fontId="2" fillId="0" borderId="7" xfId="0" applyNumberFormat="1" applyFont="1" applyFill="1" applyBorder="1"/>
    <xf numFmtId="0" fontId="10" fillId="9" borderId="5" xfId="0" applyFont="1" applyFill="1" applyBorder="1"/>
    <xf numFmtId="171" fontId="10" fillId="9" borderId="5" xfId="0" applyNumberFormat="1" applyFont="1" applyFill="1" applyBorder="1" applyAlignment="1">
      <alignment horizontal="center" vertical="center"/>
    </xf>
    <xf numFmtId="170" fontId="10" fillId="9" borderId="5" xfId="0" applyNumberFormat="1" applyFont="1" applyFill="1" applyBorder="1"/>
    <xf numFmtId="170" fontId="10" fillId="9" borderId="7" xfId="0" applyNumberFormat="1" applyFont="1" applyFill="1" applyBorder="1"/>
    <xf numFmtId="0" fontId="10" fillId="0" borderId="5" xfId="0" applyFont="1" applyFill="1" applyBorder="1"/>
    <xf numFmtId="171" fontId="10" fillId="0" borderId="5" xfId="0" applyNumberFormat="1" applyFont="1" applyFill="1" applyBorder="1" applyAlignment="1">
      <alignment horizontal="center" vertical="center"/>
    </xf>
    <xf numFmtId="170" fontId="10" fillId="0" borderId="5" xfId="0" applyNumberFormat="1" applyFont="1" applyFill="1" applyBorder="1"/>
    <xf numFmtId="170" fontId="10" fillId="0" borderId="7" xfId="0" applyNumberFormat="1" applyFont="1" applyFill="1" applyBorder="1"/>
    <xf numFmtId="0" fontId="6" fillId="0" borderId="5" xfId="0" applyFont="1" applyFill="1" applyBorder="1"/>
    <xf numFmtId="170" fontId="6" fillId="0" borderId="5" xfId="0" applyNumberFormat="1" applyFont="1" applyFill="1" applyBorder="1"/>
    <xf numFmtId="170" fontId="6" fillId="0" borderId="7" xfId="0" applyNumberFormat="1" applyFont="1" applyFill="1" applyBorder="1"/>
    <xf numFmtId="9" fontId="10" fillId="9" borderId="5" xfId="0" applyNumberFormat="1" applyFont="1" applyFill="1" applyBorder="1" applyAlignment="1">
      <alignment horizontal="center" vertical="center"/>
    </xf>
    <xf numFmtId="0" fontId="6" fillId="0" borderId="5" xfId="0" applyFont="1" applyBorder="1"/>
    <xf numFmtId="0" fontId="6" fillId="0" borderId="5" xfId="0" applyFont="1" applyBorder="1" applyAlignment="1">
      <alignment horizontal="center" vertical="center"/>
    </xf>
    <xf numFmtId="170" fontId="6" fillId="0" borderId="5" xfId="0" applyNumberFormat="1" applyFont="1" applyBorder="1"/>
    <xf numFmtId="170" fontId="6" fillId="0" borderId="7" xfId="0" applyNumberFormat="1" applyFont="1" applyBorder="1"/>
    <xf numFmtId="0" fontId="10" fillId="8" borderId="5" xfId="0" applyFont="1" applyFill="1" applyBorder="1"/>
    <xf numFmtId="9" fontId="10" fillId="8" borderId="5" xfId="0" applyNumberFormat="1" applyFont="1" applyFill="1" applyBorder="1" applyAlignment="1">
      <alignment horizontal="center" vertical="center"/>
    </xf>
    <xf numFmtId="170" fontId="10" fillId="8" borderId="5" xfId="0" applyNumberFormat="1" applyFont="1" applyFill="1" applyBorder="1"/>
    <xf numFmtId="170" fontId="10" fillId="8" borderId="7" xfId="0" applyNumberFormat="1" applyFont="1" applyFill="1" applyBorder="1"/>
    <xf numFmtId="171" fontId="21" fillId="8" borderId="5" xfId="0" applyNumberFormat="1" applyFont="1" applyFill="1" applyBorder="1" applyAlignment="1">
      <alignment horizontal="center" vertical="center"/>
    </xf>
    <xf numFmtId="170" fontId="21" fillId="8" borderId="5" xfId="0" applyNumberFormat="1" applyFont="1" applyFill="1" applyBorder="1"/>
    <xf numFmtId="170" fontId="21" fillId="8" borderId="7" xfId="0" applyNumberFormat="1" applyFont="1" applyFill="1" applyBorder="1"/>
    <xf numFmtId="0" fontId="6" fillId="10" borderId="5" xfId="0" applyFont="1" applyFill="1" applyBorder="1"/>
    <xf numFmtId="0" fontId="6" fillId="10" borderId="5" xfId="0" applyFont="1" applyFill="1" applyBorder="1" applyAlignment="1">
      <alignment horizontal="center" vertical="center"/>
    </xf>
    <xf numFmtId="170" fontId="6" fillId="10" borderId="5" xfId="0" applyNumberFormat="1" applyFont="1" applyFill="1" applyBorder="1"/>
    <xf numFmtId="170" fontId="6" fillId="10" borderId="7" xfId="0" applyNumberFormat="1" applyFont="1" applyFill="1" applyBorder="1"/>
    <xf numFmtId="0" fontId="6" fillId="9" borderId="5" xfId="0" applyFont="1" applyFill="1" applyBorder="1"/>
    <xf numFmtId="170" fontId="6" fillId="9" borderId="5" xfId="0" applyNumberFormat="1" applyFont="1" applyFill="1" applyBorder="1"/>
    <xf numFmtId="170" fontId="6" fillId="9" borderId="7" xfId="0" applyNumberFormat="1" applyFont="1" applyFill="1" applyBorder="1"/>
    <xf numFmtId="0" fontId="10" fillId="0" borderId="5" xfId="0" applyFont="1" applyBorder="1"/>
    <xf numFmtId="170" fontId="10" fillId="0" borderId="5" xfId="0" applyNumberFormat="1" applyFont="1" applyBorder="1"/>
    <xf numFmtId="170" fontId="10" fillId="0" borderId="7" xfId="0" applyNumberFormat="1" applyFont="1" applyBorder="1"/>
    <xf numFmtId="0" fontId="6" fillId="11" borderId="5" xfId="0" applyFont="1" applyFill="1" applyBorder="1"/>
    <xf numFmtId="170" fontId="6" fillId="11" borderId="5" xfId="0" applyNumberFormat="1" applyFont="1" applyFill="1" applyBorder="1"/>
    <xf numFmtId="170" fontId="6" fillId="11" borderId="7" xfId="0" applyNumberFormat="1" applyFont="1" applyFill="1" applyBorder="1"/>
    <xf numFmtId="0" fontId="6" fillId="2" borderId="17" xfId="0" applyFont="1" applyFill="1" applyBorder="1" applyAlignment="1">
      <alignment horizontal="right" vertical="center"/>
    </xf>
    <xf numFmtId="0" fontId="6" fillId="8" borderId="24" xfId="0" applyFont="1" applyFill="1" applyBorder="1"/>
    <xf numFmtId="170" fontId="6" fillId="8" borderId="24" xfId="0" applyNumberFormat="1" applyFont="1" applyFill="1" applyBorder="1"/>
    <xf numFmtId="0" fontId="10" fillId="2" borderId="18" xfId="0" applyFont="1" applyFill="1" applyBorder="1"/>
    <xf numFmtId="170" fontId="6" fillId="8" borderId="25" xfId="0" applyNumberFormat="1" applyFont="1" applyFill="1" applyBorder="1"/>
    <xf numFmtId="0" fontId="6" fillId="2" borderId="0" xfId="0" applyFont="1" applyFill="1" applyAlignment="1">
      <alignment horizontal="right" vertical="center"/>
    </xf>
    <xf numFmtId="0" fontId="10" fillId="0" borderId="0" xfId="0" applyFont="1"/>
    <xf numFmtId="0" fontId="2" fillId="2" borderId="0" xfId="0" applyFont="1" applyFill="1" applyAlignment="1">
      <alignment horizontal="right" vertical="center"/>
    </xf>
    <xf numFmtId="0" fontId="22" fillId="2" borderId="21" xfId="0" applyFont="1" applyFill="1" applyBorder="1" applyAlignment="1">
      <alignment vertical="center"/>
    </xf>
    <xf numFmtId="0" fontId="22" fillId="2" borderId="22" xfId="0" applyFont="1" applyFill="1" applyBorder="1" applyAlignment="1">
      <alignment vertical="center"/>
    </xf>
    <xf numFmtId="0" fontId="22" fillId="2" borderId="0" xfId="0" applyFont="1" applyFill="1" applyBorder="1" applyAlignment="1">
      <alignment vertical="center"/>
    </xf>
    <xf numFmtId="0" fontId="22" fillId="2" borderId="2" xfId="0" applyFont="1" applyFill="1" applyBorder="1" applyAlignment="1">
      <alignment vertical="center"/>
    </xf>
    <xf numFmtId="0" fontId="23" fillId="2" borderId="0" xfId="0" applyFont="1" applyFill="1" applyBorder="1" applyAlignment="1">
      <alignment vertical="center"/>
    </xf>
    <xf numFmtId="0" fontId="23" fillId="2" borderId="2" xfId="0" applyFont="1" applyFill="1" applyBorder="1" applyAlignment="1">
      <alignment vertical="center"/>
    </xf>
    <xf numFmtId="0" fontId="24" fillId="2" borderId="0" xfId="0" applyFont="1" applyFill="1" applyBorder="1" applyAlignment="1">
      <alignment vertical="center"/>
    </xf>
    <xf numFmtId="0" fontId="24" fillId="2" borderId="2" xfId="0" applyFont="1" applyFill="1" applyBorder="1" applyAlignment="1">
      <alignment vertical="center"/>
    </xf>
    <xf numFmtId="0" fontId="22" fillId="2" borderId="1" xfId="0" applyFont="1" applyFill="1" applyBorder="1" applyAlignment="1">
      <alignment horizontal="center" vertical="center"/>
    </xf>
    <xf numFmtId="0" fontId="22" fillId="2" borderId="0" xfId="0" applyFont="1" applyFill="1" applyBorder="1" applyAlignment="1">
      <alignment horizontal="center" vertical="center"/>
    </xf>
    <xf numFmtId="0" fontId="22" fillId="2" borderId="2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25" fillId="2" borderId="29" xfId="0" applyFont="1" applyFill="1" applyBorder="1" applyAlignment="1">
      <alignment horizontal="center" vertical="center" wrapText="1"/>
    </xf>
    <xf numFmtId="0" fontId="25" fillId="2" borderId="12" xfId="0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vertical="center" wrapText="1"/>
    </xf>
    <xf numFmtId="0" fontId="25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0" fillId="2" borderId="7" xfId="0" applyFill="1" applyBorder="1" applyAlignment="1">
      <alignment vertical="center" wrapText="1"/>
    </xf>
    <xf numFmtId="0" fontId="2" fillId="2" borderId="3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0" fillId="3" borderId="7" xfId="0" applyFill="1" applyBorder="1" applyAlignment="1">
      <alignment vertical="center" wrapText="1"/>
    </xf>
    <xf numFmtId="0" fontId="0" fillId="2" borderId="7" xfId="0" applyFill="1" applyBorder="1" applyAlignment="1">
      <alignment wrapText="1"/>
    </xf>
    <xf numFmtId="0" fontId="0" fillId="2" borderId="7" xfId="0" applyFill="1" applyBorder="1"/>
    <xf numFmtId="0" fontId="2" fillId="2" borderId="5" xfId="0" applyFont="1" applyFill="1" applyBorder="1"/>
    <xf numFmtId="0" fontId="2" fillId="2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5" xfId="0" applyFont="1" applyFill="1" applyBorder="1"/>
    <xf numFmtId="0" fontId="0" fillId="2" borderId="25" xfId="0" applyFill="1" applyBorder="1" applyAlignment="1">
      <alignment vertical="center" wrapText="1"/>
    </xf>
    <xf numFmtId="0" fontId="0" fillId="2" borderId="0" xfId="0" applyFill="1" applyBorder="1" applyAlignment="1">
      <alignment vertical="center" wrapText="1"/>
    </xf>
    <xf numFmtId="44" fontId="10" fillId="3" borderId="5" xfId="2" applyFont="1" applyFill="1" applyBorder="1" applyAlignment="1" applyProtection="1">
      <alignment horizontal="center" vertical="center" wrapText="1"/>
    </xf>
    <xf numFmtId="44" fontId="6" fillId="3" borderId="5" xfId="2" applyFont="1" applyFill="1" applyBorder="1" applyAlignment="1" applyProtection="1">
      <alignment vertical="center" wrapText="1"/>
    </xf>
    <xf numFmtId="0" fontId="14" fillId="2" borderId="18" xfId="0" applyFont="1" applyFill="1" applyBorder="1" applyAlignment="1"/>
    <xf numFmtId="0" fontId="2" fillId="2" borderId="20" xfId="0" applyFont="1" applyFill="1" applyBorder="1" applyAlignment="1" applyProtection="1">
      <alignment vertical="center"/>
    </xf>
    <xf numFmtId="0" fontId="0" fillId="2" borderId="21" xfId="0" applyFill="1" applyBorder="1" applyAlignment="1" applyProtection="1">
      <alignment vertical="center"/>
    </xf>
    <xf numFmtId="165" fontId="0" fillId="2" borderId="21" xfId="2" applyNumberFormat="1" applyFont="1" applyFill="1" applyBorder="1" applyAlignment="1" applyProtection="1">
      <alignment vertical="center"/>
    </xf>
    <xf numFmtId="165" fontId="0" fillId="2" borderId="21" xfId="0" applyNumberFormat="1" applyFill="1" applyBorder="1" applyAlignment="1" applyProtection="1">
      <alignment vertical="center"/>
    </xf>
    <xf numFmtId="0" fontId="0" fillId="2" borderId="21" xfId="0" applyNumberFormat="1" applyFont="1" applyFill="1" applyBorder="1" applyAlignment="1" applyProtection="1">
      <alignment vertical="center"/>
    </xf>
    <xf numFmtId="0" fontId="0" fillId="2" borderId="21" xfId="0" applyNumberFormat="1" applyFont="1" applyFill="1" applyBorder="1" applyAlignment="1" applyProtection="1">
      <alignment vertical="center" shrinkToFit="1"/>
    </xf>
    <xf numFmtId="0" fontId="0" fillId="2" borderId="22" xfId="0" applyNumberFormat="1" applyFont="1" applyFill="1" applyBorder="1" applyAlignment="1" applyProtection="1">
      <alignment vertical="center" shrinkToFit="1"/>
    </xf>
    <xf numFmtId="0" fontId="0" fillId="2" borderId="2" xfId="0" applyNumberFormat="1" applyFont="1" applyFill="1" applyBorder="1" applyAlignment="1" applyProtection="1">
      <alignment vertical="center" shrinkToFit="1"/>
    </xf>
    <xf numFmtId="0" fontId="0" fillId="2" borderId="17" xfId="0" applyFill="1" applyBorder="1" applyAlignment="1" applyProtection="1">
      <alignment vertical="center"/>
    </xf>
    <xf numFmtId="0" fontId="0" fillId="2" borderId="18" xfId="0" applyFill="1" applyBorder="1" applyAlignment="1" applyProtection="1">
      <alignment vertical="center"/>
    </xf>
    <xf numFmtId="165" fontId="0" fillId="2" borderId="18" xfId="2" applyNumberFormat="1" applyFont="1" applyFill="1" applyBorder="1" applyAlignment="1" applyProtection="1">
      <alignment vertical="center"/>
    </xf>
    <xf numFmtId="165" fontId="0" fillId="2" borderId="18" xfId="0" applyNumberFormat="1" applyFill="1" applyBorder="1" applyAlignment="1" applyProtection="1">
      <alignment vertical="center"/>
    </xf>
    <xf numFmtId="0" fontId="0" fillId="2" borderId="18" xfId="0" applyNumberFormat="1" applyFont="1" applyFill="1" applyBorder="1" applyAlignment="1" applyProtection="1">
      <alignment vertical="center"/>
    </xf>
    <xf numFmtId="0" fontId="0" fillId="2" borderId="18" xfId="0" applyNumberFormat="1" applyFont="1" applyFill="1" applyBorder="1" applyAlignment="1" applyProtection="1">
      <alignment vertical="center" shrinkToFit="1"/>
    </xf>
    <xf numFmtId="0" fontId="0" fillId="2" borderId="19" xfId="0" applyNumberFormat="1" applyFont="1" applyFill="1" applyBorder="1" applyAlignment="1" applyProtection="1">
      <alignment vertical="center" shrinkToFit="1"/>
    </xf>
    <xf numFmtId="0" fontId="5" fillId="2" borderId="14" xfId="4" applyFont="1" applyFill="1" applyBorder="1" applyAlignment="1" applyProtection="1">
      <alignment vertical="center"/>
    </xf>
    <xf numFmtId="0" fontId="3" fillId="2" borderId="3" xfId="4" applyFill="1" applyBorder="1" applyAlignment="1" applyProtection="1">
      <alignment vertical="center"/>
    </xf>
    <xf numFmtId="0" fontId="5" fillId="2" borderId="3" xfId="4" applyFont="1" applyFill="1" applyBorder="1" applyAlignment="1" applyProtection="1">
      <alignment vertical="center"/>
      <protection locked="0"/>
    </xf>
    <xf numFmtId="0" fontId="5" fillId="2" borderId="0" xfId="4" applyFont="1" applyFill="1" applyBorder="1" applyAlignment="1" applyProtection="1">
      <alignment vertical="center"/>
      <protection locked="0"/>
    </xf>
    <xf numFmtId="0" fontId="6" fillId="8" borderId="5" xfId="4" applyFont="1" applyFill="1" applyBorder="1" applyAlignment="1" applyProtection="1">
      <alignment horizontal="center" vertical="center"/>
    </xf>
    <xf numFmtId="0" fontId="0" fillId="2" borderId="5" xfId="0" applyFill="1" applyBorder="1" applyAlignment="1">
      <alignment vertical="center" wrapText="1"/>
    </xf>
    <xf numFmtId="0" fontId="0" fillId="2" borderId="0" xfId="0" applyFill="1"/>
    <xf numFmtId="0" fontId="26" fillId="2" borderId="1" xfId="0" applyFont="1" applyFill="1" applyBorder="1"/>
    <xf numFmtId="0" fontId="0" fillId="2" borderId="17" xfId="0" applyFill="1" applyBorder="1"/>
    <xf numFmtId="0" fontId="0" fillId="2" borderId="20" xfId="0" applyFill="1" applyBorder="1"/>
    <xf numFmtId="0" fontId="2" fillId="2" borderId="5" xfId="0" applyFont="1" applyFill="1" applyBorder="1" applyAlignment="1">
      <alignment vertical="center" wrapText="1"/>
    </xf>
    <xf numFmtId="0" fontId="0" fillId="2" borderId="7" xfId="0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0" fontId="0" fillId="2" borderId="7" xfId="0" applyFill="1" applyBorder="1"/>
    <xf numFmtId="0" fontId="15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2" borderId="34" xfId="0" applyFont="1" applyFill="1" applyBorder="1"/>
    <xf numFmtId="0" fontId="0" fillId="2" borderId="11" xfId="0" applyFill="1" applyBorder="1" applyAlignment="1">
      <alignment vertical="center" wrapText="1"/>
    </xf>
    <xf numFmtId="0" fontId="6" fillId="8" borderId="4" xfId="4" applyFont="1" applyFill="1" applyBorder="1" applyAlignment="1" applyProtection="1">
      <alignment horizontal="center" vertical="center"/>
    </xf>
    <xf numFmtId="14" fontId="12" fillId="0" borderId="5" xfId="0" applyNumberFormat="1" applyFont="1" applyFill="1" applyBorder="1" applyAlignment="1" applyProtection="1">
      <alignment horizontal="center" vertical="center"/>
      <protection locked="0"/>
    </xf>
    <xf numFmtId="0" fontId="12" fillId="0" borderId="5" xfId="0" applyFont="1" applyFill="1" applyBorder="1" applyAlignment="1" applyProtection="1">
      <alignment horizontal="center" wrapText="1"/>
      <protection locked="0"/>
    </xf>
    <xf numFmtId="3" fontId="12" fillId="0" borderId="5" xfId="0" applyNumberFormat="1" applyFont="1" applyFill="1" applyBorder="1" applyAlignment="1" applyProtection="1">
      <alignment horizontal="center"/>
      <protection locked="0"/>
    </xf>
    <xf numFmtId="172" fontId="12" fillId="0" borderId="5" xfId="2" applyNumberFormat="1" applyFont="1" applyFill="1" applyBorder="1" applyAlignment="1" applyProtection="1">
      <alignment horizontal="right"/>
      <protection locked="0"/>
    </xf>
    <xf numFmtId="3" fontId="10" fillId="0" borderId="5" xfId="4" applyNumberFormat="1" applyFont="1" applyFill="1" applyBorder="1" applyAlignment="1" applyProtection="1">
      <alignment horizontal="right" vertical="center" wrapText="1"/>
      <protection locked="0"/>
    </xf>
    <xf numFmtId="0" fontId="13" fillId="2" borderId="0" xfId="4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7" fillId="3" borderId="12" xfId="4" applyFont="1" applyFill="1" applyBorder="1" applyAlignment="1" applyProtection="1">
      <alignment horizontal="center" vertical="center" wrapText="1"/>
    </xf>
    <xf numFmtId="0" fontId="7" fillId="8" borderId="12" xfId="4" applyFont="1" applyFill="1" applyBorder="1" applyAlignment="1" applyProtection="1">
      <alignment horizontal="center" vertical="center" wrapText="1"/>
    </xf>
    <xf numFmtId="0" fontId="6" fillId="7" borderId="5" xfId="4" applyFont="1" applyFill="1" applyBorder="1" applyAlignment="1" applyProtection="1">
      <alignment horizontal="center" vertical="center"/>
    </xf>
    <xf numFmtId="0" fontId="4" fillId="2" borderId="1" xfId="4" applyFont="1" applyFill="1" applyBorder="1" applyAlignment="1" applyProtection="1">
      <alignment vertical="center"/>
    </xf>
    <xf numFmtId="0" fontId="4" fillId="2" borderId="0" xfId="4" applyFont="1" applyFill="1" applyBorder="1" applyAlignment="1" applyProtection="1">
      <alignment vertical="center"/>
    </xf>
    <xf numFmtId="0" fontId="0" fillId="2" borderId="2" xfId="0" applyFill="1" applyBorder="1"/>
    <xf numFmtId="0" fontId="0" fillId="2" borderId="3" xfId="0" applyFill="1" applyBorder="1" applyAlignment="1" applyProtection="1">
      <alignment vertical="center"/>
      <protection locked="0"/>
    </xf>
    <xf numFmtId="3" fontId="10" fillId="2" borderId="10" xfId="4" applyNumberFormat="1" applyFont="1" applyFill="1" applyBorder="1" applyAlignment="1" applyProtection="1">
      <alignment horizontal="center" vertical="center" wrapText="1"/>
      <protection locked="0"/>
    </xf>
    <xf numFmtId="167" fontId="12" fillId="2" borderId="10" xfId="5" applyNumberFormat="1" applyFont="1" applyFill="1" applyBorder="1" applyAlignment="1" applyProtection="1">
      <alignment horizontal="right" vertical="center" wrapText="1"/>
    </xf>
    <xf numFmtId="0" fontId="2" fillId="2" borderId="0" xfId="0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vertical="center" shrinkToFit="1"/>
    </xf>
    <xf numFmtId="0" fontId="2" fillId="2" borderId="1" xfId="0" applyFont="1" applyFill="1" applyBorder="1" applyAlignment="1" applyProtection="1">
      <alignment vertical="center"/>
    </xf>
    <xf numFmtId="0" fontId="2" fillId="2" borderId="0" xfId="0" applyFont="1" applyFill="1" applyBorder="1" applyAlignment="1" applyProtection="1">
      <alignment horizontal="center" vertical="center"/>
      <protection locked="0"/>
    </xf>
    <xf numFmtId="165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</xf>
    <xf numFmtId="0" fontId="0" fillId="2" borderId="3" xfId="0" applyFill="1" applyBorder="1" applyAlignment="1" applyProtection="1">
      <alignment horizontal="center" vertical="center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2" borderId="16" xfId="0" applyFont="1" applyFill="1" applyBorder="1" applyAlignment="1" applyProtection="1">
      <alignment horizontal="center" vertical="center"/>
      <protection locked="0"/>
    </xf>
    <xf numFmtId="0" fontId="28" fillId="2" borderId="21" xfId="0" applyFont="1" applyFill="1" applyBorder="1" applyAlignment="1">
      <alignment horizontal="right" wrapText="1"/>
    </xf>
    <xf numFmtId="0" fontId="28" fillId="2" borderId="22" xfId="0" applyFont="1" applyFill="1" applyBorder="1" applyAlignment="1">
      <alignment horizontal="right" wrapText="1"/>
    </xf>
    <xf numFmtId="0" fontId="28" fillId="2" borderId="0" xfId="0" applyFont="1" applyFill="1" applyBorder="1" applyAlignment="1">
      <alignment horizontal="right" wrapText="1"/>
    </xf>
    <xf numFmtId="0" fontId="28" fillId="2" borderId="2" xfId="0" applyFont="1" applyFill="1" applyBorder="1" applyAlignment="1">
      <alignment horizontal="right" wrapText="1"/>
    </xf>
    <xf numFmtId="0" fontId="15" fillId="2" borderId="1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4" fillId="2" borderId="1" xfId="4" applyFont="1" applyFill="1" applyBorder="1" applyAlignment="1" applyProtection="1">
      <alignment horizontal="center" vertical="center"/>
    </xf>
    <xf numFmtId="0" fontId="4" fillId="2" borderId="0" xfId="4" applyFont="1" applyFill="1" applyBorder="1" applyAlignment="1" applyProtection="1">
      <alignment horizontal="center" vertical="center"/>
    </xf>
    <xf numFmtId="0" fontId="7" fillId="3" borderId="6" xfId="4" applyFont="1" applyFill="1" applyBorder="1" applyAlignment="1" applyProtection="1">
      <alignment horizontal="center" vertical="center" wrapText="1"/>
    </xf>
    <xf numFmtId="0" fontId="7" fillId="3" borderId="8" xfId="4" applyFont="1" applyFill="1" applyBorder="1" applyAlignment="1" applyProtection="1">
      <alignment horizontal="center" vertical="center" wrapText="1"/>
    </xf>
    <xf numFmtId="0" fontId="7" fillId="3" borderId="12" xfId="4" applyFont="1" applyFill="1" applyBorder="1" applyAlignment="1" applyProtection="1">
      <alignment horizontal="center" vertical="center" wrapText="1"/>
    </xf>
    <xf numFmtId="0" fontId="7" fillId="8" borderId="5" xfId="4" applyFont="1" applyFill="1" applyBorder="1" applyAlignment="1" applyProtection="1">
      <alignment horizontal="center" vertical="center" wrapText="1"/>
    </xf>
    <xf numFmtId="0" fontId="5" fillId="2" borderId="3" xfId="4" applyFont="1" applyFill="1" applyBorder="1" applyAlignment="1" applyProtection="1">
      <alignment horizontal="center" vertical="center"/>
      <protection locked="0"/>
    </xf>
    <xf numFmtId="0" fontId="5" fillId="2" borderId="4" xfId="4" applyFont="1" applyFill="1" applyBorder="1" applyAlignment="1" applyProtection="1">
      <alignment horizontal="center" vertical="center" wrapText="1"/>
    </xf>
    <xf numFmtId="0" fontId="5" fillId="2" borderId="5" xfId="4" applyFont="1" applyFill="1" applyBorder="1" applyAlignment="1" applyProtection="1">
      <alignment horizontal="center" vertical="center" wrapText="1"/>
    </xf>
    <xf numFmtId="0" fontId="13" fillId="2" borderId="0" xfId="4" applyFont="1" applyFill="1" applyBorder="1" applyAlignment="1" applyProtection="1">
      <alignment horizontal="center" vertic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3" fillId="2" borderId="3" xfId="4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>
      <alignment horizontal="center" vertical="center"/>
    </xf>
    <xf numFmtId="0" fontId="7" fillId="8" borderId="9" xfId="4" applyFont="1" applyFill="1" applyBorder="1" applyAlignment="1" applyProtection="1">
      <alignment horizontal="center" vertical="center" wrapText="1"/>
    </xf>
    <xf numFmtId="0" fontId="7" fillId="8" borderId="10" xfId="4" applyFont="1" applyFill="1" applyBorder="1" applyAlignment="1" applyProtection="1">
      <alignment horizontal="center" vertical="center" wrapText="1"/>
    </xf>
    <xf numFmtId="0" fontId="9" fillId="7" borderId="34" xfId="4" applyFont="1" applyFill="1" applyBorder="1" applyAlignment="1" applyProtection="1">
      <alignment horizontal="center" vertical="center"/>
    </xf>
    <xf numFmtId="0" fontId="9" fillId="7" borderId="38" xfId="4" applyFont="1" applyFill="1" applyBorder="1" applyAlignment="1" applyProtection="1">
      <alignment horizontal="center" vertical="center"/>
    </xf>
    <xf numFmtId="0" fontId="9" fillId="7" borderId="6" xfId="4" applyFont="1" applyFill="1" applyBorder="1" applyAlignment="1" applyProtection="1">
      <alignment horizontal="center" vertical="center"/>
    </xf>
    <xf numFmtId="0" fontId="9" fillId="7" borderId="12" xfId="4" applyFont="1" applyFill="1" applyBorder="1" applyAlignment="1" applyProtection="1">
      <alignment horizontal="center" vertical="center"/>
    </xf>
    <xf numFmtId="0" fontId="7" fillId="7" borderId="5" xfId="4" applyFont="1" applyFill="1" applyBorder="1" applyAlignment="1" applyProtection="1">
      <alignment horizontal="center" vertical="center" wrapText="1"/>
    </xf>
    <xf numFmtId="0" fontId="7" fillId="3" borderId="5" xfId="4" applyFont="1" applyFill="1" applyBorder="1" applyAlignment="1" applyProtection="1">
      <alignment horizontal="center" vertical="center" wrapText="1"/>
    </xf>
    <xf numFmtId="0" fontId="8" fillId="7" borderId="5" xfId="4" applyFont="1" applyFill="1" applyBorder="1" applyAlignment="1" applyProtection="1">
      <alignment horizontal="center" vertical="center" wrapText="1"/>
    </xf>
    <xf numFmtId="0" fontId="7" fillId="7" borderId="10" xfId="4" applyFont="1" applyFill="1" applyBorder="1" applyAlignment="1" applyProtection="1">
      <alignment horizontal="center" vertical="center" wrapText="1"/>
    </xf>
    <xf numFmtId="0" fontId="7" fillId="7" borderId="7" xfId="4" applyFont="1" applyFill="1" applyBorder="1" applyAlignment="1" applyProtection="1">
      <alignment horizontal="center" vertical="center" wrapText="1"/>
    </xf>
    <xf numFmtId="0" fontId="9" fillId="7" borderId="11" xfId="4" applyFont="1" applyFill="1" applyBorder="1" applyAlignment="1" applyProtection="1">
      <alignment horizontal="center" vertical="center"/>
    </xf>
    <xf numFmtId="0" fontId="9" fillId="7" borderId="13" xfId="4" applyFont="1" applyFill="1" applyBorder="1" applyAlignment="1" applyProtection="1">
      <alignment horizontal="center" vertical="center"/>
    </xf>
    <xf numFmtId="0" fontId="9" fillId="7" borderId="5" xfId="4" applyFont="1" applyFill="1" applyBorder="1" applyAlignment="1" applyProtection="1">
      <alignment horizontal="center" vertical="center"/>
    </xf>
    <xf numFmtId="0" fontId="7" fillId="8" borderId="6" xfId="4" applyFont="1" applyFill="1" applyBorder="1" applyAlignment="1" applyProtection="1">
      <alignment horizontal="center" vertical="center" wrapText="1"/>
    </xf>
    <xf numFmtId="0" fontId="7" fillId="8" borderId="8" xfId="4" applyFont="1" applyFill="1" applyBorder="1" applyAlignment="1" applyProtection="1">
      <alignment horizontal="center" vertical="center" wrapText="1"/>
    </xf>
    <xf numFmtId="0" fontId="7" fillId="8" borderId="12" xfId="4" applyFont="1" applyFill="1" applyBorder="1" applyAlignment="1" applyProtection="1">
      <alignment horizontal="center" vertical="center" wrapText="1"/>
    </xf>
    <xf numFmtId="0" fontId="6" fillId="7" borderId="5" xfId="4" applyFont="1" applyFill="1" applyBorder="1" applyAlignment="1" applyProtection="1">
      <alignment horizontal="center" vertical="center"/>
    </xf>
    <xf numFmtId="0" fontId="6" fillId="7" borderId="10" xfId="4" applyFont="1" applyFill="1" applyBorder="1" applyAlignment="1" applyProtection="1">
      <alignment horizontal="center" vertical="center"/>
    </xf>
    <xf numFmtId="0" fontId="6" fillId="7" borderId="7" xfId="4" applyFont="1" applyFill="1" applyBorder="1" applyAlignment="1" applyProtection="1">
      <alignment horizontal="center" vertical="center"/>
    </xf>
    <xf numFmtId="0" fontId="27" fillId="8" borderId="4" xfId="4" applyFont="1" applyFill="1" applyBorder="1" applyAlignment="1" applyProtection="1">
      <alignment horizontal="center" vertical="center"/>
    </xf>
    <xf numFmtId="0" fontId="27" fillId="8" borderId="5" xfId="4" applyFont="1" applyFill="1" applyBorder="1" applyAlignment="1" applyProtection="1">
      <alignment horizontal="center" vertical="center"/>
    </xf>
    <xf numFmtId="0" fontId="27" fillId="7" borderId="10" xfId="4" applyFont="1" applyFill="1" applyBorder="1" applyAlignment="1" applyProtection="1">
      <alignment horizontal="center" vertical="center"/>
    </xf>
    <xf numFmtId="0" fontId="27" fillId="7" borderId="5" xfId="4" applyFont="1" applyFill="1" applyBorder="1" applyAlignment="1" applyProtection="1">
      <alignment horizontal="center" vertical="center"/>
    </xf>
    <xf numFmtId="0" fontId="27" fillId="7" borderId="7" xfId="4" applyFont="1" applyFill="1" applyBorder="1" applyAlignment="1" applyProtection="1">
      <alignment horizontal="center" vertical="center"/>
    </xf>
    <xf numFmtId="0" fontId="6" fillId="8" borderId="9" xfId="4" applyFont="1" applyFill="1" applyBorder="1" applyAlignment="1" applyProtection="1">
      <alignment horizontal="center" vertical="center"/>
    </xf>
    <xf numFmtId="0" fontId="6" fillId="8" borderId="37" xfId="4" applyFont="1" applyFill="1" applyBorder="1" applyAlignment="1" applyProtection="1">
      <alignment horizontal="center" vertical="center"/>
    </xf>
    <xf numFmtId="0" fontId="6" fillId="8" borderId="10" xfId="4" applyFont="1" applyFill="1" applyBorder="1" applyAlignment="1" applyProtection="1">
      <alignment horizontal="center" vertical="center"/>
    </xf>
    <xf numFmtId="0" fontId="7" fillId="8" borderId="4" xfId="4" applyFont="1" applyFill="1" applyBorder="1" applyAlignment="1" applyProtection="1">
      <alignment horizontal="center" vertical="center" wrapText="1"/>
    </xf>
    <xf numFmtId="0" fontId="8" fillId="8" borderId="5" xfId="4" applyFont="1" applyFill="1" applyBorder="1" applyAlignment="1" applyProtection="1">
      <alignment horizontal="center" vertical="center" wrapText="1"/>
    </xf>
    <xf numFmtId="0" fontId="0" fillId="2" borderId="26" xfId="0" applyFill="1" applyBorder="1" applyAlignment="1">
      <alignment horizontal="left" vertical="center" wrapText="1"/>
    </xf>
    <xf numFmtId="0" fontId="0" fillId="2" borderId="27" xfId="0" applyFill="1" applyBorder="1" applyAlignment="1">
      <alignment horizontal="left" vertical="center" wrapText="1"/>
    </xf>
    <xf numFmtId="0" fontId="0" fillId="2" borderId="28" xfId="0" applyFill="1" applyBorder="1" applyAlignment="1">
      <alignment horizontal="left" vertical="center" wrapText="1"/>
    </xf>
    <xf numFmtId="0" fontId="6" fillId="12" borderId="30" xfId="0" applyFont="1" applyFill="1" applyBorder="1" applyAlignment="1">
      <alignment horizontal="center" textRotation="255"/>
    </xf>
    <xf numFmtId="0" fontId="6" fillId="12" borderId="32" xfId="0" applyFont="1" applyFill="1" applyBorder="1" applyAlignment="1">
      <alignment horizontal="center" textRotation="255"/>
    </xf>
    <xf numFmtId="0" fontId="6" fillId="12" borderId="1" xfId="0" applyFont="1" applyFill="1" applyBorder="1" applyAlignment="1">
      <alignment horizontal="center" textRotation="255"/>
    </xf>
    <xf numFmtId="0" fontId="6" fillId="12" borderId="23" xfId="0" applyFont="1" applyFill="1" applyBorder="1" applyAlignment="1">
      <alignment horizontal="center" textRotation="255"/>
    </xf>
    <xf numFmtId="0" fontId="26" fillId="8" borderId="32" xfId="0" applyFont="1" applyFill="1" applyBorder="1" applyAlignment="1">
      <alignment horizontal="center" textRotation="255"/>
    </xf>
    <xf numFmtId="0" fontId="26" fillId="8" borderId="23" xfId="0" applyFont="1" applyFill="1" applyBorder="1" applyAlignment="1">
      <alignment horizontal="center" textRotation="255"/>
    </xf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2" fillId="2" borderId="20" xfId="0" applyFont="1" applyFill="1" applyBorder="1" applyAlignment="1">
      <alignment horizontal="center" vertical="center"/>
    </xf>
    <xf numFmtId="0" fontId="22" fillId="2" borderId="21" xfId="0" applyFont="1" applyFill="1" applyBorder="1" applyAlignment="1">
      <alignment horizontal="center" vertical="center"/>
    </xf>
    <xf numFmtId="0" fontId="22" fillId="2" borderId="22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0" fontId="22" fillId="2" borderId="0" xfId="0" applyFont="1" applyFill="1" applyBorder="1" applyAlignment="1">
      <alignment horizontal="center" vertical="center"/>
    </xf>
    <xf numFmtId="0" fontId="22" fillId="2" borderId="2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  <xf numFmtId="0" fontId="23" fillId="2" borderId="2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  <xf numFmtId="0" fontId="24" fillId="2" borderId="2" xfId="0" applyFont="1" applyFill="1" applyBorder="1" applyAlignment="1">
      <alignment horizontal="center" vertical="center"/>
    </xf>
    <xf numFmtId="0" fontId="6" fillId="8" borderId="17" xfId="0" applyFont="1" applyFill="1" applyBorder="1" applyAlignment="1">
      <alignment horizontal="center"/>
    </xf>
    <xf numFmtId="0" fontId="6" fillId="8" borderId="19" xfId="0" applyFont="1" applyFill="1" applyBorder="1" applyAlignment="1">
      <alignment horizontal="center"/>
    </xf>
    <xf numFmtId="0" fontId="18" fillId="2" borderId="20" xfId="0" applyFont="1" applyFill="1" applyBorder="1" applyAlignment="1">
      <alignment horizontal="center" vertical="center"/>
    </xf>
    <xf numFmtId="0" fontId="18" fillId="2" borderId="21" xfId="0" applyFont="1" applyFill="1" applyBorder="1" applyAlignment="1">
      <alignment horizontal="center" vertical="center"/>
    </xf>
    <xf numFmtId="0" fontId="18" fillId="2" borderId="22" xfId="0" applyFont="1" applyFill="1" applyBorder="1" applyAlignment="1">
      <alignment horizontal="center" vertical="center"/>
    </xf>
    <xf numFmtId="0" fontId="19" fillId="4" borderId="0" xfId="0" applyFont="1" applyFill="1" applyBorder="1" applyAlignment="1">
      <alignment horizontal="center" vertical="center"/>
    </xf>
    <xf numFmtId="0" fontId="19" fillId="4" borderId="2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wrapText="1"/>
    </xf>
    <xf numFmtId="0" fontId="10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</cellXfs>
  <cellStyles count="9">
    <cellStyle name="Millares" xfId="1" builtinId="3"/>
    <cellStyle name="Millares 2" xfId="6"/>
    <cellStyle name="Millares 3" xfId="5"/>
    <cellStyle name="Moneda" xfId="2" builtinId="4"/>
    <cellStyle name="Moneda 2" xfId="8"/>
    <cellStyle name="Moneda 3" xfId="7"/>
    <cellStyle name="Normal" xfId="0" builtinId="0"/>
    <cellStyle name="Normal 4" xfId="4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241300</xdr:colOff>
      <xdr:row>1</xdr:row>
      <xdr:rowOff>12700</xdr:rowOff>
    </xdr:from>
    <xdr:to>
      <xdr:col>2</xdr:col>
      <xdr:colOff>88900</xdr:colOff>
      <xdr:row>6</xdr:row>
      <xdr:rowOff>103790</xdr:rowOff>
    </xdr:to>
    <xdr:pic>
      <xdr:nvPicPr>
        <xdr:cNvPr id="2" name="1 Imagen" descr="LOGO-ICB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300" y="203200"/>
          <a:ext cx="876300" cy="11070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6436518</xdr:colOff>
      <xdr:row>0</xdr:row>
      <xdr:rowOff>95251</xdr:rowOff>
    </xdr:from>
    <xdr:to>
      <xdr:col>3</xdr:col>
      <xdr:colOff>8607873</xdr:colOff>
      <xdr:row>6</xdr:row>
      <xdr:rowOff>15034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5118" y="95251"/>
          <a:ext cx="2171355" cy="1017063"/>
        </a:xfrm>
        <a:prstGeom prst="rect">
          <a:avLst/>
        </a:prstGeom>
      </xdr:spPr>
    </xdr:pic>
    <xdr:clientData/>
  </xdr:twoCellAnchor>
  <xdr:twoCellAnchor>
    <xdr:from>
      <xdr:col>1</xdr:col>
      <xdr:colOff>142876</xdr:colOff>
      <xdr:row>0</xdr:row>
      <xdr:rowOff>114302</xdr:rowOff>
    </xdr:from>
    <xdr:to>
      <xdr:col>2</xdr:col>
      <xdr:colOff>297780</xdr:colOff>
      <xdr:row>6</xdr:row>
      <xdr:rowOff>11906</xdr:rowOff>
    </xdr:to>
    <xdr:pic>
      <xdr:nvPicPr>
        <xdr:cNvPr id="4" name="5 Imagen" descr="LOGO-ICBF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6" y="114302"/>
          <a:ext cx="848324" cy="994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6550818</xdr:colOff>
      <xdr:row>0</xdr:row>
      <xdr:rowOff>95251</xdr:rowOff>
    </xdr:from>
    <xdr:to>
      <xdr:col>3</xdr:col>
      <xdr:colOff>8312943</xdr:colOff>
      <xdr:row>5</xdr:row>
      <xdr:rowOff>31751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5118" y="95251"/>
          <a:ext cx="1762125" cy="889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51"/>
  <sheetViews>
    <sheetView tabSelected="1" view="pageBreakPreview" zoomScale="60" zoomScaleNormal="85" workbookViewId="0">
      <selection activeCell="AE11" sqref="AE11"/>
    </sheetView>
  </sheetViews>
  <sheetFormatPr baseColWidth="10" defaultColWidth="11.5703125" defaultRowHeight="15" x14ac:dyDescent="0.25"/>
  <cols>
    <col min="1" max="1" width="5.140625" style="44" customWidth="1"/>
    <col min="2" max="2" width="8.140625" style="44" customWidth="1"/>
    <col min="3" max="3" width="9.42578125" style="44" customWidth="1"/>
    <col min="4" max="4" width="9.5703125" style="44" customWidth="1"/>
    <col min="5" max="5" width="11.5703125" style="44"/>
    <col min="6" max="6" width="11" style="44" customWidth="1"/>
    <col min="7" max="7" width="7.7109375" style="44" customWidth="1"/>
    <col min="8" max="8" width="15.85546875" style="44" customWidth="1"/>
    <col min="9" max="9" width="10.85546875" style="44" customWidth="1"/>
    <col min="10" max="10" width="12" style="44" customWidth="1"/>
    <col min="11" max="11" width="10.5703125" style="44" customWidth="1"/>
    <col min="12" max="12" width="13.5703125" style="44" customWidth="1"/>
    <col min="13" max="13" width="12.85546875" style="44" customWidth="1"/>
    <col min="14" max="14" width="11.42578125" style="44" customWidth="1"/>
    <col min="15" max="15" width="13.140625" style="44" customWidth="1"/>
    <col min="16" max="16" width="5.5703125" style="44" customWidth="1"/>
    <col min="17" max="17" width="11.28515625" style="44" customWidth="1"/>
    <col min="18" max="18" width="4.140625" style="44" customWidth="1"/>
    <col min="19" max="19" width="10.140625" style="44" customWidth="1"/>
    <col min="20" max="20" width="4.140625" style="44" customWidth="1"/>
    <col min="21" max="21" width="11.140625" style="44" customWidth="1"/>
    <col min="22" max="22" width="15.140625" style="44" customWidth="1"/>
    <col min="23" max="23" width="12.5703125" style="44" customWidth="1"/>
    <col min="24" max="24" width="13.42578125" style="44" customWidth="1"/>
    <col min="25" max="25" width="13.140625" style="44" customWidth="1"/>
    <col min="26" max="26" width="7.28515625" style="44" customWidth="1"/>
    <col min="27" max="29" width="3.42578125" style="219" customWidth="1"/>
    <col min="30" max="30" width="3.5703125" style="44" customWidth="1"/>
    <col min="31" max="31" width="3.140625" style="44" customWidth="1"/>
    <col min="32" max="32" width="5.5703125" style="44" customWidth="1"/>
    <col min="33" max="16384" width="11.5703125" style="44"/>
  </cols>
  <sheetData>
    <row r="1" spans="1:46" ht="28.5" customHeight="1" x14ac:dyDescent="0.25">
      <c r="A1" s="222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261" t="s">
        <v>189</v>
      </c>
      <c r="AD1" s="261"/>
      <c r="AE1" s="261"/>
      <c r="AF1" s="262"/>
    </row>
    <row r="2" spans="1:46" ht="15.75" customHeight="1" x14ac:dyDescent="0.25">
      <c r="A2" s="265" t="s">
        <v>53</v>
      </c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P2" s="266"/>
      <c r="Q2" s="266"/>
      <c r="R2" s="266"/>
      <c r="S2" s="266"/>
      <c r="T2" s="266"/>
      <c r="U2" s="266"/>
      <c r="V2" s="266"/>
      <c r="W2" s="266"/>
      <c r="X2" s="266"/>
      <c r="Y2" s="266"/>
      <c r="Z2" s="266"/>
      <c r="AA2" s="266"/>
      <c r="AB2" s="266"/>
      <c r="AC2" s="263"/>
      <c r="AD2" s="263"/>
      <c r="AE2" s="263"/>
      <c r="AF2" s="264"/>
      <c r="AG2" s="227"/>
      <c r="AL2" s="227"/>
      <c r="AM2" s="227"/>
      <c r="AN2" s="227"/>
      <c r="AO2" s="227"/>
      <c r="AP2" s="227"/>
      <c r="AQ2" s="227"/>
      <c r="AR2" s="227"/>
      <c r="AS2" s="227"/>
      <c r="AT2" s="227"/>
    </row>
    <row r="3" spans="1:46" ht="15.75" x14ac:dyDescent="0.25">
      <c r="A3" s="265" t="s">
        <v>54</v>
      </c>
      <c r="B3" s="266"/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  <c r="O3" s="266"/>
      <c r="P3" s="266"/>
      <c r="Q3" s="266"/>
      <c r="R3" s="266"/>
      <c r="S3" s="266"/>
      <c r="T3" s="266"/>
      <c r="U3" s="266"/>
      <c r="V3" s="266"/>
      <c r="W3" s="266"/>
      <c r="X3" s="266"/>
      <c r="Y3" s="266"/>
      <c r="Z3" s="266"/>
      <c r="AA3" s="266"/>
      <c r="AB3" s="266"/>
      <c r="AC3" s="263"/>
      <c r="AD3" s="263"/>
      <c r="AE3" s="263"/>
      <c r="AF3" s="264"/>
      <c r="AG3" s="227"/>
      <c r="AL3" s="227"/>
      <c r="AM3" s="227"/>
      <c r="AN3" s="227"/>
      <c r="AO3" s="227"/>
      <c r="AP3" s="227"/>
      <c r="AQ3" s="227"/>
      <c r="AR3" s="227"/>
      <c r="AS3" s="227"/>
      <c r="AT3" s="227"/>
    </row>
    <row r="4" spans="1:46" ht="15.75" x14ac:dyDescent="0.25">
      <c r="A4" s="267" t="s">
        <v>55</v>
      </c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8"/>
      <c r="AB4" s="268"/>
      <c r="AC4" s="263"/>
      <c r="AD4" s="263"/>
      <c r="AE4" s="263"/>
      <c r="AF4" s="264"/>
      <c r="AG4" s="228"/>
      <c r="AL4" s="228"/>
      <c r="AM4" s="228"/>
      <c r="AN4" s="228"/>
      <c r="AO4" s="228"/>
      <c r="AP4" s="228"/>
      <c r="AQ4" s="228"/>
      <c r="AR4" s="228"/>
      <c r="AS4" s="228"/>
      <c r="AT4" s="228"/>
    </row>
    <row r="5" spans="1:46" ht="15.75" x14ac:dyDescent="0.25">
      <c r="A5" s="269" t="s">
        <v>56</v>
      </c>
      <c r="B5" s="270"/>
      <c r="C5" s="270"/>
      <c r="D5" s="270"/>
      <c r="E5" s="270"/>
      <c r="F5" s="270"/>
      <c r="G5" s="270"/>
      <c r="H5" s="270"/>
      <c r="I5" s="270"/>
      <c r="J5" s="270"/>
      <c r="K5" s="270"/>
      <c r="L5" s="270"/>
      <c r="M5" s="270"/>
      <c r="N5" s="270"/>
      <c r="O5" s="270"/>
      <c r="P5" s="270"/>
      <c r="Q5" s="270"/>
      <c r="R5" s="270"/>
      <c r="S5" s="270"/>
      <c r="T5" s="270"/>
      <c r="U5" s="270"/>
      <c r="V5" s="270"/>
      <c r="W5" s="270"/>
      <c r="X5" s="270"/>
      <c r="Y5" s="270"/>
      <c r="Z5" s="270"/>
      <c r="AA5" s="270"/>
      <c r="AB5" s="270"/>
      <c r="AC5" s="263"/>
      <c r="AD5" s="263"/>
      <c r="AE5" s="263"/>
      <c r="AF5" s="264"/>
      <c r="AG5" s="229"/>
      <c r="AL5" s="229"/>
      <c r="AM5" s="229"/>
      <c r="AN5" s="229"/>
      <c r="AO5" s="229"/>
      <c r="AP5" s="229"/>
      <c r="AQ5" s="229"/>
      <c r="AR5" s="229"/>
      <c r="AS5" s="229"/>
      <c r="AT5" s="229"/>
    </row>
    <row r="6" spans="1:46" ht="15.75" x14ac:dyDescent="0.25">
      <c r="A6" s="265" t="s">
        <v>57</v>
      </c>
      <c r="B6" s="266"/>
      <c r="C6" s="266"/>
      <c r="D6" s="266"/>
      <c r="E6" s="266"/>
      <c r="F6" s="266"/>
      <c r="G6" s="266"/>
      <c r="H6" s="266"/>
      <c r="I6" s="266"/>
      <c r="J6" s="266"/>
      <c r="K6" s="266"/>
      <c r="L6" s="266"/>
      <c r="M6" s="266"/>
      <c r="N6" s="266"/>
      <c r="O6" s="266"/>
      <c r="P6" s="266"/>
      <c r="Q6" s="266"/>
      <c r="R6" s="266"/>
      <c r="S6" s="266"/>
      <c r="T6" s="266"/>
      <c r="U6" s="266"/>
      <c r="V6" s="266"/>
      <c r="W6" s="266"/>
      <c r="X6" s="266"/>
      <c r="Y6" s="266"/>
      <c r="Z6" s="266"/>
      <c r="AA6" s="266"/>
      <c r="AB6" s="266"/>
      <c r="AC6" s="263"/>
      <c r="AD6" s="263"/>
      <c r="AE6" s="263"/>
      <c r="AF6" s="264"/>
      <c r="AG6" s="227"/>
      <c r="AL6" s="227"/>
      <c r="AM6" s="227"/>
      <c r="AN6" s="227"/>
      <c r="AO6" s="227"/>
      <c r="AP6" s="227"/>
      <c r="AQ6" s="227"/>
      <c r="AR6" s="227"/>
      <c r="AS6" s="227"/>
      <c r="AT6" s="227"/>
    </row>
    <row r="7" spans="1:46" ht="15" customHeight="1" x14ac:dyDescent="0.25">
      <c r="A7" s="271" t="s">
        <v>0</v>
      </c>
      <c r="B7" s="272"/>
      <c r="C7" s="272"/>
      <c r="D7" s="272"/>
      <c r="E7" s="272"/>
      <c r="F7" s="272"/>
      <c r="G7" s="272"/>
      <c r="H7" s="272"/>
      <c r="I7" s="272"/>
      <c r="J7" s="272"/>
      <c r="K7" s="272"/>
      <c r="L7" s="272"/>
      <c r="M7" s="272"/>
      <c r="N7" s="272"/>
      <c r="O7" s="272"/>
      <c r="P7" s="272"/>
      <c r="Q7" s="272"/>
      <c r="R7" s="272"/>
      <c r="S7" s="272"/>
      <c r="T7" s="272"/>
      <c r="U7" s="272"/>
      <c r="V7" s="272"/>
      <c r="W7" s="272"/>
      <c r="X7" s="272"/>
      <c r="Y7" s="272"/>
      <c r="Z7" s="272"/>
      <c r="AA7" s="272"/>
      <c r="AB7" s="272"/>
      <c r="AC7" s="263"/>
      <c r="AD7" s="263"/>
      <c r="AE7" s="263"/>
      <c r="AF7" s="264"/>
    </row>
    <row r="8" spans="1:46" ht="15" customHeight="1" x14ac:dyDescent="0.25">
      <c r="A8" s="246"/>
      <c r="B8" s="247"/>
      <c r="C8" s="247"/>
      <c r="D8" s="247"/>
      <c r="E8" s="247"/>
      <c r="F8" s="247"/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53"/>
      <c r="AA8" s="53"/>
      <c r="AB8" s="53"/>
      <c r="AC8" s="53"/>
      <c r="AD8" s="53"/>
      <c r="AE8" s="53"/>
      <c r="AF8" s="248"/>
    </row>
    <row r="9" spans="1:46" x14ac:dyDescent="0.25">
      <c r="A9" s="1" t="s">
        <v>1</v>
      </c>
      <c r="B9" s="2"/>
      <c r="C9" s="215"/>
      <c r="D9" s="215"/>
      <c r="E9" s="215"/>
      <c r="F9" s="215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3" t="s">
        <v>2</v>
      </c>
      <c r="Y9" s="2"/>
      <c r="Z9" s="277" t="s">
        <v>187</v>
      </c>
      <c r="AA9" s="277"/>
      <c r="AB9" s="277"/>
      <c r="AC9" s="277"/>
      <c r="AD9" s="277"/>
      <c r="AE9" s="277"/>
      <c r="AF9" s="4"/>
    </row>
    <row r="10" spans="1:46" x14ac:dyDescent="0.2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6"/>
    </row>
    <row r="11" spans="1:46" x14ac:dyDescent="0.25">
      <c r="A11" s="1" t="s">
        <v>3</v>
      </c>
      <c r="B11" s="2"/>
      <c r="C11" s="216"/>
      <c r="D11" s="215"/>
      <c r="E11" s="215"/>
      <c r="F11" s="215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4"/>
    </row>
    <row r="12" spans="1:46" x14ac:dyDescent="0.25">
      <c r="A12" s="1"/>
      <c r="B12" s="2"/>
      <c r="C12" s="216"/>
      <c r="D12" s="216"/>
      <c r="E12" s="216"/>
      <c r="F12" s="216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4"/>
    </row>
    <row r="13" spans="1:46" ht="15.75" x14ac:dyDescent="0.25">
      <c r="A13" s="304" t="s">
        <v>113</v>
      </c>
      <c r="B13" s="305"/>
      <c r="C13" s="305"/>
      <c r="D13" s="305"/>
      <c r="E13" s="305"/>
      <c r="F13" s="305"/>
      <c r="G13" s="305"/>
      <c r="H13" s="305"/>
      <c r="I13" s="305"/>
      <c r="J13" s="305"/>
      <c r="K13" s="305"/>
      <c r="L13" s="305"/>
      <c r="M13" s="305"/>
      <c r="N13" s="305"/>
      <c r="O13" s="305"/>
      <c r="P13" s="305"/>
      <c r="Q13" s="305"/>
      <c r="R13" s="305"/>
      <c r="S13" s="305"/>
      <c r="T13" s="305"/>
      <c r="U13" s="305"/>
      <c r="V13" s="306" t="s">
        <v>133</v>
      </c>
      <c r="W13" s="307"/>
      <c r="X13" s="307"/>
      <c r="Y13" s="307"/>
      <c r="Z13" s="307"/>
      <c r="AA13" s="307"/>
      <c r="AB13" s="307"/>
      <c r="AC13" s="307"/>
      <c r="AD13" s="307"/>
      <c r="AE13" s="307"/>
      <c r="AF13" s="308"/>
    </row>
    <row r="14" spans="1:46" x14ac:dyDescent="0.25">
      <c r="A14" s="235" t="s">
        <v>4</v>
      </c>
      <c r="B14" s="217" t="s">
        <v>5</v>
      </c>
      <c r="C14" s="217" t="s">
        <v>6</v>
      </c>
      <c r="D14" s="217" t="s">
        <v>7</v>
      </c>
      <c r="E14" s="217" t="s">
        <v>8</v>
      </c>
      <c r="F14" s="217" t="s">
        <v>9</v>
      </c>
      <c r="G14" s="217" t="s">
        <v>10</v>
      </c>
      <c r="H14" s="217" t="s">
        <v>11</v>
      </c>
      <c r="I14" s="217" t="s">
        <v>12</v>
      </c>
      <c r="J14" s="217" t="s">
        <v>13</v>
      </c>
      <c r="K14" s="217" t="s">
        <v>14</v>
      </c>
      <c r="L14" s="217" t="s">
        <v>15</v>
      </c>
      <c r="M14" s="217" t="s">
        <v>16</v>
      </c>
      <c r="N14" s="217" t="s">
        <v>17</v>
      </c>
      <c r="O14" s="217" t="s">
        <v>18</v>
      </c>
      <c r="P14" s="309" t="s">
        <v>19</v>
      </c>
      <c r="Q14" s="310"/>
      <c r="R14" s="310"/>
      <c r="S14" s="310"/>
      <c r="T14" s="310"/>
      <c r="U14" s="311"/>
      <c r="V14" s="245" t="s">
        <v>20</v>
      </c>
      <c r="W14" s="245" t="s">
        <v>21</v>
      </c>
      <c r="X14" s="245" t="s">
        <v>22</v>
      </c>
      <c r="Y14" s="245" t="s">
        <v>23</v>
      </c>
      <c r="Z14" s="245" t="s">
        <v>24</v>
      </c>
      <c r="AA14" s="301" t="s">
        <v>25</v>
      </c>
      <c r="AB14" s="301"/>
      <c r="AC14" s="301"/>
      <c r="AD14" s="302" t="s">
        <v>175</v>
      </c>
      <c r="AE14" s="301"/>
      <c r="AF14" s="303"/>
    </row>
    <row r="15" spans="1:46" ht="26.45" customHeight="1" x14ac:dyDescent="0.25">
      <c r="A15" s="312" t="s">
        <v>26</v>
      </c>
      <c r="B15" s="313" t="s">
        <v>27</v>
      </c>
      <c r="C15" s="276" t="s">
        <v>28</v>
      </c>
      <c r="D15" s="276" t="s">
        <v>29</v>
      </c>
      <c r="E15" s="276" t="s">
        <v>30</v>
      </c>
      <c r="F15" s="276" t="s">
        <v>31</v>
      </c>
      <c r="G15" s="298" t="s">
        <v>132</v>
      </c>
      <c r="H15" s="276" t="s">
        <v>32</v>
      </c>
      <c r="I15" s="276" t="s">
        <v>33</v>
      </c>
      <c r="J15" s="276" t="s">
        <v>34</v>
      </c>
      <c r="K15" s="276" t="s">
        <v>35</v>
      </c>
      <c r="L15" s="291" t="s">
        <v>36</v>
      </c>
      <c r="M15" s="273" t="s">
        <v>37</v>
      </c>
      <c r="N15" s="298" t="s">
        <v>38</v>
      </c>
      <c r="O15" s="273" t="s">
        <v>39</v>
      </c>
      <c r="P15" s="276" t="s">
        <v>40</v>
      </c>
      <c r="Q15" s="276"/>
      <c r="R15" s="276"/>
      <c r="S15" s="276"/>
      <c r="T15" s="276"/>
      <c r="U15" s="276"/>
      <c r="V15" s="290" t="s">
        <v>41</v>
      </c>
      <c r="W15" s="291" t="s">
        <v>42</v>
      </c>
      <c r="X15" s="290" t="s">
        <v>43</v>
      </c>
      <c r="Y15" s="291" t="s">
        <v>44</v>
      </c>
      <c r="Z15" s="292" t="s">
        <v>165</v>
      </c>
      <c r="AA15" s="290" t="s">
        <v>174</v>
      </c>
      <c r="AB15" s="290"/>
      <c r="AC15" s="290"/>
      <c r="AD15" s="293" t="s">
        <v>45</v>
      </c>
      <c r="AE15" s="290"/>
      <c r="AF15" s="294"/>
    </row>
    <row r="16" spans="1:46" x14ac:dyDescent="0.25">
      <c r="A16" s="312"/>
      <c r="B16" s="313"/>
      <c r="C16" s="276"/>
      <c r="D16" s="276"/>
      <c r="E16" s="276"/>
      <c r="F16" s="276"/>
      <c r="G16" s="299"/>
      <c r="H16" s="276"/>
      <c r="I16" s="276"/>
      <c r="J16" s="276"/>
      <c r="K16" s="276"/>
      <c r="L16" s="291"/>
      <c r="M16" s="274"/>
      <c r="N16" s="299"/>
      <c r="O16" s="274"/>
      <c r="P16" s="284" t="s">
        <v>46</v>
      </c>
      <c r="Q16" s="285"/>
      <c r="R16" s="284" t="s">
        <v>47</v>
      </c>
      <c r="S16" s="285"/>
      <c r="T16" s="284" t="s">
        <v>48</v>
      </c>
      <c r="U16" s="285"/>
      <c r="V16" s="290"/>
      <c r="W16" s="291"/>
      <c r="X16" s="290"/>
      <c r="Y16" s="291"/>
      <c r="Z16" s="292"/>
      <c r="AA16" s="297" t="s">
        <v>7</v>
      </c>
      <c r="AB16" s="297" t="s">
        <v>16</v>
      </c>
      <c r="AC16" s="297" t="s">
        <v>4</v>
      </c>
      <c r="AD16" s="286" t="s">
        <v>7</v>
      </c>
      <c r="AE16" s="288" t="s">
        <v>16</v>
      </c>
      <c r="AF16" s="295" t="s">
        <v>4</v>
      </c>
    </row>
    <row r="17" spans="1:33" ht="43.9" customHeight="1" x14ac:dyDescent="0.25">
      <c r="A17" s="312"/>
      <c r="B17" s="313"/>
      <c r="C17" s="276"/>
      <c r="D17" s="276"/>
      <c r="E17" s="276"/>
      <c r="F17" s="276"/>
      <c r="G17" s="300"/>
      <c r="H17" s="276"/>
      <c r="I17" s="276"/>
      <c r="J17" s="276"/>
      <c r="K17" s="276"/>
      <c r="L17" s="291"/>
      <c r="M17" s="275"/>
      <c r="N17" s="300"/>
      <c r="O17" s="275"/>
      <c r="P17" s="244" t="s">
        <v>49</v>
      </c>
      <c r="Q17" s="243" t="s">
        <v>50</v>
      </c>
      <c r="R17" s="244" t="s">
        <v>49</v>
      </c>
      <c r="S17" s="243" t="s">
        <v>50</v>
      </c>
      <c r="T17" s="244" t="s">
        <v>49</v>
      </c>
      <c r="U17" s="243" t="s">
        <v>50</v>
      </c>
      <c r="V17" s="290"/>
      <c r="W17" s="291"/>
      <c r="X17" s="290"/>
      <c r="Y17" s="291"/>
      <c r="Z17" s="292"/>
      <c r="AA17" s="297"/>
      <c r="AB17" s="297"/>
      <c r="AC17" s="297"/>
      <c r="AD17" s="287"/>
      <c r="AE17" s="289"/>
      <c r="AF17" s="296"/>
    </row>
    <row r="18" spans="1:33" x14ac:dyDescent="0.25">
      <c r="A18" s="8"/>
      <c r="B18" s="9"/>
      <c r="C18" s="10"/>
      <c r="D18" s="10"/>
      <c r="E18" s="9"/>
      <c r="F18" s="9"/>
      <c r="G18" s="9"/>
      <c r="H18" s="45"/>
      <c r="I18" s="45"/>
      <c r="J18" s="45"/>
      <c r="K18" s="45"/>
      <c r="L18" s="11">
        <f t="shared" ref="L18:L27" si="0">+H18+I18+J18+K18</f>
        <v>0</v>
      </c>
      <c r="M18" s="11">
        <f t="shared" ref="M18:M27" si="1">+(H18+J18)*0.05</f>
        <v>0</v>
      </c>
      <c r="N18" s="12"/>
      <c r="O18" s="11">
        <f t="shared" ref="O18:O26" si="2">L18-(L18/(1+N18))</f>
        <v>0</v>
      </c>
      <c r="P18" s="13"/>
      <c r="Q18" s="11">
        <f t="shared" ref="Q18:Q26" si="3">(L18/(1+N18))*P18</f>
        <v>0</v>
      </c>
      <c r="R18" s="13"/>
      <c r="S18" s="11">
        <f t="shared" ref="S18:S26" si="4">(L18/(1+N18))*R18</f>
        <v>0</v>
      </c>
      <c r="T18" s="13"/>
      <c r="U18" s="11">
        <f t="shared" ref="U18:U26" si="5">(L18/(1+N18))*T18</f>
        <v>0</v>
      </c>
      <c r="V18" s="14"/>
      <c r="W18" s="15">
        <f t="shared" ref="W18:W26" si="6">+V18*0.05</f>
        <v>0</v>
      </c>
      <c r="X18" s="16"/>
      <c r="Y18" s="19">
        <f t="shared" ref="Y18:Y26" si="7">+M18-W18-X18</f>
        <v>0</v>
      </c>
      <c r="Z18" s="240"/>
      <c r="AA18" s="9"/>
      <c r="AB18" s="9"/>
      <c r="AC18" s="9"/>
      <c r="AD18" s="250"/>
      <c r="AE18" s="9"/>
      <c r="AF18" s="18"/>
    </row>
    <row r="19" spans="1:33" x14ac:dyDescent="0.25">
      <c r="A19" s="8"/>
      <c r="B19" s="9"/>
      <c r="C19" s="236"/>
      <c r="D19" s="236"/>
      <c r="E19" s="237"/>
      <c r="F19" s="238"/>
      <c r="G19" s="9"/>
      <c r="H19" s="239"/>
      <c r="I19" s="239"/>
      <c r="J19" s="45"/>
      <c r="K19" s="45"/>
      <c r="L19" s="11">
        <f t="shared" si="0"/>
        <v>0</v>
      </c>
      <c r="M19" s="11">
        <f t="shared" si="1"/>
        <v>0</v>
      </c>
      <c r="N19" s="12"/>
      <c r="O19" s="11">
        <f t="shared" si="2"/>
        <v>0</v>
      </c>
      <c r="P19" s="13"/>
      <c r="Q19" s="11">
        <f t="shared" si="3"/>
        <v>0</v>
      </c>
      <c r="R19" s="13"/>
      <c r="S19" s="11">
        <f t="shared" si="4"/>
        <v>0</v>
      </c>
      <c r="T19" s="13"/>
      <c r="U19" s="11">
        <f t="shared" si="5"/>
        <v>0</v>
      </c>
      <c r="V19" s="14"/>
      <c r="W19" s="15">
        <f t="shared" si="6"/>
        <v>0</v>
      </c>
      <c r="X19" s="16"/>
      <c r="Y19" s="19">
        <f>+M19-W19-X19</f>
        <v>0</v>
      </c>
      <c r="Z19" s="240"/>
      <c r="AA19" s="9"/>
      <c r="AB19" s="9"/>
      <c r="AC19" s="9"/>
      <c r="AD19" s="250"/>
      <c r="AE19" s="9"/>
      <c r="AF19" s="18"/>
    </row>
    <row r="20" spans="1:33" x14ac:dyDescent="0.25">
      <c r="A20" s="8"/>
      <c r="B20" s="9"/>
      <c r="C20" s="10"/>
      <c r="D20" s="10"/>
      <c r="E20" s="9"/>
      <c r="F20" s="9"/>
      <c r="G20" s="9"/>
      <c r="H20" s="45"/>
      <c r="I20" s="45"/>
      <c r="J20" s="45"/>
      <c r="K20" s="45"/>
      <c r="L20" s="11">
        <f t="shared" si="0"/>
        <v>0</v>
      </c>
      <c r="M20" s="11">
        <f t="shared" si="1"/>
        <v>0</v>
      </c>
      <c r="N20" s="12"/>
      <c r="O20" s="11">
        <f t="shared" si="2"/>
        <v>0</v>
      </c>
      <c r="P20" s="13"/>
      <c r="Q20" s="11">
        <f t="shared" si="3"/>
        <v>0</v>
      </c>
      <c r="R20" s="13"/>
      <c r="S20" s="11">
        <f t="shared" si="4"/>
        <v>0</v>
      </c>
      <c r="T20" s="13"/>
      <c r="U20" s="11">
        <f t="shared" si="5"/>
        <v>0</v>
      </c>
      <c r="V20" s="14"/>
      <c r="W20" s="15">
        <f t="shared" si="6"/>
        <v>0</v>
      </c>
      <c r="X20" s="16"/>
      <c r="Y20" s="19">
        <f t="shared" si="7"/>
        <v>0</v>
      </c>
      <c r="Z20" s="17"/>
      <c r="AA20" s="9"/>
      <c r="AB20" s="9"/>
      <c r="AC20" s="9"/>
      <c r="AD20" s="250"/>
      <c r="AE20" s="9"/>
      <c r="AF20" s="18"/>
    </row>
    <row r="21" spans="1:33" x14ac:dyDescent="0.25">
      <c r="A21" s="8"/>
      <c r="B21" s="9"/>
      <c r="C21" s="10"/>
      <c r="D21" s="10"/>
      <c r="E21" s="9"/>
      <c r="F21" s="9"/>
      <c r="G21" s="9"/>
      <c r="H21" s="45"/>
      <c r="I21" s="45"/>
      <c r="J21" s="45"/>
      <c r="K21" s="45"/>
      <c r="L21" s="11">
        <f t="shared" si="0"/>
        <v>0</v>
      </c>
      <c r="M21" s="11">
        <f t="shared" si="1"/>
        <v>0</v>
      </c>
      <c r="N21" s="12"/>
      <c r="O21" s="11">
        <f t="shared" si="2"/>
        <v>0</v>
      </c>
      <c r="P21" s="13"/>
      <c r="Q21" s="11">
        <f t="shared" si="3"/>
        <v>0</v>
      </c>
      <c r="R21" s="13"/>
      <c r="S21" s="11">
        <f t="shared" si="4"/>
        <v>0</v>
      </c>
      <c r="T21" s="13"/>
      <c r="U21" s="11">
        <f t="shared" si="5"/>
        <v>0</v>
      </c>
      <c r="V21" s="14"/>
      <c r="W21" s="15">
        <f t="shared" si="6"/>
        <v>0</v>
      </c>
      <c r="X21" s="16"/>
      <c r="Y21" s="19">
        <f t="shared" si="7"/>
        <v>0</v>
      </c>
      <c r="Z21" s="17"/>
      <c r="AA21" s="9"/>
      <c r="AB21" s="9"/>
      <c r="AC21" s="9"/>
      <c r="AD21" s="250"/>
      <c r="AE21" s="9"/>
      <c r="AF21" s="18"/>
    </row>
    <row r="22" spans="1:33" x14ac:dyDescent="0.25">
      <c r="A22" s="8"/>
      <c r="B22" s="9"/>
      <c r="C22" s="10"/>
      <c r="D22" s="10"/>
      <c r="E22" s="9"/>
      <c r="F22" s="9"/>
      <c r="G22" s="9"/>
      <c r="H22" s="45"/>
      <c r="I22" s="45"/>
      <c r="J22" s="45"/>
      <c r="K22" s="45"/>
      <c r="L22" s="11">
        <f t="shared" si="0"/>
        <v>0</v>
      </c>
      <c r="M22" s="11">
        <f t="shared" si="1"/>
        <v>0</v>
      </c>
      <c r="N22" s="12"/>
      <c r="O22" s="11">
        <f t="shared" si="2"/>
        <v>0</v>
      </c>
      <c r="P22" s="13"/>
      <c r="Q22" s="11">
        <f t="shared" si="3"/>
        <v>0</v>
      </c>
      <c r="R22" s="13"/>
      <c r="S22" s="11">
        <f t="shared" si="4"/>
        <v>0</v>
      </c>
      <c r="T22" s="13"/>
      <c r="U22" s="11">
        <f t="shared" si="5"/>
        <v>0</v>
      </c>
      <c r="V22" s="14"/>
      <c r="W22" s="15">
        <f t="shared" si="6"/>
        <v>0</v>
      </c>
      <c r="X22" s="16"/>
      <c r="Y22" s="19">
        <f t="shared" si="7"/>
        <v>0</v>
      </c>
      <c r="Z22" s="17"/>
      <c r="AA22" s="9"/>
      <c r="AB22" s="9"/>
      <c r="AC22" s="9"/>
      <c r="AD22" s="250"/>
      <c r="AE22" s="9"/>
      <c r="AF22" s="18"/>
    </row>
    <row r="23" spans="1:33" x14ac:dyDescent="0.25">
      <c r="A23" s="8"/>
      <c r="B23" s="9"/>
      <c r="C23" s="10"/>
      <c r="D23" s="10"/>
      <c r="E23" s="9"/>
      <c r="F23" s="9"/>
      <c r="G23" s="9"/>
      <c r="H23" s="45"/>
      <c r="I23" s="45"/>
      <c r="J23" s="45"/>
      <c r="K23" s="45"/>
      <c r="L23" s="11">
        <f t="shared" si="0"/>
        <v>0</v>
      </c>
      <c r="M23" s="11">
        <f t="shared" si="1"/>
        <v>0</v>
      </c>
      <c r="N23" s="12"/>
      <c r="O23" s="11">
        <f t="shared" si="2"/>
        <v>0</v>
      </c>
      <c r="P23" s="13"/>
      <c r="Q23" s="11">
        <f t="shared" si="3"/>
        <v>0</v>
      </c>
      <c r="R23" s="13"/>
      <c r="S23" s="11">
        <f t="shared" si="4"/>
        <v>0</v>
      </c>
      <c r="T23" s="13"/>
      <c r="U23" s="11">
        <f t="shared" si="5"/>
        <v>0</v>
      </c>
      <c r="V23" s="14"/>
      <c r="W23" s="15">
        <f t="shared" si="6"/>
        <v>0</v>
      </c>
      <c r="X23" s="16"/>
      <c r="Y23" s="19">
        <f t="shared" si="7"/>
        <v>0</v>
      </c>
      <c r="Z23" s="17"/>
      <c r="AA23" s="9"/>
      <c r="AB23" s="9"/>
      <c r="AC23" s="9"/>
      <c r="AD23" s="250"/>
      <c r="AE23" s="9"/>
      <c r="AF23" s="18"/>
    </row>
    <row r="24" spans="1:33" x14ac:dyDescent="0.25">
      <c r="A24" s="8"/>
      <c r="B24" s="9"/>
      <c r="C24" s="10"/>
      <c r="D24" s="10"/>
      <c r="E24" s="9"/>
      <c r="F24" s="9"/>
      <c r="G24" s="9"/>
      <c r="H24" s="45"/>
      <c r="I24" s="45"/>
      <c r="J24" s="45"/>
      <c r="K24" s="45"/>
      <c r="L24" s="11">
        <f t="shared" si="0"/>
        <v>0</v>
      </c>
      <c r="M24" s="11">
        <f t="shared" si="1"/>
        <v>0</v>
      </c>
      <c r="N24" s="12"/>
      <c r="O24" s="11">
        <f t="shared" si="2"/>
        <v>0</v>
      </c>
      <c r="P24" s="13"/>
      <c r="Q24" s="11">
        <f t="shared" si="3"/>
        <v>0</v>
      </c>
      <c r="R24" s="13"/>
      <c r="S24" s="11">
        <f t="shared" si="4"/>
        <v>0</v>
      </c>
      <c r="T24" s="13"/>
      <c r="U24" s="11">
        <f t="shared" si="5"/>
        <v>0</v>
      </c>
      <c r="V24" s="14"/>
      <c r="W24" s="15">
        <f t="shared" si="6"/>
        <v>0</v>
      </c>
      <c r="X24" s="16"/>
      <c r="Y24" s="19">
        <f t="shared" si="7"/>
        <v>0</v>
      </c>
      <c r="Z24" s="17"/>
      <c r="AA24" s="9"/>
      <c r="AB24" s="9"/>
      <c r="AC24" s="9"/>
      <c r="AD24" s="250"/>
      <c r="AE24" s="9"/>
      <c r="AF24" s="18"/>
    </row>
    <row r="25" spans="1:33" x14ac:dyDescent="0.25">
      <c r="A25" s="8"/>
      <c r="B25" s="9"/>
      <c r="C25" s="10"/>
      <c r="D25" s="10"/>
      <c r="E25" s="9"/>
      <c r="F25" s="9"/>
      <c r="G25" s="9"/>
      <c r="H25" s="45"/>
      <c r="I25" s="45"/>
      <c r="J25" s="45"/>
      <c r="K25" s="45"/>
      <c r="L25" s="11">
        <f t="shared" si="0"/>
        <v>0</v>
      </c>
      <c r="M25" s="11">
        <f t="shared" si="1"/>
        <v>0</v>
      </c>
      <c r="N25" s="12"/>
      <c r="O25" s="11">
        <f t="shared" si="2"/>
        <v>0</v>
      </c>
      <c r="P25" s="13"/>
      <c r="Q25" s="11">
        <f t="shared" si="3"/>
        <v>0</v>
      </c>
      <c r="R25" s="13"/>
      <c r="S25" s="11">
        <f t="shared" si="4"/>
        <v>0</v>
      </c>
      <c r="T25" s="13"/>
      <c r="U25" s="11">
        <f t="shared" si="5"/>
        <v>0</v>
      </c>
      <c r="V25" s="14"/>
      <c r="W25" s="15">
        <f t="shared" si="6"/>
        <v>0</v>
      </c>
      <c r="X25" s="16"/>
      <c r="Y25" s="19">
        <f t="shared" si="7"/>
        <v>0</v>
      </c>
      <c r="Z25" s="17"/>
      <c r="AA25" s="9"/>
      <c r="AB25" s="9"/>
      <c r="AC25" s="9"/>
      <c r="AD25" s="250"/>
      <c r="AE25" s="9"/>
      <c r="AF25" s="18"/>
    </row>
    <row r="26" spans="1:33" x14ac:dyDescent="0.25">
      <c r="A26" s="8"/>
      <c r="B26" s="9"/>
      <c r="C26" s="10"/>
      <c r="D26" s="10"/>
      <c r="E26" s="9"/>
      <c r="F26" s="9"/>
      <c r="G26" s="9"/>
      <c r="H26" s="45"/>
      <c r="I26" s="45"/>
      <c r="J26" s="45"/>
      <c r="K26" s="45"/>
      <c r="L26" s="11">
        <f t="shared" si="0"/>
        <v>0</v>
      </c>
      <c r="M26" s="11">
        <f t="shared" si="1"/>
        <v>0</v>
      </c>
      <c r="N26" s="12"/>
      <c r="O26" s="11">
        <f t="shared" si="2"/>
        <v>0</v>
      </c>
      <c r="P26" s="13"/>
      <c r="Q26" s="11">
        <f t="shared" si="3"/>
        <v>0</v>
      </c>
      <c r="R26" s="13"/>
      <c r="S26" s="11">
        <f t="shared" si="4"/>
        <v>0</v>
      </c>
      <c r="T26" s="13"/>
      <c r="U26" s="11">
        <f t="shared" si="5"/>
        <v>0</v>
      </c>
      <c r="V26" s="14"/>
      <c r="W26" s="15">
        <f t="shared" si="6"/>
        <v>0</v>
      </c>
      <c r="X26" s="16"/>
      <c r="Y26" s="19">
        <f t="shared" si="7"/>
        <v>0</v>
      </c>
      <c r="Z26" s="17"/>
      <c r="AA26" s="9"/>
      <c r="AB26" s="9"/>
      <c r="AC26" s="9"/>
      <c r="AD26" s="250"/>
      <c r="AE26" s="9"/>
      <c r="AF26" s="18"/>
    </row>
    <row r="27" spans="1:33" x14ac:dyDescent="0.25">
      <c r="A27" s="278" t="s">
        <v>52</v>
      </c>
      <c r="B27" s="279"/>
      <c r="C27" s="279"/>
      <c r="D27" s="279"/>
      <c r="E27" s="279"/>
      <c r="F27" s="279"/>
      <c r="G27" s="279"/>
      <c r="H27" s="46">
        <f>SUM(H18:H26)</f>
        <v>0</v>
      </c>
      <c r="I27" s="46">
        <f>SUM(I18:I26)</f>
        <v>0</v>
      </c>
      <c r="J27" s="46">
        <f>SUM(J18:J26)</f>
        <v>0</v>
      </c>
      <c r="K27" s="46">
        <f>SUM(K18:K26)</f>
        <v>0</v>
      </c>
      <c r="L27" s="20">
        <f t="shared" si="0"/>
        <v>0</v>
      </c>
      <c r="M27" s="20">
        <f t="shared" si="1"/>
        <v>0</v>
      </c>
      <c r="N27" s="21"/>
      <c r="O27" s="196"/>
      <c r="P27" s="47"/>
      <c r="Q27" s="195"/>
      <c r="R27" s="47"/>
      <c r="S27" s="195"/>
      <c r="T27" s="47"/>
      <c r="U27" s="19"/>
      <c r="V27" s="48">
        <f>SUM(V18:V26)</f>
        <v>0</v>
      </c>
      <c r="W27" s="15">
        <f>SUM(W18:W26)</f>
        <v>0</v>
      </c>
      <c r="X27" s="48">
        <f>SUM(X18:X26)</f>
        <v>0</v>
      </c>
      <c r="Y27" s="22">
        <f>SUM(Y18:Y26)</f>
        <v>0</v>
      </c>
      <c r="Z27" s="47"/>
      <c r="AA27" s="47"/>
      <c r="AB27" s="47"/>
      <c r="AC27" s="47"/>
      <c r="AD27" s="251"/>
      <c r="AE27" s="47"/>
      <c r="AF27" s="49"/>
    </row>
    <row r="28" spans="1:33" ht="15.75" thickBot="1" x14ac:dyDescent="0.3">
      <c r="A28" s="23"/>
      <c r="B28" s="24"/>
      <c r="C28" s="25"/>
      <c r="D28" s="26"/>
      <c r="E28" s="24"/>
      <c r="F28" s="27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9"/>
      <c r="W28" s="28"/>
      <c r="X28" s="28"/>
      <c r="Y28" s="28"/>
      <c r="Z28" s="28"/>
      <c r="AA28" s="28"/>
      <c r="AB28" s="28"/>
      <c r="AC28" s="28"/>
      <c r="AD28" s="28"/>
      <c r="AE28" s="28"/>
      <c r="AF28" s="30"/>
    </row>
    <row r="29" spans="1:33" x14ac:dyDescent="0.25">
      <c r="A29" s="198" t="s">
        <v>188</v>
      </c>
      <c r="B29" s="199"/>
      <c r="C29" s="199"/>
      <c r="D29" s="199"/>
      <c r="E29" s="199"/>
      <c r="F29" s="199"/>
      <c r="G29" s="199"/>
      <c r="H29" s="200"/>
      <c r="I29" s="200"/>
      <c r="J29" s="201"/>
      <c r="K29" s="200"/>
      <c r="L29" s="199"/>
      <c r="M29" s="199"/>
      <c r="N29" s="199"/>
      <c r="O29" s="199"/>
      <c r="P29" s="199"/>
      <c r="Q29" s="199"/>
      <c r="R29" s="199"/>
      <c r="S29" s="200"/>
      <c r="T29" s="200"/>
      <c r="U29" s="199"/>
      <c r="V29" s="202"/>
      <c r="W29" s="203"/>
      <c r="X29" s="203"/>
      <c r="Y29" s="203"/>
      <c r="Z29" s="204"/>
      <c r="AA29" s="36"/>
      <c r="AB29" s="36"/>
      <c r="AC29" s="36"/>
      <c r="AD29" s="32"/>
      <c r="AE29" s="32"/>
      <c r="AF29" s="37"/>
      <c r="AG29" s="219"/>
    </row>
    <row r="30" spans="1:33" x14ac:dyDescent="0.25">
      <c r="A30" s="31"/>
      <c r="B30" s="32"/>
      <c r="C30" s="32"/>
      <c r="D30" s="32"/>
      <c r="E30" s="32"/>
      <c r="F30" s="32"/>
      <c r="G30" s="32"/>
      <c r="H30" s="33"/>
      <c r="I30" s="33"/>
      <c r="J30" s="34"/>
      <c r="K30" s="33"/>
      <c r="L30" s="32"/>
      <c r="M30" s="32"/>
      <c r="N30" s="32"/>
      <c r="O30" s="32"/>
      <c r="P30" s="32"/>
      <c r="Q30" s="32"/>
      <c r="R30" s="32"/>
      <c r="S30" s="33"/>
      <c r="T30" s="33"/>
      <c r="U30" s="32"/>
      <c r="V30" s="35"/>
      <c r="W30" s="36"/>
      <c r="X30" s="36"/>
      <c r="Y30" s="36"/>
      <c r="Z30" s="205"/>
      <c r="AA30" s="36"/>
      <c r="AB30" s="36"/>
      <c r="AC30" s="36"/>
      <c r="AD30" s="32"/>
      <c r="AE30" s="32"/>
      <c r="AF30" s="37"/>
      <c r="AG30" s="219"/>
    </row>
    <row r="31" spans="1:33" ht="15.75" thickBot="1" x14ac:dyDescent="0.3">
      <c r="A31" s="206"/>
      <c r="B31" s="207"/>
      <c r="C31" s="207"/>
      <c r="D31" s="207"/>
      <c r="E31" s="207"/>
      <c r="F31" s="207"/>
      <c r="G31" s="207"/>
      <c r="H31" s="208"/>
      <c r="I31" s="208"/>
      <c r="J31" s="209"/>
      <c r="K31" s="208"/>
      <c r="L31" s="207"/>
      <c r="M31" s="207"/>
      <c r="N31" s="207"/>
      <c r="O31" s="207"/>
      <c r="P31" s="207"/>
      <c r="Q31" s="207"/>
      <c r="R31" s="207"/>
      <c r="S31" s="208"/>
      <c r="T31" s="208"/>
      <c r="U31" s="207"/>
      <c r="V31" s="210"/>
      <c r="W31" s="211"/>
      <c r="X31" s="211"/>
      <c r="Y31" s="211"/>
      <c r="Z31" s="212"/>
      <c r="AA31" s="36"/>
      <c r="AB31" s="36"/>
      <c r="AC31" s="36"/>
      <c r="AD31" s="32"/>
      <c r="AE31" s="32"/>
      <c r="AF31" s="37"/>
      <c r="AG31" s="219"/>
    </row>
    <row r="32" spans="1:33" x14ac:dyDescent="0.25">
      <c r="A32" s="31"/>
      <c r="B32" s="32"/>
      <c r="C32" s="32"/>
      <c r="D32" s="32"/>
      <c r="E32" s="32"/>
      <c r="F32" s="32"/>
      <c r="G32" s="32"/>
      <c r="H32" s="33"/>
      <c r="I32" s="33"/>
      <c r="J32" s="34"/>
      <c r="K32" s="33"/>
      <c r="L32" s="32"/>
      <c r="M32" s="32"/>
      <c r="N32" s="32"/>
      <c r="O32" s="32"/>
      <c r="P32" s="32"/>
      <c r="Q32" s="32"/>
      <c r="R32" s="32"/>
      <c r="S32" s="33"/>
      <c r="T32" s="33"/>
      <c r="U32" s="32"/>
      <c r="V32" s="35"/>
      <c r="W32" s="36"/>
      <c r="X32" s="36"/>
      <c r="Y32" s="36"/>
      <c r="Z32" s="36"/>
      <c r="AA32" s="36"/>
      <c r="AB32" s="36"/>
      <c r="AC32" s="36"/>
      <c r="AD32" s="32"/>
      <c r="AE32" s="32"/>
      <c r="AF32" s="37"/>
      <c r="AG32" s="219"/>
    </row>
    <row r="33" spans="1:33" x14ac:dyDescent="0.25">
      <c r="A33" s="31"/>
      <c r="B33" s="32"/>
      <c r="C33" s="32"/>
      <c r="D33" s="32"/>
      <c r="E33" s="32"/>
      <c r="F33" s="32"/>
      <c r="G33" s="32"/>
      <c r="H33" s="33"/>
      <c r="I33" s="33"/>
      <c r="J33" s="34"/>
      <c r="K33" s="33"/>
      <c r="L33" s="32"/>
      <c r="M33" s="32"/>
      <c r="N33" s="32"/>
      <c r="O33" s="32"/>
      <c r="P33" s="32"/>
      <c r="Q33" s="32"/>
      <c r="R33" s="32"/>
      <c r="S33" s="33"/>
      <c r="T33" s="33"/>
      <c r="U33" s="32"/>
      <c r="V33" s="35"/>
      <c r="W33" s="36"/>
      <c r="X33" s="36"/>
      <c r="Y33" s="36"/>
      <c r="Z33" s="36"/>
      <c r="AA33" s="36"/>
      <c r="AB33" s="36"/>
      <c r="AC33" s="36"/>
      <c r="AD33" s="32"/>
      <c r="AE33" s="32"/>
      <c r="AF33" s="37"/>
      <c r="AG33" s="219"/>
    </row>
    <row r="34" spans="1:33" x14ac:dyDescent="0.25">
      <c r="A34" s="31"/>
      <c r="B34" s="32"/>
      <c r="C34" s="32"/>
      <c r="D34" s="32"/>
      <c r="E34" s="32"/>
      <c r="F34" s="32"/>
      <c r="G34" s="32"/>
      <c r="H34" s="33"/>
      <c r="I34" s="33"/>
      <c r="J34" s="34"/>
      <c r="K34" s="33"/>
      <c r="L34" s="32"/>
      <c r="M34" s="32"/>
      <c r="N34" s="32"/>
      <c r="O34" s="32"/>
      <c r="P34" s="32"/>
      <c r="Q34" s="32"/>
      <c r="R34" s="32"/>
      <c r="S34" s="33"/>
      <c r="T34" s="33"/>
      <c r="U34" s="32"/>
      <c r="V34" s="35"/>
      <c r="W34" s="36"/>
      <c r="X34" s="36"/>
      <c r="Y34" s="36"/>
      <c r="Z34" s="36"/>
      <c r="AA34" s="36"/>
      <c r="AB34" s="36"/>
      <c r="AC34" s="36"/>
      <c r="AD34" s="36"/>
      <c r="AE34" s="36"/>
      <c r="AF34" s="37"/>
      <c r="AG34" s="219"/>
    </row>
    <row r="35" spans="1:33" x14ac:dyDescent="0.25">
      <c r="A35" s="31"/>
      <c r="B35" s="32"/>
      <c r="C35" s="32"/>
      <c r="D35" s="32"/>
      <c r="E35" s="32"/>
      <c r="F35" s="32"/>
      <c r="G35" s="32"/>
      <c r="H35" s="33"/>
      <c r="I35" s="33"/>
      <c r="J35" s="33"/>
      <c r="K35" s="34"/>
      <c r="L35" s="33"/>
      <c r="M35" s="32"/>
      <c r="N35" s="32"/>
      <c r="O35" s="32"/>
      <c r="P35" s="32"/>
      <c r="Q35" s="32"/>
      <c r="R35" s="32"/>
      <c r="S35" s="32"/>
      <c r="T35" s="33"/>
      <c r="U35" s="33"/>
      <c r="V35" s="32"/>
      <c r="W35" s="35"/>
      <c r="X35" s="36"/>
      <c r="Y35" s="36"/>
      <c r="Z35" s="36"/>
      <c r="AA35" s="36"/>
      <c r="AB35" s="36"/>
      <c r="AC35" s="36"/>
      <c r="AD35" s="36"/>
      <c r="AE35" s="36"/>
      <c r="AF35" s="37"/>
      <c r="AG35" s="219"/>
    </row>
    <row r="36" spans="1:33" x14ac:dyDescent="0.25">
      <c r="A36" s="257"/>
      <c r="B36" s="258"/>
      <c r="C36" s="258"/>
      <c r="D36" s="258"/>
      <c r="E36" s="258"/>
      <c r="F36" s="258"/>
      <c r="G36" s="32"/>
      <c r="H36" s="33"/>
      <c r="I36" s="33"/>
      <c r="J36" s="33"/>
      <c r="K36" s="256"/>
      <c r="L36" s="256"/>
      <c r="M36" s="256"/>
      <c r="N36" s="256"/>
      <c r="O36" s="256"/>
      <c r="P36" s="32"/>
      <c r="Q36" s="32"/>
      <c r="R36" s="32"/>
      <c r="S36" s="32"/>
      <c r="T36" s="33"/>
      <c r="U36" s="33"/>
      <c r="V36" s="32"/>
      <c r="W36" s="249"/>
      <c r="X36" s="249"/>
      <c r="Y36" s="249"/>
      <c r="Z36" s="253"/>
      <c r="AA36" s="36"/>
      <c r="AB36" s="36"/>
      <c r="AC36" s="36"/>
      <c r="AD36" s="36"/>
      <c r="AE36" s="36"/>
      <c r="AF36" s="37"/>
      <c r="AG36" s="219"/>
    </row>
    <row r="37" spans="1:33" s="219" customFormat="1" x14ac:dyDescent="0.25">
      <c r="A37" s="259" t="s">
        <v>179</v>
      </c>
      <c r="B37" s="260"/>
      <c r="C37" s="260"/>
      <c r="D37" s="260"/>
      <c r="E37" s="260"/>
      <c r="F37" s="260"/>
      <c r="G37" s="32"/>
      <c r="H37" s="2"/>
      <c r="I37" s="2"/>
      <c r="J37" s="38"/>
      <c r="K37" s="255" t="s">
        <v>179</v>
      </c>
      <c r="L37" s="255"/>
      <c r="M37" s="255"/>
      <c r="N37" s="255"/>
      <c r="O37" s="255"/>
      <c r="P37" s="242"/>
      <c r="Q37" s="242"/>
      <c r="R37" s="38"/>
      <c r="S37" s="38"/>
      <c r="T37" s="38"/>
      <c r="U37" s="38"/>
      <c r="V37" s="32"/>
      <c r="W37" s="255" t="s">
        <v>179</v>
      </c>
      <c r="X37" s="255"/>
      <c r="Y37" s="255"/>
      <c r="Z37" s="255"/>
      <c r="AA37" s="36"/>
      <c r="AB37" s="36"/>
      <c r="AC37" s="36"/>
      <c r="AD37" s="36"/>
      <c r="AE37" s="36"/>
      <c r="AF37" s="37"/>
    </row>
    <row r="38" spans="1:33" s="219" customFormat="1" x14ac:dyDescent="0.25">
      <c r="A38" s="254" t="s">
        <v>180</v>
      </c>
      <c r="B38" s="38"/>
      <c r="C38" s="38"/>
      <c r="D38" s="38"/>
      <c r="E38" s="38"/>
      <c r="F38" s="32"/>
      <c r="G38" s="38"/>
      <c r="H38" s="2"/>
      <c r="I38" s="2"/>
      <c r="J38" s="38"/>
      <c r="K38" s="38" t="s">
        <v>181</v>
      </c>
      <c r="L38" s="38"/>
      <c r="M38" s="38"/>
      <c r="N38" s="38"/>
      <c r="O38" s="252"/>
      <c r="P38" s="242"/>
      <c r="Q38" s="242"/>
      <c r="R38" s="38"/>
      <c r="S38" s="38"/>
      <c r="T38" s="38"/>
      <c r="U38" s="38"/>
      <c r="V38" s="32"/>
      <c r="W38" s="283" t="s">
        <v>182</v>
      </c>
      <c r="X38" s="283"/>
      <c r="Y38" s="283"/>
      <c r="Z38" s="283"/>
      <c r="AA38" s="36"/>
      <c r="AB38" s="36"/>
      <c r="AC38" s="36"/>
      <c r="AD38" s="36"/>
      <c r="AE38" s="36"/>
      <c r="AF38" s="37"/>
    </row>
    <row r="39" spans="1:33" s="219" customForma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5"/>
      <c r="X39" s="35"/>
      <c r="Y39" s="35"/>
      <c r="Z39" s="36"/>
      <c r="AA39" s="36"/>
      <c r="AB39" s="36"/>
      <c r="AC39" s="36"/>
      <c r="AD39" s="36"/>
      <c r="AE39" s="36"/>
      <c r="AF39" s="37"/>
    </row>
    <row r="40" spans="1:33" s="219" customForma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5"/>
      <c r="W40" s="35"/>
      <c r="X40" s="35"/>
      <c r="Y40" s="242"/>
      <c r="Z40" s="36"/>
      <c r="AA40" s="36"/>
      <c r="AB40" s="36"/>
      <c r="AC40" s="36"/>
      <c r="AD40" s="36"/>
      <c r="AE40" s="36"/>
      <c r="AF40" s="37"/>
    </row>
    <row r="41" spans="1:33" s="219" customForma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5"/>
      <c r="W41" s="35"/>
      <c r="X41" s="35"/>
      <c r="Y41" s="242"/>
      <c r="Z41" s="242"/>
      <c r="AA41" s="242"/>
      <c r="AB41" s="242"/>
      <c r="AC41" s="242"/>
      <c r="AD41" s="242"/>
      <c r="AE41" s="32"/>
      <c r="AF41" s="37"/>
    </row>
    <row r="42" spans="1:33" s="219" customForma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5"/>
      <c r="W42" s="35"/>
      <c r="X42" s="35"/>
      <c r="Y42" s="242"/>
      <c r="Z42" s="242"/>
      <c r="AA42" s="242"/>
      <c r="AB42" s="242"/>
      <c r="AC42" s="242"/>
      <c r="AD42" s="242"/>
      <c r="AE42" s="32"/>
      <c r="AF42" s="37"/>
    </row>
    <row r="43" spans="1:33" s="219" customFormat="1" x14ac:dyDescent="0.25">
      <c r="A43" s="31"/>
      <c r="B43" s="32"/>
      <c r="C43" s="32"/>
      <c r="D43" s="39"/>
      <c r="E43" s="39"/>
      <c r="F43" s="39"/>
      <c r="G43" s="39"/>
      <c r="H43" s="281"/>
      <c r="I43" s="281"/>
      <c r="J43" s="281"/>
      <c r="K43" s="32"/>
      <c r="L43" s="32"/>
      <c r="M43" s="32"/>
      <c r="N43" s="32"/>
      <c r="O43" s="32"/>
      <c r="P43" s="32"/>
      <c r="Q43" s="32"/>
      <c r="R43" s="32"/>
      <c r="S43" s="32"/>
      <c r="T43" s="282"/>
      <c r="U43" s="282"/>
      <c r="V43" s="282"/>
      <c r="W43" s="282"/>
      <c r="X43" s="282"/>
      <c r="Y43" s="282"/>
      <c r="Z43" s="2"/>
      <c r="AA43" s="2"/>
      <c r="AB43" s="2"/>
      <c r="AC43" s="2"/>
      <c r="AD43" s="2"/>
      <c r="AE43" s="2"/>
      <c r="AF43" s="37"/>
    </row>
    <row r="44" spans="1:33" s="219" customFormat="1" x14ac:dyDescent="0.25">
      <c r="A44" s="31"/>
      <c r="B44" s="32"/>
      <c r="C44" s="32"/>
      <c r="D44" s="39"/>
      <c r="E44" s="39"/>
      <c r="F44" s="39"/>
      <c r="G44" s="39"/>
      <c r="H44" s="260" t="s">
        <v>179</v>
      </c>
      <c r="I44" s="260"/>
      <c r="J44" s="260"/>
      <c r="K44" s="32"/>
      <c r="L44" s="32"/>
      <c r="M44" s="32"/>
      <c r="N44" s="32"/>
      <c r="O44" s="32"/>
      <c r="P44" s="32"/>
      <c r="Q44" s="32"/>
      <c r="R44" s="32"/>
      <c r="S44" s="32"/>
      <c r="T44" s="260" t="s">
        <v>179</v>
      </c>
      <c r="U44" s="260"/>
      <c r="V44" s="260"/>
      <c r="W44" s="260"/>
      <c r="X44" s="260"/>
      <c r="Y44" s="260"/>
      <c r="Z44" s="2"/>
      <c r="AA44" s="2"/>
      <c r="AB44" s="2"/>
      <c r="AC44" s="2"/>
      <c r="AD44" s="32"/>
      <c r="AE44" s="32"/>
      <c r="AF44" s="37"/>
    </row>
    <row r="45" spans="1:33" s="219" customFormat="1" x14ac:dyDescent="0.25">
      <c r="A45" s="31"/>
      <c r="B45" s="32"/>
      <c r="C45" s="32"/>
      <c r="D45" s="39"/>
      <c r="E45" s="39"/>
      <c r="F45" s="39"/>
      <c r="G45" s="39"/>
      <c r="H45" s="283" t="s">
        <v>183</v>
      </c>
      <c r="I45" s="283"/>
      <c r="J45" s="283"/>
      <c r="K45" s="32"/>
      <c r="L45" s="32"/>
      <c r="M45" s="40"/>
      <c r="N45" s="40"/>
      <c r="O45" s="32"/>
      <c r="P45" s="32"/>
      <c r="Q45" s="32"/>
      <c r="R45" s="32"/>
      <c r="S45" s="32"/>
      <c r="T45" s="283" t="s">
        <v>184</v>
      </c>
      <c r="U45" s="283"/>
      <c r="V45" s="283"/>
      <c r="W45" s="283"/>
      <c r="X45" s="283"/>
      <c r="Y45" s="283"/>
      <c r="Z45" s="2"/>
      <c r="AA45" s="2"/>
      <c r="AB45" s="2"/>
      <c r="AC45" s="2"/>
      <c r="AD45" s="38"/>
      <c r="AE45" s="242"/>
      <c r="AF45" s="41"/>
    </row>
    <row r="46" spans="1:33" s="219" customFormat="1" x14ac:dyDescent="0.25">
      <c r="A46" s="7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80" t="s">
        <v>185</v>
      </c>
      <c r="W46" s="280"/>
      <c r="X46" s="280"/>
      <c r="Y46" s="2"/>
      <c r="Z46" s="2"/>
      <c r="AA46" s="2"/>
      <c r="AB46" s="2"/>
      <c r="AC46" s="38"/>
      <c r="AD46" s="38"/>
      <c r="AE46" s="242"/>
      <c r="AF46" s="41"/>
    </row>
    <row r="47" spans="1:33" s="219" customFormat="1" x14ac:dyDescent="0.25">
      <c r="A47" s="7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41"/>
      <c r="W47" s="241"/>
      <c r="X47" s="241"/>
      <c r="Y47" s="2"/>
      <c r="Z47" s="2"/>
      <c r="AA47" s="2"/>
      <c r="AB47" s="2"/>
      <c r="AC47" s="38"/>
      <c r="AD47" s="38"/>
      <c r="AE47" s="242"/>
      <c r="AF47" s="41"/>
    </row>
    <row r="48" spans="1:33" s="219" customFormat="1" x14ac:dyDescent="0.25">
      <c r="A48" s="7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41"/>
      <c r="W48" s="241"/>
      <c r="X48" s="241"/>
      <c r="Y48" s="2"/>
      <c r="Z48" s="2"/>
      <c r="AA48" s="2"/>
      <c r="AB48" s="2"/>
      <c r="AC48" s="38"/>
      <c r="AD48" s="38"/>
      <c r="AE48" s="242"/>
      <c r="AF48" s="41"/>
    </row>
    <row r="49" spans="1:32" s="219" customFormat="1" x14ac:dyDescent="0.25">
      <c r="A49" s="213" t="s">
        <v>131</v>
      </c>
      <c r="B49" s="214"/>
      <c r="C49" s="214"/>
      <c r="D49" s="214"/>
      <c r="E49" s="214"/>
      <c r="F49" s="214"/>
      <c r="G49" s="214"/>
      <c r="H49" s="214"/>
      <c r="I49" s="214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4"/>
    </row>
    <row r="50" spans="1:32" s="219" customFormat="1" x14ac:dyDescent="0.25">
      <c r="A50" s="220" t="s">
        <v>186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4"/>
    </row>
    <row r="51" spans="1:32" s="219" customFormat="1" ht="15.75" thickBot="1" x14ac:dyDescent="0.3">
      <c r="A51" s="221"/>
      <c r="B51" s="197"/>
      <c r="C51" s="197"/>
      <c r="D51" s="197"/>
      <c r="E51" s="197"/>
      <c r="F51" s="197"/>
      <c r="G51" s="197"/>
      <c r="H51" s="197"/>
      <c r="I51" s="197"/>
      <c r="J51" s="197"/>
      <c r="K51" s="197"/>
      <c r="L51" s="197"/>
      <c r="M51" s="197"/>
      <c r="N51" s="197"/>
      <c r="O51" s="197"/>
      <c r="P51" s="197"/>
      <c r="Q51" s="197"/>
      <c r="R51" s="197"/>
      <c r="S51" s="197"/>
      <c r="T51" s="197"/>
      <c r="U51" s="197"/>
      <c r="V51" s="197"/>
      <c r="W51" s="197"/>
      <c r="X51" s="197"/>
      <c r="Y51" s="197"/>
      <c r="Z51" s="197"/>
      <c r="AA51" s="197"/>
      <c r="AB51" s="197"/>
      <c r="AC51" s="197"/>
      <c r="AD51" s="42"/>
      <c r="AE51" s="42"/>
      <c r="AF51" s="43"/>
    </row>
  </sheetData>
  <mergeCells count="59">
    <mergeCell ref="AA14:AC14"/>
    <mergeCell ref="F15:F17"/>
    <mergeCell ref="AD14:AF14"/>
    <mergeCell ref="A13:U13"/>
    <mergeCell ref="V13:AF13"/>
    <mergeCell ref="P14:U14"/>
    <mergeCell ref="A15:A17"/>
    <mergeCell ref="B15:B17"/>
    <mergeCell ref="C15:C17"/>
    <mergeCell ref="D15:D17"/>
    <mergeCell ref="E15:E17"/>
    <mergeCell ref="V15:V17"/>
    <mergeCell ref="W15:W17"/>
    <mergeCell ref="G15:G17"/>
    <mergeCell ref="H15:H17"/>
    <mergeCell ref="I15:I17"/>
    <mergeCell ref="J15:J17"/>
    <mergeCell ref="K15:K17"/>
    <mergeCell ref="L15:L17"/>
    <mergeCell ref="K37:O37"/>
    <mergeCell ref="M15:M17"/>
    <mergeCell ref="N15:N17"/>
    <mergeCell ref="W38:Z38"/>
    <mergeCell ref="P16:Q16"/>
    <mergeCell ref="R16:S16"/>
    <mergeCell ref="T16:U16"/>
    <mergeCell ref="AD16:AD17"/>
    <mergeCell ref="X15:X17"/>
    <mergeCell ref="Y15:Y17"/>
    <mergeCell ref="Z15:Z17"/>
    <mergeCell ref="AD15:AF15"/>
    <mergeCell ref="AF16:AF17"/>
    <mergeCell ref="AA15:AC15"/>
    <mergeCell ref="AA16:AA17"/>
    <mergeCell ref="AB16:AB17"/>
    <mergeCell ref="AC16:AC17"/>
    <mergeCell ref="V46:X46"/>
    <mergeCell ref="H43:J43"/>
    <mergeCell ref="T43:Y43"/>
    <mergeCell ref="H44:J44"/>
    <mergeCell ref="T44:Y44"/>
    <mergeCell ref="H45:J45"/>
    <mergeCell ref="T45:Y45"/>
    <mergeCell ref="W37:Z37"/>
    <mergeCell ref="K36:O36"/>
    <mergeCell ref="A36:F36"/>
    <mergeCell ref="A37:F37"/>
    <mergeCell ref="AC1:AF7"/>
    <mergeCell ref="A2:AB2"/>
    <mergeCell ref="A3:AB3"/>
    <mergeCell ref="A4:AB4"/>
    <mergeCell ref="A5:AB5"/>
    <mergeCell ref="A6:AB6"/>
    <mergeCell ref="A7:AB7"/>
    <mergeCell ref="O15:O17"/>
    <mergeCell ref="P15:U15"/>
    <mergeCell ref="Z9:AE9"/>
    <mergeCell ref="A27:G27"/>
    <mergeCell ref="AE16:AE17"/>
  </mergeCells>
  <pageMargins left="0.23622047244094491" right="3.937007874015748E-2" top="0.74803149606299213" bottom="0.74803149606299213" header="0.31496062992125984" footer="0.31496062992125984"/>
  <pageSetup scale="46" orientation="landscape" r:id="rId1"/>
  <colBreaks count="1" manualBreakCount="1">
    <brk id="32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40"/>
  <sheetViews>
    <sheetView topLeftCell="B1" workbookViewId="0">
      <selection activeCell="B8" sqref="B8:D8"/>
    </sheetView>
  </sheetViews>
  <sheetFormatPr baseColWidth="10" defaultColWidth="11.42578125" defaultRowHeight="15" x14ac:dyDescent="0.25"/>
  <cols>
    <col min="1" max="1" width="3.42578125" style="44" bestFit="1" customWidth="1"/>
    <col min="2" max="2" width="10.140625" style="44" customWidth="1"/>
    <col min="3" max="3" width="45.28515625" style="44" customWidth="1"/>
    <col min="4" max="4" width="130.42578125" style="44" customWidth="1"/>
    <col min="5" max="16384" width="11.42578125" style="44"/>
  </cols>
  <sheetData>
    <row r="1" spans="1:22" x14ac:dyDescent="0.25">
      <c r="A1" s="50"/>
      <c r="B1" s="331" t="s">
        <v>53</v>
      </c>
      <c r="C1" s="332"/>
      <c r="D1" s="33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4"/>
    </row>
    <row r="2" spans="1:22" x14ac:dyDescent="0.25">
      <c r="A2" s="52"/>
      <c r="B2" s="334" t="s">
        <v>54</v>
      </c>
      <c r="C2" s="335"/>
      <c r="D2" s="336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6"/>
    </row>
    <row r="3" spans="1:22" x14ac:dyDescent="0.25">
      <c r="A3" s="52"/>
      <c r="B3" s="337" t="s">
        <v>55</v>
      </c>
      <c r="C3" s="338"/>
      <c r="D3" s="339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7"/>
      <c r="V3" s="168"/>
    </row>
    <row r="4" spans="1:22" x14ac:dyDescent="0.25">
      <c r="A4" s="52"/>
      <c r="B4" s="340" t="s">
        <v>56</v>
      </c>
      <c r="C4" s="341"/>
      <c r="D4" s="342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70"/>
    </row>
    <row r="5" spans="1:22" x14ac:dyDescent="0.25">
      <c r="A5" s="52"/>
      <c r="B5" s="334" t="s">
        <v>57</v>
      </c>
      <c r="C5" s="335"/>
      <c r="D5" s="336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6"/>
    </row>
    <row r="6" spans="1:22" x14ac:dyDescent="0.25">
      <c r="A6" s="52"/>
      <c r="B6" s="171"/>
      <c r="C6" s="172"/>
      <c r="D6" s="173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3"/>
    </row>
    <row r="7" spans="1:22" s="175" customFormat="1" ht="54.75" customHeight="1" thickBot="1" x14ac:dyDescent="0.3">
      <c r="A7" s="174"/>
      <c r="B7" s="325" t="s">
        <v>134</v>
      </c>
      <c r="C7" s="326"/>
      <c r="D7" s="327"/>
    </row>
    <row r="8" spans="1:22" s="175" customFormat="1" ht="36.6" customHeight="1" thickBot="1" x14ac:dyDescent="0.3">
      <c r="A8" s="174"/>
      <c r="B8" s="314" t="s">
        <v>135</v>
      </c>
      <c r="C8" s="315"/>
      <c r="D8" s="316"/>
    </row>
    <row r="9" spans="1:22" s="175" customFormat="1" ht="30" x14ac:dyDescent="0.25">
      <c r="A9" s="174"/>
      <c r="B9" s="176" t="s">
        <v>107</v>
      </c>
      <c r="C9" s="177" t="s">
        <v>108</v>
      </c>
      <c r="D9" s="178" t="s">
        <v>109</v>
      </c>
    </row>
    <row r="10" spans="1:22" s="175" customFormat="1" x14ac:dyDescent="0.25">
      <c r="A10" s="174"/>
      <c r="B10" s="179"/>
      <c r="C10" s="180" t="s">
        <v>110</v>
      </c>
      <c r="D10" s="181" t="s">
        <v>111</v>
      </c>
    </row>
    <row r="11" spans="1:22" s="175" customFormat="1" x14ac:dyDescent="0.25">
      <c r="A11" s="174"/>
      <c r="B11" s="179"/>
      <c r="C11" s="180" t="s">
        <v>136</v>
      </c>
      <c r="D11" s="181" t="s">
        <v>112</v>
      </c>
    </row>
    <row r="12" spans="1:22" s="175" customFormat="1" x14ac:dyDescent="0.25">
      <c r="A12" s="174"/>
      <c r="B12" s="179"/>
      <c r="C12" s="180" t="s">
        <v>137</v>
      </c>
      <c r="D12" s="181" t="s">
        <v>167</v>
      </c>
    </row>
    <row r="13" spans="1:22" s="175" customFormat="1" ht="15.75" thickBot="1" x14ac:dyDescent="0.3">
      <c r="A13" s="174"/>
      <c r="B13" s="182" t="s">
        <v>4</v>
      </c>
      <c r="C13" s="223" t="s">
        <v>26</v>
      </c>
      <c r="D13" s="224" t="s">
        <v>141</v>
      </c>
    </row>
    <row r="14" spans="1:22" x14ac:dyDescent="0.25">
      <c r="A14" s="317" t="s">
        <v>113</v>
      </c>
      <c r="B14" s="182" t="s">
        <v>5</v>
      </c>
      <c r="C14" s="180" t="s">
        <v>138</v>
      </c>
      <c r="D14" s="218" t="s">
        <v>142</v>
      </c>
    </row>
    <row r="15" spans="1:22" x14ac:dyDescent="0.25">
      <c r="A15" s="318"/>
      <c r="B15" s="183" t="s">
        <v>6</v>
      </c>
      <c r="C15" s="180" t="s">
        <v>139</v>
      </c>
      <c r="D15" s="218" t="s">
        <v>143</v>
      </c>
    </row>
    <row r="16" spans="1:22" x14ac:dyDescent="0.25">
      <c r="A16" s="318"/>
      <c r="B16" s="183" t="s">
        <v>7</v>
      </c>
      <c r="C16" s="180" t="s">
        <v>140</v>
      </c>
      <c r="D16" s="218" t="s">
        <v>114</v>
      </c>
    </row>
    <row r="17" spans="1:4" x14ac:dyDescent="0.25">
      <c r="A17" s="318"/>
      <c r="B17" s="183" t="s">
        <v>8</v>
      </c>
      <c r="C17" s="180" t="s">
        <v>115</v>
      </c>
      <c r="D17" s="218" t="s">
        <v>144</v>
      </c>
    </row>
    <row r="18" spans="1:4" x14ac:dyDescent="0.25">
      <c r="A18" s="318"/>
      <c r="B18" s="183" t="s">
        <v>9</v>
      </c>
      <c r="C18" s="180" t="s">
        <v>145</v>
      </c>
      <c r="D18" s="218" t="s">
        <v>146</v>
      </c>
    </row>
    <row r="19" spans="1:4" x14ac:dyDescent="0.25">
      <c r="A19" s="318"/>
      <c r="B19" s="225" t="s">
        <v>10</v>
      </c>
      <c r="C19" s="180" t="s">
        <v>132</v>
      </c>
      <c r="D19" s="218" t="s">
        <v>168</v>
      </c>
    </row>
    <row r="20" spans="1:4" x14ac:dyDescent="0.25">
      <c r="A20" s="319"/>
      <c r="B20" s="230" t="s">
        <v>11</v>
      </c>
      <c r="C20" s="180" t="s">
        <v>148</v>
      </c>
      <c r="D20" s="181" t="s">
        <v>116</v>
      </c>
    </row>
    <row r="21" spans="1:4" ht="30" x14ac:dyDescent="0.25">
      <c r="A21" s="319"/>
      <c r="B21" s="230" t="s">
        <v>12</v>
      </c>
      <c r="C21" s="180" t="s">
        <v>117</v>
      </c>
      <c r="D21" s="181" t="s">
        <v>147</v>
      </c>
    </row>
    <row r="22" spans="1:4" x14ac:dyDescent="0.25">
      <c r="A22" s="319"/>
      <c r="B22" s="230" t="s">
        <v>13</v>
      </c>
      <c r="C22" s="180" t="s">
        <v>149</v>
      </c>
      <c r="D22" s="187" t="s">
        <v>150</v>
      </c>
    </row>
    <row r="23" spans="1:4" x14ac:dyDescent="0.25">
      <c r="A23" s="319"/>
      <c r="B23" s="230" t="s">
        <v>14</v>
      </c>
      <c r="C23" s="180" t="s">
        <v>151</v>
      </c>
      <c r="D23" s="187" t="s">
        <v>169</v>
      </c>
    </row>
    <row r="24" spans="1:4" x14ac:dyDescent="0.25">
      <c r="A24" s="318"/>
      <c r="B24" s="184" t="s">
        <v>15</v>
      </c>
      <c r="C24" s="185" t="s">
        <v>166</v>
      </c>
      <c r="D24" s="186" t="s">
        <v>118</v>
      </c>
    </row>
    <row r="25" spans="1:4" x14ac:dyDescent="0.25">
      <c r="A25" s="318"/>
      <c r="B25" s="184" t="s">
        <v>16</v>
      </c>
      <c r="C25" s="185" t="s">
        <v>152</v>
      </c>
      <c r="D25" s="186" t="s">
        <v>153</v>
      </c>
    </row>
    <row r="26" spans="1:4" x14ac:dyDescent="0.25">
      <c r="A26" s="318"/>
      <c r="B26" s="183" t="s">
        <v>17</v>
      </c>
      <c r="C26" s="180" t="s">
        <v>154</v>
      </c>
      <c r="D26" s="187" t="s">
        <v>170</v>
      </c>
    </row>
    <row r="27" spans="1:4" x14ac:dyDescent="0.25">
      <c r="A27" s="318"/>
      <c r="B27" s="184" t="s">
        <v>18</v>
      </c>
      <c r="C27" s="185" t="s">
        <v>155</v>
      </c>
      <c r="D27" s="186" t="s">
        <v>156</v>
      </c>
    </row>
    <row r="28" spans="1:4" x14ac:dyDescent="0.25">
      <c r="A28" s="318"/>
      <c r="B28" s="328" t="s">
        <v>19</v>
      </c>
      <c r="C28" s="180" t="s">
        <v>119</v>
      </c>
      <c r="D28" s="188" t="s">
        <v>120</v>
      </c>
    </row>
    <row r="29" spans="1:4" x14ac:dyDescent="0.25">
      <c r="A29" s="318"/>
      <c r="B29" s="329"/>
      <c r="C29" s="180" t="s">
        <v>121</v>
      </c>
      <c r="D29" s="188" t="s">
        <v>122</v>
      </c>
    </row>
    <row r="30" spans="1:4" x14ac:dyDescent="0.25">
      <c r="A30" s="318"/>
      <c r="B30" s="330"/>
      <c r="C30" s="180" t="s">
        <v>123</v>
      </c>
      <c r="D30" s="188" t="s">
        <v>124</v>
      </c>
    </row>
    <row r="31" spans="1:4" ht="19.149999999999999" customHeight="1" thickBot="1" x14ac:dyDescent="0.3">
      <c r="A31" s="320"/>
      <c r="B31" s="183" t="s">
        <v>20</v>
      </c>
      <c r="C31" s="189" t="s">
        <v>157</v>
      </c>
      <c r="D31" s="226" t="s">
        <v>158</v>
      </c>
    </row>
    <row r="32" spans="1:4" x14ac:dyDescent="0.25">
      <c r="A32" s="321" t="s">
        <v>164</v>
      </c>
      <c r="B32" s="191" t="s">
        <v>21</v>
      </c>
      <c r="C32" s="185" t="s">
        <v>159</v>
      </c>
      <c r="D32" s="186" t="s">
        <v>160</v>
      </c>
    </row>
    <row r="33" spans="1:5" x14ac:dyDescent="0.25">
      <c r="A33" s="321"/>
      <c r="B33" s="190" t="s">
        <v>22</v>
      </c>
      <c r="C33" s="189" t="s">
        <v>161</v>
      </c>
      <c r="D33" s="188" t="s">
        <v>171</v>
      </c>
    </row>
    <row r="34" spans="1:5" x14ac:dyDescent="0.25">
      <c r="A34" s="321"/>
      <c r="B34" s="191" t="s">
        <v>23</v>
      </c>
      <c r="C34" s="192" t="s">
        <v>162</v>
      </c>
      <c r="D34" s="186" t="s">
        <v>163</v>
      </c>
    </row>
    <row r="35" spans="1:5" s="219" customFormat="1" x14ac:dyDescent="0.25">
      <c r="A35" s="321"/>
      <c r="B35" s="231" t="s">
        <v>24</v>
      </c>
      <c r="C35" s="189" t="s">
        <v>126</v>
      </c>
      <c r="D35" s="188" t="s">
        <v>127</v>
      </c>
    </row>
    <row r="36" spans="1:5" s="219" customFormat="1" x14ac:dyDescent="0.25">
      <c r="A36" s="321"/>
      <c r="B36" s="231" t="s">
        <v>25</v>
      </c>
      <c r="C36" s="189" t="s">
        <v>177</v>
      </c>
      <c r="D36" s="224" t="s">
        <v>178</v>
      </c>
    </row>
    <row r="37" spans="1:5" s="219" customFormat="1" x14ac:dyDescent="0.25">
      <c r="A37" s="321"/>
      <c r="B37" s="231" t="s">
        <v>51</v>
      </c>
      <c r="C37" s="189" t="s">
        <v>176</v>
      </c>
      <c r="D37" s="181" t="s">
        <v>125</v>
      </c>
    </row>
    <row r="38" spans="1:5" s="219" customFormat="1" x14ac:dyDescent="0.25">
      <c r="A38" s="321"/>
      <c r="B38" s="232"/>
      <c r="C38" s="233" t="s">
        <v>172</v>
      </c>
      <c r="D38" s="234" t="s">
        <v>173</v>
      </c>
    </row>
    <row r="39" spans="1:5" ht="57.6" customHeight="1" thickBot="1" x14ac:dyDescent="0.3">
      <c r="A39" s="322"/>
      <c r="B39" s="323" t="s">
        <v>128</v>
      </c>
      <c r="C39" s="324"/>
      <c r="D39" s="193" t="s">
        <v>129</v>
      </c>
    </row>
    <row r="40" spans="1:5" ht="103.15" customHeight="1" thickBot="1" x14ac:dyDescent="0.3">
      <c r="B40" s="314" t="s">
        <v>130</v>
      </c>
      <c r="C40" s="315"/>
      <c r="D40" s="316"/>
      <c r="E40" s="194"/>
    </row>
  </sheetData>
  <mergeCells count="12">
    <mergeCell ref="B7:D7"/>
    <mergeCell ref="B28:B30"/>
    <mergeCell ref="B1:D1"/>
    <mergeCell ref="B2:D2"/>
    <mergeCell ref="B3:D3"/>
    <mergeCell ref="B4:D4"/>
    <mergeCell ref="B5:D5"/>
    <mergeCell ref="B40:D40"/>
    <mergeCell ref="B8:D8"/>
    <mergeCell ref="A14:A31"/>
    <mergeCell ref="A32:A39"/>
    <mergeCell ref="B39:C39"/>
  </mergeCells>
  <pageMargins left="0.70866141732283472" right="0.70866141732283472" top="0.74803149606299213" bottom="0.74803149606299213" header="0.31496062992125984" footer="0.31496062992125984"/>
  <pageSetup scale="6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66"/>
  <sheetViews>
    <sheetView workbookViewId="0">
      <selection activeCell="C25" sqref="C25"/>
    </sheetView>
  </sheetViews>
  <sheetFormatPr baseColWidth="10" defaultRowHeight="15" x14ac:dyDescent="0.25"/>
  <cols>
    <col min="1" max="1" width="3.28515625" style="162" customWidth="1"/>
    <col min="2" max="2" width="47.5703125" customWidth="1"/>
    <col min="3" max="3" width="9.140625" customWidth="1"/>
    <col min="4" max="4" width="17.140625" customWidth="1"/>
    <col min="5" max="5" width="5" customWidth="1"/>
    <col min="7" max="7" width="19.28515625" customWidth="1"/>
    <col min="9" max="9" width="13.5703125" bestFit="1" customWidth="1"/>
    <col min="10" max="10" width="14.85546875" bestFit="1" customWidth="1"/>
  </cols>
  <sheetData>
    <row r="1" spans="1:7" ht="15.75" x14ac:dyDescent="0.25">
      <c r="A1" s="345" t="s">
        <v>58</v>
      </c>
      <c r="B1" s="346"/>
      <c r="C1" s="346"/>
      <c r="D1" s="346"/>
      <c r="E1" s="346"/>
      <c r="F1" s="346"/>
      <c r="G1" s="347"/>
    </row>
    <row r="2" spans="1:7" x14ac:dyDescent="0.25">
      <c r="A2" s="54"/>
      <c r="B2" s="53"/>
      <c r="C2" s="53"/>
      <c r="D2" s="53"/>
      <c r="E2" s="348" t="s">
        <v>59</v>
      </c>
      <c r="F2" s="348"/>
      <c r="G2" s="349"/>
    </row>
    <row r="3" spans="1:7" ht="15" customHeight="1" x14ac:dyDescent="0.25">
      <c r="A3" s="55"/>
      <c r="B3" s="56" t="s">
        <v>60</v>
      </c>
      <c r="C3" s="57"/>
      <c r="D3" s="57"/>
      <c r="E3" s="58"/>
      <c r="F3" s="58"/>
      <c r="G3" s="59"/>
    </row>
    <row r="4" spans="1:7" ht="17.25" customHeight="1" x14ac:dyDescent="0.25">
      <c r="A4" s="55"/>
      <c r="B4" s="56" t="s">
        <v>61</v>
      </c>
      <c r="C4" s="57"/>
      <c r="D4" s="57"/>
      <c r="E4" s="58"/>
      <c r="F4" s="58"/>
      <c r="G4" s="59"/>
    </row>
    <row r="5" spans="1:7" ht="7.9" customHeight="1" x14ac:dyDescent="0.25">
      <c r="A5" s="55"/>
      <c r="B5" s="60"/>
      <c r="C5" s="57"/>
      <c r="D5" s="57"/>
      <c r="E5" s="58"/>
      <c r="F5" s="58"/>
      <c r="G5" s="59"/>
    </row>
    <row r="6" spans="1:7" x14ac:dyDescent="0.25">
      <c r="A6" s="55" t="s">
        <v>62</v>
      </c>
      <c r="B6" s="350" t="s">
        <v>63</v>
      </c>
      <c r="C6" s="351"/>
      <c r="D6" s="351"/>
      <c r="E6" s="57"/>
      <c r="F6" s="58"/>
      <c r="G6" s="59"/>
    </row>
    <row r="7" spans="1:7" x14ac:dyDescent="0.25">
      <c r="A7" s="55"/>
      <c r="B7" s="351"/>
      <c r="C7" s="351"/>
      <c r="D7" s="351"/>
      <c r="E7" s="57"/>
      <c r="F7" s="58"/>
      <c r="G7" s="59"/>
    </row>
    <row r="8" spans="1:7" ht="7.15" customHeight="1" x14ac:dyDescent="0.25">
      <c r="A8" s="55"/>
      <c r="B8" s="61"/>
      <c r="C8" s="58"/>
      <c r="D8" s="62"/>
      <c r="E8" s="57"/>
      <c r="F8" s="58"/>
      <c r="G8" s="59"/>
    </row>
    <row r="9" spans="1:7" x14ac:dyDescent="0.25">
      <c r="A9" s="55"/>
      <c r="B9" s="63" t="s">
        <v>64</v>
      </c>
      <c r="C9" s="64" t="s">
        <v>49</v>
      </c>
      <c r="D9" s="62"/>
      <c r="E9" s="57"/>
      <c r="F9" s="58"/>
      <c r="G9" s="59"/>
    </row>
    <row r="10" spans="1:7" x14ac:dyDescent="0.25">
      <c r="A10" s="55"/>
      <c r="B10" s="65" t="s">
        <v>65</v>
      </c>
      <c r="C10" s="66">
        <v>0.17</v>
      </c>
      <c r="D10" s="58"/>
      <c r="E10" s="58"/>
      <c r="F10" s="58"/>
      <c r="G10" s="59"/>
    </row>
    <row r="11" spans="1:7" x14ac:dyDescent="0.25">
      <c r="A11" s="55"/>
      <c r="B11" s="65" t="s">
        <v>66</v>
      </c>
      <c r="C11" s="66">
        <v>0.04</v>
      </c>
      <c r="D11" s="58"/>
      <c r="E11" s="58"/>
      <c r="F11" s="58"/>
      <c r="G11" s="59"/>
    </row>
    <row r="12" spans="1:7" x14ac:dyDescent="0.25">
      <c r="A12" s="55"/>
      <c r="B12" s="65" t="s">
        <v>67</v>
      </c>
      <c r="C12" s="66">
        <v>0.05</v>
      </c>
      <c r="D12" s="58"/>
      <c r="E12" s="58"/>
      <c r="F12" s="58"/>
      <c r="G12" s="59"/>
    </row>
    <row r="13" spans="1:7" x14ac:dyDescent="0.25">
      <c r="A13" s="55"/>
      <c r="B13" s="67" t="s">
        <v>68</v>
      </c>
      <c r="C13" s="68">
        <f>SUM(C10:C12)</f>
        <v>0.26</v>
      </c>
      <c r="D13" s="58"/>
      <c r="E13" s="58"/>
      <c r="F13" s="58"/>
      <c r="G13" s="59"/>
    </row>
    <row r="14" spans="1:7" ht="9" customHeight="1" x14ac:dyDescent="0.25">
      <c r="A14" s="55"/>
      <c r="B14" s="60"/>
      <c r="C14" s="69"/>
      <c r="D14" s="58"/>
      <c r="E14" s="58"/>
      <c r="F14" s="58"/>
      <c r="G14" s="59"/>
    </row>
    <row r="15" spans="1:7" ht="15" customHeight="1" x14ac:dyDescent="0.25">
      <c r="A15" s="55"/>
      <c r="B15" s="352" t="s">
        <v>69</v>
      </c>
      <c r="C15" s="352"/>
      <c r="D15" s="352"/>
      <c r="E15" s="352"/>
      <c r="F15" s="352"/>
      <c r="G15" s="59"/>
    </row>
    <row r="16" spans="1:7" ht="21" customHeight="1" x14ac:dyDescent="0.25">
      <c r="A16" s="55"/>
      <c r="B16" s="352"/>
      <c r="C16" s="352"/>
      <c r="D16" s="352"/>
      <c r="E16" s="352"/>
      <c r="F16" s="352"/>
      <c r="G16" s="59"/>
    </row>
    <row r="17" spans="1:7" ht="22.9" customHeight="1" x14ac:dyDescent="0.25">
      <c r="A17" s="55" t="s">
        <v>70</v>
      </c>
      <c r="B17" s="70" t="s">
        <v>71</v>
      </c>
      <c r="C17" s="71"/>
      <c r="D17" s="58"/>
      <c r="E17" s="58"/>
      <c r="F17" s="58"/>
      <c r="G17" s="59"/>
    </row>
    <row r="18" spans="1:7" x14ac:dyDescent="0.25">
      <c r="A18" s="55"/>
      <c r="B18" s="65" t="s">
        <v>72</v>
      </c>
      <c r="C18" s="72">
        <f>+C12</f>
        <v>0.05</v>
      </c>
      <c r="D18" s="73">
        <v>1</v>
      </c>
      <c r="E18" s="58"/>
      <c r="F18" s="58"/>
      <c r="G18" s="59"/>
    </row>
    <row r="19" spans="1:7" x14ac:dyDescent="0.25">
      <c r="A19" s="55"/>
      <c r="B19" s="65" t="s">
        <v>73</v>
      </c>
      <c r="C19" s="74" t="s">
        <v>51</v>
      </c>
      <c r="D19" s="75">
        <v>0.19</v>
      </c>
      <c r="E19" s="58"/>
      <c r="F19" s="58"/>
      <c r="G19" s="59"/>
    </row>
    <row r="20" spans="1:7" ht="7.15" customHeight="1" x14ac:dyDescent="0.25">
      <c r="A20" s="55"/>
      <c r="B20" s="60"/>
      <c r="C20" s="58"/>
      <c r="D20" s="58"/>
      <c r="E20" s="58"/>
      <c r="F20" s="58"/>
      <c r="G20" s="59"/>
    </row>
    <row r="21" spans="1:7" x14ac:dyDescent="0.25">
      <c r="A21" s="55"/>
      <c r="B21" s="67" t="s">
        <v>74</v>
      </c>
      <c r="C21" s="76">
        <f>+(D19*C18)/D18</f>
        <v>9.5000000000000015E-3</v>
      </c>
      <c r="D21" s="58"/>
      <c r="E21" s="58"/>
      <c r="F21" s="58"/>
      <c r="G21" s="59"/>
    </row>
    <row r="22" spans="1:7" x14ac:dyDescent="0.25">
      <c r="A22" s="55"/>
      <c r="B22" s="77"/>
      <c r="C22" s="78"/>
      <c r="D22" s="58"/>
      <c r="E22" s="58"/>
      <c r="F22" s="58"/>
      <c r="G22" s="59"/>
    </row>
    <row r="23" spans="1:7" x14ac:dyDescent="0.25">
      <c r="A23" s="55"/>
      <c r="B23" s="65" t="s">
        <v>68</v>
      </c>
      <c r="C23" s="79">
        <f>C13</f>
        <v>0.26</v>
      </c>
      <c r="D23" s="58"/>
      <c r="E23" s="58"/>
      <c r="F23" s="58"/>
      <c r="G23" s="59"/>
    </row>
    <row r="24" spans="1:7" x14ac:dyDescent="0.25">
      <c r="A24" s="55"/>
      <c r="B24" s="65" t="s">
        <v>74</v>
      </c>
      <c r="C24" s="80">
        <f>C21</f>
        <v>9.5000000000000015E-3</v>
      </c>
      <c r="D24" s="81"/>
      <c r="E24" s="58"/>
      <c r="F24" s="58"/>
      <c r="G24" s="59"/>
    </row>
    <row r="25" spans="1:7" x14ac:dyDescent="0.25">
      <c r="A25" s="55"/>
      <c r="B25" s="82" t="s">
        <v>75</v>
      </c>
      <c r="C25" s="83">
        <f>+C13+C21</f>
        <v>0.26950000000000002</v>
      </c>
      <c r="D25" s="57"/>
      <c r="E25" s="58"/>
      <c r="F25" s="58"/>
      <c r="G25" s="59"/>
    </row>
    <row r="26" spans="1:7" ht="6.6" customHeight="1" x14ac:dyDescent="0.25">
      <c r="A26" s="55"/>
      <c r="B26" s="60"/>
      <c r="C26" s="58"/>
      <c r="D26" s="58"/>
      <c r="E26" s="58"/>
      <c r="F26" s="58"/>
      <c r="G26" s="59"/>
    </row>
    <row r="27" spans="1:7" x14ac:dyDescent="0.25">
      <c r="A27" s="55" t="s">
        <v>76</v>
      </c>
      <c r="B27" s="61" t="s">
        <v>77</v>
      </c>
      <c r="C27" s="58"/>
      <c r="D27" s="58"/>
      <c r="E27" s="58"/>
      <c r="F27" s="353" t="s">
        <v>78</v>
      </c>
      <c r="G27" s="354"/>
    </row>
    <row r="28" spans="1:7" ht="7.15" customHeight="1" x14ac:dyDescent="0.25">
      <c r="A28" s="55"/>
      <c r="B28" s="60"/>
      <c r="C28" s="58"/>
      <c r="D28" s="58"/>
      <c r="E28" s="58"/>
      <c r="F28" s="58"/>
      <c r="G28" s="59"/>
    </row>
    <row r="29" spans="1:7" x14ac:dyDescent="0.25">
      <c r="A29" s="55"/>
      <c r="B29" s="64" t="s">
        <v>64</v>
      </c>
      <c r="C29" s="64" t="s">
        <v>79</v>
      </c>
      <c r="D29" s="84" t="s">
        <v>80</v>
      </c>
      <c r="E29" s="78"/>
      <c r="F29" s="64" t="s">
        <v>79</v>
      </c>
      <c r="G29" s="85" t="s">
        <v>80</v>
      </c>
    </row>
    <row r="30" spans="1:7" x14ac:dyDescent="0.25">
      <c r="A30" s="55"/>
      <c r="B30" s="86" t="s">
        <v>81</v>
      </c>
      <c r="C30" s="87">
        <v>1</v>
      </c>
      <c r="D30" s="88">
        <v>100000000</v>
      </c>
      <c r="E30" s="78"/>
      <c r="F30" s="87">
        <v>1</v>
      </c>
      <c r="G30" s="89">
        <v>52457942</v>
      </c>
    </row>
    <row r="31" spans="1:7" x14ac:dyDescent="0.25">
      <c r="A31" s="55"/>
      <c r="B31" s="65" t="s">
        <v>82</v>
      </c>
      <c r="C31" s="90">
        <f>+C25</f>
        <v>0.26950000000000002</v>
      </c>
      <c r="D31" s="91">
        <f>+D30-(+D30/(1+C31))</f>
        <v>21228830.248129189</v>
      </c>
      <c r="E31" s="78"/>
      <c r="F31" s="90">
        <f>+C31</f>
        <v>0.26950000000000002</v>
      </c>
      <c r="G31" s="92">
        <f>+G30-(+G30/(1+F31))</f>
        <v>11136207.458842069</v>
      </c>
    </row>
    <row r="32" spans="1:7" x14ac:dyDescent="0.25">
      <c r="A32" s="55"/>
      <c r="B32" s="65" t="s">
        <v>83</v>
      </c>
      <c r="C32" s="90"/>
      <c r="D32" s="91">
        <f>+D30-D31</f>
        <v>78771169.751870811</v>
      </c>
      <c r="E32" s="78"/>
      <c r="F32" s="90"/>
      <c r="G32" s="92">
        <f>+G30-G31</f>
        <v>41321734.541157931</v>
      </c>
    </row>
    <row r="33" spans="1:10" x14ac:dyDescent="0.25">
      <c r="A33" s="55"/>
      <c r="B33" s="82" t="s">
        <v>84</v>
      </c>
      <c r="C33" s="93"/>
      <c r="D33" s="94">
        <f>+D30-D31</f>
        <v>78771169.751870811</v>
      </c>
      <c r="E33" s="78"/>
      <c r="F33" s="93"/>
      <c r="G33" s="95">
        <f>+G30-G31</f>
        <v>41321734.541157931</v>
      </c>
    </row>
    <row r="34" spans="1:10" ht="8.4499999999999993" customHeight="1" x14ac:dyDescent="0.25">
      <c r="A34" s="55"/>
      <c r="B34" s="57"/>
      <c r="C34" s="57"/>
      <c r="D34" s="57"/>
      <c r="E34" s="58"/>
      <c r="F34" s="57"/>
      <c r="G34" s="96"/>
    </row>
    <row r="35" spans="1:10" x14ac:dyDescent="0.25">
      <c r="A35" s="55" t="s">
        <v>85</v>
      </c>
      <c r="B35" s="61" t="s">
        <v>86</v>
      </c>
      <c r="C35" s="57"/>
      <c r="D35" s="57"/>
      <c r="E35" s="58"/>
      <c r="F35" s="57"/>
      <c r="G35" s="96"/>
    </row>
    <row r="36" spans="1:10" ht="7.15" customHeight="1" x14ac:dyDescent="0.25">
      <c r="A36" s="55"/>
      <c r="B36" s="57"/>
      <c r="C36" s="57"/>
      <c r="D36" s="57"/>
      <c r="E36" s="58"/>
      <c r="F36" s="57"/>
      <c r="G36" s="96"/>
    </row>
    <row r="37" spans="1:10" x14ac:dyDescent="0.25">
      <c r="A37" s="55"/>
      <c r="B37" s="64" t="s">
        <v>64</v>
      </c>
      <c r="C37" s="64" t="s">
        <v>79</v>
      </c>
      <c r="D37" s="84" t="s">
        <v>80</v>
      </c>
      <c r="E37" s="78"/>
      <c r="F37" s="64" t="s">
        <v>79</v>
      </c>
      <c r="G37" s="84" t="s">
        <v>80</v>
      </c>
    </row>
    <row r="38" spans="1:10" x14ac:dyDescent="0.25">
      <c r="A38" s="55"/>
      <c r="B38" s="97" t="s">
        <v>87</v>
      </c>
      <c r="C38" s="98"/>
      <c r="D38" s="99">
        <f>+D33</f>
        <v>78771169.751870811</v>
      </c>
      <c r="E38" s="78"/>
      <c r="F38" s="98"/>
      <c r="G38" s="99">
        <f>+G33</f>
        <v>41321734.541157931</v>
      </c>
    </row>
    <row r="39" spans="1:10" x14ac:dyDescent="0.25">
      <c r="A39" s="55"/>
      <c r="B39" s="65" t="s">
        <v>65</v>
      </c>
      <c r="C39" s="100">
        <f>+C10</f>
        <v>0.17</v>
      </c>
      <c r="D39" s="91">
        <f>+D33*C39</f>
        <v>13391098.857818039</v>
      </c>
      <c r="E39" s="78"/>
      <c r="F39" s="100">
        <f>+C39</f>
        <v>0.17</v>
      </c>
      <c r="G39" s="91">
        <f>+G33*F39</f>
        <v>7024694.8719968488</v>
      </c>
    </row>
    <row r="40" spans="1:10" x14ac:dyDescent="0.25">
      <c r="A40" s="55"/>
      <c r="B40" s="65" t="s">
        <v>66</v>
      </c>
      <c r="C40" s="100">
        <f>+C11</f>
        <v>0.04</v>
      </c>
      <c r="D40" s="91">
        <f>+D33*C40</f>
        <v>3150846.7900748327</v>
      </c>
      <c r="E40" s="78"/>
      <c r="F40" s="100">
        <f t="shared" ref="F40:F41" si="0">+C40</f>
        <v>0.04</v>
      </c>
      <c r="G40" s="91">
        <f>+G33*F40</f>
        <v>1652869.3816463172</v>
      </c>
    </row>
    <row r="41" spans="1:10" x14ac:dyDescent="0.25">
      <c r="A41" s="55"/>
      <c r="B41" s="65" t="s">
        <v>67</v>
      </c>
      <c r="C41" s="100">
        <f>+C12</f>
        <v>0.05</v>
      </c>
      <c r="D41" s="91">
        <f>+D33*C41</f>
        <v>3938558.4875935409</v>
      </c>
      <c r="E41" s="78"/>
      <c r="F41" s="100">
        <f t="shared" si="0"/>
        <v>0.05</v>
      </c>
      <c r="G41" s="91">
        <f>+G33*F41</f>
        <v>2066086.7270578966</v>
      </c>
    </row>
    <row r="42" spans="1:10" x14ac:dyDescent="0.25">
      <c r="A42" s="55"/>
      <c r="B42" s="101" t="s">
        <v>68</v>
      </c>
      <c r="C42" s="102"/>
      <c r="D42" s="103">
        <f>SUM(D39:D41)</f>
        <v>20480504.135486413</v>
      </c>
      <c r="E42" s="78"/>
      <c r="F42" s="102"/>
      <c r="G42" s="103">
        <f>SUM(G39:G41)</f>
        <v>10743650.980701063</v>
      </c>
      <c r="I42" s="104"/>
    </row>
    <row r="43" spans="1:10" x14ac:dyDescent="0.25">
      <c r="A43" s="55"/>
      <c r="B43" s="86" t="s">
        <v>73</v>
      </c>
      <c r="C43" s="105">
        <f>+D19</f>
        <v>0.19</v>
      </c>
      <c r="D43" s="106">
        <f>+D41*C43</f>
        <v>748326.11264277273</v>
      </c>
      <c r="E43" s="78"/>
      <c r="F43" s="105">
        <f>+D19</f>
        <v>0.19</v>
      </c>
      <c r="G43" s="106">
        <f>+G41*F43</f>
        <v>392556.47814100038</v>
      </c>
      <c r="I43" s="104"/>
      <c r="J43" s="107"/>
    </row>
    <row r="44" spans="1:10" x14ac:dyDescent="0.25">
      <c r="A44" s="55"/>
      <c r="B44" s="101" t="s">
        <v>88</v>
      </c>
      <c r="C44" s="108">
        <f>+C25</f>
        <v>0.26950000000000002</v>
      </c>
      <c r="D44" s="103">
        <f>+D42+D43</f>
        <v>21228830.248129185</v>
      </c>
      <c r="E44" s="78"/>
      <c r="F44" s="108">
        <f>+C25</f>
        <v>0.26950000000000002</v>
      </c>
      <c r="G44" s="103">
        <f>+G42+G43</f>
        <v>11136207.458842063</v>
      </c>
      <c r="I44" s="104"/>
    </row>
    <row r="45" spans="1:10" x14ac:dyDescent="0.25">
      <c r="A45" s="55"/>
      <c r="B45" s="101" t="s">
        <v>89</v>
      </c>
      <c r="C45" s="108"/>
      <c r="D45" s="109">
        <f>+D50</f>
        <v>99251673.88735722</v>
      </c>
      <c r="E45" s="78"/>
      <c r="F45" s="108"/>
      <c r="G45" s="109">
        <f>+G50</f>
        <v>52065385.52185899</v>
      </c>
      <c r="I45" s="104"/>
    </row>
    <row r="46" spans="1:10" ht="15.75" thickBot="1" x14ac:dyDescent="0.3">
      <c r="A46" s="55"/>
      <c r="B46" s="343" t="s">
        <v>90</v>
      </c>
      <c r="C46" s="344"/>
      <c r="D46" s="110">
        <f>+D38+D42+D43</f>
        <v>100000000</v>
      </c>
      <c r="E46" s="111"/>
      <c r="F46" s="112"/>
      <c r="G46" s="110">
        <f>+G38+G42+G43</f>
        <v>52457941.999999993</v>
      </c>
      <c r="I46" s="104"/>
      <c r="J46" s="104"/>
    </row>
    <row r="47" spans="1:10" ht="6.6" customHeight="1" x14ac:dyDescent="0.25">
      <c r="A47" s="55"/>
      <c r="B47" s="58"/>
      <c r="C47" s="58"/>
      <c r="D47" s="58"/>
      <c r="E47" s="57"/>
      <c r="F47" s="58"/>
      <c r="G47" s="59"/>
      <c r="I47" s="104"/>
    </row>
    <row r="48" spans="1:10" x14ac:dyDescent="0.25">
      <c r="A48" s="55" t="s">
        <v>91</v>
      </c>
      <c r="B48" s="113" t="s">
        <v>92</v>
      </c>
      <c r="C48" s="58"/>
      <c r="D48" s="58"/>
      <c r="E48" s="58"/>
      <c r="F48" s="113"/>
      <c r="G48" s="59"/>
    </row>
    <row r="49" spans="1:7" ht="7.15" customHeight="1" x14ac:dyDescent="0.25">
      <c r="A49" s="55"/>
      <c r="B49" s="58"/>
      <c r="C49" s="58"/>
      <c r="D49" s="58"/>
      <c r="E49" s="58"/>
      <c r="F49" s="58"/>
      <c r="G49" s="59"/>
    </row>
    <row r="50" spans="1:7" x14ac:dyDescent="0.25">
      <c r="A50" s="55"/>
      <c r="B50" s="114" t="s">
        <v>93</v>
      </c>
      <c r="C50" s="115"/>
      <c r="D50" s="116">
        <f>+D46-D43</f>
        <v>99251673.88735722</v>
      </c>
      <c r="E50" s="117"/>
      <c r="F50" s="115"/>
      <c r="G50" s="118">
        <f>+G46-G43</f>
        <v>52065385.52185899</v>
      </c>
    </row>
    <row r="51" spans="1:7" x14ac:dyDescent="0.25">
      <c r="A51" s="55"/>
      <c r="B51" s="119" t="s">
        <v>94</v>
      </c>
      <c r="C51" s="120">
        <v>5.0000000000000001E-3</v>
      </c>
      <c r="D51" s="121">
        <f>D50*C51</f>
        <v>496258.3694367861</v>
      </c>
      <c r="E51" s="58"/>
      <c r="F51" s="120">
        <v>5.0000000000000001E-3</v>
      </c>
      <c r="G51" s="122">
        <f>G50*F51</f>
        <v>260326.92760929494</v>
      </c>
    </row>
    <row r="52" spans="1:7" ht="9" customHeight="1" x14ac:dyDescent="0.25">
      <c r="A52" s="55"/>
      <c r="B52" s="123"/>
      <c r="C52" s="124"/>
      <c r="D52" s="125"/>
      <c r="E52" s="58"/>
      <c r="F52" s="124"/>
      <c r="G52" s="126"/>
    </row>
    <row r="53" spans="1:7" x14ac:dyDescent="0.25">
      <c r="A53" s="55"/>
      <c r="B53" s="127" t="s">
        <v>95</v>
      </c>
      <c r="C53" s="98"/>
      <c r="D53" s="128">
        <f>+D46-D43</f>
        <v>99251673.88735722</v>
      </c>
      <c r="E53" s="58"/>
      <c r="F53" s="98"/>
      <c r="G53" s="129">
        <f>+G46-G43</f>
        <v>52065385.52185899</v>
      </c>
    </row>
    <row r="54" spans="1:7" x14ac:dyDescent="0.25">
      <c r="A54" s="55"/>
      <c r="B54" s="119" t="s">
        <v>96</v>
      </c>
      <c r="C54" s="130">
        <v>0.05</v>
      </c>
      <c r="D54" s="121">
        <f>D53*C54</f>
        <v>4962583.6943678614</v>
      </c>
      <c r="E54" s="58"/>
      <c r="F54" s="130">
        <v>0.05</v>
      </c>
      <c r="G54" s="122">
        <f>G53*F54</f>
        <v>2603269.2760929498</v>
      </c>
    </row>
    <row r="55" spans="1:7" ht="10.9" customHeight="1" x14ac:dyDescent="0.25">
      <c r="A55" s="55"/>
      <c r="B55" s="123"/>
      <c r="C55" s="124"/>
      <c r="D55" s="125"/>
      <c r="E55" s="57"/>
      <c r="F55" s="124"/>
      <c r="G55" s="126"/>
    </row>
    <row r="56" spans="1:7" x14ac:dyDescent="0.25">
      <c r="A56" s="55"/>
      <c r="B56" s="131" t="s">
        <v>97</v>
      </c>
      <c r="C56" s="132"/>
      <c r="D56" s="133">
        <f>+D46-D43</f>
        <v>99251673.88735722</v>
      </c>
      <c r="E56" s="58"/>
      <c r="F56" s="132"/>
      <c r="G56" s="134">
        <f>+G46-G43</f>
        <v>52065385.52185899</v>
      </c>
    </row>
    <row r="57" spans="1:7" x14ac:dyDescent="0.25">
      <c r="A57" s="55"/>
      <c r="B57" s="135" t="s">
        <v>98</v>
      </c>
      <c r="C57" s="136">
        <v>0.02</v>
      </c>
      <c r="D57" s="137">
        <f>D56*C57</f>
        <v>1985033.4777471444</v>
      </c>
      <c r="E57" s="58"/>
      <c r="F57" s="136">
        <v>0.02</v>
      </c>
      <c r="G57" s="138">
        <f>G56*F57</f>
        <v>1041307.7104371798</v>
      </c>
    </row>
    <row r="58" spans="1:7" x14ac:dyDescent="0.25">
      <c r="A58" s="55"/>
      <c r="B58" s="135" t="s">
        <v>99</v>
      </c>
      <c r="C58" s="139">
        <v>0</v>
      </c>
      <c r="D58" s="140">
        <f>D56*C58</f>
        <v>0</v>
      </c>
      <c r="E58" s="58"/>
      <c r="F58" s="139">
        <v>0</v>
      </c>
      <c r="G58" s="141">
        <f>G56*F58</f>
        <v>0</v>
      </c>
    </row>
    <row r="59" spans="1:7" x14ac:dyDescent="0.25">
      <c r="A59" s="55"/>
      <c r="B59" s="135" t="s">
        <v>100</v>
      </c>
      <c r="C59" s="136">
        <v>0.15</v>
      </c>
      <c r="D59" s="137">
        <f>D43*C59</f>
        <v>112248.9168964159</v>
      </c>
      <c r="E59" s="58"/>
      <c r="F59" s="136">
        <v>0.15</v>
      </c>
      <c r="G59" s="138">
        <f>G43*F59</f>
        <v>58883.471721150054</v>
      </c>
    </row>
    <row r="60" spans="1:7" x14ac:dyDescent="0.25">
      <c r="A60" s="55"/>
      <c r="B60" s="135" t="s">
        <v>101</v>
      </c>
      <c r="C60" s="139">
        <v>0</v>
      </c>
      <c r="D60" s="140">
        <f>+D56*C60</f>
        <v>0</v>
      </c>
      <c r="E60" s="58"/>
      <c r="F60" s="139">
        <v>0</v>
      </c>
      <c r="G60" s="141">
        <f>+G56*F60</f>
        <v>0</v>
      </c>
    </row>
    <row r="61" spans="1:7" x14ac:dyDescent="0.25">
      <c r="A61" s="55"/>
      <c r="B61" s="142" t="s">
        <v>102</v>
      </c>
      <c r="C61" s="143" t="s">
        <v>103</v>
      </c>
      <c r="D61" s="144">
        <f>SUM(D57:D60)</f>
        <v>2097282.3946435605</v>
      </c>
      <c r="E61" s="58"/>
      <c r="F61" s="143" t="s">
        <v>103</v>
      </c>
      <c r="G61" s="145">
        <f>SUM(G57:G60)</f>
        <v>1100191.1821583298</v>
      </c>
    </row>
    <row r="62" spans="1:7" x14ac:dyDescent="0.25">
      <c r="A62" s="55"/>
      <c r="B62" s="146" t="s">
        <v>104</v>
      </c>
      <c r="C62" s="146"/>
      <c r="D62" s="147">
        <f>+D51+D54</f>
        <v>5458842.0638046479</v>
      </c>
      <c r="E62" s="58"/>
      <c r="F62" s="146"/>
      <c r="G62" s="148">
        <f>+G51+G54</f>
        <v>2863596.2037022449</v>
      </c>
    </row>
    <row r="63" spans="1:7" ht="8.4499999999999993" customHeight="1" x14ac:dyDescent="0.25">
      <c r="A63" s="55"/>
      <c r="B63" s="149"/>
      <c r="C63" s="149"/>
      <c r="D63" s="150"/>
      <c r="E63" s="58"/>
      <c r="F63" s="149"/>
      <c r="G63" s="151"/>
    </row>
    <row r="64" spans="1:7" x14ac:dyDescent="0.25">
      <c r="A64" s="55"/>
      <c r="B64" s="152" t="s">
        <v>105</v>
      </c>
      <c r="C64" s="152"/>
      <c r="D64" s="153">
        <f>D46-D61-D62</f>
        <v>92443875.541551799</v>
      </c>
      <c r="E64" s="58"/>
      <c r="F64" s="152"/>
      <c r="G64" s="154">
        <f>G46-G61-G62</f>
        <v>48494154.614139423</v>
      </c>
    </row>
    <row r="65" spans="1:7" ht="15.75" thickBot="1" x14ac:dyDescent="0.3">
      <c r="A65" s="155"/>
      <c r="B65" s="156" t="s">
        <v>106</v>
      </c>
      <c r="C65" s="156"/>
      <c r="D65" s="157">
        <f>+D64+D62+D61</f>
        <v>100000000</v>
      </c>
      <c r="E65" s="158"/>
      <c r="F65" s="156"/>
      <c r="G65" s="159">
        <f>+G64+G62+G61</f>
        <v>52457941.999999993</v>
      </c>
    </row>
    <row r="66" spans="1:7" x14ac:dyDescent="0.25">
      <c r="A66" s="160"/>
      <c r="B66" s="161"/>
      <c r="C66" s="161"/>
      <c r="D66" s="161"/>
      <c r="E66" s="161"/>
      <c r="F66" s="161"/>
      <c r="G66" s="161"/>
    </row>
  </sheetData>
  <mergeCells count="6">
    <mergeCell ref="B46:C46"/>
    <mergeCell ref="A1:G1"/>
    <mergeCell ref="E2:G2"/>
    <mergeCell ref="B6:D7"/>
    <mergeCell ref="B15:F16"/>
    <mergeCell ref="F27:G27"/>
  </mergeCell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FORMATO DILIGENCIAR</vt:lpstr>
      <vt:lpstr>Instructivo </vt:lpstr>
      <vt:lpstr>EJEMPLO LIQ. CTO OBRA</vt:lpstr>
      <vt:lpstr>'EJEMPLO LIQ. CTO OBRA'!Área_de_impresión</vt:lpstr>
      <vt:lpstr>'FORMATO DILIGENCIAR'!Área_de_impresión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Viviana Astrid Garcia Avila</dc:creator>
  <cp:lastModifiedBy>Cesar Augusto Rodriguez Chaparro</cp:lastModifiedBy>
  <cp:lastPrinted>2019-03-11T21:59:13Z</cp:lastPrinted>
  <dcterms:created xsi:type="dcterms:W3CDTF">2018-01-29T20:40:43Z</dcterms:created>
  <dcterms:modified xsi:type="dcterms:W3CDTF">2019-03-11T22:00:12Z</dcterms:modified>
</cp:coreProperties>
</file>