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Cesar.Rodriguez\mateo\"/>
    </mc:Choice>
  </mc:AlternateContent>
  <xr:revisionPtr revIDLastSave="0" documentId="10_ncr:100000_{2DA93013-15FD-4512-8F79-920827CE2DCA}" xr6:coauthVersionLast="3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Minuta Patrón" sheetId="2" r:id="rId1"/>
    <sheet name="Hoja1" sheetId="4" state="hidden" r:id="rId2"/>
  </sheets>
  <definedNames>
    <definedName name="abs">Hoja1!$C$28:$C$30</definedName>
    <definedName name="dye">Hoja1!$C$33:$C$34</definedName>
    <definedName name="NA" localSheetId="1">Hoja1!$C$37</definedName>
    <definedName name="NA">Hoja1!$C$37</definedName>
    <definedName name="prt">Hoja1!$C$8:$C$12</definedName>
    <definedName name="pyp">Hoja1!$C$2:$C$5</definedName>
    <definedName name="tal">Hoja1!$C$23:$C$24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56" i="2" l="1"/>
  <c r="M159" i="2" s="1"/>
  <c r="L156" i="2"/>
  <c r="L159" i="2" s="1"/>
  <c r="K156" i="2"/>
  <c r="K159" i="2" s="1"/>
  <c r="J156" i="2"/>
  <c r="J159" i="2" s="1"/>
  <c r="I156" i="2"/>
  <c r="I159" i="2" s="1"/>
  <c r="G156" i="2"/>
  <c r="H159" i="2" s="1"/>
  <c r="E156" i="2"/>
  <c r="E159" i="2" s="1"/>
  <c r="C156" i="2"/>
  <c r="D159" i="2" s="1"/>
  <c r="B156" i="2"/>
  <c r="B159" i="2" s="1"/>
  <c r="G118" i="2"/>
  <c r="M115" i="2"/>
  <c r="M118" i="2" s="1"/>
  <c r="L115" i="2"/>
  <c r="L118" i="2" s="1"/>
  <c r="K115" i="2"/>
  <c r="K118" i="2" s="1"/>
  <c r="J115" i="2"/>
  <c r="J118" i="2" s="1"/>
  <c r="I115" i="2"/>
  <c r="I118" i="2" s="1"/>
  <c r="G115" i="2"/>
  <c r="H118" i="2" s="1"/>
  <c r="E115" i="2"/>
  <c r="F118" i="2" s="1"/>
  <c r="C115" i="2"/>
  <c r="D118" i="2" s="1"/>
  <c r="B115" i="2"/>
  <c r="B118" i="2" s="1"/>
  <c r="M77" i="2"/>
  <c r="M80" i="2" s="1"/>
  <c r="L77" i="2"/>
  <c r="L80" i="2" s="1"/>
  <c r="K77" i="2"/>
  <c r="K80" i="2" s="1"/>
  <c r="J77" i="2"/>
  <c r="J80" i="2" s="1"/>
  <c r="I77" i="2"/>
  <c r="I80" i="2" s="1"/>
  <c r="G77" i="2"/>
  <c r="G80" i="2" s="1"/>
  <c r="E77" i="2"/>
  <c r="F80" i="2" s="1"/>
  <c r="C77" i="2"/>
  <c r="C80" i="2" s="1"/>
  <c r="B77" i="2"/>
  <c r="B80" i="2" s="1"/>
  <c r="J43" i="2"/>
  <c r="I43" i="2"/>
  <c r="H43" i="2"/>
  <c r="G43" i="2"/>
  <c r="F43" i="2"/>
  <c r="E43" i="2"/>
  <c r="D43" i="2"/>
  <c r="C43" i="2"/>
  <c r="B43" i="2"/>
  <c r="J27" i="2"/>
  <c r="I27" i="2"/>
  <c r="H27" i="2"/>
  <c r="G27" i="2"/>
  <c r="F27" i="2"/>
  <c r="E27" i="2"/>
  <c r="D27" i="2"/>
  <c r="C27" i="2"/>
  <c r="B27" i="2"/>
  <c r="D80" i="2" l="1"/>
  <c r="C118" i="2"/>
  <c r="F159" i="2"/>
  <c r="E80" i="2"/>
  <c r="C159" i="2"/>
  <c r="G159" i="2"/>
  <c r="E118" i="2"/>
  <c r="H80" i="2"/>
  <c r="A1" i="2" l="1"/>
</calcChain>
</file>

<file path=xl/sharedStrings.xml><?xml version="1.0" encoding="utf-8"?>
<sst xmlns="http://schemas.openxmlformats.org/spreadsheetml/2006/main" count="480" uniqueCount="185">
  <si>
    <t xml:space="preserve">ELABORACIÓN </t>
  </si>
  <si>
    <t xml:space="preserve">MODIFICACIÓN </t>
  </si>
  <si>
    <t xml:space="preserve">ELIMINACIÓN </t>
  </si>
  <si>
    <t xml:space="preserve">PROCESOS </t>
  </si>
  <si>
    <t>MEJORA E INNOVACIÓN</t>
  </si>
  <si>
    <t xml:space="preserve">COORDINACIÓN Y ARTICULACIÓN DEL SNBF Y AGENTES </t>
  </si>
  <si>
    <t>DIRECCIONAMIENTO ESTRATEGICO</t>
  </si>
  <si>
    <t xml:space="preserve">COMUNICACIÓN ESTRATEGICA </t>
  </si>
  <si>
    <t xml:space="preserve">GESTIÓN DE LA TECNOLOGIA E INFORMACIÓN </t>
  </si>
  <si>
    <t xml:space="preserve">PROMOCIÓN Y PREVENCIÓN </t>
  </si>
  <si>
    <t xml:space="preserve">PROTECCIÓN </t>
  </si>
  <si>
    <t xml:space="preserve">GESTIÓN FINANCIERA </t>
  </si>
  <si>
    <t xml:space="preserve">SERVICIOS ADMINISTRATIVOS </t>
  </si>
  <si>
    <t xml:space="preserve">GESTIÓN DEL TALENTO HUMANO </t>
  </si>
  <si>
    <t xml:space="preserve">ADQUISICIÓN DE BIENES Y SERVICIOS </t>
  </si>
  <si>
    <t xml:space="preserve">GESTIÓN JURIDICA </t>
  </si>
  <si>
    <t xml:space="preserve">INSPECIÓN, VIGILANCIA Y CONTROL </t>
  </si>
  <si>
    <t xml:space="preserve">SOLICITUD </t>
  </si>
  <si>
    <t xml:space="preserve">Promoción y Prevención </t>
  </si>
  <si>
    <t xml:space="preserve">Protección </t>
  </si>
  <si>
    <t>Gestión Servicio y Atención</t>
  </si>
  <si>
    <t>Relación con el ciudadano</t>
  </si>
  <si>
    <t>Gestión Servicio a Beneficiarios</t>
  </si>
  <si>
    <t>Gestión de Atención a Peticiones, Quejas, Reclamos y Sugerencias</t>
  </si>
  <si>
    <t>Gestión Administrativa (Gestión Documental)</t>
  </si>
  <si>
    <t>Direccionamiento Estratégico (Rendición de Cuentas)</t>
  </si>
  <si>
    <t>pyp</t>
  </si>
  <si>
    <t>prt</t>
  </si>
  <si>
    <t xml:space="preserve">Oficina Gestion regional </t>
  </si>
  <si>
    <t>Dirección para la Protección</t>
  </si>
  <si>
    <t>Subdireccion de Adopciones</t>
  </si>
  <si>
    <t>Subdirección de  Responsabilidad Penal</t>
  </si>
  <si>
    <t xml:space="preserve">Dirección Contratacion </t>
  </si>
  <si>
    <t xml:space="preserve">Dirección  Abastecimiento </t>
  </si>
  <si>
    <t xml:space="preserve">Dirección de Gestión Humana </t>
  </si>
  <si>
    <t xml:space="preserve">DIRECCIONAMIENTO ESTRATEGICO </t>
  </si>
  <si>
    <t>Dirección de Planeación y Control de Gestión</t>
  </si>
  <si>
    <t>dye</t>
  </si>
  <si>
    <t>abs</t>
  </si>
  <si>
    <t>tal</t>
  </si>
  <si>
    <t>Dirección Primera Infancia</t>
  </si>
  <si>
    <t>Dirección  de Familias y Comunidades</t>
  </si>
  <si>
    <t>Dirección de Niñez y Adolescencia</t>
  </si>
  <si>
    <t xml:space="preserve">Dirección de Nutrición </t>
  </si>
  <si>
    <t>Subdirección de Restablecimiento de Derechos</t>
  </si>
  <si>
    <t xml:space="preserve">Dirección Nutrición </t>
  </si>
  <si>
    <t xml:space="preserve">Oficina de Control interno disciplinario </t>
  </si>
  <si>
    <t xml:space="preserve">Oficina  de Cooperación y Convenios </t>
  </si>
  <si>
    <t xml:space="preserve">MONITOREO Y SEGUIMIENTO A LA GESTÍON </t>
  </si>
  <si>
    <t>EVALUACIÓN INDEPENDIENTE</t>
  </si>
  <si>
    <t xml:space="preserve">RELACIÓN CON EL CIUDADANO </t>
  </si>
  <si>
    <t>NA</t>
  </si>
  <si>
    <t>N.A.</t>
  </si>
  <si>
    <t xml:space="preserve">INSPECCIÓN, VIGILANCIA Y CONTROL </t>
  </si>
  <si>
    <t>Frecuencia</t>
  </si>
  <si>
    <t>200 cc</t>
  </si>
  <si>
    <t>55 g</t>
  </si>
  <si>
    <t>Grasa</t>
  </si>
  <si>
    <t>Fruta</t>
  </si>
  <si>
    <t>Azúcares</t>
  </si>
  <si>
    <t>% DE CUBRIMIENTO</t>
  </si>
  <si>
    <t>Servicio:</t>
  </si>
  <si>
    <t>Grupos de edad:</t>
  </si>
  <si>
    <t>6-11 meses</t>
  </si>
  <si>
    <t>1. Refrigerio para el día de atención</t>
  </si>
  <si>
    <t>Grupo de alimento</t>
  </si>
  <si>
    <t>Cantidad en gramos o en centímetros cúbicos</t>
  </si>
  <si>
    <t>Unidad casera de servido</t>
  </si>
  <si>
    <t>Peso bruto</t>
  </si>
  <si>
    <t>Peso neto</t>
  </si>
  <si>
    <t>Peso servido</t>
  </si>
  <si>
    <t>Medida casera</t>
  </si>
  <si>
    <t>Diaria</t>
  </si>
  <si>
    <t>60-120 g</t>
  </si>
  <si>
    <t>1 unidad o porción pequeña</t>
  </si>
  <si>
    <t>2. Ración para preparar mensual</t>
  </si>
  <si>
    <t>Alimento</t>
  </si>
  <si>
    <t>Cantidad en peso bruto</t>
  </si>
  <si>
    <t>Cereales, raíces, tubérculos y plátanos</t>
  </si>
  <si>
    <t>Arroz blanco</t>
  </si>
  <si>
    <t>500 g</t>
  </si>
  <si>
    <t>1 vez al mes</t>
  </si>
  <si>
    <t>Pastas alimenticias enriquecidas</t>
  </si>
  <si>
    <t>1000 g</t>
  </si>
  <si>
    <t>Carnes, huevos, leguminosas  y mezclas vegetales</t>
  </si>
  <si>
    <t>Huevo de gallina (1 cubeta de 15 unidades)</t>
  </si>
  <si>
    <t>825 g</t>
  </si>
  <si>
    <t xml:space="preserve">Fríjol </t>
  </si>
  <si>
    <t>Bienestarina Más</t>
  </si>
  <si>
    <t>Aceites</t>
  </si>
  <si>
    <t>500 cc</t>
  </si>
  <si>
    <t>Calorías (cal)</t>
  </si>
  <si>
    <t>Proteínas (g)</t>
  </si>
  <si>
    <t>Grasas (g)</t>
  </si>
  <si>
    <t>Carbohidratos (g)</t>
  </si>
  <si>
    <t>Vit. A (ER)</t>
  </si>
  <si>
    <t>Calcio (mg)</t>
  </si>
  <si>
    <t>Hierro (mg)</t>
  </si>
  <si>
    <t>Zinc (mg)</t>
  </si>
  <si>
    <t>Sodio (mg)</t>
  </si>
  <si>
    <t>RPP / 30</t>
  </si>
  <si>
    <t>Refrigerio * 4/30</t>
  </si>
  <si>
    <t>APORTE DE LA MINUTA PATRON</t>
  </si>
  <si>
    <t>RIEN para el grupo de edad (6-11 meses)</t>
  </si>
  <si>
    <t>3. Ración para preparar mensual -Opción condicionada</t>
  </si>
  <si>
    <t>Leche y derivados lácteos</t>
  </si>
  <si>
    <t>Leche de continuación</t>
  </si>
  <si>
    <t>1800 g</t>
  </si>
  <si>
    <t>Carnes, huevos, leguminosas y mezclas vegetales</t>
  </si>
  <si>
    <t>900*</t>
  </si>
  <si>
    <t>1 a 2 años</t>
  </si>
  <si>
    <t>Frutas</t>
  </si>
  <si>
    <t>Leche de vaca entera</t>
  </si>
  <si>
    <t xml:space="preserve">1 vaso </t>
  </si>
  <si>
    <t>Avena en hojuelas</t>
  </si>
  <si>
    <t xml:space="preserve">Harina de maíz </t>
  </si>
  <si>
    <t xml:space="preserve">Leche de vaca entera pasteurizada o leche de vaca entera en polvo </t>
  </si>
  <si>
    <t>4 litros</t>
  </si>
  <si>
    <t>900 g</t>
  </si>
  <si>
    <t>Huevo de gallina         
(1 cubeta de 30 unidades)</t>
  </si>
  <si>
    <t>1650 g</t>
  </si>
  <si>
    <t>RIEN para el grupo de edad (1-2 años)</t>
  </si>
  <si>
    <t xml:space="preserve"> UL:600</t>
  </si>
  <si>
    <t>UL: 1500</t>
  </si>
  <si>
    <t>UL: 20</t>
  </si>
  <si>
    <t>UL: 5</t>
  </si>
  <si>
    <t>UL: 370</t>
  </si>
  <si>
    <t>150-180 g</t>
  </si>
  <si>
    <t>100 g</t>
  </si>
  <si>
    <t>1500 g</t>
  </si>
  <si>
    <t>Harina de trigo</t>
  </si>
  <si>
    <t>11 litros</t>
  </si>
  <si>
    <t>2.700 g</t>
  </si>
  <si>
    <t>Carnes, huevos, Leguminosas y Mezclas vegetales</t>
  </si>
  <si>
    <t>Fríjol</t>
  </si>
  <si>
    <t>Lenteja</t>
  </si>
  <si>
    <t>900 g**</t>
  </si>
  <si>
    <t>1000 cc</t>
  </si>
  <si>
    <t>Panela</t>
  </si>
  <si>
    <t>Energía</t>
  </si>
  <si>
    <t>Proteína</t>
  </si>
  <si>
    <t>Carhohidratos</t>
  </si>
  <si>
    <t>RIEN para el grupo</t>
  </si>
  <si>
    <t>UL: 2900</t>
  </si>
  <si>
    <t>UL: 2670</t>
  </si>
  <si>
    <t>UL: 45</t>
  </si>
  <si>
    <t>UL: 38,3</t>
  </si>
  <si>
    <t>UL: 2300</t>
  </si>
  <si>
    <t>Desarrollo Infantil en Medio Familiar</t>
  </si>
  <si>
    <t>Aceite de Girasol o maíz o soya</t>
  </si>
  <si>
    <t xml:space="preserve">*Se analizaron 450 g de Bienestarina Más para un mes. </t>
  </si>
  <si>
    <t xml:space="preserve">Pan </t>
  </si>
  <si>
    <t>20 g</t>
  </si>
  <si>
    <t>1 tajada</t>
  </si>
  <si>
    <t>Galletas de soda o tipo cracker</t>
  </si>
  <si>
    <t>14 g</t>
  </si>
  <si>
    <t>2 unidades</t>
  </si>
  <si>
    <t>1 porción pequeña de fruta</t>
  </si>
  <si>
    <t xml:space="preserve">Kumis </t>
  </si>
  <si>
    <t>Yogurt</t>
  </si>
  <si>
    <t>3 a 5 años</t>
  </si>
  <si>
    <t>Kumis</t>
  </si>
  <si>
    <t>Atún en agua</t>
  </si>
  <si>
    <t>525 g*</t>
  </si>
  <si>
    <t>900**</t>
  </si>
  <si>
    <t>* La cantidad mínima a entregar corresponde a 525 g</t>
  </si>
  <si>
    <t xml:space="preserve">**Se analizaron 450 g de Bienestarina Más para un mes. </t>
  </si>
  <si>
    <t>RIEN para el grupo de edad (3-5 años)</t>
  </si>
  <si>
    <t>UL: 700</t>
  </si>
  <si>
    <t>UL: 2500</t>
  </si>
  <si>
    <t>UL: 40</t>
  </si>
  <si>
    <t>UL: 7</t>
  </si>
  <si>
    <t>UL: 1700</t>
  </si>
  <si>
    <t>Mujeres gestantes y madres en periodo de lactancia</t>
  </si>
  <si>
    <t xml:space="preserve"> 40 g</t>
  </si>
  <si>
    <t xml:space="preserve">1 unidad </t>
  </si>
  <si>
    <t>30 g</t>
  </si>
  <si>
    <t>4 unidades</t>
  </si>
  <si>
    <t>Torta con harina de trigo</t>
  </si>
  <si>
    <t>60 g</t>
  </si>
  <si>
    <t>1 tajada grande</t>
  </si>
  <si>
    <t>1 porción o unidad grande</t>
  </si>
  <si>
    <t>2000 g</t>
  </si>
  <si>
    <t>1050 g*</t>
  </si>
  <si>
    <t>* La cantidad mínima a entregar corresponde a 1050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</si>
</sst>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indexed="17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6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3" borderId="0" xfId="0" applyFont="1" applyFill="1"/>
    <xf numFmtId="0" fontId="3" fillId="0" borderId="0" xfId="0" applyFont="1"/>
    <xf numFmtId="0" fontId="4" fillId="3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8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164" fontId="11" fillId="8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1" fillId="0" borderId="3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0" fillId="7" borderId="1" xfId="0" applyNumberFormat="1" applyFont="1" applyFill="1" applyBorder="1" applyAlignment="1">
      <alignment horizontal="center"/>
    </xf>
    <xf numFmtId="164" fontId="10" fillId="8" borderId="1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Border="1"/>
    <xf numFmtId="164" fontId="11" fillId="5" borderId="1" xfId="0" applyNumberFormat="1" applyFont="1" applyFill="1" applyBorder="1" applyAlignment="1">
      <alignment horizontal="center"/>
    </xf>
    <xf numFmtId="164" fontId="12" fillId="8" borderId="1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164" fontId="11" fillId="0" borderId="20" xfId="0" applyNumberFormat="1" applyFont="1" applyBorder="1" applyAlignment="1">
      <alignment horizontal="center" vertical="center"/>
    </xf>
    <xf numFmtId="164" fontId="10" fillId="7" borderId="20" xfId="0" applyNumberFormat="1" applyFont="1" applyFill="1" applyBorder="1" applyAlignment="1">
      <alignment horizontal="center" vertical="center"/>
    </xf>
    <xf numFmtId="164" fontId="11" fillId="8" borderId="20" xfId="0" applyNumberFormat="1" applyFont="1" applyFill="1" applyBorder="1" applyAlignment="1">
      <alignment horizontal="center" vertical="center"/>
    </xf>
    <xf numFmtId="164" fontId="10" fillId="4" borderId="22" xfId="0" applyNumberFormat="1" applyFont="1" applyFill="1" applyBorder="1" applyAlignment="1">
      <alignment horizontal="center" vertical="center"/>
    </xf>
    <xf numFmtId="164" fontId="10" fillId="4" borderId="23" xfId="0" applyNumberFormat="1" applyFont="1" applyFill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64" fontId="11" fillId="0" borderId="20" xfId="0" applyNumberFormat="1" applyFont="1" applyBorder="1" applyAlignment="1">
      <alignment horizontal="center"/>
    </xf>
    <xf numFmtId="164" fontId="10" fillId="7" borderId="20" xfId="0" applyNumberFormat="1" applyFont="1" applyFill="1" applyBorder="1" applyAlignment="1">
      <alignment horizontal="center"/>
    </xf>
    <xf numFmtId="164" fontId="10" fillId="8" borderId="20" xfId="0" applyNumberFormat="1" applyFont="1" applyFill="1" applyBorder="1" applyAlignment="1">
      <alignment horizontal="center"/>
    </xf>
    <xf numFmtId="0" fontId="10" fillId="4" borderId="22" xfId="0" applyFont="1" applyFill="1" applyBorder="1" applyAlignment="1">
      <alignment horizontal="center" vertical="center"/>
    </xf>
    <xf numFmtId="164" fontId="10" fillId="4" borderId="22" xfId="0" applyNumberFormat="1" applyFont="1" applyFill="1" applyBorder="1" applyAlignment="1">
      <alignment horizontal="center"/>
    </xf>
    <xf numFmtId="164" fontId="10" fillId="4" borderId="23" xfId="0" applyNumberFormat="1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24" xfId="0" applyFont="1" applyBorder="1"/>
    <xf numFmtId="0" fontId="11" fillId="0" borderId="24" xfId="0" applyFont="1" applyBorder="1" applyAlignment="1">
      <alignment horizontal="center"/>
    </xf>
    <xf numFmtId="164" fontId="11" fillId="5" borderId="20" xfId="0" applyNumberFormat="1" applyFont="1" applyFill="1" applyBorder="1" applyAlignment="1">
      <alignment horizontal="center"/>
    </xf>
    <xf numFmtId="164" fontId="12" fillId="8" borderId="2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164" fontId="10" fillId="7" borderId="4" xfId="0" applyNumberFormat="1" applyFont="1" applyFill="1" applyBorder="1" applyAlignment="1">
      <alignment horizontal="center"/>
    </xf>
    <xf numFmtId="164" fontId="10" fillId="7" borderId="3" xfId="0" applyNumberFormat="1" applyFont="1" applyFill="1" applyBorder="1" applyAlignment="1">
      <alignment horizontal="center"/>
    </xf>
    <xf numFmtId="0" fontId="10" fillId="8" borderId="7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164" fontId="10" fillId="8" borderId="7" xfId="0" applyNumberFormat="1" applyFont="1" applyFill="1" applyBorder="1" applyAlignment="1">
      <alignment horizontal="center" vertical="center"/>
    </xf>
    <xf numFmtId="164" fontId="10" fillId="8" borderId="9" xfId="0" applyNumberFormat="1" applyFont="1" applyFill="1" applyBorder="1" applyAlignment="1">
      <alignment horizontal="center" vertical="center"/>
    </xf>
    <xf numFmtId="0" fontId="11" fillId="0" borderId="28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0" fontId="11" fillId="0" borderId="3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2" borderId="10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6" borderId="39" xfId="0" applyFont="1" applyFill="1" applyBorder="1" applyAlignment="1">
      <alignment horizontal="center" vertical="center" wrapText="1"/>
    </xf>
    <xf numFmtId="0" fontId="10" fillId="6" borderId="40" xfId="0" applyFont="1" applyFill="1" applyBorder="1" applyAlignment="1">
      <alignment horizontal="center" vertical="center" wrapText="1"/>
    </xf>
    <xf numFmtId="0" fontId="10" fillId="6" borderId="41" xfId="0" applyFont="1" applyFill="1" applyBorder="1" applyAlignment="1">
      <alignment horizontal="center" vertical="center" wrapText="1"/>
    </xf>
    <xf numFmtId="0" fontId="10" fillId="6" borderId="42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left"/>
    </xf>
    <xf numFmtId="164" fontId="11" fillId="5" borderId="4" xfId="0" applyNumberFormat="1" applyFont="1" applyFill="1" applyBorder="1" applyAlignment="1">
      <alignment horizontal="center"/>
    </xf>
    <xf numFmtId="164" fontId="11" fillId="5" borderId="3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cbf.gov.co/portal/page/portal/IntranetICBF/organigrama/Plane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M159"/>
  <sheetViews>
    <sheetView showGridLines="0" tabSelected="1" view="pageLayout" topLeftCell="A2" zoomScale="90" zoomScaleNormal="80" zoomScaleSheetLayoutView="85" zoomScalePageLayoutView="90" workbookViewId="0">
      <selection activeCell="M4" sqref="M4"/>
    </sheetView>
  </sheetViews>
  <sheetFormatPr baseColWidth="10" defaultColWidth="11.42578125" defaultRowHeight="12" x14ac:dyDescent="0.2"/>
  <cols>
    <col min="1" max="1" width="20.85546875" style="1" customWidth="1"/>
    <col min="2" max="2" width="14.85546875" style="1" customWidth="1"/>
    <col min="3" max="3" width="34.85546875" style="1" customWidth="1"/>
    <col min="4" max="4" width="24.140625" style="1" customWidth="1"/>
    <col min="5" max="5" width="12.140625" style="1" customWidth="1"/>
    <col min="6" max="6" width="14" style="1" customWidth="1"/>
    <col min="7" max="16384" width="11.42578125" style="1"/>
  </cols>
  <sheetData>
    <row r="1" spans="1:13" hidden="1" x14ac:dyDescent="0.2">
      <c r="A1" s="1" t="e">
        <f>+IF(VLOOKUP(#REF!,Hoja1!$A$22:$B$36,2,FALSE)=0,"",VLOOKUP(#REF!,Hoja1!$A$22:$B$36,2,FALSE))</f>
        <v>#REF!</v>
      </c>
    </row>
    <row r="2" spans="1:13" ht="15.75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8"/>
      <c r="K2"/>
      <c r="L2"/>
      <c r="M2"/>
    </row>
    <row r="3" spans="1:13" ht="4.5" customHeight="1" x14ac:dyDescent="0.2">
      <c r="A3" s="139"/>
      <c r="B3" s="139"/>
      <c r="C3" s="139"/>
      <c r="D3" s="139"/>
      <c r="E3" s="139"/>
      <c r="F3" s="139"/>
      <c r="G3" s="139"/>
      <c r="H3" s="139"/>
      <c r="I3" s="71"/>
      <c r="J3" s="8"/>
      <c r="K3"/>
      <c r="L3"/>
      <c r="M3"/>
    </row>
    <row r="4" spans="1:13" ht="18" customHeight="1" x14ac:dyDescent="0.2">
      <c r="A4" s="120" t="s">
        <v>61</v>
      </c>
      <c r="B4" s="120"/>
      <c r="C4" s="121" t="s">
        <v>148</v>
      </c>
      <c r="D4" s="121"/>
      <c r="E4" s="121"/>
      <c r="F4" s="121"/>
      <c r="G4" s="121"/>
      <c r="H4" s="121"/>
      <c r="I4" s="121"/>
      <c r="J4" s="8"/>
      <c r="K4"/>
      <c r="L4"/>
      <c r="M4"/>
    </row>
    <row r="5" spans="1:13" ht="15.75" x14ac:dyDescent="0.25">
      <c r="A5" s="122" t="s">
        <v>62</v>
      </c>
      <c r="B5" s="122"/>
      <c r="C5" s="123" t="s">
        <v>63</v>
      </c>
      <c r="D5" s="123"/>
      <c r="E5" s="123"/>
      <c r="F5" s="123"/>
      <c r="G5" s="123"/>
      <c r="H5" s="123"/>
      <c r="I5" s="123"/>
      <c r="J5" s="8"/>
      <c r="K5"/>
      <c r="L5"/>
      <c r="M5"/>
    </row>
    <row r="6" spans="1:13" ht="13.5" thickBot="1" x14ac:dyDescent="0.25">
      <c r="A6" s="127"/>
      <c r="B6" s="127"/>
      <c r="C6" s="127"/>
      <c r="D6" s="127"/>
      <c r="E6" s="127"/>
      <c r="F6" s="127"/>
      <c r="G6" s="127"/>
      <c r="H6" s="127"/>
      <c r="I6" s="127"/>
      <c r="J6" s="8"/>
      <c r="K6"/>
      <c r="L6"/>
      <c r="M6"/>
    </row>
    <row r="7" spans="1:13" ht="18" customHeight="1" thickBot="1" x14ac:dyDescent="0.25">
      <c r="A7" s="128" t="s">
        <v>64</v>
      </c>
      <c r="B7" s="129"/>
      <c r="C7" s="129"/>
      <c r="D7" s="129"/>
      <c r="E7" s="129"/>
      <c r="F7" s="130"/>
      <c r="G7" s="10"/>
      <c r="H7" s="10"/>
      <c r="I7" s="10"/>
      <c r="J7" s="8"/>
      <c r="K7"/>
      <c r="L7"/>
      <c r="M7"/>
    </row>
    <row r="8" spans="1:13" ht="28.5" customHeight="1" x14ac:dyDescent="0.2">
      <c r="A8" s="140" t="s">
        <v>65</v>
      </c>
      <c r="B8" s="133" t="s">
        <v>54</v>
      </c>
      <c r="C8" s="93" t="s">
        <v>66</v>
      </c>
      <c r="D8" s="94"/>
      <c r="E8" s="95"/>
      <c r="F8" s="17" t="s">
        <v>67</v>
      </c>
      <c r="G8"/>
      <c r="H8"/>
      <c r="I8"/>
      <c r="J8" s="8"/>
      <c r="K8"/>
      <c r="L8"/>
      <c r="M8"/>
    </row>
    <row r="9" spans="1:13" ht="33" customHeight="1" x14ac:dyDescent="0.2">
      <c r="A9" s="141"/>
      <c r="B9" s="134"/>
      <c r="C9" s="38" t="s">
        <v>68</v>
      </c>
      <c r="D9" s="38" t="s">
        <v>69</v>
      </c>
      <c r="E9" s="38" t="s">
        <v>70</v>
      </c>
      <c r="F9" s="13" t="s">
        <v>71</v>
      </c>
      <c r="G9"/>
      <c r="H9"/>
      <c r="I9"/>
      <c r="J9" s="8"/>
      <c r="K9"/>
      <c r="L9"/>
      <c r="M9"/>
    </row>
    <row r="10" spans="1:13" ht="36.75" thickBot="1" x14ac:dyDescent="0.25">
      <c r="A10" s="14" t="s">
        <v>58</v>
      </c>
      <c r="B10" s="21" t="s">
        <v>72</v>
      </c>
      <c r="C10" s="21" t="s">
        <v>73</v>
      </c>
      <c r="D10" s="21" t="s">
        <v>56</v>
      </c>
      <c r="E10" s="21" t="s">
        <v>56</v>
      </c>
      <c r="F10" s="22" t="s">
        <v>74</v>
      </c>
      <c r="G10"/>
      <c r="H10"/>
      <c r="I10"/>
      <c r="J10" s="8"/>
      <c r="K10"/>
      <c r="L10"/>
      <c r="M10"/>
    </row>
    <row r="11" spans="1:13" ht="12.75" x14ac:dyDescent="0.2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 ht="13.5" thickBo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 ht="16.5" customHeight="1" thickBot="1" x14ac:dyDescent="0.25">
      <c r="A13" s="128" t="s">
        <v>75</v>
      </c>
      <c r="B13" s="129"/>
      <c r="C13" s="129"/>
      <c r="D13" s="129"/>
      <c r="E13" s="129"/>
      <c r="F13" s="129"/>
      <c r="G13" s="130"/>
      <c r="H13" s="10"/>
      <c r="I13"/>
      <c r="J13"/>
      <c r="K13"/>
      <c r="L13"/>
      <c r="M13"/>
    </row>
    <row r="14" spans="1:13" ht="18" customHeight="1" x14ac:dyDescent="0.2">
      <c r="A14" s="15" t="s">
        <v>65</v>
      </c>
      <c r="B14" s="16" t="s">
        <v>76</v>
      </c>
      <c r="C14" s="131" t="s">
        <v>77</v>
      </c>
      <c r="D14" s="131"/>
      <c r="E14" s="131"/>
      <c r="F14" s="131" t="s">
        <v>54</v>
      </c>
      <c r="G14" s="132"/>
      <c r="H14"/>
      <c r="I14"/>
      <c r="J14"/>
      <c r="K14"/>
      <c r="L14"/>
      <c r="M14"/>
    </row>
    <row r="15" spans="1:13" ht="28.5" customHeight="1" x14ac:dyDescent="0.2">
      <c r="A15" s="97" t="s">
        <v>78</v>
      </c>
      <c r="B15" s="18" t="s">
        <v>79</v>
      </c>
      <c r="C15" s="99" t="s">
        <v>80</v>
      </c>
      <c r="D15" s="100"/>
      <c r="E15" s="101"/>
      <c r="F15" s="86" t="s">
        <v>81</v>
      </c>
      <c r="G15" s="88"/>
      <c r="H15"/>
      <c r="I15"/>
      <c r="J15"/>
      <c r="K15"/>
      <c r="L15"/>
      <c r="M15"/>
    </row>
    <row r="16" spans="1:13" ht="36" x14ac:dyDescent="0.2">
      <c r="A16" s="108"/>
      <c r="B16" s="18" t="s">
        <v>82</v>
      </c>
      <c r="C16" s="99" t="s">
        <v>83</v>
      </c>
      <c r="D16" s="100"/>
      <c r="E16" s="101"/>
      <c r="F16" s="86"/>
      <c r="G16" s="88"/>
      <c r="H16"/>
      <c r="I16"/>
      <c r="J16"/>
      <c r="K16"/>
      <c r="L16"/>
      <c r="M16"/>
    </row>
    <row r="17" spans="1:13" ht="44.25" customHeight="1" x14ac:dyDescent="0.2">
      <c r="A17" s="97" t="s">
        <v>84</v>
      </c>
      <c r="B17" s="18" t="s">
        <v>85</v>
      </c>
      <c r="C17" s="111" t="s">
        <v>86</v>
      </c>
      <c r="D17" s="112"/>
      <c r="E17" s="113"/>
      <c r="F17" s="86"/>
      <c r="G17" s="88"/>
      <c r="H17"/>
      <c r="I17"/>
      <c r="J17"/>
      <c r="K17"/>
      <c r="L17"/>
      <c r="M17"/>
    </row>
    <row r="18" spans="1:13" ht="12.75" x14ac:dyDescent="0.2">
      <c r="A18" s="98"/>
      <c r="B18" s="18" t="s">
        <v>87</v>
      </c>
      <c r="C18" s="99" t="s">
        <v>83</v>
      </c>
      <c r="D18" s="100"/>
      <c r="E18" s="101"/>
      <c r="F18" s="86"/>
      <c r="G18" s="88"/>
      <c r="H18"/>
      <c r="I18"/>
      <c r="J18"/>
      <c r="K18"/>
      <c r="L18"/>
      <c r="M18"/>
    </row>
    <row r="19" spans="1:13" ht="12.75" x14ac:dyDescent="0.2">
      <c r="A19" s="108"/>
      <c r="B19" s="18" t="s">
        <v>88</v>
      </c>
      <c r="C19" s="86" t="s">
        <v>109</v>
      </c>
      <c r="D19" s="86"/>
      <c r="E19" s="86"/>
      <c r="F19" s="86"/>
      <c r="G19" s="88"/>
      <c r="H19"/>
      <c r="I19"/>
      <c r="J19"/>
      <c r="K19"/>
      <c r="L19"/>
      <c r="M19"/>
    </row>
    <row r="20" spans="1:13" ht="24.75" thickBot="1" x14ac:dyDescent="0.25">
      <c r="A20" s="14" t="s">
        <v>89</v>
      </c>
      <c r="B20" s="20" t="s">
        <v>149</v>
      </c>
      <c r="C20" s="87" t="s">
        <v>90</v>
      </c>
      <c r="D20" s="87"/>
      <c r="E20" s="87"/>
      <c r="F20" s="87"/>
      <c r="G20" s="89"/>
      <c r="H20"/>
      <c r="I20"/>
      <c r="J20"/>
      <c r="K20"/>
      <c r="L20"/>
      <c r="M20"/>
    </row>
    <row r="21" spans="1:13" ht="13.5" customHeight="1" thickBot="1" x14ac:dyDescent="0.25">
      <c r="A21" s="135" t="s">
        <v>150</v>
      </c>
      <c r="B21" s="135"/>
      <c r="C21" s="135"/>
      <c r="D21" s="135"/>
      <c r="E21" s="135"/>
      <c r="F21" s="135"/>
      <c r="G21" s="135"/>
      <c r="H21"/>
      <c r="I21"/>
      <c r="J21"/>
      <c r="K21"/>
      <c r="L21"/>
      <c r="M21"/>
    </row>
    <row r="22" spans="1:13" ht="24" x14ac:dyDescent="0.2">
      <c r="A22" s="46"/>
      <c r="B22" s="47" t="s">
        <v>91</v>
      </c>
      <c r="C22" s="47" t="s">
        <v>92</v>
      </c>
      <c r="D22" s="47" t="s">
        <v>93</v>
      </c>
      <c r="E22" s="48" t="s">
        <v>94</v>
      </c>
      <c r="F22" s="47" t="s">
        <v>95</v>
      </c>
      <c r="G22" s="47" t="s">
        <v>96</v>
      </c>
      <c r="H22" s="47" t="s">
        <v>97</v>
      </c>
      <c r="I22" s="47" t="s">
        <v>98</v>
      </c>
      <c r="J22" s="49" t="s">
        <v>99</v>
      </c>
      <c r="K22"/>
      <c r="L22"/>
      <c r="M22"/>
    </row>
    <row r="23" spans="1:13" ht="36" customHeight="1" x14ac:dyDescent="0.2">
      <c r="A23" s="23" t="s">
        <v>100</v>
      </c>
      <c r="B23" s="24">
        <v>525.33333333333337</v>
      </c>
      <c r="C23" s="24">
        <v>17.483333333333334</v>
      </c>
      <c r="D23" s="24">
        <v>20.75</v>
      </c>
      <c r="E23" s="24">
        <v>67.291666666666671</v>
      </c>
      <c r="F23" s="24">
        <v>94.2</v>
      </c>
      <c r="G23" s="24">
        <v>177.08333333333334</v>
      </c>
      <c r="H23" s="24">
        <v>5.7983333333333329</v>
      </c>
      <c r="I23" s="24">
        <v>2.2349999999999999</v>
      </c>
      <c r="J23" s="50">
        <v>47.87166666666667</v>
      </c>
      <c r="K23"/>
      <c r="L23"/>
      <c r="M23"/>
    </row>
    <row r="24" spans="1:13" ht="12.75" x14ac:dyDescent="0.2">
      <c r="A24" s="23" t="s">
        <v>101</v>
      </c>
      <c r="B24" s="24">
        <v>2.44</v>
      </c>
      <c r="C24" s="24">
        <v>3.8933333333333334E-2</v>
      </c>
      <c r="D24" s="24">
        <v>7.6E-3</v>
      </c>
      <c r="E24" s="24">
        <v>0.55613333333333337</v>
      </c>
      <c r="F24" s="24">
        <v>16.802</v>
      </c>
      <c r="G24" s="24">
        <v>1.7724</v>
      </c>
      <c r="H24" s="24">
        <v>2.3733333333333332E-2</v>
      </c>
      <c r="I24" s="24">
        <v>2.1466666666666669E-2</v>
      </c>
      <c r="J24" s="50">
        <v>0.36133333333333334</v>
      </c>
      <c r="K24"/>
      <c r="L24"/>
      <c r="M24"/>
    </row>
    <row r="25" spans="1:13" ht="24" x14ac:dyDescent="0.2">
      <c r="A25" s="25" t="s">
        <v>102</v>
      </c>
      <c r="B25" s="26">
        <v>527.77333333333343</v>
      </c>
      <c r="C25" s="26">
        <v>17.522266666666667</v>
      </c>
      <c r="D25" s="26">
        <v>20.7576</v>
      </c>
      <c r="E25" s="26">
        <v>67.847800000000007</v>
      </c>
      <c r="F25" s="26">
        <v>111.00200000000001</v>
      </c>
      <c r="G25" s="26">
        <v>178.85573333333335</v>
      </c>
      <c r="H25" s="26">
        <v>5.8220666666666663</v>
      </c>
      <c r="I25" s="26">
        <v>2.2564666666666664</v>
      </c>
      <c r="J25" s="51">
        <v>48.233000000000004</v>
      </c>
      <c r="K25"/>
      <c r="L25"/>
      <c r="M25"/>
    </row>
    <row r="26" spans="1:13" ht="31.5" customHeight="1" x14ac:dyDescent="0.2">
      <c r="A26" s="27" t="s">
        <v>103</v>
      </c>
      <c r="B26" s="28">
        <v>689</v>
      </c>
      <c r="C26" s="28">
        <v>19</v>
      </c>
      <c r="D26" s="28">
        <v>26</v>
      </c>
      <c r="E26" s="28">
        <v>95</v>
      </c>
      <c r="F26" s="28">
        <v>500</v>
      </c>
      <c r="G26" s="28">
        <v>260</v>
      </c>
      <c r="H26" s="28">
        <v>11</v>
      </c>
      <c r="I26" s="28">
        <v>3</v>
      </c>
      <c r="J26" s="52">
        <v>370</v>
      </c>
      <c r="K26"/>
      <c r="L26"/>
      <c r="M26"/>
    </row>
    <row r="27" spans="1:13" ht="13.5" thickBot="1" x14ac:dyDescent="0.25">
      <c r="A27" s="29" t="s">
        <v>60</v>
      </c>
      <c r="B27" s="53">
        <f>B25/B26*100</f>
        <v>76.59990324141269</v>
      </c>
      <c r="C27" s="53">
        <f t="shared" ref="C27:J27" si="0">C25/C26*100</f>
        <v>92.222456140350886</v>
      </c>
      <c r="D27" s="53">
        <f t="shared" si="0"/>
        <v>79.836923076923071</v>
      </c>
      <c r="E27" s="53">
        <f t="shared" si="0"/>
        <v>71.418736842105261</v>
      </c>
      <c r="F27" s="53">
        <f t="shared" si="0"/>
        <v>22.200400000000002</v>
      </c>
      <c r="G27" s="53">
        <f t="shared" si="0"/>
        <v>68.790666666666667</v>
      </c>
      <c r="H27" s="53">
        <f t="shared" si="0"/>
        <v>52.927878787878782</v>
      </c>
      <c r="I27" s="53">
        <f t="shared" si="0"/>
        <v>75.21555555555554</v>
      </c>
      <c r="J27" s="54">
        <f t="shared" si="0"/>
        <v>13.035945945945947</v>
      </c>
      <c r="K27"/>
      <c r="L27"/>
      <c r="M27"/>
    </row>
    <row r="28" spans="1:13" ht="18" customHeight="1" x14ac:dyDescent="0.2">
      <c r="A28" s="30"/>
      <c r="B28" s="30"/>
      <c r="C28" s="30"/>
      <c r="D28" s="30"/>
      <c r="E28" s="30"/>
      <c r="F28" s="30"/>
      <c r="G28" s="30"/>
      <c r="H28"/>
      <c r="I28"/>
      <c r="J28"/>
      <c r="K28"/>
      <c r="L28"/>
      <c r="M28"/>
    </row>
    <row r="29" spans="1:13" ht="13.5" thickBot="1" x14ac:dyDescent="0.25">
      <c r="A29" s="30"/>
      <c r="B29" s="30"/>
      <c r="C29" s="30"/>
      <c r="D29" s="30"/>
      <c r="E29" s="30"/>
      <c r="F29" s="30"/>
      <c r="G29" s="30"/>
      <c r="H29"/>
      <c r="I29"/>
      <c r="J29"/>
      <c r="K29"/>
      <c r="L29"/>
      <c r="M29"/>
    </row>
    <row r="30" spans="1:13" ht="45" customHeight="1" thickBot="1" x14ac:dyDescent="0.25">
      <c r="A30" s="128" t="s">
        <v>104</v>
      </c>
      <c r="B30" s="129"/>
      <c r="C30" s="129"/>
      <c r="D30" s="129"/>
      <c r="E30" s="129"/>
      <c r="F30" s="129"/>
      <c r="G30" s="130"/>
      <c r="H30"/>
      <c r="I30"/>
      <c r="J30"/>
      <c r="K30"/>
      <c r="L30"/>
      <c r="M30"/>
    </row>
    <row r="31" spans="1:13" ht="16.5" customHeight="1" x14ac:dyDescent="0.2">
      <c r="A31" s="15" t="s">
        <v>65</v>
      </c>
      <c r="B31" s="16" t="s">
        <v>76</v>
      </c>
      <c r="C31" s="93" t="s">
        <v>77</v>
      </c>
      <c r="D31" s="94"/>
      <c r="E31" s="95"/>
      <c r="F31" s="93" t="s">
        <v>54</v>
      </c>
      <c r="G31" s="96"/>
      <c r="H31" s="39"/>
      <c r="I31" s="39"/>
      <c r="J31" s="39"/>
      <c r="K31"/>
      <c r="L31"/>
      <c r="M31"/>
    </row>
    <row r="32" spans="1:13" ht="12.75" x14ac:dyDescent="0.2">
      <c r="A32" s="84" t="s">
        <v>78</v>
      </c>
      <c r="B32" s="18" t="s">
        <v>79</v>
      </c>
      <c r="C32" s="99" t="s">
        <v>80</v>
      </c>
      <c r="D32" s="100"/>
      <c r="E32" s="101"/>
      <c r="F32" s="136" t="s">
        <v>81</v>
      </c>
      <c r="G32" s="103"/>
      <c r="H32" s="39"/>
      <c r="I32" s="39"/>
      <c r="J32" s="39"/>
      <c r="K32"/>
      <c r="L32"/>
      <c r="M32"/>
    </row>
    <row r="33" spans="1:13" ht="28.5" customHeight="1" x14ac:dyDescent="0.2">
      <c r="A33" s="84"/>
      <c r="B33" s="18" t="s">
        <v>82</v>
      </c>
      <c r="C33" s="99" t="s">
        <v>80</v>
      </c>
      <c r="D33" s="100"/>
      <c r="E33" s="101"/>
      <c r="F33" s="137"/>
      <c r="G33" s="105"/>
      <c r="H33" s="39"/>
      <c r="I33" s="39"/>
      <c r="J33" s="39"/>
      <c r="K33"/>
      <c r="L33"/>
      <c r="M33"/>
    </row>
    <row r="34" spans="1:13" ht="63" customHeight="1" x14ac:dyDescent="0.2">
      <c r="A34" s="31" t="s">
        <v>105</v>
      </c>
      <c r="B34" s="18" t="s">
        <v>106</v>
      </c>
      <c r="C34" s="99" t="s">
        <v>107</v>
      </c>
      <c r="D34" s="100"/>
      <c r="E34" s="101"/>
      <c r="F34" s="137"/>
      <c r="G34" s="105"/>
      <c r="H34" s="39"/>
      <c r="I34" s="39"/>
      <c r="J34" s="39"/>
      <c r="K34"/>
      <c r="L34"/>
      <c r="M34"/>
    </row>
    <row r="35" spans="1:13" ht="38.25" customHeight="1" x14ac:dyDescent="0.2">
      <c r="A35" s="31" t="s">
        <v>108</v>
      </c>
      <c r="B35" s="18" t="s">
        <v>88</v>
      </c>
      <c r="C35" s="99" t="s">
        <v>109</v>
      </c>
      <c r="D35" s="100"/>
      <c r="E35" s="101"/>
      <c r="F35" s="137"/>
      <c r="G35" s="105"/>
      <c r="H35" s="39"/>
      <c r="I35" s="39"/>
      <c r="J35" s="39"/>
      <c r="K35"/>
      <c r="L35"/>
      <c r="M35"/>
    </row>
    <row r="36" spans="1:13" ht="24.75" thickBot="1" x14ac:dyDescent="0.25">
      <c r="A36" s="14" t="s">
        <v>89</v>
      </c>
      <c r="B36" s="20" t="s">
        <v>149</v>
      </c>
      <c r="C36" s="114" t="s">
        <v>90</v>
      </c>
      <c r="D36" s="115"/>
      <c r="E36" s="116"/>
      <c r="F36" s="138"/>
      <c r="G36" s="107"/>
      <c r="H36" s="39"/>
      <c r="I36" s="39"/>
      <c r="J36" s="39"/>
      <c r="K36"/>
      <c r="L36"/>
      <c r="M36"/>
    </row>
    <row r="37" spans="1:13" ht="13.5" thickBot="1" x14ac:dyDescent="0.25">
      <c r="A37" s="124" t="s">
        <v>150</v>
      </c>
      <c r="B37" s="124"/>
      <c r="C37" s="124"/>
      <c r="D37" s="124"/>
      <c r="E37" s="124"/>
      <c r="F37" s="124"/>
      <c r="G37" s="45"/>
      <c r="H37" s="39"/>
      <c r="I37" s="39"/>
      <c r="J37" s="39"/>
      <c r="K37"/>
      <c r="L37"/>
      <c r="M37"/>
    </row>
    <row r="38" spans="1:13" ht="13.5" customHeight="1" x14ac:dyDescent="0.2">
      <c r="A38" s="55"/>
      <c r="B38" s="48" t="s">
        <v>91</v>
      </c>
      <c r="C38" s="48" t="s">
        <v>92</v>
      </c>
      <c r="D38" s="48" t="s">
        <v>93</v>
      </c>
      <c r="E38" s="48" t="s">
        <v>94</v>
      </c>
      <c r="F38" s="48" t="s">
        <v>95</v>
      </c>
      <c r="G38" s="48" t="s">
        <v>96</v>
      </c>
      <c r="H38" s="56" t="s">
        <v>97</v>
      </c>
      <c r="I38" s="56" t="s">
        <v>98</v>
      </c>
      <c r="J38" s="57" t="s">
        <v>99</v>
      </c>
      <c r="K38"/>
      <c r="L38"/>
      <c r="M38"/>
    </row>
    <row r="39" spans="1:13" ht="18" customHeight="1" x14ac:dyDescent="0.2">
      <c r="A39" s="23" t="s">
        <v>100</v>
      </c>
      <c r="B39" s="33">
        <v>593.13333333333333</v>
      </c>
      <c r="C39" s="33">
        <v>17.899999999999999</v>
      </c>
      <c r="D39" s="33">
        <v>29.85</v>
      </c>
      <c r="E39" s="33">
        <v>65.933333333333337</v>
      </c>
      <c r="F39" s="33">
        <v>232.95</v>
      </c>
      <c r="G39" s="33">
        <v>578.13333333333333</v>
      </c>
      <c r="H39" s="33">
        <v>5.0583333333333336</v>
      </c>
      <c r="I39" s="33">
        <v>1.885</v>
      </c>
      <c r="J39" s="58">
        <v>12.871666666666666</v>
      </c>
      <c r="K39"/>
      <c r="L39"/>
      <c r="M39"/>
    </row>
    <row r="40" spans="1:13" ht="12.75" x14ac:dyDescent="0.2">
      <c r="A40" s="23" t="s">
        <v>101</v>
      </c>
      <c r="B40" s="33">
        <v>2.44</v>
      </c>
      <c r="C40" s="33">
        <v>3.8933333333333334E-2</v>
      </c>
      <c r="D40" s="33">
        <v>7.6E-3</v>
      </c>
      <c r="E40" s="33">
        <v>0.55613333333333337</v>
      </c>
      <c r="F40" s="33">
        <v>16.802</v>
      </c>
      <c r="G40" s="33">
        <v>1.7724</v>
      </c>
      <c r="H40" s="33">
        <v>2.3733333333333332E-2</v>
      </c>
      <c r="I40" s="33">
        <v>2.1466666666666669E-2</v>
      </c>
      <c r="J40" s="58">
        <v>0.36133333333333334</v>
      </c>
      <c r="K40"/>
      <c r="L40"/>
      <c r="M40"/>
    </row>
    <row r="41" spans="1:13" ht="18" customHeight="1" x14ac:dyDescent="0.2">
      <c r="A41" s="25" t="s">
        <v>102</v>
      </c>
      <c r="B41" s="34">
        <v>595.57333333333338</v>
      </c>
      <c r="C41" s="34">
        <v>17.938933333333331</v>
      </c>
      <c r="D41" s="34">
        <v>29.857600000000001</v>
      </c>
      <c r="E41" s="34">
        <v>66.489466666666672</v>
      </c>
      <c r="F41" s="34">
        <v>249.75199999999998</v>
      </c>
      <c r="G41" s="34">
        <v>579.90573333333327</v>
      </c>
      <c r="H41" s="34">
        <v>5.082066666666667</v>
      </c>
      <c r="I41" s="34">
        <v>1.9064666666666668</v>
      </c>
      <c r="J41" s="59">
        <v>13.232999999999999</v>
      </c>
      <c r="K41"/>
      <c r="L41"/>
      <c r="M41"/>
    </row>
    <row r="42" spans="1:13" ht="36.75" customHeight="1" x14ac:dyDescent="0.2">
      <c r="A42" s="27" t="s">
        <v>103</v>
      </c>
      <c r="B42" s="35">
        <v>689</v>
      </c>
      <c r="C42" s="35">
        <v>19</v>
      </c>
      <c r="D42" s="35">
        <v>26</v>
      </c>
      <c r="E42" s="35">
        <v>95</v>
      </c>
      <c r="F42" s="35">
        <v>500</v>
      </c>
      <c r="G42" s="35">
        <v>260</v>
      </c>
      <c r="H42" s="35">
        <v>11</v>
      </c>
      <c r="I42" s="35">
        <v>3</v>
      </c>
      <c r="J42" s="60">
        <v>370</v>
      </c>
      <c r="K42"/>
      <c r="L42"/>
      <c r="M42"/>
    </row>
    <row r="43" spans="1:13" ht="13.5" thickBot="1" x14ac:dyDescent="0.25">
      <c r="A43" s="61" t="s">
        <v>60</v>
      </c>
      <c r="B43" s="62">
        <f>B41/B42*100</f>
        <v>86.440251572327057</v>
      </c>
      <c r="C43" s="62">
        <f t="shared" ref="C43:J43" si="1">C41/C42*100</f>
        <v>94.415438596491214</v>
      </c>
      <c r="D43" s="62">
        <f t="shared" si="1"/>
        <v>114.83692307692309</v>
      </c>
      <c r="E43" s="62">
        <f t="shared" si="1"/>
        <v>69.988912280701769</v>
      </c>
      <c r="F43" s="62">
        <f t="shared" si="1"/>
        <v>49.950399999999995</v>
      </c>
      <c r="G43" s="62">
        <f t="shared" si="1"/>
        <v>223.04066666666665</v>
      </c>
      <c r="H43" s="62">
        <f t="shared" si="1"/>
        <v>46.200606060606063</v>
      </c>
      <c r="I43" s="62">
        <f t="shared" si="1"/>
        <v>63.548888888888889</v>
      </c>
      <c r="J43" s="63">
        <f t="shared" si="1"/>
        <v>3.5764864864864863</v>
      </c>
      <c r="K43"/>
      <c r="L43"/>
      <c r="M43"/>
    </row>
    <row r="44" spans="1:13" ht="12.75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ht="15.75" x14ac:dyDescent="0.2">
      <c r="A46" s="120" t="s">
        <v>61</v>
      </c>
      <c r="B46" s="120"/>
      <c r="C46" s="37"/>
      <c r="D46" s="121" t="s">
        <v>148</v>
      </c>
      <c r="E46" s="121"/>
      <c r="F46" s="121"/>
      <c r="G46" s="121"/>
      <c r="H46" s="121"/>
      <c r="I46" s="121"/>
      <c r="J46" s="121"/>
      <c r="K46" s="121"/>
      <c r="L46" s="121"/>
      <c r="M46"/>
    </row>
    <row r="47" spans="1:13" ht="18" customHeight="1" x14ac:dyDescent="0.25">
      <c r="A47" s="122" t="s">
        <v>62</v>
      </c>
      <c r="B47" s="122"/>
      <c r="C47" s="122"/>
      <c r="D47" s="123" t="s">
        <v>110</v>
      </c>
      <c r="E47" s="123"/>
      <c r="F47" s="123"/>
      <c r="G47" s="123"/>
      <c r="H47" s="123"/>
      <c r="I47" s="123"/>
      <c r="J47" s="123"/>
      <c r="K47" s="123"/>
      <c r="L47" s="123"/>
      <c r="M47"/>
    </row>
    <row r="48" spans="1:13" ht="15.75" customHeight="1" x14ac:dyDescent="0.25">
      <c r="A48" s="9"/>
      <c r="B48" s="9"/>
      <c r="C48" s="9"/>
      <c r="D48" s="7"/>
      <c r="E48" s="7"/>
      <c r="F48" s="7"/>
      <c r="G48" s="7"/>
      <c r="H48" s="7"/>
      <c r="I48" s="7"/>
      <c r="J48" s="7"/>
      <c r="K48" s="7"/>
      <c r="L48" s="7"/>
      <c r="M48"/>
    </row>
    <row r="49" spans="1:13" ht="30" customHeight="1" thickBot="1" x14ac:dyDescent="0.25">
      <c r="A49"/>
      <c r="B49" s="127"/>
      <c r="C49" s="127"/>
      <c r="D49" s="127"/>
      <c r="E49" s="127"/>
      <c r="F49" s="127"/>
      <c r="G49" s="127"/>
      <c r="H49" s="127"/>
      <c r="I49" s="127"/>
      <c r="J49" s="127"/>
      <c r="K49"/>
      <c r="L49"/>
      <c r="M49"/>
    </row>
    <row r="50" spans="1:13" ht="15.75" x14ac:dyDescent="0.2">
      <c r="A50" s="90" t="s">
        <v>64</v>
      </c>
      <c r="B50" s="91"/>
      <c r="C50" s="91"/>
      <c r="D50" s="91"/>
      <c r="E50" s="91"/>
      <c r="F50" s="91"/>
      <c r="G50" s="92"/>
      <c r="H50" s="10"/>
      <c r="I50" s="10"/>
      <c r="J50" s="10"/>
      <c r="K50" s="10"/>
      <c r="L50" s="10"/>
      <c r="M50"/>
    </row>
    <row r="51" spans="1:13" ht="15.75" customHeight="1" x14ac:dyDescent="0.2">
      <c r="A51" s="117" t="s">
        <v>65</v>
      </c>
      <c r="B51" s="118" t="s">
        <v>76</v>
      </c>
      <c r="C51" s="118" t="s">
        <v>54</v>
      </c>
      <c r="D51" s="118" t="s">
        <v>66</v>
      </c>
      <c r="E51" s="118"/>
      <c r="F51" s="118"/>
      <c r="G51" s="13" t="s">
        <v>67</v>
      </c>
      <c r="H51"/>
      <c r="I51"/>
      <c r="J51"/>
      <c r="K51"/>
      <c r="L51"/>
      <c r="M51"/>
    </row>
    <row r="52" spans="1:13" ht="30" customHeight="1" x14ac:dyDescent="0.2">
      <c r="A52" s="117"/>
      <c r="B52" s="118"/>
      <c r="C52" s="118"/>
      <c r="D52" s="38" t="s">
        <v>68</v>
      </c>
      <c r="E52" s="38" t="s">
        <v>69</v>
      </c>
      <c r="F52" s="38" t="s">
        <v>70</v>
      </c>
      <c r="G52" s="13" t="s">
        <v>71</v>
      </c>
      <c r="H52"/>
      <c r="I52"/>
      <c r="J52"/>
      <c r="K52"/>
      <c r="L52"/>
      <c r="M52"/>
    </row>
    <row r="53" spans="1:13" ht="21.75" customHeight="1" x14ac:dyDescent="0.2">
      <c r="A53" s="84" t="s">
        <v>78</v>
      </c>
      <c r="B53" s="40" t="s">
        <v>151</v>
      </c>
      <c r="C53" s="142" t="s">
        <v>72</v>
      </c>
      <c r="D53" s="40" t="s">
        <v>152</v>
      </c>
      <c r="E53" s="40" t="s">
        <v>152</v>
      </c>
      <c r="F53" s="40" t="s">
        <v>152</v>
      </c>
      <c r="G53" s="64" t="s">
        <v>153</v>
      </c>
      <c r="H53"/>
      <c r="I53"/>
      <c r="J53"/>
      <c r="K53"/>
      <c r="L53"/>
      <c r="M53"/>
    </row>
    <row r="54" spans="1:13" ht="21.75" customHeight="1" x14ac:dyDescent="0.2">
      <c r="A54" s="84"/>
      <c r="B54" s="40" t="s">
        <v>154</v>
      </c>
      <c r="C54" s="142"/>
      <c r="D54" s="40" t="s">
        <v>155</v>
      </c>
      <c r="E54" s="40" t="s">
        <v>155</v>
      </c>
      <c r="F54" s="40" t="s">
        <v>155</v>
      </c>
      <c r="G54" s="64" t="s">
        <v>156</v>
      </c>
      <c r="H54"/>
      <c r="I54"/>
      <c r="J54"/>
      <c r="K54"/>
      <c r="L54"/>
      <c r="M54"/>
    </row>
    <row r="55" spans="1:13" ht="21.75" customHeight="1" x14ac:dyDescent="0.2">
      <c r="A55" s="31" t="s">
        <v>111</v>
      </c>
      <c r="B55" s="18" t="s">
        <v>157</v>
      </c>
      <c r="C55" s="18" t="s">
        <v>72</v>
      </c>
      <c r="D55" s="18" t="s">
        <v>73</v>
      </c>
      <c r="E55" s="18" t="s">
        <v>56</v>
      </c>
      <c r="F55" s="18" t="s">
        <v>56</v>
      </c>
      <c r="G55" s="19" t="s">
        <v>74</v>
      </c>
      <c r="H55"/>
      <c r="I55"/>
      <c r="J55"/>
      <c r="K55"/>
      <c r="L55"/>
      <c r="M55"/>
    </row>
    <row r="56" spans="1:13" ht="24" x14ac:dyDescent="0.2">
      <c r="A56" s="84" t="s">
        <v>105</v>
      </c>
      <c r="B56" s="18" t="s">
        <v>112</v>
      </c>
      <c r="C56" s="86" t="s">
        <v>72</v>
      </c>
      <c r="D56" s="18" t="s">
        <v>55</v>
      </c>
      <c r="E56" s="18" t="s">
        <v>55</v>
      </c>
      <c r="F56" s="18" t="s">
        <v>55</v>
      </c>
      <c r="G56" s="88" t="s">
        <v>113</v>
      </c>
      <c r="H56"/>
      <c r="I56"/>
      <c r="J56"/>
      <c r="K56"/>
      <c r="L56"/>
      <c r="M56"/>
    </row>
    <row r="57" spans="1:13" ht="12.75" x14ac:dyDescent="0.2">
      <c r="A57" s="84"/>
      <c r="B57" s="18" t="s">
        <v>158</v>
      </c>
      <c r="C57" s="86"/>
      <c r="D57" s="18" t="s">
        <v>55</v>
      </c>
      <c r="E57" s="18" t="s">
        <v>55</v>
      </c>
      <c r="F57" s="18" t="s">
        <v>55</v>
      </c>
      <c r="G57" s="88"/>
      <c r="H57"/>
      <c r="I57"/>
      <c r="J57"/>
      <c r="K57"/>
      <c r="L57"/>
      <c r="M57"/>
    </row>
    <row r="58" spans="1:13" ht="13.5" thickBot="1" x14ac:dyDescent="0.25">
      <c r="A58" s="85"/>
      <c r="B58" s="21" t="s">
        <v>159</v>
      </c>
      <c r="C58" s="87"/>
      <c r="D58" s="21" t="s">
        <v>55</v>
      </c>
      <c r="E58" s="21" t="s">
        <v>55</v>
      </c>
      <c r="F58" s="21" t="s">
        <v>55</v>
      </c>
      <c r="G58" s="89"/>
      <c r="H58"/>
      <c r="I58"/>
      <c r="J58"/>
      <c r="K58"/>
      <c r="L58"/>
      <c r="M58"/>
    </row>
    <row r="59" spans="1:13" ht="15.75" customHeight="1" thickBo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15.75" x14ac:dyDescent="0.2">
      <c r="A60" s="90" t="s">
        <v>75</v>
      </c>
      <c r="B60" s="91"/>
      <c r="C60" s="91"/>
      <c r="D60" s="91"/>
      <c r="E60" s="91"/>
      <c r="F60" s="91"/>
      <c r="G60" s="92"/>
      <c r="H60"/>
      <c r="I60" s="10"/>
      <c r="J60"/>
      <c r="K60"/>
      <c r="L60"/>
      <c r="M60"/>
    </row>
    <row r="61" spans="1:13" ht="15" customHeight="1" x14ac:dyDescent="0.2">
      <c r="A61" s="11" t="s">
        <v>65</v>
      </c>
      <c r="B61" s="12" t="s">
        <v>76</v>
      </c>
      <c r="C61" s="143" t="s">
        <v>77</v>
      </c>
      <c r="D61" s="144"/>
      <c r="E61" s="145"/>
      <c r="F61" s="143" t="s">
        <v>54</v>
      </c>
      <c r="G61" s="146"/>
      <c r="H61" s="39"/>
      <c r="I61" s="39"/>
      <c r="J61" s="39"/>
      <c r="K61" s="39"/>
      <c r="L61" s="39"/>
      <c r="M61"/>
    </row>
    <row r="62" spans="1:13" ht="12" customHeight="1" x14ac:dyDescent="0.2">
      <c r="A62" s="97" t="s">
        <v>78</v>
      </c>
      <c r="B62" s="40" t="s">
        <v>79</v>
      </c>
      <c r="C62" s="99" t="s">
        <v>80</v>
      </c>
      <c r="D62" s="100"/>
      <c r="E62" s="101"/>
      <c r="F62" s="136" t="s">
        <v>81</v>
      </c>
      <c r="G62" s="103"/>
      <c r="H62" s="39"/>
      <c r="I62" s="39"/>
      <c r="J62" s="39"/>
      <c r="K62" s="39"/>
      <c r="L62" s="39"/>
      <c r="M62"/>
    </row>
    <row r="63" spans="1:13" ht="36" x14ac:dyDescent="0.2">
      <c r="A63" s="98"/>
      <c r="B63" s="40" t="s">
        <v>82</v>
      </c>
      <c r="C63" s="99" t="s">
        <v>83</v>
      </c>
      <c r="D63" s="100"/>
      <c r="E63" s="101"/>
      <c r="F63" s="137"/>
      <c r="G63" s="105"/>
      <c r="H63" s="39"/>
      <c r="I63" s="39"/>
      <c r="J63" s="39"/>
      <c r="K63" s="39"/>
      <c r="L63" s="39"/>
      <c r="M63"/>
    </row>
    <row r="64" spans="1:13" ht="24" x14ac:dyDescent="0.2">
      <c r="A64" s="98"/>
      <c r="B64" s="40" t="s">
        <v>114</v>
      </c>
      <c r="C64" s="99" t="s">
        <v>80</v>
      </c>
      <c r="D64" s="100"/>
      <c r="E64" s="101"/>
      <c r="F64" s="137"/>
      <c r="G64" s="105"/>
      <c r="H64" s="39"/>
      <c r="I64" s="39"/>
      <c r="J64" s="39"/>
      <c r="K64" s="39"/>
      <c r="L64" s="39"/>
      <c r="M64"/>
    </row>
    <row r="65" spans="1:13" ht="12.75" x14ac:dyDescent="0.2">
      <c r="A65" s="108"/>
      <c r="B65" s="40" t="s">
        <v>115</v>
      </c>
      <c r="C65" s="99" t="s">
        <v>80</v>
      </c>
      <c r="D65" s="100"/>
      <c r="E65" s="101"/>
      <c r="F65" s="137"/>
      <c r="G65" s="105"/>
      <c r="H65" s="39"/>
      <c r="I65" s="39"/>
      <c r="J65" s="39"/>
      <c r="K65" s="39"/>
      <c r="L65" s="39"/>
      <c r="M65"/>
    </row>
    <row r="66" spans="1:13" ht="12" customHeight="1" x14ac:dyDescent="0.2">
      <c r="A66" s="97" t="s">
        <v>105</v>
      </c>
      <c r="B66" s="109" t="s">
        <v>116</v>
      </c>
      <c r="C66" s="99" t="s">
        <v>117</v>
      </c>
      <c r="D66" s="100"/>
      <c r="E66" s="101"/>
      <c r="F66" s="137"/>
      <c r="G66" s="105"/>
      <c r="H66" s="39"/>
      <c r="I66" s="39"/>
      <c r="J66" s="39"/>
      <c r="K66" s="39"/>
      <c r="L66" s="39"/>
      <c r="M66"/>
    </row>
    <row r="67" spans="1:13" ht="12.75" x14ac:dyDescent="0.2">
      <c r="A67" s="108"/>
      <c r="B67" s="110"/>
      <c r="C67" s="99" t="s">
        <v>118</v>
      </c>
      <c r="D67" s="100"/>
      <c r="E67" s="101"/>
      <c r="F67" s="137"/>
      <c r="G67" s="105"/>
      <c r="H67" s="39"/>
      <c r="I67" s="39"/>
      <c r="J67" s="39"/>
      <c r="K67" s="39"/>
      <c r="L67" s="39"/>
      <c r="M67"/>
    </row>
    <row r="68" spans="1:13" ht="36" x14ac:dyDescent="0.2">
      <c r="A68" s="97" t="s">
        <v>84</v>
      </c>
      <c r="B68" s="40" t="s">
        <v>119</v>
      </c>
      <c r="C68" s="111" t="s">
        <v>120</v>
      </c>
      <c r="D68" s="112"/>
      <c r="E68" s="113"/>
      <c r="F68" s="137"/>
      <c r="G68" s="105"/>
      <c r="H68" s="65"/>
      <c r="I68" s="39"/>
      <c r="J68" s="39"/>
      <c r="K68" s="39"/>
      <c r="L68" s="39"/>
      <c r="M68"/>
    </row>
    <row r="69" spans="1:13" ht="12.75" x14ac:dyDescent="0.2">
      <c r="A69" s="98"/>
      <c r="B69" s="40" t="s">
        <v>87</v>
      </c>
      <c r="C69" s="99" t="s">
        <v>83</v>
      </c>
      <c r="D69" s="100"/>
      <c r="E69" s="101"/>
      <c r="F69" s="137"/>
      <c r="G69" s="105"/>
      <c r="H69" s="39"/>
      <c r="I69" s="39"/>
      <c r="J69" s="39"/>
      <c r="K69" s="39"/>
      <c r="L69" s="39"/>
      <c r="M69"/>
    </row>
    <row r="70" spans="1:13" ht="12.75" x14ac:dyDescent="0.2">
      <c r="A70" s="108"/>
      <c r="B70" s="41" t="s">
        <v>88</v>
      </c>
      <c r="C70" s="99" t="s">
        <v>109</v>
      </c>
      <c r="D70" s="100"/>
      <c r="E70" s="101"/>
      <c r="F70" s="137"/>
      <c r="G70" s="105"/>
      <c r="H70" s="39"/>
      <c r="I70" s="39"/>
      <c r="J70" s="39"/>
      <c r="K70" s="39"/>
      <c r="L70" s="39"/>
      <c r="M70"/>
    </row>
    <row r="71" spans="1:13" ht="24.75" thickBot="1" x14ac:dyDescent="0.25">
      <c r="A71" s="14" t="s">
        <v>89</v>
      </c>
      <c r="B71" s="20" t="s">
        <v>149</v>
      </c>
      <c r="C71" s="114" t="s">
        <v>90</v>
      </c>
      <c r="D71" s="115"/>
      <c r="E71" s="116"/>
      <c r="F71" s="138"/>
      <c r="G71" s="107"/>
      <c r="H71" s="39"/>
      <c r="I71" s="39"/>
      <c r="J71" s="39"/>
      <c r="K71" s="39"/>
      <c r="L71" s="39"/>
      <c r="M71"/>
    </row>
    <row r="72" spans="1:13" ht="12.75" customHeight="1" thickBot="1" x14ac:dyDescent="0.25">
      <c r="A72" s="124" t="s">
        <v>150</v>
      </c>
      <c r="B72" s="124"/>
      <c r="C72" s="124"/>
      <c r="D72" s="124"/>
      <c r="E72" s="124"/>
      <c r="F72" s="124"/>
      <c r="G72" s="124"/>
      <c r="H72" s="39"/>
      <c r="I72" s="39"/>
      <c r="J72" s="39"/>
      <c r="K72" s="39"/>
      <c r="L72" s="39"/>
      <c r="M72"/>
    </row>
    <row r="73" spans="1:13" ht="13.5" thickBot="1" x14ac:dyDescent="0.25">
      <c r="A73" s="78"/>
      <c r="B73" s="78"/>
      <c r="C73" s="78"/>
      <c r="D73" s="78"/>
      <c r="E73" s="78"/>
      <c r="F73" s="78"/>
      <c r="G73" s="78"/>
      <c r="H73" s="39"/>
      <c r="I73" s="39"/>
      <c r="J73" s="39"/>
      <c r="K73" s="39"/>
      <c r="L73" s="39"/>
      <c r="M73"/>
    </row>
    <row r="74" spans="1:13" x14ac:dyDescent="0.2">
      <c r="A74" s="66"/>
      <c r="B74" s="56" t="s">
        <v>91</v>
      </c>
      <c r="C74" s="125" t="s">
        <v>92</v>
      </c>
      <c r="D74" s="126"/>
      <c r="E74" s="125" t="s">
        <v>93</v>
      </c>
      <c r="F74" s="126"/>
      <c r="G74" s="125" t="s">
        <v>94</v>
      </c>
      <c r="H74" s="126"/>
      <c r="I74" s="56" t="s">
        <v>95</v>
      </c>
      <c r="J74" s="56" t="s">
        <v>96</v>
      </c>
      <c r="K74" s="56" t="s">
        <v>97</v>
      </c>
      <c r="L74" s="56" t="s">
        <v>98</v>
      </c>
      <c r="M74" s="57" t="s">
        <v>99</v>
      </c>
    </row>
    <row r="75" spans="1:13" x14ac:dyDescent="0.2">
      <c r="A75" s="23" t="s">
        <v>100</v>
      </c>
      <c r="B75" s="33">
        <v>763.9</v>
      </c>
      <c r="C75" s="82">
        <v>33.9</v>
      </c>
      <c r="D75" s="83"/>
      <c r="E75" s="82">
        <v>25.8</v>
      </c>
      <c r="F75" s="83"/>
      <c r="G75" s="82">
        <v>99.3</v>
      </c>
      <c r="H75" s="83"/>
      <c r="I75" s="33">
        <v>280.8</v>
      </c>
      <c r="J75" s="33">
        <v>613.20000000000005</v>
      </c>
      <c r="K75" s="33">
        <v>8.5</v>
      </c>
      <c r="L75" s="33">
        <v>4.5</v>
      </c>
      <c r="M75" s="58">
        <v>174.8</v>
      </c>
    </row>
    <row r="76" spans="1:13" x14ac:dyDescent="0.2">
      <c r="A76" s="23" t="s">
        <v>101</v>
      </c>
      <c r="B76" s="33">
        <v>31.7</v>
      </c>
      <c r="C76" s="82">
        <v>1</v>
      </c>
      <c r="D76" s="83"/>
      <c r="E76" s="82">
        <v>1.1000000000000001</v>
      </c>
      <c r="F76" s="83"/>
      <c r="G76" s="82">
        <v>4.5999999999999996</v>
      </c>
      <c r="H76" s="83"/>
      <c r="I76" s="33">
        <v>24.1</v>
      </c>
      <c r="J76" s="33">
        <v>30.7</v>
      </c>
      <c r="K76" s="33">
        <v>0.1</v>
      </c>
      <c r="L76" s="33">
        <v>0.1</v>
      </c>
      <c r="M76" s="58">
        <v>12.8</v>
      </c>
    </row>
    <row r="77" spans="1:13" ht="24" x14ac:dyDescent="0.2">
      <c r="A77" s="25" t="s">
        <v>102</v>
      </c>
      <c r="B77" s="34">
        <f>SUM(B75:B76)</f>
        <v>795.6</v>
      </c>
      <c r="C77" s="72">
        <f>SUM(C75:D76)</f>
        <v>34.9</v>
      </c>
      <c r="D77" s="73"/>
      <c r="E77" s="72">
        <f>SUM(E75:F76)</f>
        <v>26.900000000000002</v>
      </c>
      <c r="F77" s="73"/>
      <c r="G77" s="72">
        <f>SUM(G75:H76)</f>
        <v>103.89999999999999</v>
      </c>
      <c r="H77" s="73"/>
      <c r="I77" s="34">
        <f>SUM(I75:I76)</f>
        <v>304.90000000000003</v>
      </c>
      <c r="J77" s="34">
        <f t="shared" ref="J77:M77" si="2">SUM(J75:J76)</f>
        <v>643.90000000000009</v>
      </c>
      <c r="K77" s="34">
        <f t="shared" si="2"/>
        <v>8.6</v>
      </c>
      <c r="L77" s="34">
        <f t="shared" si="2"/>
        <v>4.5999999999999996</v>
      </c>
      <c r="M77" s="34">
        <f t="shared" si="2"/>
        <v>187.60000000000002</v>
      </c>
    </row>
    <row r="78" spans="1:13" ht="12" customHeight="1" x14ac:dyDescent="0.2">
      <c r="A78" s="74" t="s">
        <v>121</v>
      </c>
      <c r="B78" s="76">
        <v>993.7</v>
      </c>
      <c r="C78" s="76">
        <v>24.8</v>
      </c>
      <c r="D78" s="76">
        <v>49.6</v>
      </c>
      <c r="E78" s="76">
        <v>33.1</v>
      </c>
      <c r="F78" s="76">
        <v>41.4</v>
      </c>
      <c r="G78" s="76">
        <v>124.2</v>
      </c>
      <c r="H78" s="76">
        <v>161.4</v>
      </c>
      <c r="I78" s="35">
        <v>500</v>
      </c>
      <c r="J78" s="35">
        <v>260</v>
      </c>
      <c r="K78" s="35">
        <v>11</v>
      </c>
      <c r="L78" s="35">
        <v>3</v>
      </c>
      <c r="M78" s="60">
        <v>370</v>
      </c>
    </row>
    <row r="79" spans="1:13" x14ac:dyDescent="0.2">
      <c r="A79" s="75"/>
      <c r="B79" s="77"/>
      <c r="C79" s="77"/>
      <c r="D79" s="77"/>
      <c r="E79" s="77"/>
      <c r="F79" s="77"/>
      <c r="G79" s="77"/>
      <c r="H79" s="77"/>
      <c r="I79" s="44" t="s">
        <v>122</v>
      </c>
      <c r="J79" s="44" t="s">
        <v>123</v>
      </c>
      <c r="K79" s="44" t="s">
        <v>124</v>
      </c>
      <c r="L79" s="44" t="s">
        <v>125</v>
      </c>
      <c r="M79" s="44" t="s">
        <v>126</v>
      </c>
    </row>
    <row r="80" spans="1:13" ht="12.75" thickBot="1" x14ac:dyDescent="0.25">
      <c r="A80" s="61" t="s">
        <v>60</v>
      </c>
      <c r="B80" s="62">
        <f>B77/B78*100</f>
        <v>80.064405756264463</v>
      </c>
      <c r="C80" s="62">
        <f>C77/C78*100</f>
        <v>140.7258064516129</v>
      </c>
      <c r="D80" s="62">
        <f>C77/D78*100</f>
        <v>70.362903225806448</v>
      </c>
      <c r="E80" s="62">
        <f>+E77/E78*100</f>
        <v>81.268882175226594</v>
      </c>
      <c r="F80" s="62">
        <f>+E77/F78*100</f>
        <v>64.975845410628025</v>
      </c>
      <c r="G80" s="62">
        <f>+G77/G78*100</f>
        <v>83.655394524959732</v>
      </c>
      <c r="H80" s="62">
        <f>+G77/H78*100</f>
        <v>64.374225526641865</v>
      </c>
      <c r="I80" s="62">
        <f>+I77/I78*100</f>
        <v>60.980000000000011</v>
      </c>
      <c r="J80" s="62">
        <f t="shared" ref="J80:M80" si="3">+J77/J78*100</f>
        <v>247.65384615384619</v>
      </c>
      <c r="K80" s="62">
        <f t="shared" si="3"/>
        <v>78.181818181818173</v>
      </c>
      <c r="L80" s="62">
        <f t="shared" si="3"/>
        <v>153.33333333333331</v>
      </c>
      <c r="M80" s="63">
        <f t="shared" si="3"/>
        <v>50.702702702702709</v>
      </c>
    </row>
    <row r="81" spans="1:13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ht="15.75" x14ac:dyDescent="0.2">
      <c r="A83" s="120" t="s">
        <v>61</v>
      </c>
      <c r="B83" s="120"/>
      <c r="C83" s="37"/>
      <c r="D83" s="121" t="s">
        <v>148</v>
      </c>
      <c r="E83" s="121"/>
      <c r="F83" s="121"/>
      <c r="G83" s="121"/>
      <c r="H83" s="121"/>
      <c r="I83" s="121"/>
      <c r="J83" s="121"/>
      <c r="K83" s="121"/>
      <c r="L83" s="121"/>
      <c r="M83"/>
    </row>
    <row r="84" spans="1:13" ht="15.75" x14ac:dyDescent="0.25">
      <c r="A84" s="122" t="s">
        <v>62</v>
      </c>
      <c r="B84" s="122"/>
      <c r="C84" s="122"/>
      <c r="D84" s="123" t="s">
        <v>160</v>
      </c>
      <c r="E84" s="123"/>
      <c r="F84" s="123"/>
      <c r="G84" s="123"/>
      <c r="H84" s="123"/>
      <c r="I84" s="123"/>
      <c r="J84" s="123"/>
      <c r="K84" s="123"/>
      <c r="L84" s="123"/>
      <c r="M84"/>
    </row>
    <row r="85" spans="1:13" ht="13.5" thickBot="1" x14ac:dyDescent="0.25">
      <c r="A85"/>
      <c r="B85" s="127"/>
      <c r="C85" s="127"/>
      <c r="D85" s="127"/>
      <c r="E85" s="127"/>
      <c r="F85" s="127"/>
      <c r="G85" s="127"/>
      <c r="H85" s="127"/>
      <c r="I85" s="127"/>
      <c r="J85" s="127"/>
      <c r="K85"/>
      <c r="L85"/>
      <c r="M85"/>
    </row>
    <row r="86" spans="1:13" ht="15.75" x14ac:dyDescent="0.2">
      <c r="A86" s="90" t="s">
        <v>64</v>
      </c>
      <c r="B86" s="91"/>
      <c r="C86" s="91"/>
      <c r="D86" s="91"/>
      <c r="E86" s="91"/>
      <c r="F86" s="91"/>
      <c r="G86" s="92"/>
      <c r="H86" s="10"/>
      <c r="I86" s="10"/>
      <c r="J86" s="10"/>
      <c r="K86" s="10"/>
      <c r="L86" s="10"/>
      <c r="M86"/>
    </row>
    <row r="87" spans="1:13" ht="36" x14ac:dyDescent="0.2">
      <c r="A87" s="117" t="s">
        <v>65</v>
      </c>
      <c r="B87" s="118" t="s">
        <v>76</v>
      </c>
      <c r="C87" s="118" t="s">
        <v>54</v>
      </c>
      <c r="D87" s="118" t="s">
        <v>66</v>
      </c>
      <c r="E87" s="118"/>
      <c r="F87" s="118"/>
      <c r="G87" s="13" t="s">
        <v>67</v>
      </c>
      <c r="H87"/>
      <c r="I87"/>
      <c r="J87"/>
      <c r="K87"/>
      <c r="L87"/>
      <c r="M87"/>
    </row>
    <row r="88" spans="1:13" ht="15.75" customHeight="1" x14ac:dyDescent="0.2">
      <c r="A88" s="117"/>
      <c r="B88" s="118"/>
      <c r="C88" s="118"/>
      <c r="D88" s="38" t="s">
        <v>68</v>
      </c>
      <c r="E88" s="38" t="s">
        <v>69</v>
      </c>
      <c r="F88" s="38" t="s">
        <v>70</v>
      </c>
      <c r="G88" s="13" t="s">
        <v>71</v>
      </c>
      <c r="H88"/>
      <c r="I88"/>
      <c r="J88"/>
      <c r="K88"/>
      <c r="L88"/>
      <c r="M88"/>
    </row>
    <row r="89" spans="1:13" ht="15.75" customHeight="1" x14ac:dyDescent="0.2">
      <c r="A89" s="84" t="s">
        <v>78</v>
      </c>
      <c r="B89" s="40" t="s">
        <v>151</v>
      </c>
      <c r="C89" s="142" t="s">
        <v>72</v>
      </c>
      <c r="D89" s="40" t="s">
        <v>152</v>
      </c>
      <c r="E89" s="40" t="s">
        <v>152</v>
      </c>
      <c r="F89" s="40" t="s">
        <v>152</v>
      </c>
      <c r="G89" s="64" t="s">
        <v>153</v>
      </c>
      <c r="H89"/>
      <c r="I89"/>
      <c r="J89"/>
      <c r="K89"/>
      <c r="L89"/>
      <c r="M89"/>
    </row>
    <row r="90" spans="1:13" ht="24" x14ac:dyDescent="0.2">
      <c r="A90" s="84"/>
      <c r="B90" s="40" t="s">
        <v>154</v>
      </c>
      <c r="C90" s="142"/>
      <c r="D90" s="40" t="s">
        <v>155</v>
      </c>
      <c r="E90" s="40" t="s">
        <v>155</v>
      </c>
      <c r="F90" s="40" t="s">
        <v>155</v>
      </c>
      <c r="G90" s="64" t="s">
        <v>156</v>
      </c>
      <c r="H90"/>
      <c r="I90"/>
      <c r="J90"/>
      <c r="K90"/>
      <c r="L90"/>
      <c r="M90"/>
    </row>
    <row r="91" spans="1:13" ht="15.75" customHeight="1" x14ac:dyDescent="0.2">
      <c r="A91" s="31" t="s">
        <v>111</v>
      </c>
      <c r="B91" s="18" t="s">
        <v>58</v>
      </c>
      <c r="C91" s="18" t="s">
        <v>72</v>
      </c>
      <c r="D91" s="18" t="s">
        <v>73</v>
      </c>
      <c r="E91" s="18" t="s">
        <v>56</v>
      </c>
      <c r="F91" s="18" t="s">
        <v>56</v>
      </c>
      <c r="G91" s="19" t="s">
        <v>74</v>
      </c>
      <c r="H91"/>
      <c r="I91"/>
      <c r="J91"/>
      <c r="K91"/>
      <c r="L91"/>
      <c r="M91"/>
    </row>
    <row r="92" spans="1:13" ht="24" x14ac:dyDescent="0.2">
      <c r="A92" s="84" t="s">
        <v>105</v>
      </c>
      <c r="B92" s="18" t="s">
        <v>112</v>
      </c>
      <c r="C92" s="86" t="s">
        <v>72</v>
      </c>
      <c r="D92" s="18" t="s">
        <v>55</v>
      </c>
      <c r="E92" s="18" t="s">
        <v>55</v>
      </c>
      <c r="F92" s="18" t="s">
        <v>55</v>
      </c>
      <c r="G92" s="88" t="s">
        <v>113</v>
      </c>
      <c r="H92"/>
      <c r="I92"/>
      <c r="J92"/>
      <c r="K92"/>
      <c r="L92"/>
      <c r="M92"/>
    </row>
    <row r="93" spans="1:13" ht="12.75" x14ac:dyDescent="0.2">
      <c r="A93" s="84"/>
      <c r="B93" s="18" t="s">
        <v>161</v>
      </c>
      <c r="C93" s="86"/>
      <c r="D93" s="18" t="s">
        <v>55</v>
      </c>
      <c r="E93" s="18" t="s">
        <v>55</v>
      </c>
      <c r="F93" s="18" t="s">
        <v>55</v>
      </c>
      <c r="G93" s="88"/>
      <c r="H93"/>
      <c r="I93"/>
      <c r="J93"/>
      <c r="K93"/>
      <c r="L93"/>
      <c r="M93"/>
    </row>
    <row r="94" spans="1:13" ht="13.5" thickBot="1" x14ac:dyDescent="0.25">
      <c r="A94" s="85"/>
      <c r="B94" s="21" t="s">
        <v>159</v>
      </c>
      <c r="C94" s="87"/>
      <c r="D94" s="18" t="s">
        <v>55</v>
      </c>
      <c r="E94" s="18" t="s">
        <v>55</v>
      </c>
      <c r="F94" s="18" t="s">
        <v>55</v>
      </c>
      <c r="G94" s="89"/>
      <c r="H94"/>
      <c r="I94"/>
      <c r="J94"/>
      <c r="K94"/>
      <c r="L94"/>
      <c r="M94"/>
    </row>
    <row r="95" spans="1:13" ht="13.5" thickBo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ht="15.75" x14ac:dyDescent="0.2">
      <c r="A96" s="90" t="s">
        <v>75</v>
      </c>
      <c r="B96" s="91"/>
      <c r="C96" s="91"/>
      <c r="D96" s="91"/>
      <c r="E96" s="91"/>
      <c r="F96" s="91"/>
      <c r="G96" s="92"/>
      <c r="H96"/>
      <c r="I96" s="10"/>
      <c r="J96"/>
      <c r="K96"/>
      <c r="L96"/>
      <c r="M96"/>
    </row>
    <row r="97" spans="1:13" ht="12.75" x14ac:dyDescent="0.2">
      <c r="A97" s="11" t="s">
        <v>65</v>
      </c>
      <c r="B97" s="12" t="s">
        <v>76</v>
      </c>
      <c r="C97" s="143" t="s">
        <v>77</v>
      </c>
      <c r="D97" s="144"/>
      <c r="E97" s="145"/>
      <c r="F97" s="143" t="s">
        <v>54</v>
      </c>
      <c r="G97" s="146"/>
      <c r="H97" s="39"/>
      <c r="I97" s="39"/>
      <c r="J97" s="39"/>
      <c r="K97" s="39"/>
      <c r="L97" s="39"/>
      <c r="M97"/>
    </row>
    <row r="98" spans="1:13" ht="12.75" x14ac:dyDescent="0.2">
      <c r="A98" s="97" t="s">
        <v>78</v>
      </c>
      <c r="B98" s="40" t="s">
        <v>79</v>
      </c>
      <c r="C98" s="99" t="s">
        <v>83</v>
      </c>
      <c r="D98" s="100"/>
      <c r="E98" s="101"/>
      <c r="F98" s="136" t="s">
        <v>81</v>
      </c>
      <c r="G98" s="103"/>
      <c r="H98" s="39"/>
      <c r="I98" s="39"/>
      <c r="J98" s="39"/>
      <c r="K98" s="39"/>
      <c r="L98" s="39"/>
      <c r="M98"/>
    </row>
    <row r="99" spans="1:13" ht="52.5" customHeight="1" x14ac:dyDescent="0.2">
      <c r="A99" s="98"/>
      <c r="B99" s="40" t="s">
        <v>82</v>
      </c>
      <c r="C99" s="99" t="s">
        <v>83</v>
      </c>
      <c r="D99" s="100"/>
      <c r="E99" s="101"/>
      <c r="F99" s="137"/>
      <c r="G99" s="105"/>
      <c r="H99" s="39"/>
      <c r="I99" s="39"/>
      <c r="J99" s="39"/>
      <c r="K99" s="39"/>
      <c r="L99" s="39"/>
      <c r="M99"/>
    </row>
    <row r="100" spans="1:13" ht="24" x14ac:dyDescent="0.2">
      <c r="A100" s="98"/>
      <c r="B100" s="40" t="s">
        <v>114</v>
      </c>
      <c r="C100" s="99" t="s">
        <v>80</v>
      </c>
      <c r="D100" s="100"/>
      <c r="E100" s="101"/>
      <c r="F100" s="137"/>
      <c r="G100" s="105"/>
      <c r="H100" s="39"/>
      <c r="I100" s="39"/>
      <c r="J100" s="39"/>
      <c r="K100" s="39"/>
      <c r="L100" s="39"/>
      <c r="M100"/>
    </row>
    <row r="101" spans="1:13" ht="12.75" x14ac:dyDescent="0.2">
      <c r="A101" s="98"/>
      <c r="B101" s="40" t="s">
        <v>130</v>
      </c>
      <c r="C101" s="99" t="s">
        <v>80</v>
      </c>
      <c r="D101" s="100"/>
      <c r="E101" s="101"/>
      <c r="F101" s="137"/>
      <c r="G101" s="105"/>
      <c r="H101" s="39"/>
      <c r="I101" s="39"/>
      <c r="J101" s="39"/>
      <c r="K101" s="39"/>
      <c r="L101" s="39"/>
      <c r="M101"/>
    </row>
    <row r="102" spans="1:13" ht="12" customHeight="1" x14ac:dyDescent="0.2">
      <c r="A102" s="108"/>
      <c r="B102" s="40" t="s">
        <v>115</v>
      </c>
      <c r="C102" s="99" t="s">
        <v>80</v>
      </c>
      <c r="D102" s="100"/>
      <c r="E102" s="101"/>
      <c r="F102" s="137"/>
      <c r="G102" s="105"/>
      <c r="H102" s="39"/>
      <c r="I102" s="39"/>
      <c r="J102" s="39"/>
      <c r="K102" s="39"/>
      <c r="L102" s="39"/>
      <c r="M102"/>
    </row>
    <row r="103" spans="1:13" ht="44.25" customHeight="1" x14ac:dyDescent="0.2">
      <c r="A103" s="97" t="s">
        <v>105</v>
      </c>
      <c r="B103" s="109" t="s">
        <v>116</v>
      </c>
      <c r="C103" s="99" t="s">
        <v>117</v>
      </c>
      <c r="D103" s="100"/>
      <c r="E103" s="101"/>
      <c r="F103" s="137"/>
      <c r="G103" s="105"/>
      <c r="H103" s="39"/>
      <c r="I103" s="39"/>
      <c r="J103" s="39"/>
      <c r="K103" s="39"/>
      <c r="L103" s="39"/>
      <c r="M103"/>
    </row>
    <row r="104" spans="1:13" ht="12.75" x14ac:dyDescent="0.2">
      <c r="A104" s="108"/>
      <c r="B104" s="110"/>
      <c r="C104" s="99" t="s">
        <v>118</v>
      </c>
      <c r="D104" s="100"/>
      <c r="E104" s="101"/>
      <c r="F104" s="137"/>
      <c r="G104" s="105"/>
      <c r="H104" s="39"/>
      <c r="I104" s="39"/>
      <c r="J104" s="39"/>
      <c r="K104" s="39"/>
      <c r="L104" s="39"/>
      <c r="M104"/>
    </row>
    <row r="105" spans="1:13" ht="12.75" x14ac:dyDescent="0.2">
      <c r="A105" s="97" t="s">
        <v>133</v>
      </c>
      <c r="B105" s="40" t="s">
        <v>162</v>
      </c>
      <c r="C105" s="99" t="s">
        <v>163</v>
      </c>
      <c r="D105" s="100"/>
      <c r="E105" s="101"/>
      <c r="F105" s="137"/>
      <c r="G105" s="105"/>
      <c r="H105" s="39"/>
      <c r="I105" s="39"/>
      <c r="J105" s="39"/>
      <c r="K105" s="39"/>
      <c r="L105" s="39"/>
      <c r="M105"/>
    </row>
    <row r="106" spans="1:13" ht="12" customHeight="1" x14ac:dyDescent="0.2">
      <c r="A106" s="98"/>
      <c r="B106" s="40" t="s">
        <v>119</v>
      </c>
      <c r="C106" s="99" t="s">
        <v>120</v>
      </c>
      <c r="D106" s="100"/>
      <c r="E106" s="101"/>
      <c r="F106" s="137"/>
      <c r="G106" s="105"/>
      <c r="H106" s="39"/>
      <c r="I106" s="39"/>
      <c r="J106" s="39"/>
      <c r="K106" s="39"/>
      <c r="L106" s="39"/>
      <c r="M106"/>
    </row>
    <row r="107" spans="1:13" ht="12.75" x14ac:dyDescent="0.2">
      <c r="A107" s="98"/>
      <c r="B107" s="40" t="s">
        <v>87</v>
      </c>
      <c r="C107" s="99" t="s">
        <v>83</v>
      </c>
      <c r="D107" s="100"/>
      <c r="E107" s="101"/>
      <c r="F107" s="137"/>
      <c r="G107" s="105"/>
      <c r="H107" s="39"/>
      <c r="I107" s="39"/>
      <c r="J107" s="39"/>
      <c r="K107" s="39"/>
      <c r="L107" s="39"/>
      <c r="M107"/>
    </row>
    <row r="108" spans="1:13" ht="12.75" x14ac:dyDescent="0.2">
      <c r="A108" s="108"/>
      <c r="B108" s="41" t="s">
        <v>88</v>
      </c>
      <c r="C108" s="99" t="s">
        <v>164</v>
      </c>
      <c r="D108" s="100"/>
      <c r="E108" s="101"/>
      <c r="F108" s="137"/>
      <c r="G108" s="105"/>
      <c r="H108" s="39"/>
      <c r="I108" s="39"/>
      <c r="J108" s="39"/>
      <c r="K108" s="39"/>
      <c r="L108" s="39"/>
      <c r="M108"/>
    </row>
    <row r="109" spans="1:13" ht="12" customHeight="1" thickBot="1" x14ac:dyDescent="0.25">
      <c r="A109" s="14" t="s">
        <v>89</v>
      </c>
      <c r="B109" s="20" t="s">
        <v>149</v>
      </c>
      <c r="C109" s="114" t="s">
        <v>137</v>
      </c>
      <c r="D109" s="115"/>
      <c r="E109" s="116"/>
      <c r="F109" s="138"/>
      <c r="G109" s="107"/>
      <c r="H109" s="39"/>
      <c r="I109" s="39"/>
      <c r="J109" s="39"/>
      <c r="K109" s="39"/>
      <c r="L109" s="39"/>
      <c r="M109"/>
    </row>
    <row r="110" spans="1:13" ht="12.75" x14ac:dyDescent="0.2">
      <c r="A110" s="78" t="s">
        <v>165</v>
      </c>
      <c r="B110" s="78"/>
      <c r="C110" s="78"/>
      <c r="D110" s="78"/>
      <c r="E110" s="78"/>
      <c r="F110" s="78"/>
      <c r="G110" s="78"/>
      <c r="H110" s="39"/>
      <c r="I110" s="39"/>
      <c r="J110" s="39"/>
      <c r="K110" s="39"/>
      <c r="L110" s="39"/>
      <c r="M110"/>
    </row>
    <row r="111" spans="1:13" ht="13.5" thickBot="1" x14ac:dyDescent="0.25">
      <c r="A111" s="147" t="s">
        <v>166</v>
      </c>
      <c r="B111" s="147"/>
      <c r="C111" s="147"/>
      <c r="D111" s="39"/>
      <c r="E111" s="39"/>
      <c r="F111" s="39"/>
      <c r="G111" s="39"/>
      <c r="H111" s="39"/>
      <c r="I111" s="39"/>
      <c r="J111" s="39"/>
      <c r="K111" s="39"/>
      <c r="L111" s="39"/>
      <c r="M111"/>
    </row>
    <row r="112" spans="1:13" x14ac:dyDescent="0.2">
      <c r="A112" s="67"/>
      <c r="B112" s="56" t="s">
        <v>91</v>
      </c>
      <c r="C112" s="125" t="s">
        <v>92</v>
      </c>
      <c r="D112" s="126"/>
      <c r="E112" s="125" t="s">
        <v>93</v>
      </c>
      <c r="F112" s="126"/>
      <c r="G112" s="125" t="s">
        <v>94</v>
      </c>
      <c r="H112" s="126"/>
      <c r="I112" s="56" t="s">
        <v>95</v>
      </c>
      <c r="J112" s="56" t="s">
        <v>96</v>
      </c>
      <c r="K112" s="56" t="s">
        <v>97</v>
      </c>
      <c r="L112" s="56" t="s">
        <v>98</v>
      </c>
      <c r="M112" s="57" t="s">
        <v>99</v>
      </c>
    </row>
    <row r="113" spans="1:13" x14ac:dyDescent="0.2">
      <c r="A113" s="23" t="s">
        <v>100</v>
      </c>
      <c r="B113" s="43">
        <v>1070.4000000000001</v>
      </c>
      <c r="C113" s="148">
        <v>44.1</v>
      </c>
      <c r="D113" s="149"/>
      <c r="E113" s="148">
        <v>44.4</v>
      </c>
      <c r="F113" s="149"/>
      <c r="G113" s="148">
        <v>123.9</v>
      </c>
      <c r="H113" s="149"/>
      <c r="I113" s="43">
        <v>308.39999999999998</v>
      </c>
      <c r="J113" s="43">
        <v>674.19088888888894</v>
      </c>
      <c r="K113" s="43">
        <v>8.9622000000000011</v>
      </c>
      <c r="L113" s="43">
        <v>4.5488</v>
      </c>
      <c r="M113" s="68">
        <v>318.63377777777777</v>
      </c>
    </row>
    <row r="114" spans="1:13" x14ac:dyDescent="0.2">
      <c r="A114" s="23" t="s">
        <v>101</v>
      </c>
      <c r="B114" s="33">
        <v>33.200000000000003</v>
      </c>
      <c r="C114" s="82">
        <v>1</v>
      </c>
      <c r="D114" s="83"/>
      <c r="E114" s="82">
        <v>1</v>
      </c>
      <c r="F114" s="83"/>
      <c r="G114" s="82">
        <v>5.2</v>
      </c>
      <c r="H114" s="83"/>
      <c r="I114" s="33">
        <v>24.8</v>
      </c>
      <c r="J114" s="33">
        <v>30.707555555555555</v>
      </c>
      <c r="K114" s="33">
        <v>0.15386666666666668</v>
      </c>
      <c r="L114" s="33">
        <v>6.2133333333333332E-2</v>
      </c>
      <c r="M114" s="58">
        <v>12.620444444444443</v>
      </c>
    </row>
    <row r="115" spans="1:13" ht="24" x14ac:dyDescent="0.2">
      <c r="A115" s="25" t="s">
        <v>102</v>
      </c>
      <c r="B115" s="34">
        <f>SUM(B113:B114)</f>
        <v>1103.6000000000001</v>
      </c>
      <c r="C115" s="72">
        <f>SUM(C113:D114)</f>
        <v>45.1</v>
      </c>
      <c r="D115" s="73"/>
      <c r="E115" s="72">
        <f>SUM(E113:F114)</f>
        <v>45.4</v>
      </c>
      <c r="F115" s="73"/>
      <c r="G115" s="72">
        <f>SUM(G113:H114)</f>
        <v>129.1</v>
      </c>
      <c r="H115" s="73"/>
      <c r="I115" s="34">
        <f>SUM(I113:I114)</f>
        <v>333.2</v>
      </c>
      <c r="J115" s="34">
        <f>SUM(J113:J114)</f>
        <v>704.89844444444452</v>
      </c>
      <c r="K115" s="34">
        <f>SUM(K113:K114)</f>
        <v>9.1160666666666685</v>
      </c>
      <c r="L115" s="34">
        <f>SUM(L113:L114)</f>
        <v>4.6109333333333336</v>
      </c>
      <c r="M115" s="59">
        <f>SUM(M113:M114)</f>
        <v>331.25422222222221</v>
      </c>
    </row>
    <row r="116" spans="1:13" x14ac:dyDescent="0.2">
      <c r="A116" s="74" t="s">
        <v>167</v>
      </c>
      <c r="B116" s="76">
        <v>1350</v>
      </c>
      <c r="C116" s="76">
        <v>33.700000000000003</v>
      </c>
      <c r="D116" s="76">
        <v>67.5</v>
      </c>
      <c r="E116" s="76">
        <v>37.5</v>
      </c>
      <c r="F116" s="76">
        <v>52.5</v>
      </c>
      <c r="G116" s="76">
        <v>168.7</v>
      </c>
      <c r="H116" s="76">
        <v>219.3</v>
      </c>
      <c r="I116" s="35">
        <v>350</v>
      </c>
      <c r="J116" s="35">
        <v>1000</v>
      </c>
      <c r="K116" s="35">
        <v>15</v>
      </c>
      <c r="L116" s="35">
        <v>4</v>
      </c>
      <c r="M116" s="60">
        <v>1100</v>
      </c>
    </row>
    <row r="117" spans="1:13" ht="12" customHeight="1" x14ac:dyDescent="0.2">
      <c r="A117" s="75"/>
      <c r="B117" s="77"/>
      <c r="C117" s="77"/>
      <c r="D117" s="77"/>
      <c r="E117" s="77"/>
      <c r="F117" s="77"/>
      <c r="G117" s="77"/>
      <c r="H117" s="77"/>
      <c r="I117" s="44" t="s">
        <v>168</v>
      </c>
      <c r="J117" s="44" t="s">
        <v>169</v>
      </c>
      <c r="K117" s="44" t="s">
        <v>170</v>
      </c>
      <c r="L117" s="44" t="s">
        <v>171</v>
      </c>
      <c r="M117" s="69" t="s">
        <v>172</v>
      </c>
    </row>
    <row r="118" spans="1:13" ht="12" customHeight="1" thickBot="1" x14ac:dyDescent="0.25">
      <c r="A118" s="61" t="s">
        <v>60</v>
      </c>
      <c r="B118" s="62">
        <f>B115/B116*100</f>
        <v>81.748148148148161</v>
      </c>
      <c r="C118" s="62">
        <f>+C115/C116*100</f>
        <v>133.82789317507417</v>
      </c>
      <c r="D118" s="62">
        <f>C115/D116*100</f>
        <v>66.81481481481481</v>
      </c>
      <c r="E118" s="62">
        <f>E115/E116*100</f>
        <v>121.06666666666666</v>
      </c>
      <c r="F118" s="62">
        <f>E115/F116*100</f>
        <v>86.476190476190467</v>
      </c>
      <c r="G118" s="62">
        <f>G115/G116*100</f>
        <v>76.526378186129236</v>
      </c>
      <c r="H118" s="62">
        <f>G115/H116*100</f>
        <v>58.869129046967615</v>
      </c>
      <c r="I118" s="62">
        <f>I115/I116*100</f>
        <v>95.199999999999989</v>
      </c>
      <c r="J118" s="62">
        <f t="shared" ref="J118:M118" si="4">J115/J116*100</f>
        <v>70.489844444444444</v>
      </c>
      <c r="K118" s="62">
        <f t="shared" si="4"/>
        <v>60.773777777777795</v>
      </c>
      <c r="L118" s="62">
        <f t="shared" si="4"/>
        <v>115.27333333333334</v>
      </c>
      <c r="M118" s="63">
        <f t="shared" si="4"/>
        <v>30.114020202020203</v>
      </c>
    </row>
    <row r="119" spans="1:13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ht="15.75" x14ac:dyDescent="0.2">
      <c r="A121" s="120" t="s">
        <v>61</v>
      </c>
      <c r="B121" s="120"/>
      <c r="C121" s="37"/>
      <c r="D121" s="121" t="s">
        <v>148</v>
      </c>
      <c r="E121" s="121"/>
      <c r="F121" s="121"/>
      <c r="G121" s="121"/>
      <c r="H121" s="121"/>
      <c r="I121" s="121"/>
      <c r="J121" s="121"/>
      <c r="K121" s="121"/>
      <c r="L121" s="121"/>
      <c r="M121"/>
    </row>
    <row r="122" spans="1:13" ht="15.75" x14ac:dyDescent="0.25">
      <c r="A122" s="122" t="s">
        <v>62</v>
      </c>
      <c r="B122" s="122"/>
      <c r="C122" s="122"/>
      <c r="D122" s="123" t="s">
        <v>173</v>
      </c>
      <c r="E122" s="123"/>
      <c r="F122" s="123"/>
      <c r="G122" s="123"/>
      <c r="H122" s="123"/>
      <c r="I122" s="123"/>
      <c r="J122" s="123"/>
      <c r="K122" s="123"/>
      <c r="L122" s="123"/>
      <c r="M122"/>
    </row>
    <row r="123" spans="1:13" ht="15.75" x14ac:dyDescent="0.25">
      <c r="A123" s="9"/>
      <c r="B123" s="9"/>
      <c r="C123" s="9"/>
      <c r="D123" s="7"/>
      <c r="E123" s="7"/>
      <c r="F123" s="7"/>
      <c r="G123" s="7"/>
      <c r="H123" s="7"/>
      <c r="I123" s="7"/>
      <c r="J123" s="7"/>
      <c r="K123" s="7"/>
      <c r="L123" s="7"/>
      <c r="M123"/>
    </row>
    <row r="124" spans="1:13" ht="16.5" thickBot="1" x14ac:dyDescent="0.3">
      <c r="A124" s="9"/>
      <c r="B124" s="9"/>
      <c r="C124" s="9"/>
      <c r="D124" s="7"/>
      <c r="E124" s="7"/>
      <c r="F124" s="7"/>
      <c r="G124" s="7"/>
      <c r="H124" s="7"/>
      <c r="I124" s="7"/>
      <c r="J124" s="7"/>
      <c r="K124" s="7"/>
      <c r="L124" s="7"/>
      <c r="M124"/>
    </row>
    <row r="125" spans="1:13" ht="15.75" x14ac:dyDescent="0.2">
      <c r="A125" s="90" t="s">
        <v>64</v>
      </c>
      <c r="B125" s="91"/>
      <c r="C125" s="91"/>
      <c r="D125" s="91"/>
      <c r="E125" s="91"/>
      <c r="F125" s="91"/>
      <c r="G125" s="92"/>
      <c r="H125" s="10"/>
      <c r="I125" s="10"/>
      <c r="J125" s="10"/>
      <c r="K125" s="10"/>
      <c r="L125" s="10"/>
      <c r="M125"/>
    </row>
    <row r="126" spans="1:13" ht="36" x14ac:dyDescent="0.2">
      <c r="A126" s="117" t="s">
        <v>65</v>
      </c>
      <c r="B126" s="118" t="s">
        <v>76</v>
      </c>
      <c r="C126" s="118" t="s">
        <v>54</v>
      </c>
      <c r="D126" s="118" t="s">
        <v>66</v>
      </c>
      <c r="E126" s="118"/>
      <c r="F126" s="118"/>
      <c r="G126" s="13" t="s">
        <v>67</v>
      </c>
      <c r="H126"/>
      <c r="I126"/>
      <c r="J126"/>
      <c r="K126"/>
      <c r="L126"/>
      <c r="M126"/>
    </row>
    <row r="127" spans="1:13" ht="24" x14ac:dyDescent="0.2">
      <c r="A127" s="117"/>
      <c r="B127" s="118"/>
      <c r="C127" s="118"/>
      <c r="D127" s="38" t="s">
        <v>68</v>
      </c>
      <c r="E127" s="38" t="s">
        <v>69</v>
      </c>
      <c r="F127" s="38" t="s">
        <v>70</v>
      </c>
      <c r="G127" s="13" t="s">
        <v>71</v>
      </c>
      <c r="H127"/>
      <c r="I127"/>
      <c r="J127"/>
      <c r="K127"/>
      <c r="L127"/>
      <c r="M127"/>
    </row>
    <row r="128" spans="1:13" ht="12.75" x14ac:dyDescent="0.2">
      <c r="A128" s="97" t="s">
        <v>78</v>
      </c>
      <c r="B128" s="40" t="s">
        <v>151</v>
      </c>
      <c r="C128" s="109" t="s">
        <v>72</v>
      </c>
      <c r="D128" s="40" t="s">
        <v>174</v>
      </c>
      <c r="E128" s="40" t="s">
        <v>174</v>
      </c>
      <c r="F128" s="40" t="s">
        <v>174</v>
      </c>
      <c r="G128" s="64" t="s">
        <v>175</v>
      </c>
      <c r="H128"/>
      <c r="I128"/>
      <c r="J128"/>
      <c r="K128"/>
      <c r="L128"/>
      <c r="M128"/>
    </row>
    <row r="129" spans="1:13" ht="24" x14ac:dyDescent="0.2">
      <c r="A129" s="98"/>
      <c r="B129" s="40" t="s">
        <v>154</v>
      </c>
      <c r="C129" s="119"/>
      <c r="D129" s="40" t="s">
        <v>176</v>
      </c>
      <c r="E129" s="40" t="s">
        <v>176</v>
      </c>
      <c r="F129" s="40" t="s">
        <v>176</v>
      </c>
      <c r="G129" s="64" t="s">
        <v>177</v>
      </c>
      <c r="H129"/>
      <c r="I129"/>
      <c r="J129"/>
      <c r="K129"/>
      <c r="L129"/>
      <c r="M129"/>
    </row>
    <row r="130" spans="1:13" ht="24" x14ac:dyDescent="0.2">
      <c r="A130" s="108"/>
      <c r="B130" s="40" t="s">
        <v>178</v>
      </c>
      <c r="C130" s="110"/>
      <c r="D130" s="40" t="s">
        <v>179</v>
      </c>
      <c r="E130" s="40" t="s">
        <v>179</v>
      </c>
      <c r="F130" s="40" t="s">
        <v>179</v>
      </c>
      <c r="G130" s="64" t="s">
        <v>180</v>
      </c>
      <c r="H130"/>
      <c r="I130"/>
      <c r="J130"/>
      <c r="K130"/>
      <c r="L130"/>
      <c r="M130"/>
    </row>
    <row r="131" spans="1:13" ht="36" x14ac:dyDescent="0.2">
      <c r="A131" s="31" t="s">
        <v>111</v>
      </c>
      <c r="B131" s="40" t="s">
        <v>58</v>
      </c>
      <c r="C131" s="18" t="s">
        <v>72</v>
      </c>
      <c r="D131" s="18" t="s">
        <v>127</v>
      </c>
      <c r="E131" s="18" t="s">
        <v>128</v>
      </c>
      <c r="F131" s="18" t="s">
        <v>128</v>
      </c>
      <c r="G131" s="19" t="s">
        <v>181</v>
      </c>
      <c r="H131"/>
      <c r="I131"/>
      <c r="J131"/>
      <c r="K131"/>
      <c r="L131"/>
      <c r="M131"/>
    </row>
    <row r="132" spans="1:13" ht="24" x14ac:dyDescent="0.2">
      <c r="A132" s="84" t="s">
        <v>105</v>
      </c>
      <c r="B132" s="18" t="s">
        <v>112</v>
      </c>
      <c r="C132" s="86" t="s">
        <v>72</v>
      </c>
      <c r="D132" s="18" t="s">
        <v>55</v>
      </c>
      <c r="E132" s="18" t="s">
        <v>55</v>
      </c>
      <c r="F132" s="18" t="s">
        <v>55</v>
      </c>
      <c r="G132" s="88" t="s">
        <v>113</v>
      </c>
      <c r="H132"/>
      <c r="I132"/>
      <c r="J132"/>
      <c r="K132"/>
      <c r="L132"/>
      <c r="M132"/>
    </row>
    <row r="133" spans="1:13" ht="12.75" x14ac:dyDescent="0.2">
      <c r="A133" s="84"/>
      <c r="B133" s="18" t="s">
        <v>158</v>
      </c>
      <c r="C133" s="86"/>
      <c r="D133" s="18" t="s">
        <v>55</v>
      </c>
      <c r="E133" s="18" t="s">
        <v>55</v>
      </c>
      <c r="F133" s="18" t="s">
        <v>55</v>
      </c>
      <c r="G133" s="88"/>
      <c r="H133"/>
      <c r="I133"/>
      <c r="J133"/>
      <c r="K133"/>
      <c r="L133"/>
      <c r="M133"/>
    </row>
    <row r="134" spans="1:13" ht="13.5" thickBot="1" x14ac:dyDescent="0.25">
      <c r="A134" s="85"/>
      <c r="B134" s="21" t="s">
        <v>159</v>
      </c>
      <c r="C134" s="87"/>
      <c r="D134" s="18" t="s">
        <v>55</v>
      </c>
      <c r="E134" s="18" t="s">
        <v>55</v>
      </c>
      <c r="F134" s="18" t="s">
        <v>55</v>
      </c>
      <c r="G134" s="89"/>
      <c r="H134"/>
      <c r="I134"/>
      <c r="J134"/>
      <c r="K134"/>
      <c r="L134"/>
      <c r="M134"/>
    </row>
    <row r="135" spans="1:13" ht="13.5" thickBot="1" x14ac:dyDescent="0.25">
      <c r="A135" s="70"/>
      <c r="B135" s="70"/>
      <c r="C135" s="70"/>
      <c r="D135" s="70"/>
      <c r="E135" s="70"/>
      <c r="F135" s="70"/>
      <c r="G135" s="70"/>
      <c r="H135"/>
      <c r="I135"/>
      <c r="J135"/>
      <c r="K135"/>
      <c r="L135"/>
      <c r="M135"/>
    </row>
    <row r="136" spans="1:13" ht="16.5" thickBot="1" x14ac:dyDescent="0.25">
      <c r="A136" s="90" t="s">
        <v>75</v>
      </c>
      <c r="B136" s="91"/>
      <c r="C136" s="91"/>
      <c r="D136" s="91"/>
      <c r="E136" s="91"/>
      <c r="F136" s="91"/>
      <c r="G136" s="92"/>
      <c r="H136"/>
      <c r="I136" s="10"/>
      <c r="J136"/>
      <c r="K136"/>
      <c r="L136"/>
      <c r="M136"/>
    </row>
    <row r="137" spans="1:13" x14ac:dyDescent="0.2">
      <c r="A137" s="15" t="s">
        <v>65</v>
      </c>
      <c r="B137" s="16" t="s">
        <v>76</v>
      </c>
      <c r="C137" s="93" t="s">
        <v>77</v>
      </c>
      <c r="D137" s="94"/>
      <c r="E137" s="95"/>
      <c r="F137" s="93" t="s">
        <v>54</v>
      </c>
      <c r="G137" s="96"/>
      <c r="H137" s="39"/>
      <c r="I137" s="39"/>
      <c r="J137" s="39"/>
      <c r="K137" s="39"/>
      <c r="L137" s="39"/>
      <c r="M137" s="39"/>
    </row>
    <row r="138" spans="1:13" x14ac:dyDescent="0.2">
      <c r="A138" s="97" t="s">
        <v>78</v>
      </c>
      <c r="B138" s="40" t="s">
        <v>79</v>
      </c>
      <c r="C138" s="99" t="s">
        <v>129</v>
      </c>
      <c r="D138" s="100"/>
      <c r="E138" s="101"/>
      <c r="F138" s="102" t="s">
        <v>81</v>
      </c>
      <c r="G138" s="103"/>
      <c r="H138" s="39"/>
      <c r="I138" s="39"/>
      <c r="J138" s="39"/>
      <c r="K138" s="39"/>
      <c r="L138" s="39"/>
      <c r="M138" s="39"/>
    </row>
    <row r="139" spans="1:13" ht="36" x14ac:dyDescent="0.2">
      <c r="A139" s="98"/>
      <c r="B139" s="40" t="s">
        <v>82</v>
      </c>
      <c r="C139" s="99" t="s">
        <v>129</v>
      </c>
      <c r="D139" s="100"/>
      <c r="E139" s="101"/>
      <c r="F139" s="104"/>
      <c r="G139" s="105"/>
      <c r="H139" s="39"/>
      <c r="I139" s="39"/>
      <c r="J139" s="39"/>
      <c r="K139" s="39"/>
      <c r="L139" s="39"/>
      <c r="M139" s="39"/>
    </row>
    <row r="140" spans="1:13" x14ac:dyDescent="0.2">
      <c r="A140" s="98"/>
      <c r="B140" s="40" t="s">
        <v>115</v>
      </c>
      <c r="C140" s="99" t="s">
        <v>182</v>
      </c>
      <c r="D140" s="100"/>
      <c r="E140" s="101"/>
      <c r="F140" s="104"/>
      <c r="G140" s="105"/>
      <c r="H140" s="39"/>
      <c r="I140" s="39"/>
      <c r="J140" s="39"/>
      <c r="K140" s="39"/>
      <c r="L140" s="39"/>
      <c r="M140" s="39"/>
    </row>
    <row r="141" spans="1:13" x14ac:dyDescent="0.2">
      <c r="A141" s="98"/>
      <c r="B141" s="40" t="s">
        <v>130</v>
      </c>
      <c r="C141" s="99" t="s">
        <v>83</v>
      </c>
      <c r="D141" s="100"/>
      <c r="E141" s="101"/>
      <c r="F141" s="104"/>
      <c r="G141" s="105"/>
      <c r="H141" s="39"/>
      <c r="I141" s="39"/>
      <c r="J141" s="39"/>
      <c r="K141" s="39"/>
      <c r="L141" s="39"/>
      <c r="M141" s="39"/>
    </row>
    <row r="142" spans="1:13" ht="12.75" x14ac:dyDescent="0.2">
      <c r="A142" s="97" t="s">
        <v>105</v>
      </c>
      <c r="B142" s="109" t="s">
        <v>116</v>
      </c>
      <c r="C142" s="99" t="s">
        <v>131</v>
      </c>
      <c r="D142" s="100"/>
      <c r="E142" s="101"/>
      <c r="F142" s="104"/>
      <c r="G142" s="105"/>
      <c r="H142" s="39"/>
      <c r="I142" s="39"/>
      <c r="J142" s="39"/>
      <c r="K142" s="39"/>
      <c r="L142" s="39"/>
      <c r="M142"/>
    </row>
    <row r="143" spans="1:13" ht="12.75" x14ac:dyDescent="0.2">
      <c r="A143" s="108"/>
      <c r="B143" s="110"/>
      <c r="C143" s="111" t="s">
        <v>132</v>
      </c>
      <c r="D143" s="112"/>
      <c r="E143" s="113"/>
      <c r="F143" s="104"/>
      <c r="G143" s="105"/>
      <c r="H143" s="39"/>
      <c r="I143" s="39"/>
      <c r="J143" s="39"/>
      <c r="K143" s="39"/>
      <c r="L143" s="39"/>
      <c r="M143"/>
    </row>
    <row r="144" spans="1:13" x14ac:dyDescent="0.2">
      <c r="A144" s="97" t="s">
        <v>133</v>
      </c>
      <c r="B144" s="40" t="s">
        <v>162</v>
      </c>
      <c r="C144" s="99" t="s">
        <v>183</v>
      </c>
      <c r="D144" s="100"/>
      <c r="E144" s="101"/>
      <c r="F144" s="104"/>
      <c r="G144" s="105"/>
      <c r="H144" s="39"/>
      <c r="I144" s="39"/>
      <c r="J144" s="39"/>
      <c r="K144" s="39"/>
      <c r="L144" s="39"/>
      <c r="M144" s="39"/>
    </row>
    <row r="145" spans="1:13" ht="36" x14ac:dyDescent="0.2">
      <c r="A145" s="98"/>
      <c r="B145" s="40" t="s">
        <v>119</v>
      </c>
      <c r="C145" s="111" t="s">
        <v>120</v>
      </c>
      <c r="D145" s="112"/>
      <c r="E145" s="113"/>
      <c r="F145" s="104"/>
      <c r="G145" s="105"/>
      <c r="H145" s="39"/>
      <c r="I145" s="39"/>
      <c r="J145" s="39"/>
      <c r="K145" s="39"/>
      <c r="L145" s="39"/>
      <c r="M145" s="39"/>
    </row>
    <row r="146" spans="1:13" x14ac:dyDescent="0.2">
      <c r="A146" s="98"/>
      <c r="B146" s="40" t="s">
        <v>134</v>
      </c>
      <c r="C146" s="99" t="s">
        <v>83</v>
      </c>
      <c r="D146" s="100"/>
      <c r="E146" s="101"/>
      <c r="F146" s="104"/>
      <c r="G146" s="105"/>
      <c r="H146" s="39"/>
      <c r="I146" s="39"/>
      <c r="J146" s="39"/>
      <c r="K146" s="39"/>
      <c r="L146" s="39"/>
      <c r="M146" s="39"/>
    </row>
    <row r="147" spans="1:13" x14ac:dyDescent="0.2">
      <c r="A147" s="98"/>
      <c r="B147" s="41" t="s">
        <v>135</v>
      </c>
      <c r="C147" s="99" t="s">
        <v>83</v>
      </c>
      <c r="D147" s="100"/>
      <c r="E147" s="101"/>
      <c r="F147" s="104"/>
      <c r="G147" s="105"/>
      <c r="H147" s="39"/>
      <c r="I147" s="39"/>
      <c r="J147" s="39"/>
      <c r="K147" s="39"/>
      <c r="L147" s="39"/>
      <c r="M147" s="39"/>
    </row>
    <row r="148" spans="1:13" x14ac:dyDescent="0.2">
      <c r="A148" s="108"/>
      <c r="B148" s="41" t="s">
        <v>88</v>
      </c>
      <c r="C148" s="99" t="s">
        <v>136</v>
      </c>
      <c r="D148" s="100"/>
      <c r="E148" s="101"/>
      <c r="F148" s="104"/>
      <c r="G148" s="105"/>
      <c r="H148" s="39"/>
      <c r="I148" s="39"/>
      <c r="J148" s="39"/>
      <c r="K148" s="39"/>
      <c r="L148" s="39"/>
      <c r="M148" s="39"/>
    </row>
    <row r="149" spans="1:13" ht="24.75" thickBot="1" x14ac:dyDescent="0.25">
      <c r="A149" s="31" t="s">
        <v>89</v>
      </c>
      <c r="B149" s="20" t="s">
        <v>149</v>
      </c>
      <c r="C149" s="86" t="s">
        <v>137</v>
      </c>
      <c r="D149" s="86"/>
      <c r="E149" s="86"/>
      <c r="F149" s="104"/>
      <c r="G149" s="105"/>
      <c r="H149" s="39"/>
      <c r="I149" s="39"/>
      <c r="J149" s="39"/>
      <c r="K149" s="39"/>
      <c r="L149" s="39"/>
      <c r="M149" s="39"/>
    </row>
    <row r="150" spans="1:13" ht="12.75" thickBot="1" x14ac:dyDescent="0.25">
      <c r="A150" s="14" t="s">
        <v>59</v>
      </c>
      <c r="B150" s="20" t="s">
        <v>138</v>
      </c>
      <c r="C150" s="87" t="s">
        <v>83</v>
      </c>
      <c r="D150" s="87"/>
      <c r="E150" s="87"/>
      <c r="F150" s="106"/>
      <c r="G150" s="107"/>
      <c r="H150" s="39"/>
      <c r="I150" s="39"/>
      <c r="J150" s="39"/>
      <c r="K150" s="39"/>
      <c r="L150" s="39"/>
      <c r="M150" s="39"/>
    </row>
    <row r="151" spans="1:13" x14ac:dyDescent="0.2">
      <c r="A151" s="78" t="s">
        <v>184</v>
      </c>
      <c r="B151" s="78"/>
      <c r="C151" s="78"/>
      <c r="D151" s="78"/>
      <c r="E151" s="78"/>
      <c r="F151" s="78"/>
      <c r="G151" s="78"/>
      <c r="H151" s="39"/>
      <c r="I151" s="39"/>
      <c r="J151" s="39"/>
      <c r="K151" s="39"/>
      <c r="L151" s="39"/>
      <c r="M151" s="39"/>
    </row>
    <row r="152" spans="1:13" x14ac:dyDescent="0.2">
      <c r="A152" s="79" t="s">
        <v>166</v>
      </c>
      <c r="B152" s="79"/>
      <c r="C152" s="79"/>
      <c r="D152" s="79"/>
      <c r="E152" s="79"/>
      <c r="F152" s="79"/>
      <c r="G152" s="79"/>
      <c r="H152" s="39"/>
      <c r="I152" s="39"/>
      <c r="J152" s="39"/>
      <c r="K152" s="39"/>
      <c r="L152" s="39"/>
      <c r="M152" s="39"/>
    </row>
    <row r="153" spans="1:13" x14ac:dyDescent="0.2">
      <c r="A153" s="42"/>
      <c r="B153" s="32" t="s">
        <v>139</v>
      </c>
      <c r="C153" s="80" t="s">
        <v>140</v>
      </c>
      <c r="D153" s="81"/>
      <c r="E153" s="80" t="s">
        <v>57</v>
      </c>
      <c r="F153" s="81"/>
      <c r="G153" s="80" t="s">
        <v>141</v>
      </c>
      <c r="H153" s="81"/>
      <c r="I153" s="32" t="s">
        <v>95</v>
      </c>
      <c r="J153" s="32" t="s">
        <v>96</v>
      </c>
      <c r="K153" s="32" t="s">
        <v>97</v>
      </c>
      <c r="L153" s="32" t="s">
        <v>98</v>
      </c>
      <c r="M153" s="32" t="s">
        <v>99</v>
      </c>
    </row>
    <row r="154" spans="1:13" x14ac:dyDescent="0.2">
      <c r="A154" s="23" t="s">
        <v>100</v>
      </c>
      <c r="B154" s="33">
        <v>48.983466666666665</v>
      </c>
      <c r="C154" s="82">
        <v>1.3608</v>
      </c>
      <c r="D154" s="83"/>
      <c r="E154" s="82">
        <v>1.2621333333333333</v>
      </c>
      <c r="F154" s="83"/>
      <c r="G154" s="82">
        <v>8.0635999999999992</v>
      </c>
      <c r="H154" s="83"/>
      <c r="I154" s="33">
        <v>31.517333333333333</v>
      </c>
      <c r="J154" s="33">
        <v>32.763999999999996</v>
      </c>
      <c r="K154" s="33">
        <v>0.17106666666666664</v>
      </c>
      <c r="L154" s="33">
        <v>8.6000000000000007E-2</v>
      </c>
      <c r="M154" s="33">
        <v>13.035466666666668</v>
      </c>
    </row>
    <row r="155" spans="1:13" x14ac:dyDescent="0.2">
      <c r="A155" s="23" t="s">
        <v>101</v>
      </c>
      <c r="B155" s="33">
        <v>1725</v>
      </c>
      <c r="C155" s="82">
        <v>77.099999999999994</v>
      </c>
      <c r="D155" s="83"/>
      <c r="E155" s="82">
        <v>43.6</v>
      </c>
      <c r="F155" s="83"/>
      <c r="G155" s="82">
        <v>256.3</v>
      </c>
      <c r="H155" s="83"/>
      <c r="I155" s="33">
        <v>431.7</v>
      </c>
      <c r="J155" s="33">
        <v>1176.2</v>
      </c>
      <c r="K155" s="33">
        <v>14.2</v>
      </c>
      <c r="L155" s="33">
        <v>4.5999999999999996</v>
      </c>
      <c r="M155" s="33">
        <v>407.6</v>
      </c>
    </row>
    <row r="156" spans="1:13" ht="24" x14ac:dyDescent="0.2">
      <c r="A156" s="25" t="s">
        <v>102</v>
      </c>
      <c r="B156" s="34">
        <f>B154+B155</f>
        <v>1773.9834666666666</v>
      </c>
      <c r="C156" s="72">
        <f>C154+C155</f>
        <v>78.460799999999992</v>
      </c>
      <c r="D156" s="73"/>
      <c r="E156" s="72">
        <f>E154+E155</f>
        <v>44.862133333333333</v>
      </c>
      <c r="F156" s="73"/>
      <c r="G156" s="72">
        <f>G154+G155</f>
        <v>264.36360000000002</v>
      </c>
      <c r="H156" s="73"/>
      <c r="I156" s="34">
        <f>I154+I155</f>
        <v>463.21733333333333</v>
      </c>
      <c r="J156" s="34">
        <f t="shared" ref="J156:M156" si="5">J154+J155</f>
        <v>1208.9639999999999</v>
      </c>
      <c r="K156" s="34">
        <f t="shared" si="5"/>
        <v>14.371066666666666</v>
      </c>
      <c r="L156" s="34">
        <f t="shared" si="5"/>
        <v>4.6859999999999999</v>
      </c>
      <c r="M156" s="34">
        <f t="shared" si="5"/>
        <v>420.63546666666667</v>
      </c>
    </row>
    <row r="157" spans="1:13" x14ac:dyDescent="0.2">
      <c r="A157" s="74" t="s">
        <v>142</v>
      </c>
      <c r="B157" s="76">
        <v>2528</v>
      </c>
      <c r="C157" s="76">
        <v>88.48</v>
      </c>
      <c r="D157" s="76">
        <v>126.4</v>
      </c>
      <c r="E157" s="76">
        <v>56.177999999999997</v>
      </c>
      <c r="F157" s="76">
        <v>98.311000000000007</v>
      </c>
      <c r="G157" s="76">
        <v>316</v>
      </c>
      <c r="H157" s="76">
        <v>410.8</v>
      </c>
      <c r="I157" s="35">
        <v>750</v>
      </c>
      <c r="J157" s="35">
        <v>1100</v>
      </c>
      <c r="K157" s="35">
        <v>40</v>
      </c>
      <c r="L157" s="35">
        <v>10.6</v>
      </c>
      <c r="M157" s="35">
        <v>1500</v>
      </c>
    </row>
    <row r="158" spans="1:13" x14ac:dyDescent="0.2">
      <c r="A158" s="75"/>
      <c r="B158" s="77"/>
      <c r="C158" s="77"/>
      <c r="D158" s="77"/>
      <c r="E158" s="77"/>
      <c r="F158" s="77"/>
      <c r="G158" s="77"/>
      <c r="H158" s="77"/>
      <c r="I158" s="44" t="s">
        <v>143</v>
      </c>
      <c r="J158" s="44" t="s">
        <v>144</v>
      </c>
      <c r="K158" s="44" t="s">
        <v>145</v>
      </c>
      <c r="L158" s="44" t="s">
        <v>146</v>
      </c>
      <c r="M158" s="44" t="s">
        <v>147</v>
      </c>
    </row>
    <row r="159" spans="1:13" ht="12.75" thickBot="1" x14ac:dyDescent="0.25">
      <c r="A159" s="61" t="s">
        <v>60</v>
      </c>
      <c r="B159" s="36">
        <f>B156/B157*100</f>
        <v>70.173396624472574</v>
      </c>
      <c r="C159" s="36">
        <f>C156/C157*100</f>
        <v>88.676311030741388</v>
      </c>
      <c r="D159" s="36">
        <f>+C156/D157*100</f>
        <v>62.073417721518979</v>
      </c>
      <c r="E159" s="36">
        <f>+E156/E157*100</f>
        <v>79.857120818351191</v>
      </c>
      <c r="F159" s="36">
        <f>+E156/F157*100</f>
        <v>45.6328725507149</v>
      </c>
      <c r="G159" s="36">
        <f>+G156/G157*100</f>
        <v>83.65936708860761</v>
      </c>
      <c r="H159" s="36">
        <f>+G156/H157*100</f>
        <v>64.353359298928922</v>
      </c>
      <c r="I159" s="36">
        <f>+I156/I157*100</f>
        <v>61.76231111111111</v>
      </c>
      <c r="J159" s="36">
        <f t="shared" ref="J159:M159" si="6">+J156/J157*100</f>
        <v>109.90581818181818</v>
      </c>
      <c r="K159" s="36">
        <f t="shared" si="6"/>
        <v>35.92766666666666</v>
      </c>
      <c r="L159" s="36">
        <f t="shared" si="6"/>
        <v>44.20754716981132</v>
      </c>
      <c r="M159" s="36">
        <f t="shared" si="6"/>
        <v>28.042364444444445</v>
      </c>
    </row>
  </sheetData>
  <mergeCells count="204">
    <mergeCell ref="F116:F117"/>
    <mergeCell ref="G116:G117"/>
    <mergeCell ref="E112:F112"/>
    <mergeCell ref="G112:H112"/>
    <mergeCell ref="C113:D113"/>
    <mergeCell ref="E113:F113"/>
    <mergeCell ref="G113:H113"/>
    <mergeCell ref="C114:D114"/>
    <mergeCell ref="E114:F114"/>
    <mergeCell ref="G114:H114"/>
    <mergeCell ref="F78:F79"/>
    <mergeCell ref="G78:G79"/>
    <mergeCell ref="H78:H79"/>
    <mergeCell ref="C101:E101"/>
    <mergeCell ref="C102:E102"/>
    <mergeCell ref="C103:E103"/>
    <mergeCell ref="B85:J85"/>
    <mergeCell ref="A86:G86"/>
    <mergeCell ref="A87:A88"/>
    <mergeCell ref="B87:B88"/>
    <mergeCell ref="C87:C88"/>
    <mergeCell ref="D87:F87"/>
    <mergeCell ref="A89:A90"/>
    <mergeCell ref="C89:C90"/>
    <mergeCell ref="A92:A94"/>
    <mergeCell ref="C92:C94"/>
    <mergeCell ref="G92:G94"/>
    <mergeCell ref="A96:G96"/>
    <mergeCell ref="C97:E97"/>
    <mergeCell ref="F97:G97"/>
    <mergeCell ref="A98:A102"/>
    <mergeCell ref="C98:E98"/>
    <mergeCell ref="F98:G109"/>
    <mergeCell ref="C99:E99"/>
    <mergeCell ref="C35:E35"/>
    <mergeCell ref="C36:E36"/>
    <mergeCell ref="A53:A54"/>
    <mergeCell ref="C53:C54"/>
    <mergeCell ref="C61:E61"/>
    <mergeCell ref="F61:G61"/>
    <mergeCell ref="A62:A65"/>
    <mergeCell ref="C62:E62"/>
    <mergeCell ref="F62:G71"/>
    <mergeCell ref="C63:E63"/>
    <mergeCell ref="C64:E64"/>
    <mergeCell ref="C65:E65"/>
    <mergeCell ref="A66:A67"/>
    <mergeCell ref="B66:B67"/>
    <mergeCell ref="C66:E66"/>
    <mergeCell ref="C67:E67"/>
    <mergeCell ref="A68:A70"/>
    <mergeCell ref="C68:E68"/>
    <mergeCell ref="C69:E69"/>
    <mergeCell ref="C70:E70"/>
    <mergeCell ref="C71:E71"/>
    <mergeCell ref="A46:B46"/>
    <mergeCell ref="D46:L46"/>
    <mergeCell ref="A47:C47"/>
    <mergeCell ref="C31:E31"/>
    <mergeCell ref="F31:G31"/>
    <mergeCell ref="A32:A33"/>
    <mergeCell ref="F32:G36"/>
    <mergeCell ref="A37:F37"/>
    <mergeCell ref="A3:H3"/>
    <mergeCell ref="A4:B4"/>
    <mergeCell ref="A5:B5"/>
    <mergeCell ref="A6:I6"/>
    <mergeCell ref="A7:F7"/>
    <mergeCell ref="A8:A9"/>
    <mergeCell ref="C8:E8"/>
    <mergeCell ref="A15:A16"/>
    <mergeCell ref="C15:E15"/>
    <mergeCell ref="F15:G20"/>
    <mergeCell ref="C16:E16"/>
    <mergeCell ref="A17:A19"/>
    <mergeCell ref="C17:E17"/>
    <mergeCell ref="C18:E18"/>
    <mergeCell ref="C19:E19"/>
    <mergeCell ref="C20:E20"/>
    <mergeCell ref="C32:E32"/>
    <mergeCell ref="C33:E33"/>
    <mergeCell ref="C34:E34"/>
    <mergeCell ref="A13:G13"/>
    <mergeCell ref="C14:E14"/>
    <mergeCell ref="F14:G14"/>
    <mergeCell ref="B8:B9"/>
    <mergeCell ref="A21:G21"/>
    <mergeCell ref="A2:I2"/>
    <mergeCell ref="C4:I4"/>
    <mergeCell ref="C5:I5"/>
    <mergeCell ref="A30:G30"/>
    <mergeCell ref="D47:L47"/>
    <mergeCell ref="B49:J49"/>
    <mergeCell ref="A50:G50"/>
    <mergeCell ref="A51:A52"/>
    <mergeCell ref="B51:B52"/>
    <mergeCell ref="C51:C52"/>
    <mergeCell ref="D51:F51"/>
    <mergeCell ref="A56:A58"/>
    <mergeCell ref="C56:C58"/>
    <mergeCell ref="G56:G58"/>
    <mergeCell ref="A60:G60"/>
    <mergeCell ref="A73:G73"/>
    <mergeCell ref="A83:B83"/>
    <mergeCell ref="D83:L83"/>
    <mergeCell ref="A84:C84"/>
    <mergeCell ref="D84:L84"/>
    <mergeCell ref="C75:D75"/>
    <mergeCell ref="E75:F75"/>
    <mergeCell ref="G75:H75"/>
    <mergeCell ref="C76:D76"/>
    <mergeCell ref="E76:F76"/>
    <mergeCell ref="G76:H76"/>
    <mergeCell ref="A72:G72"/>
    <mergeCell ref="C74:D74"/>
    <mergeCell ref="E74:F74"/>
    <mergeCell ref="G74:H74"/>
    <mergeCell ref="C77:D77"/>
    <mergeCell ref="E77:F77"/>
    <mergeCell ref="G77:H77"/>
    <mergeCell ref="A78:A79"/>
    <mergeCell ref="B78:B79"/>
    <mergeCell ref="C78:C79"/>
    <mergeCell ref="D78:D79"/>
    <mergeCell ref="E78:E79"/>
    <mergeCell ref="C100:E100"/>
    <mergeCell ref="A103:A104"/>
    <mergeCell ref="B103:B104"/>
    <mergeCell ref="A105:A108"/>
    <mergeCell ref="C104:E104"/>
    <mergeCell ref="C105:E105"/>
    <mergeCell ref="C106:E106"/>
    <mergeCell ref="C107:E107"/>
    <mergeCell ref="C108:E108"/>
    <mergeCell ref="C109:E109"/>
    <mergeCell ref="C115:D115"/>
    <mergeCell ref="E115:F115"/>
    <mergeCell ref="G115:H115"/>
    <mergeCell ref="A126:A127"/>
    <mergeCell ref="B126:B127"/>
    <mergeCell ref="C126:C127"/>
    <mergeCell ref="D126:F126"/>
    <mergeCell ref="A128:A130"/>
    <mergeCell ref="C128:C130"/>
    <mergeCell ref="H116:H117"/>
    <mergeCell ref="A121:B121"/>
    <mergeCell ref="D121:L121"/>
    <mergeCell ref="A122:C122"/>
    <mergeCell ref="D122:L122"/>
    <mergeCell ref="A125:G125"/>
    <mergeCell ref="A110:G110"/>
    <mergeCell ref="A111:C111"/>
    <mergeCell ref="C112:D112"/>
    <mergeCell ref="A116:A117"/>
    <mergeCell ref="B116:B117"/>
    <mergeCell ref="C116:C117"/>
    <mergeCell ref="D116:D117"/>
    <mergeCell ref="E116:E117"/>
    <mergeCell ref="A132:A134"/>
    <mergeCell ref="C132:C134"/>
    <mergeCell ref="G132:G134"/>
    <mergeCell ref="A136:G136"/>
    <mergeCell ref="C137:E137"/>
    <mergeCell ref="F137:G137"/>
    <mergeCell ref="A138:A141"/>
    <mergeCell ref="C138:E138"/>
    <mergeCell ref="F138:G150"/>
    <mergeCell ref="C139:E139"/>
    <mergeCell ref="C140:E140"/>
    <mergeCell ref="C141:E141"/>
    <mergeCell ref="A142:A143"/>
    <mergeCell ref="B142:B143"/>
    <mergeCell ref="C142:E142"/>
    <mergeCell ref="C143:E143"/>
    <mergeCell ref="A144:A148"/>
    <mergeCell ref="C144:E144"/>
    <mergeCell ref="C145:E145"/>
    <mergeCell ref="C146:E146"/>
    <mergeCell ref="C147:E147"/>
    <mergeCell ref="C148:E148"/>
    <mergeCell ref="C149:E149"/>
    <mergeCell ref="C150:E150"/>
    <mergeCell ref="A151:G151"/>
    <mergeCell ref="A152:G152"/>
    <mergeCell ref="C153:D153"/>
    <mergeCell ref="E153:F153"/>
    <mergeCell ref="G153:H153"/>
    <mergeCell ref="C154:D154"/>
    <mergeCell ref="E154:F154"/>
    <mergeCell ref="G154:H154"/>
    <mergeCell ref="C155:D155"/>
    <mergeCell ref="E155:F155"/>
    <mergeCell ref="G155:H155"/>
    <mergeCell ref="C156:D156"/>
    <mergeCell ref="E156:F156"/>
    <mergeCell ref="G156:H156"/>
    <mergeCell ref="A157:A158"/>
    <mergeCell ref="B157:B158"/>
    <mergeCell ref="C157:C158"/>
    <mergeCell ref="D157:D158"/>
    <mergeCell ref="E157:E158"/>
    <mergeCell ref="F157:F158"/>
    <mergeCell ref="G157:G158"/>
    <mergeCell ref="H157:H158"/>
  </mergeCells>
  <phoneticPr fontId="2" type="noConversion"/>
  <pageMargins left="0.74803149606299213" right="0.35433070866141736" top="1.4173228346456694" bottom="0.19685039370078741" header="0.6692913385826772" footer="0.27559055118110237"/>
  <pageSetup scale="45" orientation="portrait" horizontalDpi="4294967295" verticalDpi="4294967295" r:id="rId1"/>
  <headerFooter alignWithMargins="0">
    <oddHeader>&amp;L&amp;G&amp;C&amp;"Arial,Negrita"PROCESO
PROMOCIÓN Y PREVENCIÓN
MINUTA PATRÓN 
DESARROLLO INFANTIL EN MEDIO FAMILIAR
&amp;R
A41.G6.PP
Versión  1
Página &amp;P de &amp;N
13/06/2019 
Clasificación de la Información
PÚBLICA</oddHeader>
    <oddFooter>&amp;C&amp;"Tempus Sans ITC,Normal"&amp;12Antes de imprimir este documento... piense en el medio ambiente!&amp;"Arial,Normal"&amp;10
Cualquier copia impresa de este documento se considera como COPIA NO CONTROLADA.</oddFooter>
  </headerFooter>
  <rowBreaks count="2" manualBreakCount="2">
    <brk id="58" max="16383" man="1"/>
    <brk id="13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7"/>
  <sheetViews>
    <sheetView topLeftCell="C1" zoomScale="130" zoomScaleNormal="130" workbookViewId="0">
      <selection activeCell="A15" sqref="A15"/>
    </sheetView>
  </sheetViews>
  <sheetFormatPr baseColWidth="10" defaultRowHeight="12.75" x14ac:dyDescent="0.2"/>
  <cols>
    <col min="1" max="1" width="60.28515625" customWidth="1"/>
    <col min="2" max="2" width="18.42578125" customWidth="1"/>
    <col min="3" max="3" width="83.42578125" bestFit="1" customWidth="1"/>
  </cols>
  <sheetData>
    <row r="1" spans="1:3" x14ac:dyDescent="0.2">
      <c r="A1" s="2" t="s">
        <v>3</v>
      </c>
      <c r="B1" s="3" t="s">
        <v>17</v>
      </c>
      <c r="C1" s="6" t="s">
        <v>18</v>
      </c>
    </row>
    <row r="2" spans="1:3" x14ac:dyDescent="0.2">
      <c r="A2" s="1" t="s">
        <v>4</v>
      </c>
      <c r="B2" s="3" t="s">
        <v>0</v>
      </c>
      <c r="C2" s="3" t="s">
        <v>40</v>
      </c>
    </row>
    <row r="3" spans="1:3" x14ac:dyDescent="0.2">
      <c r="A3" s="1" t="s">
        <v>5</v>
      </c>
      <c r="B3" s="3" t="s">
        <v>1</v>
      </c>
      <c r="C3" s="3" t="s">
        <v>41</v>
      </c>
    </row>
    <row r="4" spans="1:3" x14ac:dyDescent="0.2">
      <c r="A4" s="1" t="s">
        <v>6</v>
      </c>
      <c r="B4" s="3" t="s">
        <v>2</v>
      </c>
      <c r="C4" s="3" t="s">
        <v>42</v>
      </c>
    </row>
    <row r="5" spans="1:3" x14ac:dyDescent="0.2">
      <c r="A5" s="1" t="s">
        <v>7</v>
      </c>
      <c r="C5" s="3" t="s">
        <v>43</v>
      </c>
    </row>
    <row r="6" spans="1:3" x14ac:dyDescent="0.2">
      <c r="A6" s="1" t="s">
        <v>8</v>
      </c>
    </row>
    <row r="7" spans="1:3" x14ac:dyDescent="0.2">
      <c r="A7" s="1" t="s">
        <v>50</v>
      </c>
      <c r="C7" s="6" t="s">
        <v>19</v>
      </c>
    </row>
    <row r="8" spans="1:3" x14ac:dyDescent="0.2">
      <c r="A8" s="4" t="s">
        <v>9</v>
      </c>
      <c r="C8" s="3" t="s">
        <v>29</v>
      </c>
    </row>
    <row r="9" spans="1:3" x14ac:dyDescent="0.2">
      <c r="A9" s="4" t="s">
        <v>10</v>
      </c>
      <c r="C9" s="3" t="s">
        <v>44</v>
      </c>
    </row>
    <row r="10" spans="1:3" x14ac:dyDescent="0.2">
      <c r="A10" s="1" t="s">
        <v>11</v>
      </c>
      <c r="C10" s="3" t="s">
        <v>30</v>
      </c>
    </row>
    <row r="11" spans="1:3" x14ac:dyDescent="0.2">
      <c r="A11" s="1" t="s">
        <v>12</v>
      </c>
      <c r="C11" s="3" t="s">
        <v>31</v>
      </c>
    </row>
    <row r="12" spans="1:3" x14ac:dyDescent="0.2">
      <c r="A12" s="4" t="s">
        <v>13</v>
      </c>
      <c r="C12" s="3" t="s">
        <v>45</v>
      </c>
    </row>
    <row r="13" spans="1:3" x14ac:dyDescent="0.2">
      <c r="A13" s="1" t="s">
        <v>14</v>
      </c>
    </row>
    <row r="14" spans="1:3" x14ac:dyDescent="0.2">
      <c r="A14" s="1" t="s">
        <v>15</v>
      </c>
      <c r="C14" s="2" t="s">
        <v>21</v>
      </c>
    </row>
    <row r="15" spans="1:3" x14ac:dyDescent="0.2">
      <c r="A15" s="1" t="s">
        <v>53</v>
      </c>
      <c r="C15" s="3" t="s">
        <v>20</v>
      </c>
    </row>
    <row r="16" spans="1:3" x14ac:dyDescent="0.2">
      <c r="A16" s="1" t="s">
        <v>48</v>
      </c>
      <c r="C16" s="3" t="s">
        <v>22</v>
      </c>
    </row>
    <row r="17" spans="1:3" x14ac:dyDescent="0.2">
      <c r="A17" s="1" t="s">
        <v>49</v>
      </c>
      <c r="C17" s="3" t="s">
        <v>23</v>
      </c>
    </row>
    <row r="18" spans="1:3" x14ac:dyDescent="0.2">
      <c r="C18" s="3" t="s">
        <v>24</v>
      </c>
    </row>
    <row r="19" spans="1:3" x14ac:dyDescent="0.2">
      <c r="C19" s="3" t="s">
        <v>25</v>
      </c>
    </row>
    <row r="22" spans="1:3" x14ac:dyDescent="0.2">
      <c r="A22" s="1" t="s">
        <v>4</v>
      </c>
      <c r="B22" t="s">
        <v>51</v>
      </c>
      <c r="C22" s="6" t="s">
        <v>13</v>
      </c>
    </row>
    <row r="23" spans="1:3" x14ac:dyDescent="0.2">
      <c r="A23" s="1" t="s">
        <v>5</v>
      </c>
      <c r="B23" t="s">
        <v>51</v>
      </c>
      <c r="C23" s="3" t="s">
        <v>46</v>
      </c>
    </row>
    <row r="24" spans="1:3" x14ac:dyDescent="0.2">
      <c r="A24" s="1" t="s">
        <v>6</v>
      </c>
      <c r="B24" s="3" t="s">
        <v>37</v>
      </c>
      <c r="C24" s="3" t="s">
        <v>34</v>
      </c>
    </row>
    <row r="25" spans="1:3" x14ac:dyDescent="0.2">
      <c r="A25" s="1" t="s">
        <v>7</v>
      </c>
      <c r="B25" s="3" t="s">
        <v>51</v>
      </c>
    </row>
    <row r="26" spans="1:3" x14ac:dyDescent="0.2">
      <c r="A26" s="1" t="s">
        <v>8</v>
      </c>
      <c r="B26" s="3" t="s">
        <v>51</v>
      </c>
    </row>
    <row r="27" spans="1:3" x14ac:dyDescent="0.2">
      <c r="A27" s="1" t="s">
        <v>50</v>
      </c>
      <c r="B27" s="3" t="s">
        <v>51</v>
      </c>
      <c r="C27" s="5" t="s">
        <v>14</v>
      </c>
    </row>
    <row r="28" spans="1:3" x14ac:dyDescent="0.2">
      <c r="A28" s="1" t="s">
        <v>9</v>
      </c>
      <c r="B28" t="s">
        <v>26</v>
      </c>
      <c r="C28" s="3" t="s">
        <v>32</v>
      </c>
    </row>
    <row r="29" spans="1:3" x14ac:dyDescent="0.2">
      <c r="A29" s="1" t="s">
        <v>10</v>
      </c>
      <c r="B29" t="s">
        <v>27</v>
      </c>
      <c r="C29" s="3" t="s">
        <v>33</v>
      </c>
    </row>
    <row r="30" spans="1:3" x14ac:dyDescent="0.2">
      <c r="A30" s="1" t="s">
        <v>11</v>
      </c>
      <c r="B30" t="s">
        <v>51</v>
      </c>
      <c r="C30" s="3" t="s">
        <v>47</v>
      </c>
    </row>
    <row r="31" spans="1:3" x14ac:dyDescent="0.2">
      <c r="A31" s="1" t="s">
        <v>12</v>
      </c>
      <c r="B31" t="s">
        <v>51</v>
      </c>
    </row>
    <row r="32" spans="1:3" x14ac:dyDescent="0.2">
      <c r="A32" s="1" t="s">
        <v>13</v>
      </c>
      <c r="B32" s="3" t="s">
        <v>39</v>
      </c>
      <c r="C32" s="5" t="s">
        <v>35</v>
      </c>
    </row>
    <row r="33" spans="1:3" x14ac:dyDescent="0.2">
      <c r="A33" s="1" t="s">
        <v>14</v>
      </c>
      <c r="B33" s="3" t="s">
        <v>38</v>
      </c>
      <c r="C33" s="3" t="s">
        <v>28</v>
      </c>
    </row>
    <row r="34" spans="1:3" x14ac:dyDescent="0.2">
      <c r="A34" s="1" t="s">
        <v>15</v>
      </c>
      <c r="B34" s="3" t="s">
        <v>51</v>
      </c>
      <c r="C34" s="3" t="s">
        <v>36</v>
      </c>
    </row>
    <row r="35" spans="1:3" x14ac:dyDescent="0.2">
      <c r="A35" s="1" t="s">
        <v>16</v>
      </c>
      <c r="B35" s="3" t="s">
        <v>51</v>
      </c>
    </row>
    <row r="36" spans="1:3" x14ac:dyDescent="0.2">
      <c r="A36" s="1" t="s">
        <v>48</v>
      </c>
      <c r="B36" s="3" t="s">
        <v>51</v>
      </c>
    </row>
    <row r="37" spans="1:3" x14ac:dyDescent="0.2">
      <c r="A37" s="1" t="s">
        <v>49</v>
      </c>
      <c r="B37" s="3" t="s">
        <v>51</v>
      </c>
      <c r="C37" t="s">
        <v>52</v>
      </c>
    </row>
  </sheetData>
  <hyperlinks>
    <hyperlink ref="C34" r:id="rId1" display="http://www.icbf.gov.co/portal/page/portal/IntranetICBF/organigrama/Planeacion" xr:uid="{00000000-0004-0000-0300-000000000000}"/>
  </hyperlinks>
  <pageMargins left="0.7" right="0.7" top="0.75" bottom="0.75" header="0.3" footer="0.3"/>
  <pageSetup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Minuta Patrón</vt:lpstr>
      <vt:lpstr>Hoja1</vt:lpstr>
      <vt:lpstr>abs</vt:lpstr>
      <vt:lpstr>dye</vt:lpstr>
      <vt:lpstr>Hoja1!NA</vt:lpstr>
      <vt:lpstr>NA</vt:lpstr>
      <vt:lpstr>prt</vt:lpstr>
      <vt:lpstr>pyp</vt:lpstr>
      <vt:lpstr>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Cesar Augusto Rodriguez Chaparro</cp:lastModifiedBy>
  <cp:lastPrinted>2019-06-06T20:26:51Z</cp:lastPrinted>
  <dcterms:created xsi:type="dcterms:W3CDTF">2008-06-10T13:36:03Z</dcterms:created>
  <dcterms:modified xsi:type="dcterms:W3CDTF">2019-06-13T21:37:30Z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PSDescription">
    <vt:lpwstr/>
  </property>
  <property fmtid="{D5CDD505-2E9C-101B-9397-08002B2CF9AE}" pid="3" name="Owner">
    <vt:lpwstr/>
  </property>
  <property fmtid="{D5CDD505-2E9C-101B-9397-08002B2CF9AE}" pid="4" name="Status">
    <vt:lpwstr/>
  </property>
</Properties>
</file>