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a.rodriguez\OneDrive - Instituto Colombiano de Bienestar Familiar\Documentos\Seguimiento Ejecución 2019\Marzo\"/>
    </mc:Choice>
  </mc:AlternateContent>
  <bookViews>
    <workbookView xWindow="0" yWindow="0" windowWidth="20490" windowHeight="6105" activeTab="1"/>
  </bookViews>
  <sheets>
    <sheet name="Responsables" sheetId="1" r:id="rId1"/>
    <sheet name="Regionales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2" l="1"/>
  <c r="E36" i="2"/>
  <c r="E2" i="2"/>
  <c r="B2" i="2"/>
  <c r="C8" i="1"/>
  <c r="C19" i="1" s="1"/>
  <c r="C18" i="1"/>
  <c r="E8" i="1"/>
  <c r="E18" i="1"/>
  <c r="E19" i="1" s="1"/>
</calcChain>
</file>

<file path=xl/sharedStrings.xml><?xml version="1.0" encoding="utf-8"?>
<sst xmlns="http://schemas.openxmlformats.org/spreadsheetml/2006/main" count="86" uniqueCount="69">
  <si>
    <t>Tipo/Proyecto</t>
  </si>
  <si>
    <t>APRO.</t>
  </si>
  <si>
    <t>Programado</t>
  </si>
  <si>
    <t>% Programado</t>
  </si>
  <si>
    <t>Por Programar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</si>
  <si>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</si>
  <si>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</si>
  <si>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</si>
  <si>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</si>
  <si>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</si>
  <si>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</si>
  <si>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</si>
  <si>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</si>
  <si>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</si>
  <si>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</si>
  <si>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</si>
  <si>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</si>
  <si>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1. Gestión Humana</t>
  </si>
  <si>
    <t>2. Administrativa</t>
  </si>
  <si>
    <t>3. Financiera</t>
  </si>
  <si>
    <t>4. Jurídica</t>
  </si>
  <si>
    <t>5. Previo Concepto MHCP</t>
  </si>
  <si>
    <t>Subtotal, Funcionamiento</t>
  </si>
  <si>
    <t>1. Primera Infancia</t>
  </si>
  <si>
    <t>2. Protección PARD</t>
  </si>
  <si>
    <t>3. Protección SRPA</t>
  </si>
  <si>
    <t>4. Nutrición</t>
  </si>
  <si>
    <t>5. Niñez y Adolescencia</t>
  </si>
  <si>
    <t>6. Familia y Comunidades</t>
  </si>
  <si>
    <t>7. SNBF</t>
  </si>
  <si>
    <t>8. Fortalecimiento</t>
  </si>
  <si>
    <t>9. Tecnología</t>
  </si>
  <si>
    <t>Subtotal, Inversión</t>
  </si>
  <si>
    <t>Total general</t>
  </si>
  <si>
    <t>Regional</t>
  </si>
  <si>
    <t>SEDE NACIONAL</t>
  </si>
  <si>
    <t>CESAR</t>
  </si>
  <si>
    <t>BOGOTÁ</t>
  </si>
  <si>
    <t>CUNDINAMARCA</t>
  </si>
  <si>
    <t>SANTANDER</t>
  </si>
  <si>
    <t>ATLÁNTICO</t>
  </si>
  <si>
    <t>VALLE</t>
  </si>
  <si>
    <t>ANTIOQUIA</t>
  </si>
  <si>
    <t>BOLÍVAR</t>
  </si>
  <si>
    <t>TOLIMA</t>
  </si>
  <si>
    <t>NARIÑO</t>
  </si>
  <si>
    <t>ARAUCA</t>
  </si>
  <si>
    <t>CALDAS</t>
  </si>
  <si>
    <t>CÓRDOBA</t>
  </si>
  <si>
    <t>CAUCA</t>
  </si>
  <si>
    <t>LA GUAJIRA</t>
  </si>
  <si>
    <t>MAGDALENA</t>
  </si>
  <si>
    <t>CHOCÓ</t>
  </si>
  <si>
    <t>AMAZONAS</t>
  </si>
  <si>
    <t>BOYACÁ</t>
  </si>
  <si>
    <t>SUCRE</t>
  </si>
  <si>
    <t>NORTE DE SANTANDER</t>
  </si>
  <si>
    <t>QUINDÍO</t>
  </si>
  <si>
    <t>PUTUMAYO</t>
  </si>
  <si>
    <t>CAQUETÁ</t>
  </si>
  <si>
    <t>RISARALDA</t>
  </si>
  <si>
    <t>CASANARE</t>
  </si>
  <si>
    <t>HUILA</t>
  </si>
  <si>
    <t>SAN ANDRÉS</t>
  </si>
  <si>
    <t>META</t>
  </si>
  <si>
    <t>GUAINÍA</t>
  </si>
  <si>
    <t>VAUPÉS</t>
  </si>
  <si>
    <t>GUAVIARE</t>
  </si>
  <si>
    <t>VICHADA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</si>
</sst>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8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41" fontId="0" fillId="0" borderId="0" xfId="1" applyFont="1"/>
    <xf numFmtId="9" fontId="0" fillId="0" borderId="0" xfId="2" applyFont="1" applyAlignment="1">
      <alignment horizontal="center"/>
    </xf>
    <xf numFmtId="41" fontId="0" fillId="0" borderId="0" xfId="0" applyNumberFormat="1"/>
    <xf numFmtId="9" fontId="0" fillId="0" borderId="0" xfId="2" applyNumberFormat="1" applyFont="1"/>
    <xf numFmtId="0" fontId="4" fillId="3" borderId="1" xfId="0" applyFont="1" applyFill="1" applyBorder="1" applyAlignment="1">
      <alignment horizontal="left" vertical="center"/>
    </xf>
    <xf numFmtId="41" fontId="4" fillId="3" borderId="1" xfId="1" applyFont="1" applyFill="1" applyBorder="1" applyAlignment="1">
      <alignment vertical="center"/>
    </xf>
    <xf numFmtId="9" fontId="4" fillId="3" borderId="1" xfId="2" applyFont="1" applyFill="1" applyBorder="1" applyAlignment="1">
      <alignment horizontal="center" vertical="center"/>
    </xf>
    <xf numFmtId="9" fontId="2" fillId="3" borderId="0" xfId="2" applyFont="1" applyFill="1"/>
    <xf numFmtId="9" fontId="0" fillId="0" borderId="0" xfId="2" applyFont="1"/>
    <xf numFmtId="0" fontId="3" fillId="2" borderId="1" xfId="0" applyFont="1" applyFill="1" applyBorder="1" applyAlignment="1">
      <alignment horizontal="center" vertical="center"/>
    </xf>
    <xf numFmtId="41" fontId="3" fillId="2" borderId="1" xfId="1" applyFont="1" applyFill="1" applyBorder="1" applyAlignment="1">
      <alignment horizontal="center" vertical="center"/>
    </xf>
    <xf numFmtId="9" fontId="3" fillId="2" borderId="1" xfId="2" applyFont="1" applyFill="1" applyBorder="1" applyAlignment="1">
      <alignment horizontal="center" vertical="center"/>
    </xf>
    <xf numFmtId="168" fontId="0" fillId="0" borderId="0" xfId="2" applyNumberFormat="1" applyFont="1"/>
    <xf numFmtId="168" fontId="3" fillId="2" borderId="1" xfId="2" applyNumberFormat="1" applyFont="1" applyFill="1" applyBorder="1" applyAlignment="1">
      <alignment horizontal="center" vertical="center"/>
    </xf>
    <xf numFmtId="9" fontId="2" fillId="3" borderId="0" xfId="2" applyNumberFormat="1" applyFont="1" applyFill="1"/>
    <xf numFmtId="168" fontId="0" fillId="0" borderId="0" xfId="2" applyNumberFormat="1" applyFont="1" applyAlignment="1">
      <alignment horizontal="center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"/>
  <sheetViews>
    <sheetView showGridLines="0" workbookViewId="0">
      <selection activeCell="P9" sqref="P9"/>
    </sheetView>
  </sheetViews>
  <sheetFormatPr baseColWidth="10" defaultRowHeight="15" x14ac:dyDescent="0.25"/>
  <cols>
    <col min="1" max="1" width="26.7109375" customWidth="1"/>
    <col min="3" max="4" width="17.7109375" customWidth="1"/>
    <col min="5" max="5" width="13.7109375" customWidth="1"/>
  </cols>
  <sheetData>
    <row r="2" spans="1:17" ht="31.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</row>
    <row r="3" spans="1:17" x14ac:dyDescent="0.25">
      <c r="A3" s="2" t="s">
        <v>17</v>
      </c>
      <c r="B3" s="3">
        <v>516599.78787100001</v>
      </c>
      <c r="C3" s="3">
        <v>516599.78787100001</v>
      </c>
      <c r="D3" s="4">
        <v>0.96738670593839438</v>
      </c>
      <c r="E3" s="5"/>
      <c r="F3" s="6">
        <v>3.618146017254542E-3</v>
      </c>
      <c r="G3" s="6">
        <v>9.3485074457792028E-2</v>
      </c>
      <c r="H3" s="6">
        <v>0.17476274497337654</v>
      </c>
      <c r="I3" s="6">
        <v>0.25474949749275294</v>
      </c>
      <c r="J3" s="6">
        <v>0.33451677003427782</v>
      </c>
      <c r="K3" s="6">
        <v>0.41374920417383843</v>
      </c>
      <c r="L3" s="6">
        <v>0.52548845017293744</v>
      </c>
      <c r="M3" s="6">
        <v>0.60457973774079599</v>
      </c>
      <c r="N3" s="6">
        <v>0.68367102190756923</v>
      </c>
      <c r="O3" s="6">
        <v>0.76276230584592564</v>
      </c>
      <c r="P3" s="6">
        <v>0.84199474199671442</v>
      </c>
      <c r="Q3" s="6">
        <v>1</v>
      </c>
    </row>
    <row r="4" spans="1:17" x14ac:dyDescent="0.25">
      <c r="A4" s="2" t="s">
        <v>18</v>
      </c>
      <c r="B4" s="3">
        <v>32619.032597000001</v>
      </c>
      <c r="C4" s="3">
        <v>22852.118172760984</v>
      </c>
      <c r="D4" s="4">
        <v>0.70057620822460298</v>
      </c>
      <c r="E4" s="5">
        <v>9766.9144242390175</v>
      </c>
      <c r="F4" s="6">
        <v>0.18676078183328057</v>
      </c>
      <c r="G4" s="6">
        <v>0.26646620859958869</v>
      </c>
      <c r="H4" s="6">
        <v>0.50132645473094029</v>
      </c>
      <c r="I4" s="6">
        <v>0.57654837219742172</v>
      </c>
      <c r="J4" s="6">
        <v>0.59589726088598594</v>
      </c>
      <c r="K4" s="6">
        <v>0.61421639190469535</v>
      </c>
      <c r="L4" s="6">
        <v>0.6566539581700821</v>
      </c>
      <c r="M4" s="6">
        <v>0.66654128131153123</v>
      </c>
      <c r="N4" s="6">
        <v>0.67505394099946869</v>
      </c>
      <c r="O4" s="6">
        <v>0.68408971960423048</v>
      </c>
      <c r="P4" s="6">
        <v>0.69160883196964607</v>
      </c>
      <c r="Q4" s="6">
        <v>0.70057620822460298</v>
      </c>
    </row>
    <row r="5" spans="1:17" x14ac:dyDescent="0.25">
      <c r="A5" s="2" t="s">
        <v>19</v>
      </c>
      <c r="B5" s="3">
        <v>9255.7150000000001</v>
      </c>
      <c r="C5" s="3">
        <v>9255.7150000000001</v>
      </c>
      <c r="D5" s="4">
        <v>1</v>
      </c>
      <c r="E5" s="5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1</v>
      </c>
      <c r="Q5" s="6">
        <v>1</v>
      </c>
    </row>
    <row r="6" spans="1:17" x14ac:dyDescent="0.25">
      <c r="A6" s="2" t="s">
        <v>20</v>
      </c>
      <c r="B6" s="3">
        <v>9219.6450000000004</v>
      </c>
      <c r="C6" s="3">
        <v>9219.6450000000004</v>
      </c>
      <c r="D6" s="4">
        <v>1</v>
      </c>
      <c r="E6" s="5">
        <v>0</v>
      </c>
      <c r="F6" s="6">
        <v>0</v>
      </c>
      <c r="G6" s="6">
        <v>0.1</v>
      </c>
      <c r="H6" s="6">
        <v>0.2</v>
      </c>
      <c r="I6" s="6">
        <v>0.3</v>
      </c>
      <c r="J6" s="6">
        <v>0.4</v>
      </c>
      <c r="K6" s="6">
        <v>0.5</v>
      </c>
      <c r="L6" s="6">
        <v>0.6</v>
      </c>
      <c r="M6" s="6">
        <v>0.7</v>
      </c>
      <c r="N6" s="6">
        <v>0.8</v>
      </c>
      <c r="O6" s="6">
        <v>0.9</v>
      </c>
      <c r="P6" s="6">
        <v>1</v>
      </c>
      <c r="Q6" s="6">
        <v>1</v>
      </c>
    </row>
    <row r="7" spans="1:17" x14ac:dyDescent="0.25">
      <c r="A7" s="2" t="s">
        <v>21</v>
      </c>
      <c r="B7" s="3">
        <v>45560</v>
      </c>
      <c r="C7" s="3">
        <v>0</v>
      </c>
      <c r="D7" s="4">
        <v>0</v>
      </c>
      <c r="E7" s="5">
        <v>45560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</row>
    <row r="8" spans="1:17" ht="15.75" x14ac:dyDescent="0.25">
      <c r="A8" s="7" t="s">
        <v>22</v>
      </c>
      <c r="B8" s="8">
        <v>613254.18046800001</v>
      </c>
      <c r="C8" s="8">
        <f>SUM(C3:C7)</f>
        <v>557927.26604376093</v>
      </c>
      <c r="D8" s="9">
        <v>0.88230828665014682</v>
      </c>
      <c r="E8" s="8">
        <f>SUM(E3:E7)</f>
        <v>55326.914424239018</v>
      </c>
      <c r="F8" s="17">
        <v>1.2981712557402452E-2</v>
      </c>
      <c r="G8" s="17">
        <v>9.4427736365558582E-2</v>
      </c>
      <c r="H8" s="17">
        <v>0.17689094245851211</v>
      </c>
      <c r="I8" s="17">
        <v>0.24977551705323889</v>
      </c>
      <c r="J8" s="17">
        <v>0.31950331340061217</v>
      </c>
      <c r="K8" s="17">
        <v>0.38872579382211031</v>
      </c>
      <c r="L8" s="17">
        <v>0.48661458047748385</v>
      </c>
      <c r="M8" s="17">
        <v>0.55526967185202192</v>
      </c>
      <c r="N8" s="17">
        <v>0.62385164191662335</v>
      </c>
      <c r="O8" s="17">
        <v>0.69246143652045067</v>
      </c>
      <c r="P8" s="17">
        <v>0.77620225234360141</v>
      </c>
      <c r="Q8" s="17">
        <v>0.90978143127859856</v>
      </c>
    </row>
    <row r="9" spans="1:17" x14ac:dyDescent="0.25">
      <c r="A9" s="2" t="s">
        <v>23</v>
      </c>
      <c r="B9" s="3">
        <v>4316993.1112249997</v>
      </c>
      <c r="C9" s="3">
        <v>4316993.1112250006</v>
      </c>
      <c r="D9" s="4">
        <v>0.79779113223085651</v>
      </c>
      <c r="E9" s="5"/>
      <c r="F9" s="11">
        <v>0.77744428607712812</v>
      </c>
      <c r="G9" s="11">
        <v>0.79080607273613723</v>
      </c>
      <c r="H9" s="11">
        <v>0.79437445523564709</v>
      </c>
      <c r="I9" s="11">
        <v>0.79580035012150963</v>
      </c>
      <c r="J9" s="11">
        <v>0.79599232745968174</v>
      </c>
      <c r="K9" s="11">
        <v>0.79611789423373802</v>
      </c>
      <c r="L9" s="11">
        <v>0.79750923678556707</v>
      </c>
      <c r="M9" s="11">
        <v>0.79751618099182997</v>
      </c>
      <c r="N9" s="11">
        <v>0.79754355992887127</v>
      </c>
      <c r="O9" s="11">
        <v>0.86495183661060671</v>
      </c>
      <c r="P9" s="11">
        <v>0.93235853367828558</v>
      </c>
      <c r="Q9" s="11">
        <v>1.0000000000000002</v>
      </c>
    </row>
    <row r="10" spans="1:17" x14ac:dyDescent="0.25">
      <c r="A10" s="2" t="s">
        <v>24</v>
      </c>
      <c r="B10" s="3">
        <v>748311.03973700001</v>
      </c>
      <c r="C10" s="3">
        <v>748311.03973700001</v>
      </c>
      <c r="D10" s="4">
        <v>0.88645207441452012</v>
      </c>
      <c r="E10" s="5"/>
      <c r="F10" s="11">
        <v>0.8268840304734163</v>
      </c>
      <c r="G10" s="11">
        <v>0.87721927566406788</v>
      </c>
      <c r="H10" s="11">
        <v>0.88282876913687391</v>
      </c>
      <c r="I10" s="11">
        <v>0.88361088574474722</v>
      </c>
      <c r="J10" s="11">
        <v>0.88405561312194902</v>
      </c>
      <c r="K10" s="11">
        <v>0.88459954708980337</v>
      </c>
      <c r="L10" s="11">
        <v>0.88494077874946586</v>
      </c>
      <c r="M10" s="11">
        <v>0.88525997917996779</v>
      </c>
      <c r="N10" s="11">
        <v>0.88552556664892079</v>
      </c>
      <c r="O10" s="11">
        <v>0.88577847409647081</v>
      </c>
      <c r="P10" s="11">
        <v>0.88601837233463709</v>
      </c>
      <c r="Q10" s="11">
        <v>1</v>
      </c>
    </row>
    <row r="11" spans="1:17" x14ac:dyDescent="0.25">
      <c r="A11" s="2" t="s">
        <v>25</v>
      </c>
      <c r="B11" s="3">
        <v>237441.513592</v>
      </c>
      <c r="C11" s="3">
        <v>237441.513592</v>
      </c>
      <c r="D11" s="4">
        <v>0.69685901349718682</v>
      </c>
      <c r="E11" s="5"/>
      <c r="F11" s="11">
        <v>0.64260664876705953</v>
      </c>
      <c r="G11" s="11">
        <v>0.65946643167411312</v>
      </c>
      <c r="H11" s="11">
        <v>0.68041756731980052</v>
      </c>
      <c r="I11" s="11">
        <v>0.68231475177322076</v>
      </c>
      <c r="J11" s="11">
        <v>0.68421288327249097</v>
      </c>
      <c r="K11" s="11">
        <v>0.68579521995721626</v>
      </c>
      <c r="L11" s="11">
        <v>0.68960678570973444</v>
      </c>
      <c r="M11" s="11">
        <v>0.69100988337110536</v>
      </c>
      <c r="N11" s="11">
        <v>0.69222541884789346</v>
      </c>
      <c r="O11" s="11">
        <v>0.69331083958386541</v>
      </c>
      <c r="P11" s="11">
        <v>0.84592409121390499</v>
      </c>
      <c r="Q11" s="11">
        <v>1</v>
      </c>
    </row>
    <row r="12" spans="1:17" x14ac:dyDescent="0.25">
      <c r="A12" s="2" t="s">
        <v>26</v>
      </c>
      <c r="B12" s="3">
        <v>143079.78065199999</v>
      </c>
      <c r="C12" s="3">
        <v>141399.05207599999</v>
      </c>
      <c r="D12" s="4">
        <v>0.98825320692874219</v>
      </c>
      <c r="E12" s="5">
        <v>1680.7285759999941</v>
      </c>
      <c r="F12" s="11">
        <v>0.96832650440873713</v>
      </c>
      <c r="G12" s="11">
        <v>0.96947016535491937</v>
      </c>
      <c r="H12" s="11">
        <v>0.97883338620985194</v>
      </c>
      <c r="I12" s="11">
        <v>0.98214677457653576</v>
      </c>
      <c r="J12" s="11">
        <v>0.98253347426161952</v>
      </c>
      <c r="K12" s="11">
        <v>0.98698728165366423</v>
      </c>
      <c r="L12" s="11">
        <v>0.9873019282579214</v>
      </c>
      <c r="M12" s="11">
        <v>0.98748650432589991</v>
      </c>
      <c r="N12" s="11">
        <v>0.98775000452521688</v>
      </c>
      <c r="O12" s="11">
        <v>0.9878619171745584</v>
      </c>
      <c r="P12" s="11">
        <v>0.98804310299342013</v>
      </c>
      <c r="Q12" s="11">
        <v>0.98825320692874219</v>
      </c>
    </row>
    <row r="13" spans="1:17" x14ac:dyDescent="0.25">
      <c r="A13" s="2" t="s">
        <v>27</v>
      </c>
      <c r="B13" s="3">
        <v>114969.199207</v>
      </c>
      <c r="C13" s="3">
        <v>3278.9617469999998</v>
      </c>
      <c r="D13" s="4">
        <v>2.852034953375893E-2</v>
      </c>
      <c r="E13" s="5">
        <v>111690.23746</v>
      </c>
      <c r="F13" s="11">
        <v>2.2040216418639874E-2</v>
      </c>
      <c r="G13" s="11">
        <v>2.8138809135960549E-2</v>
      </c>
      <c r="H13" s="11">
        <v>2.8345283514870156E-2</v>
      </c>
      <c r="I13" s="11">
        <v>2.8402774904264797E-2</v>
      </c>
      <c r="J13" s="11">
        <v>2.8449779102234989E-2</v>
      </c>
      <c r="K13" s="11">
        <v>2.8464596001123995E-2</v>
      </c>
      <c r="L13" s="11">
        <v>2.8472459263686797E-2</v>
      </c>
      <c r="M13" s="11">
        <v>2.8489009939982057E-2</v>
      </c>
      <c r="N13" s="11">
        <v>2.8496845569056746E-2</v>
      </c>
      <c r="O13" s="11">
        <v>2.8513374413417732E-2</v>
      </c>
      <c r="P13" s="11">
        <v>2.8516861051602265E-2</v>
      </c>
      <c r="Q13" s="11">
        <v>2.852034953375893E-2</v>
      </c>
    </row>
    <row r="14" spans="1:17" x14ac:dyDescent="0.25">
      <c r="A14" s="2" t="s">
        <v>28</v>
      </c>
      <c r="B14" s="3">
        <v>111753.557382</v>
      </c>
      <c r="C14" s="3">
        <v>8700.5585659999997</v>
      </c>
      <c r="D14" s="4">
        <v>7.7854868961884052E-2</v>
      </c>
      <c r="E14" s="5">
        <v>103052.99881600001</v>
      </c>
      <c r="F14" s="11">
        <v>2.9299017171129284E-2</v>
      </c>
      <c r="G14" s="11">
        <v>3.0569151727873715E-2</v>
      </c>
      <c r="H14" s="11">
        <v>7.2531953798148849E-2</v>
      </c>
      <c r="I14" s="11">
        <v>7.3239589947928702E-2</v>
      </c>
      <c r="J14" s="11">
        <v>7.3875259806984492E-2</v>
      </c>
      <c r="K14" s="11">
        <v>7.4477860231056972E-2</v>
      </c>
      <c r="L14" s="11">
        <v>7.5065593548981568E-2</v>
      </c>
      <c r="M14" s="11">
        <v>7.5609876956999472E-2</v>
      </c>
      <c r="N14" s="11">
        <v>7.6135465139120811E-2</v>
      </c>
      <c r="O14" s="11">
        <v>7.6669295823955999E-2</v>
      </c>
      <c r="P14" s="11">
        <v>7.7128425217883156E-2</v>
      </c>
      <c r="Q14" s="11">
        <v>7.7854868961884052E-2</v>
      </c>
    </row>
    <row r="15" spans="1:17" x14ac:dyDescent="0.25">
      <c r="A15" s="2" t="s">
        <v>29</v>
      </c>
      <c r="B15" s="3">
        <v>14420.986537999999</v>
      </c>
      <c r="C15" s="3">
        <v>14198.459874</v>
      </c>
      <c r="D15" s="4">
        <v>0.98456924819854519</v>
      </c>
      <c r="E15" s="5">
        <v>222.52666399999907</v>
      </c>
      <c r="F15" s="11">
        <v>0.42187853750286886</v>
      </c>
      <c r="G15" s="11">
        <v>0.46580062416670154</v>
      </c>
      <c r="H15" s="11">
        <v>0.48055309494527182</v>
      </c>
      <c r="I15" s="11">
        <v>0.48780942239722941</v>
      </c>
      <c r="J15" s="11">
        <v>0.53779872365622483</v>
      </c>
      <c r="K15" s="11">
        <v>0.88818438105804998</v>
      </c>
      <c r="L15" s="11">
        <v>0.90633554400451377</v>
      </c>
      <c r="M15" s="11">
        <v>0.92456774003404185</v>
      </c>
      <c r="N15" s="11">
        <v>0.9427642840644056</v>
      </c>
      <c r="O15" s="11">
        <v>0.96079648489995706</v>
      </c>
      <c r="P15" s="11">
        <v>0.97766951164183946</v>
      </c>
      <c r="Q15" s="11">
        <v>0.98456924819854519</v>
      </c>
    </row>
    <row r="16" spans="1:17" x14ac:dyDescent="0.25">
      <c r="A16" s="2" t="s">
        <v>30</v>
      </c>
      <c r="B16" s="3">
        <v>249271.21224600001</v>
      </c>
      <c r="C16" s="3">
        <v>249271.21224600001</v>
      </c>
      <c r="D16" s="4">
        <v>0.67739769961025487</v>
      </c>
      <c r="E16" s="5"/>
      <c r="F16" s="11">
        <v>0.41124589080500601</v>
      </c>
      <c r="G16" s="11">
        <v>0.44458939751948168</v>
      </c>
      <c r="H16" s="11">
        <v>0.56291797066952187</v>
      </c>
      <c r="I16" s="11">
        <v>0.60949265564675315</v>
      </c>
      <c r="J16" s="11">
        <v>0.6193284259836439</v>
      </c>
      <c r="K16" s="11">
        <v>0.65366126536825808</v>
      </c>
      <c r="L16" s="11">
        <v>0.65958973120646969</v>
      </c>
      <c r="M16" s="11">
        <v>0.66109323701154488</v>
      </c>
      <c r="N16" s="11">
        <v>0.66302734709712596</v>
      </c>
      <c r="O16" s="11">
        <v>0.66436373625995182</v>
      </c>
      <c r="P16" s="11">
        <v>0.83704325288989789</v>
      </c>
      <c r="Q16" s="11">
        <v>1</v>
      </c>
    </row>
    <row r="17" spans="1:17" x14ac:dyDescent="0.25">
      <c r="A17" s="2" t="s">
        <v>31</v>
      </c>
      <c r="B17" s="3">
        <v>60000</v>
      </c>
      <c r="C17" s="3">
        <v>56743</v>
      </c>
      <c r="D17" s="4">
        <v>0.74749568989266668</v>
      </c>
      <c r="E17" s="5">
        <v>3257</v>
      </c>
      <c r="F17" s="11">
        <v>0.35575742972166663</v>
      </c>
      <c r="G17" s="11">
        <v>0.36043092061933329</v>
      </c>
      <c r="H17" s="11">
        <v>0.39938670334100007</v>
      </c>
      <c r="I17" s="11">
        <v>0.45680252071266669</v>
      </c>
      <c r="J17" s="11">
        <v>0.67328721265099989</v>
      </c>
      <c r="K17" s="11">
        <v>0.69810613890599993</v>
      </c>
      <c r="L17" s="11">
        <v>0.73757535671099994</v>
      </c>
      <c r="M17" s="11">
        <v>0.74449895401599997</v>
      </c>
      <c r="N17" s="11">
        <v>0.74469947882099985</v>
      </c>
      <c r="O17" s="11">
        <v>0.74485712795933334</v>
      </c>
      <c r="P17" s="11">
        <v>0.84408856631800011</v>
      </c>
      <c r="Q17" s="11">
        <v>0.94571666666666665</v>
      </c>
    </row>
    <row r="18" spans="1:17" ht="15.75" x14ac:dyDescent="0.25">
      <c r="A18" s="7" t="s">
        <v>32</v>
      </c>
      <c r="B18" s="8">
        <v>5996240.4005789999</v>
      </c>
      <c r="C18" s="8">
        <f>SUM(C9:C17)</f>
        <v>5776336.9090630012</v>
      </c>
      <c r="D18" s="9">
        <v>0.96386961211643885</v>
      </c>
      <c r="E18" s="8">
        <f>SUM(E9:E17)</f>
        <v>219903.49151600001</v>
      </c>
      <c r="F18" s="10">
        <v>0.73410446358164871</v>
      </c>
      <c r="G18" s="10">
        <v>0.75237999598580918</v>
      </c>
      <c r="H18" s="10">
        <v>0.76283253139819918</v>
      </c>
      <c r="I18" s="10">
        <v>0.76665332639858719</v>
      </c>
      <c r="J18" s="10">
        <v>0.76963949365234285</v>
      </c>
      <c r="K18" s="10">
        <v>0.77249650753011423</v>
      </c>
      <c r="L18" s="10">
        <v>0.77439538054231161</v>
      </c>
      <c r="M18" s="10">
        <v>0.77468627169199566</v>
      </c>
      <c r="N18" s="10">
        <v>0.77492966680790265</v>
      </c>
      <c r="O18" s="10">
        <v>0.82364823353976691</v>
      </c>
      <c r="P18" s="10">
        <v>0.88647582889038024</v>
      </c>
      <c r="Q18" s="10">
        <v>0.96332643843052645</v>
      </c>
    </row>
    <row r="19" spans="1:17" ht="15.75" x14ac:dyDescent="0.25">
      <c r="A19" s="12" t="s">
        <v>33</v>
      </c>
      <c r="B19" s="13">
        <v>6609494.5810470004</v>
      </c>
      <c r="C19" s="13">
        <f>+C8+C18</f>
        <v>6334264.175106762</v>
      </c>
      <c r="D19" s="14">
        <v>0.78602465822462386</v>
      </c>
      <c r="E19" s="13">
        <f>+E8+E18</f>
        <v>275230.40594023903</v>
      </c>
      <c r="F19" s="16">
        <v>0.66719593732847304</v>
      </c>
      <c r="G19" s="16">
        <v>0.69133266947501715</v>
      </c>
      <c r="H19" s="16">
        <v>0.70846663026595169</v>
      </c>
      <c r="I19" s="16">
        <v>0.71869542682164778</v>
      </c>
      <c r="J19" s="16">
        <v>0.72787413762786701</v>
      </c>
      <c r="K19" s="16">
        <v>0.7368887932583611</v>
      </c>
      <c r="L19" s="16">
        <v>0.74769397750247046</v>
      </c>
      <c r="M19" s="16">
        <v>0.75432796055852558</v>
      </c>
      <c r="N19" s="16">
        <v>0.76091206996969674</v>
      </c>
      <c r="O19" s="16">
        <v>0.81147622088315607</v>
      </c>
      <c r="P19" s="16">
        <v>0.87649061277389806</v>
      </c>
      <c r="Q19" s="16">
        <v>0.95885110387712025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tabSelected="1" zoomScale="85" zoomScaleNormal="85" workbookViewId="0">
      <selection activeCell="B5" sqref="B5"/>
    </sheetView>
  </sheetViews>
  <sheetFormatPr baseColWidth="10" defaultRowHeight="15" x14ac:dyDescent="0.25"/>
  <cols>
    <col min="1" max="1" width="23.85546875" bestFit="1" customWidth="1"/>
    <col min="2" max="2" width="12.140625" bestFit="1" customWidth="1"/>
    <col min="3" max="3" width="21.140625" customWidth="1"/>
    <col min="4" max="4" width="17" customWidth="1"/>
  </cols>
  <sheetData>
    <row r="1" spans="1:17" ht="31.5" x14ac:dyDescent="0.25">
      <c r="A1" s="1" t="s">
        <v>34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x14ac:dyDescent="0.25">
      <c r="A2" s="2" t="s">
        <v>35</v>
      </c>
      <c r="B2" s="3">
        <f>1322288.714152+945244.164076</f>
        <v>2267532.8782279999</v>
      </c>
      <c r="C2" s="3">
        <v>2058894.946631053</v>
      </c>
      <c r="D2" s="18">
        <v>0.90798901590349135</v>
      </c>
      <c r="E2" s="5">
        <f>+B2-C2</f>
        <v>208637.9315969469</v>
      </c>
      <c r="F2" s="15">
        <v>0.11748186841497571</v>
      </c>
      <c r="G2" s="15">
        <v>0.15456069968850666</v>
      </c>
      <c r="H2" s="15">
        <v>0.19270396853682425</v>
      </c>
      <c r="I2" s="15">
        <v>0.21718598896088184</v>
      </c>
      <c r="J2" s="15">
        <v>0.24192314716819055</v>
      </c>
      <c r="K2" s="15">
        <v>0.26693959667578449</v>
      </c>
      <c r="L2" s="15">
        <v>0.29682286324608143</v>
      </c>
      <c r="M2" s="15">
        <v>0.31556651229923827</v>
      </c>
      <c r="N2" s="15">
        <v>0.33418151991887884</v>
      </c>
      <c r="O2" s="15">
        <v>0.48108057459336068</v>
      </c>
      <c r="P2" s="15">
        <v>0.66938441446144858</v>
      </c>
      <c r="Q2" s="15">
        <v>0.90798901590349135</v>
      </c>
    </row>
    <row r="3" spans="1:17" x14ac:dyDescent="0.25">
      <c r="A3" s="2" t="s">
        <v>36</v>
      </c>
      <c r="B3" s="3">
        <v>147834.33192999999</v>
      </c>
      <c r="C3" s="3">
        <v>143390.891397</v>
      </c>
      <c r="D3" s="4">
        <v>0.96994310810628226</v>
      </c>
      <c r="E3" s="5">
        <v>4443.4405329999863</v>
      </c>
      <c r="F3" s="6">
        <v>0.95945218589568437</v>
      </c>
      <c r="G3" s="6">
        <v>0.96508776329871404</v>
      </c>
      <c r="H3" s="6">
        <v>0.96705672899576522</v>
      </c>
      <c r="I3" s="6">
        <v>0.96781431038402954</v>
      </c>
      <c r="J3" s="6">
        <v>0.96843883742867043</v>
      </c>
      <c r="K3" s="6">
        <v>0.96891792691852041</v>
      </c>
      <c r="L3" s="6">
        <v>0.96932925319079288</v>
      </c>
      <c r="M3" s="6">
        <v>0.9694473350696009</v>
      </c>
      <c r="N3" s="6">
        <v>0.96956541694840948</v>
      </c>
      <c r="O3" s="6">
        <v>0.96970379181302713</v>
      </c>
      <c r="P3" s="6">
        <v>0.96982187369183548</v>
      </c>
      <c r="Q3" s="6">
        <v>0.96994310810628226</v>
      </c>
    </row>
    <row r="4" spans="1:17" x14ac:dyDescent="0.25">
      <c r="A4" s="2" t="s">
        <v>37</v>
      </c>
      <c r="B4" s="3">
        <v>440909.70490399998</v>
      </c>
      <c r="C4" s="3">
        <v>435599.28092300001</v>
      </c>
      <c r="D4" s="4">
        <v>0.98795575619693787</v>
      </c>
      <c r="E4" s="5">
        <v>5310.4239809999708</v>
      </c>
      <c r="F4" s="6">
        <v>0.86017788403541062</v>
      </c>
      <c r="G4" s="6">
        <v>0.97872419366218644</v>
      </c>
      <c r="H4" s="6">
        <v>0.98299201528659308</v>
      </c>
      <c r="I4" s="6">
        <v>0.98372050902448871</v>
      </c>
      <c r="J4" s="6">
        <v>0.98397484856783002</v>
      </c>
      <c r="K4" s="6">
        <v>0.98509450223503048</v>
      </c>
      <c r="L4" s="6">
        <v>0.98745393136174131</v>
      </c>
      <c r="M4" s="6">
        <v>0.9876488832964434</v>
      </c>
      <c r="N4" s="6">
        <v>0.98772076921695606</v>
      </c>
      <c r="O4" s="6">
        <v>0.9877926201461773</v>
      </c>
      <c r="P4" s="6">
        <v>0.98787693491536144</v>
      </c>
      <c r="Q4" s="6">
        <v>0.98795575619693787</v>
      </c>
    </row>
    <row r="5" spans="1:17" x14ac:dyDescent="0.25">
      <c r="A5" s="2" t="s">
        <v>38</v>
      </c>
      <c r="B5" s="3">
        <v>163098.84813500001</v>
      </c>
      <c r="C5" s="3">
        <v>161087.72522299999</v>
      </c>
      <c r="D5" s="4">
        <v>0.98766930033536859</v>
      </c>
      <c r="E5" s="5">
        <v>2011.1229120000207</v>
      </c>
      <c r="F5" s="6">
        <v>0.96156206005445932</v>
      </c>
      <c r="G5" s="6">
        <v>0.96782562931127236</v>
      </c>
      <c r="H5" s="6">
        <v>0.97154800195793556</v>
      </c>
      <c r="I5" s="6">
        <v>0.97526850044053504</v>
      </c>
      <c r="J5" s="6">
        <v>0.98000542828297132</v>
      </c>
      <c r="K5" s="6">
        <v>0.98013030787122668</v>
      </c>
      <c r="L5" s="6">
        <v>0.98355398246111592</v>
      </c>
      <c r="M5" s="6">
        <v>0.98357426153750316</v>
      </c>
      <c r="N5" s="6">
        <v>0.9835745681000605</v>
      </c>
      <c r="O5" s="6">
        <v>0.98360800615963206</v>
      </c>
      <c r="P5" s="6">
        <v>0.98360842747468613</v>
      </c>
      <c r="Q5" s="6">
        <v>0.98766930033536859</v>
      </c>
    </row>
    <row r="6" spans="1:17" x14ac:dyDescent="0.25">
      <c r="A6" s="2" t="s">
        <v>39</v>
      </c>
      <c r="B6" s="3">
        <v>155276.017226</v>
      </c>
      <c r="C6" s="3">
        <v>152528.12770000001</v>
      </c>
      <c r="D6" s="4">
        <v>0.98230319417582368</v>
      </c>
      <c r="E6" s="5">
        <v>2747.8895259999845</v>
      </c>
      <c r="F6" s="6">
        <v>0.96749474769401234</v>
      </c>
      <c r="G6" s="6">
        <v>0.97599106750932463</v>
      </c>
      <c r="H6" s="6">
        <v>0.97833881532326672</v>
      </c>
      <c r="I6" s="6">
        <v>0.97942581772721393</v>
      </c>
      <c r="J6" s="6">
        <v>0.97983070416829587</v>
      </c>
      <c r="K6" s="6">
        <v>0.98023559060937759</v>
      </c>
      <c r="L6" s="6">
        <v>0.98063790099262926</v>
      </c>
      <c r="M6" s="6">
        <v>0.98104021137588115</v>
      </c>
      <c r="N6" s="6">
        <v>0.98142923145173788</v>
      </c>
      <c r="O6" s="6">
        <v>0.98179934111211353</v>
      </c>
      <c r="P6" s="6">
        <v>0.98201667830689032</v>
      </c>
      <c r="Q6" s="6">
        <v>0.98230319417582368</v>
      </c>
    </row>
    <row r="7" spans="1:17" x14ac:dyDescent="0.25">
      <c r="A7" s="2" t="s">
        <v>40</v>
      </c>
      <c r="B7" s="3">
        <v>242243.70756000001</v>
      </c>
      <c r="C7" s="3">
        <v>242036.118129098</v>
      </c>
      <c r="D7" s="4">
        <v>0.99914305542549298</v>
      </c>
      <c r="E7" s="5">
        <v>207.58943090200773</v>
      </c>
      <c r="F7" s="6">
        <v>0.99120431714597057</v>
      </c>
      <c r="G7" s="6">
        <v>0.99256265509923403</v>
      </c>
      <c r="H7" s="6">
        <v>0.99513047651834741</v>
      </c>
      <c r="I7" s="6">
        <v>0.99661964054473873</v>
      </c>
      <c r="J7" s="6">
        <v>0.99704023428458954</v>
      </c>
      <c r="K7" s="6">
        <v>0.99734947322281642</v>
      </c>
      <c r="L7" s="6">
        <v>0.99765871216104329</v>
      </c>
      <c r="M7" s="6">
        <v>0.9979679625175234</v>
      </c>
      <c r="N7" s="6">
        <v>0.99830767106040741</v>
      </c>
      <c r="O7" s="6">
        <v>0.99861690999863417</v>
      </c>
      <c r="P7" s="6">
        <v>0.99902602356412673</v>
      </c>
      <c r="Q7" s="6">
        <v>0.99914305542549298</v>
      </c>
    </row>
    <row r="8" spans="1:17" x14ac:dyDescent="0.25">
      <c r="A8" s="2" t="s">
        <v>41</v>
      </c>
      <c r="B8" s="3">
        <v>326796.32218999998</v>
      </c>
      <c r="C8" s="3">
        <v>311792.63712500001</v>
      </c>
      <c r="D8" s="4">
        <v>0.95408857430079397</v>
      </c>
      <c r="E8" s="5">
        <v>15003.685064999969</v>
      </c>
      <c r="F8" s="6">
        <v>0.9431443361968822</v>
      </c>
      <c r="G8" s="6">
        <v>0.94943333228226379</v>
      </c>
      <c r="H8" s="6">
        <v>0.9526052298085993</v>
      </c>
      <c r="I8" s="6">
        <v>0.95285900050716243</v>
      </c>
      <c r="J8" s="6">
        <v>0.95300873086716786</v>
      </c>
      <c r="K8" s="6">
        <v>0.95315846122717351</v>
      </c>
      <c r="L8" s="6">
        <v>0.95330436657473205</v>
      </c>
      <c r="M8" s="6">
        <v>0.9534502719222907</v>
      </c>
      <c r="N8" s="6">
        <v>0.95359617726984913</v>
      </c>
      <c r="O8" s="6">
        <v>0.953742082617408</v>
      </c>
      <c r="P8" s="6">
        <v>0.95388798796496643</v>
      </c>
      <c r="Q8" s="6">
        <v>0.95408857430079397</v>
      </c>
    </row>
    <row r="9" spans="1:17" x14ac:dyDescent="0.25">
      <c r="A9" s="2" t="s">
        <v>42</v>
      </c>
      <c r="B9" s="3">
        <v>511236.68904600001</v>
      </c>
      <c r="C9" s="3">
        <v>504014.38932900003</v>
      </c>
      <c r="D9" s="4">
        <v>0.98587288457235478</v>
      </c>
      <c r="E9" s="5">
        <v>7222.2997169999871</v>
      </c>
      <c r="F9" s="6">
        <v>0.97765897906249</v>
      </c>
      <c r="G9" s="6">
        <v>0.98040537658458504</v>
      </c>
      <c r="H9" s="6">
        <v>0.98410068280668994</v>
      </c>
      <c r="I9" s="6">
        <v>0.98427322470145218</v>
      </c>
      <c r="J9" s="6">
        <v>0.98443770628073179</v>
      </c>
      <c r="K9" s="6">
        <v>0.98459556915467894</v>
      </c>
      <c r="L9" s="6">
        <v>0.98473195446796724</v>
      </c>
      <c r="M9" s="6">
        <v>0.98488141527670259</v>
      </c>
      <c r="N9" s="6">
        <v>0.98507838446955909</v>
      </c>
      <c r="O9" s="6">
        <v>0.98531429015392036</v>
      </c>
      <c r="P9" s="6">
        <v>0.98556775958750464</v>
      </c>
      <c r="Q9" s="6">
        <v>0.98587288457235478</v>
      </c>
    </row>
    <row r="10" spans="1:17" x14ac:dyDescent="0.25">
      <c r="A10" s="2" t="s">
        <v>43</v>
      </c>
      <c r="B10" s="3">
        <v>235017.59301300001</v>
      </c>
      <c r="C10" s="3">
        <v>228820.81063399999</v>
      </c>
      <c r="D10" s="4">
        <v>0.97363268724032404</v>
      </c>
      <c r="E10" s="5">
        <v>6196.7823790000111</v>
      </c>
      <c r="F10" s="6">
        <v>0.95046317291507598</v>
      </c>
      <c r="G10" s="6">
        <v>0.95986318267042148</v>
      </c>
      <c r="H10" s="6">
        <v>0.97184946033961783</v>
      </c>
      <c r="I10" s="6">
        <v>0.9723084861836705</v>
      </c>
      <c r="J10" s="6">
        <v>0.9726469825063504</v>
      </c>
      <c r="K10" s="6">
        <v>0.97310063227628107</v>
      </c>
      <c r="L10" s="6">
        <v>0.97331836322290499</v>
      </c>
      <c r="M10" s="6">
        <v>0.97344105199113862</v>
      </c>
      <c r="N10" s="6">
        <v>0.97353204944680061</v>
      </c>
      <c r="O10" s="6">
        <v>0.97359321508046959</v>
      </c>
      <c r="P10" s="6">
        <v>0.97363268724032404</v>
      </c>
      <c r="Q10" s="6">
        <v>0.97363268724032404</v>
      </c>
    </row>
    <row r="11" spans="1:17" x14ac:dyDescent="0.25">
      <c r="A11" s="2" t="s">
        <v>44</v>
      </c>
      <c r="B11" s="3">
        <v>124097.080728</v>
      </c>
      <c r="C11" s="3">
        <v>122781.8147212</v>
      </c>
      <c r="D11" s="4">
        <v>0.98940131388196928</v>
      </c>
      <c r="E11" s="5">
        <v>1315.2660067999968</v>
      </c>
      <c r="F11" s="6">
        <v>0.97382476176115973</v>
      </c>
      <c r="G11" s="6">
        <v>0.97930849573788048</v>
      </c>
      <c r="H11" s="6">
        <v>0.98315470152451112</v>
      </c>
      <c r="I11" s="6">
        <v>0.98575768079771431</v>
      </c>
      <c r="J11" s="6">
        <v>0.98672307242737378</v>
      </c>
      <c r="K11" s="6">
        <v>0.98764742002948558</v>
      </c>
      <c r="L11" s="6">
        <v>0.98857176763159738</v>
      </c>
      <c r="M11" s="6">
        <v>0.98909904779496738</v>
      </c>
      <c r="N11" s="6">
        <v>0.98940127865954519</v>
      </c>
      <c r="O11" s="6">
        <v>0.98940131388196928</v>
      </c>
      <c r="P11" s="6">
        <v>0.98940131388196928</v>
      </c>
      <c r="Q11" s="6">
        <v>0.98940131388196928</v>
      </c>
    </row>
    <row r="12" spans="1:17" x14ac:dyDescent="0.25">
      <c r="A12" s="2" t="s">
        <v>45</v>
      </c>
      <c r="B12" s="3">
        <v>178919.77822099999</v>
      </c>
      <c r="C12" s="3">
        <v>176939.864306</v>
      </c>
      <c r="D12" s="4">
        <v>0.98893406902978376</v>
      </c>
      <c r="E12" s="5">
        <v>1979.9139149999828</v>
      </c>
      <c r="F12" s="6">
        <v>0.97790909969093587</v>
      </c>
      <c r="G12" s="6">
        <v>0.98469682949406534</v>
      </c>
      <c r="H12" s="6">
        <v>0.98620929395546064</v>
      </c>
      <c r="I12" s="6">
        <v>0.98741007635713907</v>
      </c>
      <c r="J12" s="6">
        <v>0.98786682466530595</v>
      </c>
      <c r="K12" s="6">
        <v>0.98804808377104836</v>
      </c>
      <c r="L12" s="6">
        <v>0.9881607439654686</v>
      </c>
      <c r="M12" s="6">
        <v>0.98824931234039937</v>
      </c>
      <c r="N12" s="6">
        <v>0.98836705683018955</v>
      </c>
      <c r="O12" s="6">
        <v>0.9884678945697587</v>
      </c>
      <c r="P12" s="6">
        <v>0.9888316937799253</v>
      </c>
      <c r="Q12" s="6">
        <v>0.98893406902978376</v>
      </c>
    </row>
    <row r="13" spans="1:17" x14ac:dyDescent="0.25">
      <c r="A13" s="2" t="s">
        <v>46</v>
      </c>
      <c r="B13" s="3">
        <v>32472.438066999999</v>
      </c>
      <c r="C13" s="3">
        <v>29002.400237999998</v>
      </c>
      <c r="D13" s="4">
        <v>0.89313898076145948</v>
      </c>
      <c r="E13" s="5">
        <v>3470.0378290000008</v>
      </c>
      <c r="F13" s="6">
        <v>0.84782768405610776</v>
      </c>
      <c r="G13" s="6">
        <v>0.85456793455865399</v>
      </c>
      <c r="H13" s="6">
        <v>0.88012010939960694</v>
      </c>
      <c r="I13" s="6">
        <v>0.88386522868350781</v>
      </c>
      <c r="J13" s="6">
        <v>0.88469806115959726</v>
      </c>
      <c r="K13" s="6">
        <v>0.88672593787350873</v>
      </c>
      <c r="L13" s="6">
        <v>0.88810193033541773</v>
      </c>
      <c r="M13" s="6">
        <v>0.88893476281150718</v>
      </c>
      <c r="N13" s="6">
        <v>0.88976759528759652</v>
      </c>
      <c r="O13" s="6">
        <v>0.89060042776368598</v>
      </c>
      <c r="P13" s="6">
        <v>0.89169237774067389</v>
      </c>
      <c r="Q13" s="6">
        <v>0.89313898076145948</v>
      </c>
    </row>
    <row r="14" spans="1:17" x14ac:dyDescent="0.25">
      <c r="A14" s="2" t="s">
        <v>47</v>
      </c>
      <c r="B14" s="3">
        <v>113976.01336300001</v>
      </c>
      <c r="C14" s="3">
        <v>112563.66780900001</v>
      </c>
      <c r="D14" s="4">
        <v>0.98760839660620658</v>
      </c>
      <c r="E14" s="5">
        <v>1412.3455539999995</v>
      </c>
      <c r="F14" s="6">
        <v>0.97449095584927836</v>
      </c>
      <c r="G14" s="6">
        <v>0.97881359769700538</v>
      </c>
      <c r="H14" s="6">
        <v>0.98228221645576919</v>
      </c>
      <c r="I14" s="6">
        <v>0.98326609891218431</v>
      </c>
      <c r="J14" s="6">
        <v>0.98499989684184719</v>
      </c>
      <c r="K14" s="6">
        <v>0.98576983077277458</v>
      </c>
      <c r="L14" s="6">
        <v>0.9866219209901318</v>
      </c>
      <c r="M14" s="6">
        <v>0.98729138758006241</v>
      </c>
      <c r="N14" s="6">
        <v>0.98746591275788764</v>
      </c>
      <c r="O14" s="6">
        <v>0.98758669358355278</v>
      </c>
      <c r="P14" s="6">
        <v>0.98760480265702444</v>
      </c>
      <c r="Q14" s="6">
        <v>0.98760839660620658</v>
      </c>
    </row>
    <row r="15" spans="1:17" x14ac:dyDescent="0.25">
      <c r="A15" s="2" t="s">
        <v>48</v>
      </c>
      <c r="B15" s="3">
        <v>195798.02412799999</v>
      </c>
      <c r="C15" s="3">
        <v>194525.068119</v>
      </c>
      <c r="D15" s="4">
        <v>0.99349862689029067</v>
      </c>
      <c r="E15" s="5">
        <v>1272.9560089999868</v>
      </c>
      <c r="F15" s="6">
        <v>0.98969032892446174</v>
      </c>
      <c r="G15" s="6">
        <v>0.99184137540144068</v>
      </c>
      <c r="H15" s="6">
        <v>0.992266640693932</v>
      </c>
      <c r="I15" s="6">
        <v>0.99244343431150883</v>
      </c>
      <c r="J15" s="6">
        <v>0.99262022792908589</v>
      </c>
      <c r="K15" s="6">
        <v>0.99279702154666272</v>
      </c>
      <c r="L15" s="6">
        <v>0.99297381516423966</v>
      </c>
      <c r="M15" s="6">
        <v>0.9931506087818166</v>
      </c>
      <c r="N15" s="6">
        <v>0.99332740244025197</v>
      </c>
      <c r="O15" s="6">
        <v>0.99338741928696084</v>
      </c>
      <c r="P15" s="6">
        <v>0.99344743611834785</v>
      </c>
      <c r="Q15" s="6">
        <v>0.99349862689029067</v>
      </c>
    </row>
    <row r="16" spans="1:17" x14ac:dyDescent="0.25">
      <c r="A16" s="2" t="s">
        <v>49</v>
      </c>
      <c r="B16" s="3">
        <v>179252.06892699999</v>
      </c>
      <c r="C16" s="3">
        <v>178269.532798</v>
      </c>
      <c r="D16" s="4">
        <v>0.99451869016139438</v>
      </c>
      <c r="E16" s="5">
        <v>982.53612899998552</v>
      </c>
      <c r="F16" s="6">
        <v>0.98388411233246942</v>
      </c>
      <c r="G16" s="6">
        <v>0.98571192156201559</v>
      </c>
      <c r="H16" s="6">
        <v>0.98783549654934255</v>
      </c>
      <c r="I16" s="6">
        <v>0.98910892000473905</v>
      </c>
      <c r="J16" s="6">
        <v>0.99179832950436564</v>
      </c>
      <c r="K16" s="6">
        <v>0.99233103070313888</v>
      </c>
      <c r="L16" s="6">
        <v>0.99278467705984075</v>
      </c>
      <c r="M16" s="6">
        <v>0.99320513409250522</v>
      </c>
      <c r="N16" s="6">
        <v>0.99350971517392206</v>
      </c>
      <c r="O16" s="6">
        <v>0.99391433192079781</v>
      </c>
      <c r="P16" s="6">
        <v>0.99418603305257025</v>
      </c>
      <c r="Q16" s="6">
        <v>0.99451869016139438</v>
      </c>
    </row>
    <row r="17" spans="1:17" x14ac:dyDescent="0.25">
      <c r="A17" s="2" t="s">
        <v>50</v>
      </c>
      <c r="B17" s="3">
        <v>205125.51749999999</v>
      </c>
      <c r="C17" s="3">
        <v>203804.83463100001</v>
      </c>
      <c r="D17" s="4">
        <v>0.99356158665632621</v>
      </c>
      <c r="E17" s="5">
        <v>1320.682868999982</v>
      </c>
      <c r="F17" s="6">
        <v>0.92396050404601671</v>
      </c>
      <c r="G17" s="6">
        <v>0.92516482380598997</v>
      </c>
      <c r="H17" s="6">
        <v>0.96139913890040529</v>
      </c>
      <c r="I17" s="6">
        <v>0.9922424079198241</v>
      </c>
      <c r="J17" s="6">
        <v>0.99245751010963335</v>
      </c>
      <c r="K17" s="6">
        <v>0.99263616080334827</v>
      </c>
      <c r="L17" s="6">
        <v>0.99285483543996433</v>
      </c>
      <c r="M17" s="6">
        <v>0.99302216200380833</v>
      </c>
      <c r="N17" s="6">
        <v>0.99323823920639243</v>
      </c>
      <c r="O17" s="6">
        <v>0.99337033916806572</v>
      </c>
      <c r="P17" s="6">
        <v>0.99350085451947745</v>
      </c>
      <c r="Q17" s="6">
        <v>0.99356158665632621</v>
      </c>
    </row>
    <row r="18" spans="1:17" x14ac:dyDescent="0.25">
      <c r="A18" s="2" t="s">
        <v>51</v>
      </c>
      <c r="B18" s="3">
        <v>165899.43468100001</v>
      </c>
      <c r="C18" s="3">
        <v>164257.523915</v>
      </c>
      <c r="D18" s="4">
        <v>0.99010297552154314</v>
      </c>
      <c r="E18" s="5">
        <v>1641.9107660000154</v>
      </c>
      <c r="F18" s="6">
        <v>0.98106391329156362</v>
      </c>
      <c r="G18" s="6">
        <v>0.98298387647656449</v>
      </c>
      <c r="H18" s="6">
        <v>0.98426515066359666</v>
      </c>
      <c r="I18" s="6">
        <v>0.98471867899806442</v>
      </c>
      <c r="J18" s="6">
        <v>0.98795223795702936</v>
      </c>
      <c r="K18" s="6">
        <v>0.98852631551481718</v>
      </c>
      <c r="L18" s="6">
        <v>0.98882090853373827</v>
      </c>
      <c r="M18" s="6">
        <v>0.98907649865302649</v>
      </c>
      <c r="N18" s="6">
        <v>0.98932525732649268</v>
      </c>
      <c r="O18" s="6">
        <v>0.98956590383850018</v>
      </c>
      <c r="P18" s="6">
        <v>0.98986800430313626</v>
      </c>
      <c r="Q18" s="6">
        <v>0.99010297552154314</v>
      </c>
    </row>
    <row r="19" spans="1:17" x14ac:dyDescent="0.25">
      <c r="A19" s="2" t="s">
        <v>52</v>
      </c>
      <c r="B19" s="3">
        <v>122749.92161</v>
      </c>
      <c r="C19" s="3">
        <v>121645.708464</v>
      </c>
      <c r="D19" s="4">
        <v>0.99100436781126178</v>
      </c>
      <c r="E19" s="5">
        <v>1104.2131460000091</v>
      </c>
      <c r="F19" s="6">
        <v>0.97692193436179575</v>
      </c>
      <c r="G19" s="6">
        <v>0.98452505773457655</v>
      </c>
      <c r="H19" s="6">
        <v>0.98542589706343031</v>
      </c>
      <c r="I19" s="6">
        <v>0.9864013068838976</v>
      </c>
      <c r="J19" s="6">
        <v>0.98695521156349508</v>
      </c>
      <c r="K19" s="6">
        <v>0.98762593175557467</v>
      </c>
      <c r="L19" s="6">
        <v>0.98825760001232799</v>
      </c>
      <c r="M19" s="6">
        <v>0.98876270446524162</v>
      </c>
      <c r="N19" s="6">
        <v>0.98940699408239718</v>
      </c>
      <c r="O19" s="6">
        <v>0.9899281492502453</v>
      </c>
      <c r="P19" s="6">
        <v>0.99044930445068002</v>
      </c>
      <c r="Q19" s="6">
        <v>0.99100436781126178</v>
      </c>
    </row>
    <row r="20" spans="1:17" x14ac:dyDescent="0.25">
      <c r="A20" s="2" t="s">
        <v>53</v>
      </c>
      <c r="B20" s="3">
        <v>15063.73151</v>
      </c>
      <c r="C20" s="3">
        <v>13762.590469000001</v>
      </c>
      <c r="D20" s="4">
        <v>0.91362425437971717</v>
      </c>
      <c r="E20" s="5">
        <v>1301.1410409999989</v>
      </c>
      <c r="F20" s="6">
        <v>0.87833027687838827</v>
      </c>
      <c r="G20" s="6">
        <v>0.88566933658790359</v>
      </c>
      <c r="H20" s="6">
        <v>0.90326475521469252</v>
      </c>
      <c r="I20" s="6">
        <v>0.90618996368450278</v>
      </c>
      <c r="J20" s="6">
        <v>0.90897297431982715</v>
      </c>
      <c r="K20" s="6">
        <v>0.91120597023970729</v>
      </c>
      <c r="L20" s="6">
        <v>0.91267200685788119</v>
      </c>
      <c r="M20" s="6">
        <v>0.91298149584451804</v>
      </c>
      <c r="N20" s="6">
        <v>0.91323878654287038</v>
      </c>
      <c r="O20" s="6">
        <v>0.91336727582181931</v>
      </c>
      <c r="P20" s="6">
        <v>0.91349576510076824</v>
      </c>
      <c r="Q20" s="6">
        <v>0.91362425437971717</v>
      </c>
    </row>
    <row r="21" spans="1:17" x14ac:dyDescent="0.25">
      <c r="A21" s="2" t="s">
        <v>54</v>
      </c>
      <c r="B21" s="3">
        <v>98609.434582999995</v>
      </c>
      <c r="C21" s="3">
        <v>98240.506533000007</v>
      </c>
      <c r="D21" s="4">
        <v>0.9962586941953363</v>
      </c>
      <c r="E21" s="5">
        <v>368.92804999998771</v>
      </c>
      <c r="F21" s="6">
        <v>0.97369149033486857</v>
      </c>
      <c r="G21" s="6">
        <v>0.97573132041553601</v>
      </c>
      <c r="H21" s="6">
        <v>0.98706290335407809</v>
      </c>
      <c r="I21" s="6">
        <v>0.99104956469294925</v>
      </c>
      <c r="J21" s="6">
        <v>0.99182415065242679</v>
      </c>
      <c r="K21" s="6">
        <v>0.99352827064064708</v>
      </c>
      <c r="L21" s="6">
        <v>0.99408401996353635</v>
      </c>
      <c r="M21" s="6">
        <v>0.9946499103039077</v>
      </c>
      <c r="N21" s="6">
        <v>0.99520565962679697</v>
      </c>
      <c r="O21" s="6">
        <v>0.99577154997730943</v>
      </c>
      <c r="P21" s="6">
        <v>0.99618301272903864</v>
      </c>
      <c r="Q21" s="6">
        <v>0.9962586941953363</v>
      </c>
    </row>
    <row r="22" spans="1:17" x14ac:dyDescent="0.25">
      <c r="A22" s="2" t="s">
        <v>55</v>
      </c>
      <c r="B22" s="3">
        <v>105521.174711</v>
      </c>
      <c r="C22" s="3">
        <v>105256.013345</v>
      </c>
      <c r="D22" s="4">
        <v>0.99748712647744664</v>
      </c>
      <c r="E22" s="5">
        <v>265.16136600000027</v>
      </c>
      <c r="F22" s="6">
        <v>0.98073939367556973</v>
      </c>
      <c r="G22" s="6">
        <v>0.98683555325455274</v>
      </c>
      <c r="H22" s="6">
        <v>0.99075083696070476</v>
      </c>
      <c r="I22" s="6">
        <v>0.99134479168279399</v>
      </c>
      <c r="J22" s="6">
        <v>0.99192926963396255</v>
      </c>
      <c r="K22" s="6">
        <v>0.99318913514781904</v>
      </c>
      <c r="L22" s="6">
        <v>0.99460735630020725</v>
      </c>
      <c r="M22" s="6">
        <v>0.99519219098546385</v>
      </c>
      <c r="N22" s="6">
        <v>0.99574194144226902</v>
      </c>
      <c r="O22" s="6">
        <v>0.99633907575367686</v>
      </c>
      <c r="P22" s="6">
        <v>0.99688882621048214</v>
      </c>
      <c r="Q22" s="6">
        <v>0.99748712647744664</v>
      </c>
    </row>
    <row r="23" spans="1:17" x14ac:dyDescent="0.25">
      <c r="A23" s="2" t="s">
        <v>56</v>
      </c>
      <c r="B23" s="3">
        <v>115641.29087</v>
      </c>
      <c r="C23" s="3">
        <v>115116.20992199999</v>
      </c>
      <c r="D23" s="4">
        <v>0.99545939911211923</v>
      </c>
      <c r="E23" s="5">
        <v>525.08094800000254</v>
      </c>
      <c r="F23" s="6">
        <v>0.97643305088955035</v>
      </c>
      <c r="G23" s="6">
        <v>0.98230686032984449</v>
      </c>
      <c r="H23" s="6">
        <v>0.9901006833425362</v>
      </c>
      <c r="I23" s="6">
        <v>0.99069468219435841</v>
      </c>
      <c r="J23" s="6">
        <v>0.99117450750227865</v>
      </c>
      <c r="K23" s="6">
        <v>0.99275189757314053</v>
      </c>
      <c r="L23" s="6">
        <v>0.99319539812224511</v>
      </c>
      <c r="M23" s="6">
        <v>0.99363505056487611</v>
      </c>
      <c r="N23" s="6">
        <v>0.99409113738821753</v>
      </c>
      <c r="O23" s="6">
        <v>0.99454722421155906</v>
      </c>
      <c r="P23" s="6">
        <v>0.99500331103490047</v>
      </c>
      <c r="Q23" s="6">
        <v>0.99545939911211923</v>
      </c>
    </row>
    <row r="24" spans="1:17" x14ac:dyDescent="0.25">
      <c r="A24" s="2" t="s">
        <v>57</v>
      </c>
      <c r="B24" s="3">
        <v>51155.727594999997</v>
      </c>
      <c r="C24" s="3">
        <v>49763.554135999999</v>
      </c>
      <c r="D24" s="4">
        <v>0.97278557994479453</v>
      </c>
      <c r="E24" s="5">
        <v>1392.1734589999978</v>
      </c>
      <c r="F24" s="6">
        <v>0.96294797409576371</v>
      </c>
      <c r="G24" s="6">
        <v>0.96476501084550759</v>
      </c>
      <c r="H24" s="6">
        <v>0.9706608235566041</v>
      </c>
      <c r="I24" s="6">
        <v>0.9708926747599318</v>
      </c>
      <c r="J24" s="6">
        <v>0.97112452596325938</v>
      </c>
      <c r="K24" s="6">
        <v>0.97135637716658696</v>
      </c>
      <c r="L24" s="6">
        <v>0.97158822836991465</v>
      </c>
      <c r="M24" s="6">
        <v>0.97182007957324223</v>
      </c>
      <c r="N24" s="6">
        <v>0.97205193077656993</v>
      </c>
      <c r="O24" s="6">
        <v>0.9722837819798974</v>
      </c>
      <c r="P24" s="6">
        <v>0.97251563318322498</v>
      </c>
      <c r="Q24" s="6">
        <v>0.97278557994479453</v>
      </c>
    </row>
    <row r="25" spans="1:17" x14ac:dyDescent="0.25">
      <c r="A25" s="2" t="s">
        <v>58</v>
      </c>
      <c r="B25" s="3">
        <v>36462.842118</v>
      </c>
      <c r="C25" s="3">
        <v>34367.926376559997</v>
      </c>
      <c r="D25" s="4">
        <v>0.94254655918865304</v>
      </c>
      <c r="E25" s="5">
        <v>2094.9157414400033</v>
      </c>
      <c r="F25" s="6">
        <v>0.91570396040294755</v>
      </c>
      <c r="G25" s="6">
        <v>0.92205133063292066</v>
      </c>
      <c r="H25" s="6">
        <v>0.92331536284551774</v>
      </c>
      <c r="I25" s="6">
        <v>0.92943185717358623</v>
      </c>
      <c r="J25" s="6">
        <v>0.93125826888840768</v>
      </c>
      <c r="K25" s="6">
        <v>0.9321570569997113</v>
      </c>
      <c r="L25" s="6">
        <v>0.94112340142075157</v>
      </c>
      <c r="M25" s="6">
        <v>0.94155486625141627</v>
      </c>
      <c r="N25" s="6">
        <v>0.94184713022155653</v>
      </c>
      <c r="O25" s="6">
        <v>0.94213939419169668</v>
      </c>
      <c r="P25" s="6">
        <v>0.94243165821668717</v>
      </c>
      <c r="Q25" s="6">
        <v>0.94254655918865304</v>
      </c>
    </row>
    <row r="26" spans="1:17" x14ac:dyDescent="0.25">
      <c r="A26" s="2" t="s">
        <v>59</v>
      </c>
      <c r="B26" s="3">
        <v>40894.417084000001</v>
      </c>
      <c r="C26" s="3">
        <v>40671.498383999999</v>
      </c>
      <c r="D26" s="4">
        <v>0.99454892095558889</v>
      </c>
      <c r="E26" s="5">
        <v>222.91870000000199</v>
      </c>
      <c r="F26" s="6">
        <v>0.96567921393482503</v>
      </c>
      <c r="G26" s="6">
        <v>0.96948888594164173</v>
      </c>
      <c r="H26" s="6">
        <v>0.97552943982684792</v>
      </c>
      <c r="I26" s="6">
        <v>0.97950820912109626</v>
      </c>
      <c r="J26" s="6">
        <v>0.98119152016716393</v>
      </c>
      <c r="K26" s="6">
        <v>0.98838201772080314</v>
      </c>
      <c r="L26" s="6">
        <v>0.98955392323791946</v>
      </c>
      <c r="M26" s="6">
        <v>0.99047642815888493</v>
      </c>
      <c r="N26" s="6">
        <v>0.99139888358654171</v>
      </c>
      <c r="O26" s="6">
        <v>0.99232091577794213</v>
      </c>
      <c r="P26" s="6">
        <v>0.99270591495686811</v>
      </c>
      <c r="Q26" s="6">
        <v>0.99454892095558889</v>
      </c>
    </row>
    <row r="27" spans="1:17" x14ac:dyDescent="0.25">
      <c r="A27" s="2" t="s">
        <v>60</v>
      </c>
      <c r="B27" s="3">
        <v>71146.604345999993</v>
      </c>
      <c r="C27" s="3">
        <v>70393.695768999998</v>
      </c>
      <c r="D27" s="4">
        <v>0.98941750510904991</v>
      </c>
      <c r="E27" s="5">
        <v>752.90857699999469</v>
      </c>
      <c r="F27" s="6">
        <v>0.97899406525809807</v>
      </c>
      <c r="G27" s="6">
        <v>0.98148171224598912</v>
      </c>
      <c r="H27" s="6">
        <v>0.98687704576230439</v>
      </c>
      <c r="I27" s="6">
        <v>0.98729330190372155</v>
      </c>
      <c r="J27" s="6">
        <v>0.98765348548852583</v>
      </c>
      <c r="K27" s="6">
        <v>0.98797645646108623</v>
      </c>
      <c r="L27" s="6">
        <v>0.9882960883705646</v>
      </c>
      <c r="M27" s="6">
        <v>0.98863079397203213</v>
      </c>
      <c r="N27" s="6">
        <v>0.9889373175117071</v>
      </c>
      <c r="O27" s="6">
        <v>0.98909903200399751</v>
      </c>
      <c r="P27" s="6">
        <v>0.98925288565731828</v>
      </c>
      <c r="Q27" s="6">
        <v>0.98941750510904991</v>
      </c>
    </row>
    <row r="28" spans="1:17" x14ac:dyDescent="0.25">
      <c r="A28" s="2" t="s">
        <v>61</v>
      </c>
      <c r="B28" s="3">
        <v>33980.413541000002</v>
      </c>
      <c r="C28" s="3">
        <v>33785.071479999999</v>
      </c>
      <c r="D28" s="4">
        <v>0.99425133361710538</v>
      </c>
      <c r="E28" s="5">
        <v>195.34206100000301</v>
      </c>
      <c r="F28" s="6">
        <v>0.93982768930893279</v>
      </c>
      <c r="G28" s="6">
        <v>0.94816433926341892</v>
      </c>
      <c r="H28" s="6">
        <v>0.97252201348658085</v>
      </c>
      <c r="I28" s="6">
        <v>0.97704046055653038</v>
      </c>
      <c r="J28" s="6">
        <v>0.98258032756765035</v>
      </c>
      <c r="K28" s="6">
        <v>0.98413387961422283</v>
      </c>
      <c r="L28" s="6">
        <v>0.98930757849484052</v>
      </c>
      <c r="M28" s="6">
        <v>0.99070988161697593</v>
      </c>
      <c r="N28" s="6">
        <v>0.9919382579270416</v>
      </c>
      <c r="O28" s="6">
        <v>0.99281084412921439</v>
      </c>
      <c r="P28" s="6">
        <v>0.99357176366507594</v>
      </c>
      <c r="Q28" s="6">
        <v>0.99425133361710538</v>
      </c>
    </row>
    <row r="29" spans="1:17" x14ac:dyDescent="0.25">
      <c r="A29" s="2" t="s">
        <v>62</v>
      </c>
      <c r="B29" s="3">
        <v>109251.934025</v>
      </c>
      <c r="C29" s="3">
        <v>108720.472673</v>
      </c>
      <c r="D29" s="4">
        <v>0.9951354513149544</v>
      </c>
      <c r="E29" s="5">
        <v>531.46135199999844</v>
      </c>
      <c r="F29" s="6">
        <v>0.97811671152244395</v>
      </c>
      <c r="G29" s="6">
        <v>0.98316843596947945</v>
      </c>
      <c r="H29" s="6">
        <v>0.98471140784914812</v>
      </c>
      <c r="I29" s="6">
        <v>0.98630692980997792</v>
      </c>
      <c r="J29" s="6">
        <v>0.99050833358462365</v>
      </c>
      <c r="K29" s="6">
        <v>0.99141194427930868</v>
      </c>
      <c r="L29" s="6">
        <v>0.99246231341029112</v>
      </c>
      <c r="M29" s="6">
        <v>0.99297533892787315</v>
      </c>
      <c r="N29" s="6">
        <v>0.99340916831883974</v>
      </c>
      <c r="O29" s="6">
        <v>0.99384299770980644</v>
      </c>
      <c r="P29" s="6">
        <v>0.99448032705890577</v>
      </c>
      <c r="Q29" s="6">
        <v>0.9951354513149544</v>
      </c>
    </row>
    <row r="30" spans="1:17" x14ac:dyDescent="0.25">
      <c r="A30" s="2" t="s">
        <v>63</v>
      </c>
      <c r="B30" s="3">
        <v>7789.776836</v>
      </c>
      <c r="C30" s="3">
        <v>7558.2787038500001</v>
      </c>
      <c r="D30" s="4">
        <v>0.97028180177381396</v>
      </c>
      <c r="E30" s="5">
        <v>231.49813214999995</v>
      </c>
      <c r="F30" s="6">
        <v>0.85794114896387252</v>
      </c>
      <c r="G30" s="6">
        <v>0.90761758862921049</v>
      </c>
      <c r="H30" s="6">
        <v>0.91898754669921334</v>
      </c>
      <c r="I30" s="6">
        <v>0.94749355202837549</v>
      </c>
      <c r="J30" s="6">
        <v>0.95141103229032231</v>
      </c>
      <c r="K30" s="6">
        <v>0.95420102620896197</v>
      </c>
      <c r="L30" s="6">
        <v>0.95650303438936679</v>
      </c>
      <c r="M30" s="6">
        <v>0.9588050425697715</v>
      </c>
      <c r="N30" s="6">
        <v>0.96212928581128876</v>
      </c>
      <c r="O30" s="6">
        <v>0.96530837970850447</v>
      </c>
      <c r="P30" s="6">
        <v>0.96779509074115921</v>
      </c>
      <c r="Q30" s="6">
        <v>0.97028180177381396</v>
      </c>
    </row>
    <row r="31" spans="1:17" x14ac:dyDescent="0.25">
      <c r="A31" s="2" t="s">
        <v>64</v>
      </c>
      <c r="B31" s="3">
        <v>81096.187659000003</v>
      </c>
      <c r="C31" s="3">
        <v>81188.218187999999</v>
      </c>
      <c r="D31" s="4">
        <v>1.0011348317554332</v>
      </c>
      <c r="E31" s="5">
        <v>-92.030528999996022</v>
      </c>
      <c r="F31" s="6">
        <v>0.95171815939777449</v>
      </c>
      <c r="G31" s="6">
        <v>0.97594922722876554</v>
      </c>
      <c r="H31" s="6">
        <v>0.99311156945689039</v>
      </c>
      <c r="I31" s="6">
        <v>0.99506093239938442</v>
      </c>
      <c r="J31" s="6">
        <v>0.99649440313772308</v>
      </c>
      <c r="K31" s="6">
        <v>0.9975226342963891</v>
      </c>
      <c r="L31" s="6">
        <v>0.99810616790463935</v>
      </c>
      <c r="M31" s="6">
        <v>0.99868526233997168</v>
      </c>
      <c r="N31" s="6">
        <v>0.99938797524972811</v>
      </c>
      <c r="O31" s="6">
        <v>1.0000323070303996</v>
      </c>
      <c r="P31" s="6">
        <v>1.0005835693929164</v>
      </c>
      <c r="Q31" s="6">
        <v>1.0011348317554332</v>
      </c>
    </row>
    <row r="32" spans="1:17" x14ac:dyDescent="0.25">
      <c r="A32" s="2" t="s">
        <v>65</v>
      </c>
      <c r="B32" s="3">
        <v>6867.6481299999996</v>
      </c>
      <c r="C32" s="3">
        <v>6509.9677730000003</v>
      </c>
      <c r="D32" s="4">
        <v>0.94791807177226484</v>
      </c>
      <c r="E32" s="5">
        <v>357.68035699999928</v>
      </c>
      <c r="F32" s="6">
        <v>0.78004927678203584</v>
      </c>
      <c r="G32" s="6">
        <v>0.79418580957495855</v>
      </c>
      <c r="H32" s="6">
        <v>0.89893815162600654</v>
      </c>
      <c r="I32" s="6">
        <v>0.9282434820958132</v>
      </c>
      <c r="J32" s="6">
        <v>0.93297024086177238</v>
      </c>
      <c r="K32" s="6">
        <v>0.93537768205372518</v>
      </c>
      <c r="L32" s="6">
        <v>0.93717455468994748</v>
      </c>
      <c r="M32" s="6">
        <v>0.93954432665437104</v>
      </c>
      <c r="N32" s="6">
        <v>0.94118125093866745</v>
      </c>
      <c r="O32" s="6">
        <v>0.94396810891940675</v>
      </c>
      <c r="P32" s="6">
        <v>0.94606751758552909</v>
      </c>
      <c r="Q32" s="6">
        <v>0.94791807177226484</v>
      </c>
    </row>
    <row r="33" spans="1:17" x14ac:dyDescent="0.25">
      <c r="A33" s="2" t="s">
        <v>66</v>
      </c>
      <c r="B33" s="3">
        <v>6331.1043049999998</v>
      </c>
      <c r="C33" s="3">
        <v>6030.5733579999996</v>
      </c>
      <c r="D33" s="4">
        <v>0.95253103842205611</v>
      </c>
      <c r="E33" s="5">
        <v>300.5309470000002</v>
      </c>
      <c r="F33" s="6">
        <v>0.82275613732760966</v>
      </c>
      <c r="G33" s="6">
        <v>0.90210073296209892</v>
      </c>
      <c r="H33" s="6">
        <v>0.90625623549887158</v>
      </c>
      <c r="I33" s="6">
        <v>0.91480487478716399</v>
      </c>
      <c r="J33" s="6">
        <v>0.9152642718938746</v>
      </c>
      <c r="K33" s="6">
        <v>0.91799000048223023</v>
      </c>
      <c r="L33" s="6">
        <v>0.91971300005299794</v>
      </c>
      <c r="M33" s="6">
        <v>0.92370649252792558</v>
      </c>
      <c r="N33" s="6">
        <v>0.94454884735941824</v>
      </c>
      <c r="O33" s="6">
        <v>0.94771546481415925</v>
      </c>
      <c r="P33" s="6">
        <v>0.95189536205248171</v>
      </c>
      <c r="Q33" s="6">
        <v>0.95253103842205611</v>
      </c>
    </row>
    <row r="34" spans="1:17" x14ac:dyDescent="0.25">
      <c r="A34" s="2" t="s">
        <v>67</v>
      </c>
      <c r="B34" s="3">
        <v>13661.825529</v>
      </c>
      <c r="C34" s="3">
        <v>13460.302492000001</v>
      </c>
      <c r="D34" s="4">
        <v>0.98524918675236883</v>
      </c>
      <c r="E34" s="5">
        <v>201.52303699999902</v>
      </c>
      <c r="F34" s="6">
        <v>0.70664902516191397</v>
      </c>
      <c r="G34" s="6">
        <v>0.92293518726577795</v>
      </c>
      <c r="H34" s="6">
        <v>0.92796837456962955</v>
      </c>
      <c r="I34" s="6">
        <v>0.97469320457459352</v>
      </c>
      <c r="J34" s="6">
        <v>0.97660792312699141</v>
      </c>
      <c r="K34" s="6">
        <v>0.97950643133264392</v>
      </c>
      <c r="L34" s="6">
        <v>0.98171917455175706</v>
      </c>
      <c r="M34" s="6">
        <v>0.98289275095016482</v>
      </c>
      <c r="N34" s="6">
        <v>0.98378359832441686</v>
      </c>
      <c r="O34" s="6">
        <v>0.98475984296842056</v>
      </c>
      <c r="P34" s="6">
        <v>0.98501467965862788</v>
      </c>
      <c r="Q34" s="6">
        <v>0.98524918675236883</v>
      </c>
    </row>
    <row r="35" spans="1:17" x14ac:dyDescent="0.25">
      <c r="A35" s="2" t="s">
        <v>68</v>
      </c>
      <c r="B35" s="3">
        <v>7784.0987480000003</v>
      </c>
      <c r="C35" s="3">
        <v>7483.9534119999998</v>
      </c>
      <c r="D35" s="4">
        <v>0.96144122194273063</v>
      </c>
      <c r="E35" s="5">
        <v>300.1453360000005</v>
      </c>
      <c r="F35" s="6">
        <v>0.85680007408867986</v>
      </c>
      <c r="G35" s="6">
        <v>0.87316069657342421</v>
      </c>
      <c r="H35" s="6">
        <v>0.88437161640180151</v>
      </c>
      <c r="I35" s="6">
        <v>0.89608045848495443</v>
      </c>
      <c r="J35" s="6">
        <v>0.94291437000151479</v>
      </c>
      <c r="K35" s="6">
        <v>0.94857006020088575</v>
      </c>
      <c r="L35" s="6">
        <v>0.95237430279321011</v>
      </c>
      <c r="M35" s="6">
        <v>0.955808522201959</v>
      </c>
      <c r="N35" s="6">
        <v>0.95678006691700301</v>
      </c>
      <c r="O35" s="6">
        <v>0.9576123136818151</v>
      </c>
      <c r="P35" s="6">
        <v>0.95943713636968886</v>
      </c>
      <c r="Q35" s="6">
        <v>0.96144122194273063</v>
      </c>
    </row>
    <row r="36" spans="1:17" ht="15.75" x14ac:dyDescent="0.25">
      <c r="A36" s="12" t="s">
        <v>33</v>
      </c>
      <c r="B36" s="13">
        <v>6609494.5810469994</v>
      </c>
      <c r="C36" s="13">
        <f>SUM(C2:C35)</f>
        <v>6334264.1751067592</v>
      </c>
      <c r="D36" s="14">
        <v>0.78602465822462375</v>
      </c>
      <c r="E36" s="13">
        <f>SUM(E2:E35)</f>
        <v>275230.40594023885</v>
      </c>
      <c r="F36" s="16">
        <v>0.66719593732847304</v>
      </c>
      <c r="G36" s="16">
        <v>0.69133266947501715</v>
      </c>
      <c r="H36" s="16">
        <v>0.70846663026595169</v>
      </c>
      <c r="I36" s="16">
        <v>0.71869542682164778</v>
      </c>
      <c r="J36" s="16">
        <v>0.72787413762786701</v>
      </c>
      <c r="K36" s="16">
        <v>0.7368887932583611</v>
      </c>
      <c r="L36" s="16">
        <v>0.74769397750247046</v>
      </c>
      <c r="M36" s="16">
        <v>0.75432796055852558</v>
      </c>
      <c r="N36" s="16">
        <v>0.76091206996969674</v>
      </c>
      <c r="O36" s="16">
        <v>0.81147622088315607</v>
      </c>
      <c r="P36" s="16">
        <v>0.87649061277389806</v>
      </c>
      <c r="Q36" s="16">
        <v>0.95885110387712025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Responsables</vt:lpstr>
      <vt:lpstr>Regionales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Rodriguez Reyes</dc:creator>
  <cp:lastModifiedBy>Carlos Andres Rodriguez Reyes</cp:lastModifiedBy>
  <dcterms:created xsi:type="dcterms:W3CDTF">2019-03-12T19:59:21Z</dcterms:created>
  <dcterms:modified xsi:type="dcterms:W3CDTF">2019-03-12T21:06:35Z</dcterms:modified>
</cp:coreProperties>
</file>