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maria fernanda rojas luengas\Mis Documentos\Estudios de mercado\INFORMACION 2016\"/>
    </mc:Choice>
  </mc:AlternateContent>
  <bookViews>
    <workbookView xWindow="0" yWindow="0" windowWidth="20400" windowHeight="7755" activeTab="1"/>
  </bookViews>
  <sheets>
    <sheet name="ESTADISTICAS" sheetId="2" r:id="rId1"/>
    <sheet name="SDC-OPER DE INFO 2015-2016" sheetId="1" r:id="rId2"/>
    <sheet name="SDC-OPER DE INFO 2015-2017" sheetId="12" r:id="rId3"/>
    <sheet name="POLIZAS" sheetId="6" r:id="rId4"/>
    <sheet name="INFO GENERAL Y FINANCIERA " sheetId="8" r:id="rId5"/>
    <sheet name="INFO EXPERIENCIA" sheetId="7" r:id="rId6"/>
  </sheets>
  <externalReferences>
    <externalReference r:id="rId7"/>
    <externalReference r:id="rId8"/>
    <externalReference r:id="rId9"/>
    <externalReference r:id="rId10"/>
  </externalReferences>
  <definedNames>
    <definedName name="_xlnm._FilterDatabase" localSheetId="5" hidden="1">'INFO EXPERIENCIA'!#REF!</definedName>
    <definedName name="_xlnm._FilterDatabase" localSheetId="4" hidden="1">'INFO GENERAL Y FINANCIERA '!$B$42:$AU$42</definedName>
    <definedName name="_xlnm.Print_Area" localSheetId="5">'INFO EXPERIENCIA'!$B$2:$K$29</definedName>
    <definedName name="_xlnm.Print_Area" localSheetId="4">'INFO GENERAL Y FINANCIERA '!$B$2:$AO$57</definedName>
    <definedName name="_xlnm.Print_Area" localSheetId="3">POLIZAS!$B$2:$G$22</definedName>
    <definedName name="Decision" localSheetId="4">[1]lista!$A$6:$A$7</definedName>
    <definedName name="Decision">[1]lista!$A$6:$A$7</definedName>
    <definedName name="LISTA_TASAS">[2]RESUMEN!$B$22:$B$25</definedName>
    <definedName name="PARTICIPACION" localSheetId="4">[1]lista!$A$15:$A$17</definedName>
    <definedName name="PARTICIPACION">[1]lista!$A$15:$A$17</definedName>
    <definedName name="Procedencia" localSheetId="4">[1]lista!$A$2:$A$3</definedName>
    <definedName name="Procedencia">[1]lista!$A$2:$A$3</definedName>
    <definedName name="tipo" localSheetId="4">[1]lista!$A$11:$A$13</definedName>
    <definedName name="tipo">[1]lista!$A$11:$A$13</definedName>
    <definedName name="_xlnm.Print_Titles" localSheetId="5">'INFO EXPERIENCIA'!$2:$12</definedName>
    <definedName name="_xlnm.Print_Titles" localSheetId="4">'INFO GENERAL Y FINANCIERA '!$2:$9</definedName>
    <definedName name="x" localSheetId="4">[1]lista!$A$11:$A$13</definedName>
    <definedName name="x">[3]lista!$A$11:$A$13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5" i="12" l="1"/>
  <c r="F24" i="12"/>
  <c r="F25" i="12" s="1"/>
  <c r="E24" i="12"/>
  <c r="G24" i="12" s="1"/>
  <c r="G25" i="12" s="1"/>
  <c r="C24" i="12"/>
  <c r="C25" i="12" s="1"/>
  <c r="B24" i="12"/>
  <c r="D24" i="12" s="1"/>
  <c r="F23" i="12"/>
  <c r="E23" i="12"/>
  <c r="C23" i="12"/>
  <c r="B23" i="12"/>
  <c r="H21" i="12"/>
  <c r="F21" i="12"/>
  <c r="C21" i="12"/>
  <c r="G23" i="2"/>
  <c r="F23" i="2"/>
  <c r="G25" i="1"/>
  <c r="F25" i="1"/>
  <c r="E25" i="1"/>
  <c r="B25" i="1"/>
  <c r="F24" i="1"/>
  <c r="G24" i="1" s="1"/>
  <c r="E24" i="1"/>
  <c r="B24" i="1"/>
  <c r="F23" i="1"/>
  <c r="E23" i="1"/>
  <c r="C23" i="1"/>
  <c r="B23" i="1"/>
  <c r="D25" i="12" l="1"/>
  <c r="H24" i="12"/>
  <c r="H25" i="12" s="1"/>
  <c r="B25" i="12"/>
  <c r="K11" i="2" l="1"/>
  <c r="K10" i="2"/>
  <c r="K9" i="2"/>
  <c r="K8" i="2"/>
  <c r="K7" i="2"/>
  <c r="AJ53" i="8" l="1"/>
  <c r="AF53" i="8"/>
  <c r="AJ51" i="8"/>
  <c r="AF51" i="8"/>
  <c r="AJ49" i="8"/>
  <c r="AF49" i="8"/>
  <c r="AJ47" i="8"/>
  <c r="AF47" i="8"/>
  <c r="AJ45" i="8"/>
  <c r="AF45" i="8"/>
  <c r="AJ43" i="8"/>
  <c r="AF43" i="8"/>
  <c r="H8" i="2" l="1"/>
  <c r="H9" i="2"/>
  <c r="H10" i="2"/>
  <c r="H11" i="2"/>
  <c r="H12" i="2"/>
  <c r="H13" i="2"/>
  <c r="H14" i="2"/>
  <c r="H15" i="2"/>
  <c r="H16" i="2"/>
  <c r="H17" i="2"/>
  <c r="H18" i="2"/>
  <c r="H7" i="2"/>
  <c r="D19" i="2"/>
  <c r="F19" i="2"/>
  <c r="G19" i="2"/>
  <c r="C19" i="2"/>
  <c r="E8" i="2"/>
  <c r="E9" i="2"/>
  <c r="E10" i="2"/>
  <c r="E11" i="2"/>
  <c r="E12" i="2"/>
  <c r="E13" i="2"/>
  <c r="E14" i="2"/>
  <c r="E15" i="2"/>
  <c r="E16" i="2"/>
  <c r="E17" i="2"/>
  <c r="E18" i="2"/>
  <c r="E7" i="2"/>
  <c r="E19" i="2" l="1"/>
  <c r="H19" i="2"/>
  <c r="K13" i="7"/>
  <c r="K12" i="7"/>
  <c r="J11" i="7"/>
  <c r="F21" i="1" l="1"/>
  <c r="H21" i="1"/>
  <c r="C21" i="1"/>
  <c r="C24" i="1" s="1"/>
  <c r="C25" i="1" l="1"/>
  <c r="D24" i="1"/>
  <c r="D25" i="1" l="1"/>
  <c r="H24" i="1"/>
  <c r="H25" i="1" s="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<sst xmlns="http://schemas.openxmlformats.org/spreadsheetml/2006/main" count="222" uniqueCount="159">
  <si>
    <t>República de Colombia
Instituto Colombiano de Bienestar Familiar
Cecilia de la Fuente de Lleras 
Dirección de Abastecimiento</t>
  </si>
  <si>
    <t>NIT:</t>
  </si>
  <si>
    <t>FECHA:</t>
  </si>
  <si>
    <t>CARGO:</t>
  </si>
  <si>
    <t>TEL. CELULAR :</t>
  </si>
  <si>
    <t>DIRECCIÓN:</t>
  </si>
  <si>
    <t>TELEFONO FIJO:</t>
  </si>
  <si>
    <t>Instrucciones para el diligenciamiento del formato de cotización</t>
  </si>
  <si>
    <t xml:space="preserve">CONCEPTO O DESCRIPCIÓN </t>
  </si>
  <si>
    <t>REGISTROS ASISTIDOS</t>
  </si>
  <si>
    <t>REGISTROS ELECTRÓNICOS</t>
  </si>
  <si>
    <t>TOTALES</t>
  </si>
  <si>
    <t>PROPIOS</t>
  </si>
  <si>
    <t>OTROS</t>
  </si>
  <si>
    <t>TOTAL</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</si>
  <si>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</si>
  <si>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</si>
  <si>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 xml:space="preserve">República de Colombia
Instituto Colombiano de Bienestar Familiar
Cecilia de la Fuente de Lleras 
Dirección de Logística y Abastecimiento </t>
  </si>
  <si>
    <t>Anexo No. 1 - Estadisticas Registros Mensuales ICBF</t>
  </si>
  <si>
    <t>Mes</t>
  </si>
  <si>
    <t>Asistida</t>
  </si>
  <si>
    <t>Electronica</t>
  </si>
  <si>
    <t>Total</t>
  </si>
  <si>
    <t>Enero</t>
  </si>
  <si>
    <t>Febrero</t>
  </si>
  <si>
    <t>Marzo</t>
  </si>
  <si>
    <t>Abril</t>
  </si>
  <si>
    <t>Mayo</t>
  </si>
  <si>
    <t>Julio</t>
  </si>
  <si>
    <t>Agosto</t>
  </si>
  <si>
    <t>Septiembre</t>
  </si>
  <si>
    <t>Octubre</t>
  </si>
  <si>
    <t>Noviembre</t>
  </si>
  <si>
    <t xml:space="preserve">Diciembre </t>
  </si>
  <si>
    <t>Total general</t>
  </si>
  <si>
    <t xml:space="preserve">Nombre Del Indicador  </t>
  </si>
  <si>
    <t>Cuenta</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</si>
  <si>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</si>
  <si>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</si>
  <si>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</si>
  <si>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</si>
  <si>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</si>
  <si>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</si>
  <si>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</si>
  <si>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</si>
  <si>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</si>
  <si>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</si>
  <si>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</si>
  <si>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</si>
  <si>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</si>
  <si>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</si>
  <si>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</si>
  <si>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</si>
  <si>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</si>
  <si>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</si>
  <si>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</si>
  <si>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</si>
  <si>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</si>
  <si>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</si>
  <si>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</si>
  <si>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</si>
  <si>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</si>
  <si>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</si>
  <si>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</si>
  <si>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</si>
  <si>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</si>
  <si>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</si>
  <si>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</si>
  <si>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</si>
  <si>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</si>
  <si>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</si>
  <si>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</si>
  <si>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</si>
  <si>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</si>
  <si>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</si>
  <si>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</si>
  <si>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</si>
  <si>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</si>
  <si>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</si>
  <si>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</si>
  <si>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</si>
  <si>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</si>
  <si>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</si>
  <si>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</si>
  <si>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</si>
  <si>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</si>
  <si>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</si>
  <si>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</si>
  <si>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</si>
  <si>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</si>
  <si>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Otra información relevante de la empresa (consigne en este espacio otra información que considere de interés)</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</si>
  <si>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</si>
  <si>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</si>
  <si>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</si>
  <si>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</si>
  <si>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</si>
  <si>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</si>
  <si>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</si>
  <si>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</si>
  <si>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</si>
  <si>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</si>
  <si>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</si>
  <si>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</si>
  <si>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</si>
  <si>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</si>
  <si>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</si>
  <si>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</si>
  <si>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</si>
  <si>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</si>
  <si>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</si>
  <si>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</si>
  <si>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</si>
  <si>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</si>
  <si>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</si>
  <si>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</si>
  <si>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</si>
  <si>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</si>
  <si>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</si>
  <si>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</si>
  <si>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</si>
  <si>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</si>
  <si>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</si>
  <si>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</si>
  <si>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</si>
  <si>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</si>
  <si>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</si>
  <si>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</si>
  <si>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Número de Registros</t>
  </si>
  <si>
    <t>Capital de Trabajo</t>
  </si>
  <si>
    <t>Activo Corriente--&gt;</t>
  </si>
  <si>
    <t>Pesos</t>
  </si>
  <si>
    <t>Pasivo corriente--&gt;</t>
  </si>
  <si>
    <t xml:space="preserve">CONCEPTOS A TENER EN CUENTA PARA REALIZAR LA COTIZACIÓN </t>
  </si>
  <si>
    <t>E-MAIL:</t>
  </si>
  <si>
    <t>2. Información Financiera</t>
  </si>
  <si>
    <t>Valores En Pesos a Diciembre 31 De 2013</t>
  </si>
  <si>
    <t>Valores En Pesos a Diciembre 31 De 2014</t>
  </si>
  <si>
    <t>Indicador 2013</t>
  </si>
  <si>
    <t>Indicador 2014</t>
  </si>
  <si>
    <t>Veces-
Porcentaje</t>
  </si>
  <si>
    <t>Junio</t>
  </si>
  <si>
    <t>COTIZACIÓN OPERADOR DE INFORMACIÓN 2015 - 2016</t>
  </si>
  <si>
    <t>COTIZACIÓN OPERADOR DE INFORMACIÓN 2015 - 2017</t>
  </si>
  <si>
    <t>PERIODO DE REFERENCIA: JUNIO 2014 A MAYO 2015 (nota 1)</t>
  </si>
  <si>
    <r>
      <t xml:space="preserve">
Cantidad promedio de registros mensuales ICBF para el periodo de junio 2014 a mayo 2015
</t>
    </r>
    <r>
      <rPr>
        <sz val="11"/>
        <color rgb="FFFF0000"/>
        <rFont val="Arial"/>
        <family val="2"/>
      </rPr>
      <t>(Nota 1)</t>
    </r>
  </si>
  <si>
    <r>
      <t xml:space="preserve">Precio unitario </t>
    </r>
    <r>
      <rPr>
        <sz val="11"/>
        <rFont val="Arial"/>
        <family val="2"/>
      </rPr>
      <t xml:space="preserve">sin IVA </t>
    </r>
    <r>
      <rPr>
        <sz val="11"/>
        <color rgb="FFFF0000"/>
        <rFont val="Arial"/>
        <family val="2"/>
      </rPr>
      <t>(Nota 2)</t>
    </r>
  </si>
  <si>
    <r>
      <t xml:space="preserve">Precio unitario IVA incluido </t>
    </r>
    <r>
      <rPr>
        <sz val="11"/>
        <color rgb="FFFF0000"/>
        <rFont val="Arial"/>
        <family val="2"/>
      </rPr>
      <t>(Nota 3)</t>
    </r>
  </si>
  <si>
    <r>
      <t xml:space="preserve">Total mensual IVA incluido </t>
    </r>
    <r>
      <rPr>
        <sz val="11"/>
        <color rgb="FFFF0000"/>
        <rFont val="Arial"/>
        <family val="2"/>
      </rPr>
      <t>(Nota 4)</t>
    </r>
  </si>
  <si>
    <t>Tarifa IVA: 16%</t>
  </si>
  <si>
    <t>Plazo de ejecución
(en meses)</t>
  </si>
  <si>
    <t>Del 1 de de diciembre de 2015 hasta el 30 de noviembre de 2016</t>
  </si>
  <si>
    <r>
      <t xml:space="preserve">Total cotización IVA incluido </t>
    </r>
    <r>
      <rPr>
        <sz val="11"/>
        <color rgb="FFFF0000"/>
        <rFont val="Zurich BT"/>
      </rPr>
      <t>(Nota 5)</t>
    </r>
  </si>
  <si>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la cantidad promedio de registros PROPIOS mensuales para el periodo de referencia en la casilla </t>
    </r>
    <r>
      <rPr>
        <sz val="10"/>
        <color rgb="FFFF0000"/>
        <rFont val="Arial"/>
        <family val="2"/>
      </rPr>
      <t>"Cantidad promedio de registros mensuales ICBF para el periodo de junio 2014 a mayo 2015"</t>
    </r>
    <r>
      <rPr>
        <sz val="10"/>
        <color theme="1"/>
        <rFont val="Arial"/>
        <family val="2"/>
      </rPr>
      <t>. Asignar precio sin incluir el IVA en las celdas de la fila</t>
    </r>
    <r>
      <rPr>
        <sz val="10"/>
        <color rgb="FFFF0000"/>
        <rFont val="Arial"/>
        <family val="2"/>
      </rPr>
      <t xml:space="preserve"> "Precio unitario sin IVA".</t>
    </r>
    <r>
      <rPr>
        <sz val="10"/>
        <color theme="1"/>
        <rFont val="Arial"/>
        <family val="2"/>
      </rPr>
      <t xml:space="preserve">
• El valor de la cotización deber ser expresado en PESOS COLOMBIANOS.
• No modificar, agregar o quitar ningún ítem o sub-ítem.</t>
    </r>
  </si>
  <si>
    <r>
      <rPr>
        <b/>
        <sz val="10"/>
        <color indexed="8"/>
        <rFont val="Arial"/>
        <family val="2"/>
      </rPr>
      <t xml:space="preserve">Notas:
1) Cantidad promedio de registros mensuales ICBF: </t>
    </r>
    <r>
      <rPr>
        <sz val="10"/>
        <color indexed="8"/>
        <rFont val="Arial"/>
        <family val="2"/>
      </rPr>
      <t>Con el fin de unificar criterios de las cotizaciones presentadas, para calcular los registros promedio mensuales se toman los datos de los archivos tipo Asobancaria de la Entidad para el periodo comprendido entre los meses de</t>
    </r>
    <r>
      <rPr>
        <sz val="10"/>
        <color indexed="10"/>
        <rFont val="Arial"/>
        <family val="2"/>
      </rPr>
      <t xml:space="preserve"> </t>
    </r>
    <r>
      <rPr>
        <b/>
        <u/>
        <sz val="10"/>
        <color indexed="10"/>
        <rFont val="Arial"/>
        <family val="2"/>
      </rPr>
      <t>JUNIO 2014 A MAYO 2015</t>
    </r>
    <r>
      <rPr>
        <sz val="10"/>
        <rFont val="Arial"/>
        <family val="2"/>
      </rPr>
      <t>.</t>
    </r>
    <r>
      <rPr>
        <sz val="10"/>
        <color indexed="8"/>
        <rFont val="Arial"/>
        <family val="2"/>
      </rPr>
      <t xml:space="preserve"> Por esta razón es necesario que los potenciales operadores al momento de presentar su cotización, tomen como referente este mismo periodo. En caso de existir diferencia entre las cifras de registros presentadas por el operador y la información de la base de datos de la Entidad, se utilizará la información de la base de datos consolidada de los archivos financieros tipo Asobancaria de la Entidad.
</t>
    </r>
    <r>
      <rPr>
        <b/>
        <sz val="10"/>
        <color indexed="8"/>
        <rFont val="Arial"/>
        <family val="2"/>
      </rPr>
      <t xml:space="preserve">2) Precio unitario (sin IVA del 16%): </t>
    </r>
    <r>
      <rPr>
        <sz val="10"/>
        <color indexed="8"/>
        <rFont val="Arial"/>
        <family val="2"/>
      </rPr>
      <t xml:space="preserve">Corresponde al precio unitario por cada categoría que se debe cotizar, debe corresponder a cifras de máximo dos decimales. 
</t>
    </r>
    <r>
      <rPr>
        <b/>
        <sz val="10"/>
        <color indexed="8"/>
        <rFont val="Arial"/>
        <family val="2"/>
      </rPr>
      <t>3)</t>
    </r>
    <r>
      <rPr>
        <sz val="10"/>
        <color indexed="8"/>
        <rFont val="Arial"/>
        <family val="2"/>
      </rPr>
      <t xml:space="preserve"> La tarifa IVA correspondiente es del 16%
</t>
    </r>
    <r>
      <rPr>
        <b/>
        <sz val="10"/>
        <color indexed="8"/>
        <rFont val="Arial"/>
        <family val="2"/>
      </rPr>
      <t>4)</t>
    </r>
    <r>
      <rPr>
        <sz val="10"/>
        <color indexed="8"/>
        <rFont val="Arial"/>
        <family val="2"/>
      </rPr>
      <t xml:space="preserve"> </t>
    </r>
    <r>
      <rPr>
        <b/>
        <sz val="10"/>
        <color indexed="8"/>
        <rFont val="Arial"/>
        <family val="2"/>
      </rPr>
      <t xml:space="preserve">Total mensual IVA incluido: </t>
    </r>
    <r>
      <rPr>
        <sz val="10"/>
        <color indexed="8"/>
        <rFont val="Arial"/>
        <family val="2"/>
      </rPr>
      <t xml:space="preserve">Corresponde al resultado de multiplicar el valor unitario cotizado para cada categoría (electrónicos propios, electrónicos otros, asistidos propios, asistidos otros) + IVA, por  el promedio de registros mensuales para la misma categoría.
</t>
    </r>
    <r>
      <rPr>
        <b/>
        <sz val="10"/>
        <color indexed="8"/>
        <rFont val="Arial"/>
        <family val="2"/>
      </rPr>
      <t>5)</t>
    </r>
    <r>
      <rPr>
        <sz val="10"/>
        <color indexed="8"/>
        <rFont val="Arial"/>
        <family val="2"/>
      </rPr>
      <t xml:space="preserve"> </t>
    </r>
    <r>
      <rPr>
        <b/>
        <sz val="10"/>
        <color indexed="8"/>
        <rFont val="Arial"/>
        <family val="2"/>
      </rPr>
      <t xml:space="preserve">Total de la cotización IVA incluido: </t>
    </r>
    <r>
      <rPr>
        <sz val="10"/>
        <color indexed="8"/>
        <rFont val="Arial"/>
        <family val="2"/>
      </rPr>
      <t xml:space="preserve">Corresponde al resultado de multiplicar, el total mensual IVA incluido por el numero de meses de prestación de servicio.
</t>
    </r>
    <r>
      <rPr>
        <b/>
        <u/>
        <sz val="10"/>
        <color indexed="8"/>
        <rFont val="Arial"/>
        <family val="2"/>
      </rPr>
      <t xml:space="preserve">
</t>
    </r>
  </si>
  <si>
    <t>Asistidas</t>
  </si>
  <si>
    <t>Electrónicas</t>
  </si>
  <si>
    <t>Promedio registros junio 2014 - mayo 2015</t>
  </si>
  <si>
    <t>Del 1 de de diciembre de 2015 hasta el 30 de noviembre de 2017</t>
  </si>
  <si>
    <r>
      <rPr>
        <b/>
        <sz val="10"/>
        <color indexed="8"/>
        <rFont val="Arial"/>
        <family val="2"/>
      </rPr>
      <t>Inscripción en el Registro Único de Proponentes:</t>
    </r>
    <r>
      <rPr>
        <sz val="10"/>
        <color indexed="8"/>
        <rFont val="Arial"/>
        <family val="2"/>
      </rPr>
      <t xml:space="preserve"> 
Las personas naturales y jurídicas, nacionales o extranjeras, con domicilio en Colombia, interesadas en participar en procesos de contratación convocados por las entidades estatales, deben estar inscritas en el RUP, salvo las excepciones previstas de forma taxativa en la ley (Artículo 2.2.1.1.1.5.1 del Decreto 1082 de 2015). Se aclara que esta inscripción no se requiere para remitir cotización durante el estudio de mercado.</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</si>
</sst>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240A]d&quot; de &quot;mmmm&quot; de &quot;yyyy;@"/>
    <numFmt numFmtId="165" formatCode="0_ ;\-0\ "/>
    <numFmt numFmtId="166" formatCode="[$$-240A]\ #,##0"/>
    <numFmt numFmtId="167" formatCode="0.0"/>
    <numFmt numFmtId="168" formatCode="dd/mmm/yy"/>
    <numFmt numFmtId="169" formatCode="&quot;$&quot;\ #,##0"/>
    <numFmt numFmtId="170" formatCode="[$$-240A]#,##0.00"/>
  </numFmts>
  <fonts count="43">
    <font>
      <sz val="10"/>
      <color theme="1"/>
      <name val="Zurich B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6"/>
      <color theme="1"/>
      <name val="Arial"/>
      <family val="2"/>
    </font>
    <font>
      <sz val="10"/>
      <color theme="1"/>
      <name val="Arial"/>
      <family val="2"/>
    </font>
    <font>
      <b/>
      <sz val="14"/>
      <color theme="1"/>
      <name val="Arial"/>
      <family val="2"/>
    </font>
    <font>
      <sz val="10"/>
      <color rgb="FF000000"/>
      <name val="Arial"/>
      <family val="2"/>
    </font>
    <font>
      <sz val="14"/>
      <color theme="1"/>
      <name val="Arial"/>
      <family val="2"/>
    </font>
    <font>
      <sz val="10"/>
      <color indexed="10"/>
      <name val="Arial"/>
      <family val="2"/>
    </font>
    <font>
      <sz val="10"/>
      <color indexed="8"/>
      <name val="Arial"/>
      <family val="2"/>
    </font>
    <font>
      <b/>
      <sz val="10"/>
      <color indexed="8"/>
      <name val="Arial"/>
      <family val="2"/>
    </font>
    <font>
      <b/>
      <u/>
      <sz val="10"/>
      <color indexed="10"/>
      <name val="Arial"/>
      <family val="2"/>
    </font>
    <font>
      <sz val="10"/>
      <name val="Arial"/>
      <family val="2"/>
    </font>
    <font>
      <b/>
      <u/>
      <sz val="10"/>
      <color indexed="8"/>
      <name val="Arial"/>
      <family val="2"/>
    </font>
    <font>
      <b/>
      <sz val="10"/>
      <color theme="1"/>
      <name val="Arial"/>
      <family val="2"/>
    </font>
    <font>
      <b/>
      <sz val="11"/>
      <color theme="1"/>
      <name val="Arial"/>
      <family val="2"/>
    </font>
    <font>
      <b/>
      <sz val="11"/>
      <color indexed="10"/>
      <name val="Arial"/>
      <family val="2"/>
    </font>
    <font>
      <b/>
      <sz val="10"/>
      <color theme="1"/>
      <name val="Zurich BT"/>
      <family val="2"/>
    </font>
    <font>
      <b/>
      <sz val="8"/>
      <color theme="1"/>
      <name val="Arial"/>
      <family val="2"/>
    </font>
    <font>
      <sz val="8"/>
      <color theme="1"/>
      <name val="Arial"/>
      <family val="2"/>
    </font>
    <font>
      <sz val="9"/>
      <color indexed="81"/>
      <name val="Tahoma"/>
      <family val="2"/>
    </font>
    <font>
      <sz val="11"/>
      <color theme="1"/>
      <name val="Arial"/>
      <family val="2"/>
    </font>
    <font>
      <b/>
      <sz val="10"/>
      <color rgb="FF000000"/>
      <name val="Arial"/>
      <family val="2"/>
    </font>
    <font>
      <b/>
      <sz val="10"/>
      <color rgb="FFFF0000"/>
      <name val="Arial"/>
      <family val="2"/>
    </font>
    <font>
      <sz val="10"/>
      <name val="Zurich BT"/>
    </font>
    <font>
      <sz val="8"/>
      <name val="Arial"/>
      <family val="2"/>
    </font>
    <font>
      <b/>
      <sz val="10"/>
      <name val="Arial"/>
      <family val="2"/>
    </font>
    <font>
      <b/>
      <u/>
      <sz val="10"/>
      <name val="Arial"/>
      <family val="2"/>
    </font>
    <font>
      <sz val="9"/>
      <color theme="1"/>
      <name val="Arial"/>
      <family val="2"/>
    </font>
    <font>
      <sz val="9"/>
      <color rgb="FF000000"/>
      <name val="Arial"/>
      <family val="2"/>
    </font>
    <font>
      <sz val="9"/>
      <name val="Arial"/>
      <family val="2"/>
    </font>
    <font>
      <u/>
      <sz val="10"/>
      <name val="Arial"/>
      <family val="2"/>
    </font>
    <font>
      <b/>
      <sz val="14"/>
      <color indexed="8"/>
      <name val="Arial"/>
      <family val="2"/>
    </font>
    <font>
      <sz val="8"/>
      <color indexed="8"/>
      <name val="Arial"/>
      <family val="2"/>
    </font>
    <font>
      <sz val="10"/>
      <color rgb="FFFF0000"/>
      <name val="Arial"/>
      <family val="2"/>
    </font>
    <font>
      <sz val="11"/>
      <color rgb="FFFF0000"/>
      <name val="Arial"/>
      <family val="2"/>
    </font>
    <font>
      <sz val="11"/>
      <color theme="1"/>
      <name val="Zurich BT"/>
      <family val="2"/>
    </font>
    <font>
      <sz val="11"/>
      <color rgb="FFFF0000"/>
      <name val="Zurich BT"/>
    </font>
    <font>
      <sz val="11"/>
      <name val="Arial"/>
      <family val="2"/>
    </font>
    <font>
      <sz val="11"/>
      <name val="Zurich BT"/>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34998626667073579"/>
        <bgColor indexed="64"/>
      </patternFill>
    </fill>
    <fill>
      <patternFill patternType="solid">
        <fgColor theme="4" tint="0.79998168889431442"/>
        <bgColor theme="4" tint="0.79998168889431442"/>
      </patternFill>
    </fill>
    <fill>
      <patternFill patternType="solid">
        <fgColor theme="0" tint="-0.14999847407452621"/>
        <bgColor theme="0" tint="-0.14999847407452621"/>
      </patternFill>
    </fill>
    <fill>
      <patternFill patternType="solid">
        <fgColor theme="0" tint="-0.249977111117893"/>
        <bgColor indexed="64"/>
      </patternFill>
    </fill>
    <fill>
      <patternFill patternType="solid">
        <fgColor indexed="2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0" tint="-0.499984740745262"/>
      </right>
      <top/>
      <bottom style="thin">
        <color theme="0" tint="-0.499984740745262"/>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s>
  <cellStyleXfs count="11">
    <xf numFmtId="0" fontId="0" fillId="0" borderId="0"/>
    <xf numFmtId="0" fontId="5" fillId="0" borderId="0"/>
    <xf numFmtId="43" fontId="5" fillId="0" borderId="0" applyFont="0" applyFill="0" applyBorder="0" applyAlignment="0" applyProtection="0"/>
    <xf numFmtId="0" fontId="4" fillId="0" borderId="0"/>
    <xf numFmtId="0" fontId="3" fillId="0" borderId="0"/>
    <xf numFmtId="0" fontId="24" fillId="0" borderId="0"/>
    <xf numFmtId="0" fontId="27" fillId="0" borderId="0"/>
    <xf numFmtId="9" fontId="27" fillId="0" borderId="0" applyFont="0" applyFill="0" applyBorder="0" applyAlignment="0" applyProtection="0"/>
    <xf numFmtId="0" fontId="15" fillId="0" borderId="0"/>
    <xf numFmtId="0" fontId="2" fillId="0" borderId="0"/>
    <xf numFmtId="0" fontId="1" fillId="0" borderId="0"/>
  </cellStyleXfs>
  <cellXfs count="297">
    <xf numFmtId="0" fontId="0" fillId="0" borderId="0" xfId="0"/>
    <xf numFmtId="0" fontId="0" fillId="0" borderId="0" xfId="0" applyFont="1" applyAlignment="1" applyProtection="1">
      <alignment horizontal="center" vertical="center" wrapText="1"/>
    </xf>
    <xf numFmtId="0" fontId="7" fillId="0" borderId="0" xfId="0" applyFont="1" applyAlignment="1" applyProtection="1">
      <alignment vertical="center" wrapText="1"/>
    </xf>
    <xf numFmtId="0" fontId="7" fillId="0" borderId="0" xfId="0" applyFont="1" applyFill="1" applyAlignment="1" applyProtection="1">
      <alignment vertical="center" wrapText="1"/>
    </xf>
    <xf numFmtId="0" fontId="10" fillId="0" borderId="0" xfId="0" applyFont="1" applyFill="1" applyAlignment="1" applyProtection="1">
      <alignment vertical="center" wrapText="1"/>
    </xf>
    <xf numFmtId="0" fontId="22" fillId="0" borderId="0" xfId="0" applyFont="1" applyAlignment="1">
      <alignment horizontal="center" vertical="center" wrapText="1"/>
    </xf>
    <xf numFmtId="0" fontId="22" fillId="0" borderId="0" xfId="0" applyFont="1" applyAlignment="1">
      <alignment vertical="center"/>
    </xf>
    <xf numFmtId="0" fontId="22" fillId="0" borderId="0" xfId="0" applyFont="1" applyAlignment="1">
      <alignment horizontal="center" vertical="center"/>
    </xf>
    <xf numFmtId="0" fontId="22" fillId="0" borderId="13" xfId="0" applyFont="1" applyBorder="1" applyAlignment="1">
      <alignment vertical="center"/>
    </xf>
    <xf numFmtId="0" fontId="21" fillId="6" borderId="10" xfId="0" applyFont="1" applyFill="1" applyBorder="1" applyAlignment="1">
      <alignment horizontal="center" vertical="center"/>
    </xf>
    <xf numFmtId="0" fontId="21" fillId="7" borderId="10" xfId="0" applyFont="1" applyFill="1" applyBorder="1" applyAlignment="1">
      <alignment horizontal="center" vertical="center"/>
    </xf>
    <xf numFmtId="0" fontId="22" fillId="0" borderId="10" xfId="0" applyFont="1" applyBorder="1" applyAlignment="1">
      <alignment horizontal="left" vertical="center"/>
    </xf>
    <xf numFmtId="3" fontId="22" fillId="0" borderId="10" xfId="0" applyNumberFormat="1" applyFont="1" applyBorder="1" applyAlignment="1">
      <alignment vertical="center"/>
    </xf>
    <xf numFmtId="3" fontId="22" fillId="7" borderId="10" xfId="0" applyNumberFormat="1" applyFont="1" applyFill="1" applyBorder="1" applyAlignment="1">
      <alignment vertical="center"/>
    </xf>
    <xf numFmtId="0" fontId="21" fillId="6" borderId="10" xfId="0" applyFont="1" applyFill="1" applyBorder="1" applyAlignment="1">
      <alignment horizontal="left" vertical="center"/>
    </xf>
    <xf numFmtId="3" fontId="21" fillId="6" borderId="10" xfId="0" applyNumberFormat="1" applyFont="1" applyFill="1" applyBorder="1" applyAlignment="1">
      <alignment vertical="center"/>
    </xf>
    <xf numFmtId="0" fontId="22" fillId="0" borderId="0" xfId="4" applyFont="1" applyAlignment="1">
      <alignment vertical="center"/>
    </xf>
    <xf numFmtId="0" fontId="7" fillId="0" borderId="0" xfId="5" applyFont="1" applyAlignment="1">
      <alignment vertical="center"/>
    </xf>
    <xf numFmtId="0" fontId="7" fillId="0" borderId="0" xfId="5" applyFont="1" applyAlignment="1">
      <alignment vertical="center" wrapText="1"/>
    </xf>
    <xf numFmtId="0" fontId="17" fillId="0" borderId="8" xfId="5" applyFont="1" applyBorder="1" applyAlignment="1" applyProtection="1">
      <alignment horizontal="right" vertical="center"/>
      <protection locked="0"/>
    </xf>
    <xf numFmtId="0" fontId="17" fillId="0" borderId="14" xfId="5" applyFont="1" applyBorder="1" applyAlignment="1" applyProtection="1">
      <alignment horizontal="right" vertical="center"/>
      <protection locked="0"/>
    </xf>
    <xf numFmtId="0" fontId="17" fillId="0" borderId="14" xfId="5" applyFont="1" applyBorder="1" applyAlignment="1" applyProtection="1">
      <alignment horizontal="right" vertical="center" wrapText="1"/>
      <protection locked="0"/>
    </xf>
    <xf numFmtId="0" fontId="17" fillId="0" borderId="14" xfId="5" applyFont="1" applyBorder="1" applyAlignment="1" applyProtection="1">
      <alignment vertical="center" wrapText="1"/>
      <protection locked="0"/>
    </xf>
    <xf numFmtId="0" fontId="17" fillId="0" borderId="15" xfId="5" applyFont="1" applyBorder="1" applyAlignment="1" applyProtection="1">
      <alignment vertical="center" wrapText="1"/>
      <protection locked="0"/>
    </xf>
    <xf numFmtId="0" fontId="7" fillId="2" borderId="0" xfId="5" applyFont="1" applyFill="1" applyBorder="1" applyAlignment="1">
      <alignment vertical="center"/>
    </xf>
    <xf numFmtId="0" fontId="17" fillId="0" borderId="9" xfId="5" applyFont="1" applyBorder="1" applyAlignment="1" applyProtection="1">
      <alignment horizontal="right" vertical="center"/>
      <protection locked="0"/>
    </xf>
    <xf numFmtId="0" fontId="17" fillId="0" borderId="0" xfId="5" applyFont="1" applyBorder="1" applyAlignment="1" applyProtection="1">
      <alignment horizontal="right" vertical="center"/>
      <protection locked="0"/>
    </xf>
    <xf numFmtId="0" fontId="17" fillId="0" borderId="0" xfId="5" applyFont="1" applyBorder="1" applyAlignment="1" applyProtection="1">
      <alignment horizontal="right" vertical="center" wrapText="1"/>
      <protection locked="0"/>
    </xf>
    <xf numFmtId="0" fontId="17" fillId="0" borderId="0" xfId="5" applyFont="1" applyBorder="1" applyAlignment="1" applyProtection="1">
      <alignment vertical="center" wrapText="1"/>
      <protection locked="0"/>
    </xf>
    <xf numFmtId="0" fontId="17" fillId="0" borderId="16" xfId="5" applyFont="1" applyBorder="1" applyAlignment="1" applyProtection="1">
      <alignment vertical="center" wrapText="1"/>
      <protection locked="0"/>
    </xf>
    <xf numFmtId="0" fontId="7" fillId="2" borderId="16" xfId="5" applyFont="1" applyFill="1" applyBorder="1" applyAlignment="1">
      <alignment vertical="center"/>
    </xf>
    <xf numFmtId="0" fontId="17" fillId="0" borderId="8" xfId="5" applyFont="1" applyFill="1" applyBorder="1" applyAlignment="1" applyProtection="1">
      <alignment horizontal="left" vertical="center"/>
      <protection locked="0"/>
    </xf>
    <xf numFmtId="0" fontId="17" fillId="0" borderId="14" xfId="5" applyFont="1" applyFill="1" applyBorder="1" applyAlignment="1" applyProtection="1">
      <alignment horizontal="left" vertical="center"/>
      <protection locked="0"/>
    </xf>
    <xf numFmtId="0" fontId="17" fillId="0" borderId="14" xfId="5" applyFont="1" applyFill="1" applyBorder="1" applyAlignment="1" applyProtection="1">
      <alignment horizontal="left" vertical="center" wrapText="1"/>
      <protection locked="0"/>
    </xf>
    <xf numFmtId="0" fontId="25" fillId="0" borderId="15" xfId="5" applyFont="1" applyFill="1" applyBorder="1" applyAlignment="1" applyProtection="1">
      <alignment horizontal="left" vertical="center" wrapText="1"/>
      <protection locked="0"/>
    </xf>
    <xf numFmtId="0" fontId="7" fillId="0" borderId="0" xfId="5" applyFont="1" applyFill="1" applyBorder="1" applyAlignment="1">
      <alignment vertical="center"/>
    </xf>
    <xf numFmtId="0" fontId="7" fillId="0" borderId="9" xfId="5" applyFont="1" applyBorder="1" applyAlignment="1">
      <alignment vertical="center"/>
    </xf>
    <xf numFmtId="0" fontId="7" fillId="0" borderId="0" xfId="5" applyFont="1" applyBorder="1" applyAlignment="1">
      <alignment vertical="center"/>
    </xf>
    <xf numFmtId="0" fontId="7" fillId="0" borderId="0" xfId="5" applyFont="1" applyBorder="1" applyAlignment="1">
      <alignment vertical="center" wrapText="1"/>
    </xf>
    <xf numFmtId="0" fontId="7" fillId="0" borderId="16" xfId="5" applyFont="1" applyBorder="1" applyAlignment="1">
      <alignment vertical="center"/>
    </xf>
    <xf numFmtId="0" fontId="17" fillId="0" borderId="9" xfId="5" applyFont="1" applyBorder="1" applyAlignment="1">
      <alignment vertical="center"/>
    </xf>
    <xf numFmtId="0" fontId="7" fillId="0" borderId="5" xfId="5" applyFont="1" applyBorder="1" applyAlignment="1">
      <alignment vertical="center"/>
    </xf>
    <xf numFmtId="0" fontId="7" fillId="0" borderId="6" xfId="5" applyFont="1" applyBorder="1" applyAlignment="1">
      <alignment vertical="center"/>
    </xf>
    <xf numFmtId="0" fontId="7" fillId="0" borderId="6" xfId="5" applyFont="1" applyBorder="1" applyAlignment="1">
      <alignment vertical="center" wrapText="1"/>
    </xf>
    <xf numFmtId="0" fontId="7" fillId="0" borderId="7" xfId="5" applyFont="1" applyBorder="1" applyAlignment="1">
      <alignment vertical="center"/>
    </xf>
    <xf numFmtId="0" fontId="25" fillId="8" borderId="1" xfId="6" applyFont="1" applyFill="1" applyBorder="1" applyAlignment="1">
      <alignment horizontal="center" vertical="center" wrapText="1"/>
    </xf>
    <xf numFmtId="10" fontId="15" fillId="0" borderId="1" xfId="7" applyNumberFormat="1" applyFont="1" applyFill="1" applyBorder="1" applyAlignment="1">
      <alignment horizontal="center" vertical="center"/>
    </xf>
    <xf numFmtId="0" fontId="24" fillId="0" borderId="0" xfId="4" applyFont="1" applyAlignment="1">
      <alignment vertical="center"/>
    </xf>
    <xf numFmtId="0" fontId="29" fillId="0" borderId="0" xfId="8" applyFont="1" applyFill="1" applyBorder="1" applyAlignment="1">
      <alignment horizontal="center" vertical="center" wrapText="1"/>
    </xf>
    <xf numFmtId="0" fontId="22" fillId="0" borderId="0" xfId="4" applyFont="1" applyFill="1" applyAlignment="1">
      <alignment vertical="center"/>
    </xf>
    <xf numFmtId="0" fontId="31" fillId="0" borderId="2" xfId="4" applyFont="1" applyFill="1" applyBorder="1" applyAlignment="1" applyProtection="1">
      <alignment vertical="center"/>
      <protection locked="0" hidden="1"/>
    </xf>
    <xf numFmtId="0" fontId="31" fillId="0" borderId="1" xfId="4" applyFont="1" applyFill="1" applyBorder="1" applyAlignment="1" applyProtection="1">
      <alignment horizontal="left" vertical="center"/>
      <protection locked="0" hidden="1"/>
    </xf>
    <xf numFmtId="0" fontId="32" fillId="0" borderId="1" xfId="4" applyFont="1" applyFill="1" applyBorder="1" applyAlignment="1" applyProtection="1">
      <alignment horizontal="left" vertical="center" wrapText="1"/>
      <protection locked="0" hidden="1"/>
    </xf>
    <xf numFmtId="0" fontId="15" fillId="0" borderId="0" xfId="8" applyFont="1" applyFill="1" applyBorder="1" applyAlignment="1">
      <alignment horizontal="left" vertical="center"/>
    </xf>
    <xf numFmtId="0" fontId="29" fillId="0" borderId="0" xfId="8" applyFont="1" applyFill="1" applyBorder="1" applyAlignment="1">
      <alignment horizontal="center" vertical="center"/>
    </xf>
    <xf numFmtId="0" fontId="29" fillId="2" borderId="1" xfId="8" applyNumberFormat="1" applyFont="1" applyFill="1" applyBorder="1" applyAlignment="1">
      <alignment horizontal="center" vertical="center" wrapText="1"/>
    </xf>
    <xf numFmtId="0" fontId="15" fillId="4" borderId="1" xfId="8" applyFont="1" applyFill="1" applyBorder="1" applyAlignment="1" applyProtection="1">
      <alignment horizontal="center" vertical="center"/>
      <protection locked="0" hidden="1"/>
    </xf>
    <xf numFmtId="168" fontId="15" fillId="4" borderId="1" xfId="8" applyNumberFormat="1" applyFont="1" applyFill="1" applyBorder="1" applyAlignment="1" applyProtection="1">
      <alignment horizontal="center" vertical="center"/>
      <protection locked="0" hidden="1"/>
    </xf>
    <xf numFmtId="169" fontId="15" fillId="4" borderId="1" xfId="8" applyNumberFormat="1" applyFont="1" applyFill="1" applyBorder="1" applyAlignment="1" applyProtection="1">
      <alignment horizontal="center" vertical="center"/>
      <protection locked="0" hidden="1"/>
    </xf>
    <xf numFmtId="0" fontId="28" fillId="2" borderId="0" xfId="8" applyFont="1" applyFill="1" applyBorder="1" applyAlignment="1">
      <alignment horizontal="center" vertical="center"/>
    </xf>
    <xf numFmtId="0" fontId="28" fillId="2" borderId="0" xfId="8" applyFont="1" applyFill="1" applyBorder="1" applyAlignment="1">
      <alignment horizontal="left" vertical="center"/>
    </xf>
    <xf numFmtId="0" fontId="33" fillId="2" borderId="0" xfId="8" applyFont="1" applyFill="1" applyBorder="1" applyAlignment="1">
      <alignment horizontal="left" vertical="center"/>
    </xf>
    <xf numFmtId="168" fontId="28" fillId="2" borderId="0" xfId="8" applyNumberFormat="1" applyFont="1" applyFill="1" applyBorder="1" applyAlignment="1">
      <alignment horizontal="center" vertical="center"/>
    </xf>
    <xf numFmtId="0" fontId="28" fillId="2" borderId="0" xfId="8" applyFont="1" applyFill="1" applyBorder="1" applyAlignment="1">
      <alignment vertical="center"/>
    </xf>
    <xf numFmtId="169" fontId="28" fillId="2" borderId="0" xfId="8" applyNumberFormat="1" applyFont="1" applyFill="1" applyBorder="1" applyAlignment="1">
      <alignment vertical="center"/>
    </xf>
    <xf numFmtId="0" fontId="7" fillId="0" borderId="0" xfId="4" applyFont="1" applyAlignment="1">
      <alignment vertical="center"/>
    </xf>
    <xf numFmtId="164" fontId="7" fillId="4" borderId="21" xfId="1" applyNumberFormat="1" applyFont="1" applyFill="1" applyBorder="1" applyAlignment="1" applyProtection="1">
      <alignment vertical="center"/>
      <protection locked="0" hidden="1"/>
    </xf>
    <xf numFmtId="165" fontId="7" fillId="4" borderId="21" xfId="2" applyNumberFormat="1" applyFont="1" applyFill="1" applyBorder="1" applyAlignment="1" applyProtection="1">
      <alignment vertical="center"/>
      <protection locked="0" hidden="1"/>
    </xf>
    <xf numFmtId="165" fontId="7" fillId="4" borderId="21" xfId="2" applyNumberFormat="1" applyFont="1" applyFill="1" applyBorder="1" applyAlignment="1" applyProtection="1">
      <alignment vertical="center" wrapText="1"/>
      <protection locked="0" hidden="1"/>
    </xf>
    <xf numFmtId="0" fontId="17" fillId="0" borderId="0" xfId="0" applyFont="1" applyFill="1" applyBorder="1" applyAlignment="1" applyProtection="1">
      <alignment horizontal="center" vertical="center" wrapText="1"/>
    </xf>
    <xf numFmtId="3" fontId="36" fillId="0" borderId="26" xfId="0" applyNumberFormat="1" applyFont="1" applyBorder="1" applyAlignment="1">
      <alignment vertical="center"/>
    </xf>
    <xf numFmtId="0" fontId="7" fillId="4" borderId="3" xfId="1" applyFont="1" applyFill="1" applyBorder="1" applyAlignment="1" applyProtection="1">
      <alignment vertical="center"/>
      <protection locked="0" hidden="1"/>
    </xf>
    <xf numFmtId="0" fontId="7" fillId="4" borderId="4" xfId="1" applyFont="1" applyFill="1" applyBorder="1" applyAlignment="1" applyProtection="1">
      <alignment vertical="center"/>
      <protection locked="0" hidden="1"/>
    </xf>
    <xf numFmtId="0" fontId="22" fillId="0" borderId="0" xfId="10" applyFont="1" applyAlignment="1">
      <alignment vertical="center"/>
    </xf>
    <xf numFmtId="0" fontId="22" fillId="0" borderId="8" xfId="10" applyFont="1" applyBorder="1" applyAlignment="1">
      <alignment vertical="center"/>
    </xf>
    <xf numFmtId="0" fontId="22" fillId="0" borderId="14" xfId="10" applyFont="1" applyBorder="1" applyAlignment="1">
      <alignment vertical="center"/>
    </xf>
    <xf numFmtId="0" fontId="22" fillId="0" borderId="15" xfId="10" applyFont="1" applyBorder="1" applyAlignment="1">
      <alignment vertical="center"/>
    </xf>
    <xf numFmtId="0" fontId="22" fillId="0" borderId="9" xfId="10" applyFont="1" applyBorder="1" applyAlignment="1">
      <alignment vertical="center"/>
    </xf>
    <xf numFmtId="0" fontId="22" fillId="0" borderId="0" xfId="10" applyFont="1" applyBorder="1" applyAlignment="1">
      <alignment vertical="center"/>
    </xf>
    <xf numFmtId="0" fontId="22" fillId="0" borderId="16" xfId="10" applyFont="1" applyBorder="1" applyAlignment="1">
      <alignment vertical="center"/>
    </xf>
    <xf numFmtId="0" fontId="22" fillId="0" borderId="5" xfId="10" applyFont="1" applyBorder="1" applyAlignment="1">
      <alignment vertical="center"/>
    </xf>
    <xf numFmtId="0" fontId="22" fillId="0" borderId="6" xfId="10" applyFont="1" applyBorder="1" applyAlignment="1">
      <alignment vertical="center"/>
    </xf>
    <xf numFmtId="0" fontId="22" fillId="0" borderId="7" xfId="10" applyFont="1" applyBorder="1" applyAlignment="1">
      <alignment vertical="center"/>
    </xf>
    <xf numFmtId="0" fontId="22" fillId="0" borderId="0" xfId="10" applyFont="1" applyAlignment="1">
      <alignment horizontal="center" vertical="center"/>
    </xf>
    <xf numFmtId="0" fontId="22" fillId="0" borderId="0" xfId="10" applyFont="1" applyAlignment="1" applyProtection="1">
      <alignment vertical="center"/>
      <protection locked="0"/>
    </xf>
    <xf numFmtId="3" fontId="22" fillId="7" borderId="27" xfId="0" applyNumberFormat="1" applyFont="1" applyFill="1" applyBorder="1" applyAlignment="1">
      <alignment vertical="center"/>
    </xf>
    <xf numFmtId="0" fontId="21" fillId="6" borderId="28" xfId="0" applyFont="1" applyFill="1" applyBorder="1" applyAlignment="1">
      <alignment horizontal="center" vertical="center"/>
    </xf>
    <xf numFmtId="0" fontId="21" fillId="7" borderId="28" xfId="0" applyFont="1" applyFill="1" applyBorder="1" applyAlignment="1">
      <alignment horizontal="center" vertical="center"/>
    </xf>
    <xf numFmtId="3" fontId="24" fillId="0" borderId="1" xfId="0" applyNumberFormat="1" applyFont="1" applyFill="1" applyBorder="1" applyAlignment="1" applyProtection="1">
      <alignment horizontal="center" vertical="center" wrapText="1"/>
    </xf>
    <xf numFmtId="3" fontId="24" fillId="5" borderId="1" xfId="0" applyNumberFormat="1" applyFont="1" applyFill="1" applyBorder="1" applyAlignment="1" applyProtection="1">
      <alignment horizontal="center" vertical="center" wrapText="1"/>
    </xf>
    <xf numFmtId="4" fontId="24" fillId="0" borderId="1" xfId="0" applyNumberFormat="1" applyFont="1" applyFill="1" applyBorder="1" applyAlignment="1" applyProtection="1">
      <alignment horizontal="center" vertical="center" wrapText="1"/>
    </xf>
    <xf numFmtId="3" fontId="24" fillId="3" borderId="1" xfId="0" applyNumberFormat="1" applyFont="1" applyFill="1" applyBorder="1" applyAlignment="1" applyProtection="1">
      <alignment horizontal="center" vertical="center" wrapText="1"/>
    </xf>
    <xf numFmtId="3" fontId="39" fillId="3" borderId="1" xfId="0" applyNumberFormat="1"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18" fillId="3" borderId="1" xfId="0" applyFont="1" applyFill="1" applyBorder="1" applyAlignment="1" applyProtection="1">
      <alignment horizontal="center" vertical="center" wrapText="1"/>
    </xf>
    <xf numFmtId="0" fontId="24" fillId="3" borderId="1" xfId="0" applyFont="1" applyFill="1" applyBorder="1" applyAlignment="1" applyProtection="1">
      <alignment vertical="top" wrapText="1"/>
    </xf>
    <xf numFmtId="3" fontId="24" fillId="0" borderId="1" xfId="0" applyNumberFormat="1" applyFont="1" applyFill="1" applyBorder="1" applyAlignment="1" applyProtection="1">
      <alignment vertical="center"/>
    </xf>
    <xf numFmtId="0" fontId="24" fillId="3" borderId="1" xfId="0" applyFont="1" applyFill="1" applyBorder="1" applyAlignment="1" applyProtection="1">
      <alignment vertical="center" wrapText="1"/>
    </xf>
    <xf numFmtId="0" fontId="42" fillId="3" borderId="1" xfId="0" applyFont="1" applyFill="1" applyBorder="1" applyAlignment="1" applyProtection="1">
      <alignment horizontal="justify" vertical="center" wrapText="1"/>
    </xf>
    <xf numFmtId="3" fontId="22" fillId="0" borderId="10" xfId="0" applyNumberFormat="1" applyFont="1" applyBorder="1" applyAlignment="1">
      <alignment horizontal="center" vertical="center"/>
    </xf>
    <xf numFmtId="0" fontId="20" fillId="0" borderId="3" xfId="0" applyFont="1" applyFill="1" applyBorder="1" applyAlignment="1" applyProtection="1">
      <alignment horizontal="justify" vertical="center" wrapText="1"/>
    </xf>
    <xf numFmtId="3" fontId="20" fillId="0" borderId="3" xfId="0" applyNumberFormat="1" applyFont="1" applyFill="1" applyBorder="1" applyAlignment="1" applyProtection="1">
      <alignment horizontal="center" vertical="center" wrapText="1"/>
    </xf>
    <xf numFmtId="3" fontId="17" fillId="0" borderId="3" xfId="0" applyNumberFormat="1" applyFont="1" applyFill="1" applyBorder="1" applyAlignment="1" applyProtection="1">
      <alignment horizontal="center" vertical="center" wrapText="1"/>
    </xf>
    <xf numFmtId="0" fontId="7" fillId="0" borderId="14" xfId="0" applyFont="1" applyFill="1" applyBorder="1" applyAlignment="1" applyProtection="1">
      <alignment vertical="center" wrapText="1"/>
    </xf>
    <xf numFmtId="0" fontId="17" fillId="0" borderId="14" xfId="0" applyFont="1" applyFill="1" applyBorder="1" applyAlignment="1" applyProtection="1">
      <alignment horizontal="center" vertical="center" wrapText="1"/>
    </xf>
    <xf numFmtId="0" fontId="7" fillId="0" borderId="4" xfId="0" applyFont="1" applyFill="1" applyBorder="1" applyAlignment="1" applyProtection="1">
      <alignment vertical="center" wrapText="1"/>
    </xf>
    <xf numFmtId="0" fontId="7" fillId="0" borderId="0" xfId="0" applyFont="1" applyFill="1" applyBorder="1" applyAlignment="1" applyProtection="1">
      <alignment vertical="center" wrapText="1"/>
    </xf>
    <xf numFmtId="0" fontId="7" fillId="0" borderId="6" xfId="0" applyFont="1" applyFill="1" applyBorder="1" applyAlignment="1" applyProtection="1">
      <alignment vertical="center" wrapText="1"/>
    </xf>
    <xf numFmtId="0" fontId="17" fillId="0" borderId="6" xfId="0" applyFont="1" applyFill="1" applyBorder="1" applyAlignment="1" applyProtection="1">
      <alignment horizontal="center" vertical="center" wrapText="1"/>
    </xf>
    <xf numFmtId="0" fontId="7" fillId="0" borderId="3" xfId="1" applyFont="1" applyBorder="1" applyAlignment="1" applyProtection="1">
      <alignment horizontal="center" vertical="center"/>
    </xf>
    <xf numFmtId="0" fontId="21" fillId="6" borderId="27" xfId="0" applyFont="1" applyFill="1" applyBorder="1" applyAlignment="1">
      <alignment horizontal="center" vertical="center" wrapText="1"/>
    </xf>
    <xf numFmtId="0" fontId="21" fillId="6" borderId="29" xfId="0" applyFont="1" applyFill="1" applyBorder="1" applyAlignment="1">
      <alignment horizontal="center" vertical="center" wrapText="1"/>
    </xf>
    <xf numFmtId="0" fontId="21" fillId="3" borderId="9" xfId="0" applyFont="1" applyFill="1" applyBorder="1" applyAlignment="1">
      <alignment horizontal="center" vertical="center"/>
    </xf>
    <xf numFmtId="0" fontId="21" fillId="3" borderId="0" xfId="0" applyFont="1" applyFill="1" applyBorder="1" applyAlignment="1">
      <alignment horizontal="center" vertical="center"/>
    </xf>
    <xf numFmtId="0" fontId="21" fillId="0" borderId="9"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10" xfId="0" applyFont="1" applyBorder="1" applyAlignment="1">
      <alignment horizontal="center" vertical="center"/>
    </xf>
    <xf numFmtId="0" fontId="17" fillId="0" borderId="11" xfId="1" applyFont="1" applyFill="1" applyBorder="1" applyAlignment="1" applyProtection="1">
      <alignment horizontal="left" vertical="center"/>
    </xf>
    <xf numFmtId="0" fontId="7" fillId="0" borderId="12" xfId="1" applyFont="1" applyBorder="1" applyAlignment="1" applyProtection="1">
      <alignment horizontal="left" vertical="center" wrapText="1"/>
    </xf>
    <xf numFmtId="0" fontId="12" fillId="0" borderId="2" xfId="1" applyFont="1" applyBorder="1" applyAlignment="1" applyProtection="1">
      <alignment horizontal="left" vertical="center" wrapText="1"/>
    </xf>
    <xf numFmtId="0" fontId="7" fillId="0" borderId="3" xfId="1" applyFont="1" applyBorder="1" applyAlignment="1" applyProtection="1">
      <alignment horizontal="left" vertical="center" wrapText="1"/>
    </xf>
    <xf numFmtId="0" fontId="7" fillId="0" borderId="4" xfId="1" applyFont="1" applyBorder="1" applyAlignment="1" applyProtection="1">
      <alignment horizontal="left" vertical="center" wrapText="1"/>
    </xf>
    <xf numFmtId="0" fontId="7" fillId="4" borderId="3" xfId="1" applyFont="1" applyFill="1" applyBorder="1" applyAlignment="1" applyProtection="1">
      <alignment horizontal="left" vertical="center"/>
      <protection locked="0" hidden="1"/>
    </xf>
    <xf numFmtId="0" fontId="7" fillId="4" borderId="4" xfId="1" applyFont="1" applyFill="1" applyBorder="1" applyAlignment="1" applyProtection="1">
      <alignment horizontal="left" vertical="center"/>
      <protection locked="0" hidden="1"/>
    </xf>
    <xf numFmtId="0" fontId="8" fillId="3" borderId="20" xfId="1" applyFont="1" applyFill="1" applyBorder="1" applyAlignment="1" applyProtection="1">
      <alignment horizontal="center" vertical="center"/>
    </xf>
    <xf numFmtId="0" fontId="8" fillId="3" borderId="1" xfId="1" applyFont="1" applyFill="1" applyBorder="1" applyAlignment="1" applyProtection="1">
      <alignment horizontal="center" vertical="center"/>
    </xf>
    <xf numFmtId="0" fontId="8" fillId="3" borderId="21" xfId="1" applyFont="1" applyFill="1" applyBorder="1" applyAlignment="1" applyProtection="1">
      <alignment horizontal="center" vertical="center"/>
    </xf>
    <xf numFmtId="0" fontId="7" fillId="0" borderId="22" xfId="1" applyNumberFormat="1" applyFont="1" applyBorder="1" applyAlignment="1" applyProtection="1">
      <alignment horizontal="left" vertical="center" wrapText="1"/>
    </xf>
    <xf numFmtId="0" fontId="7" fillId="0" borderId="3" xfId="1" applyNumberFormat="1" applyFont="1" applyBorder="1" applyAlignment="1" applyProtection="1">
      <alignment horizontal="left" vertical="center" wrapText="1"/>
    </xf>
    <xf numFmtId="0" fontId="7" fillId="0" borderId="23" xfId="1" applyNumberFormat="1" applyFont="1" applyBorder="1" applyAlignment="1" applyProtection="1">
      <alignment horizontal="left" vertical="center" wrapText="1"/>
    </xf>
    <xf numFmtId="0" fontId="7" fillId="0" borderId="24" xfId="0" applyFont="1" applyBorder="1" applyAlignment="1" applyProtection="1">
      <alignment horizontal="justify" vertical="top" wrapText="1"/>
    </xf>
    <xf numFmtId="0" fontId="7" fillId="0" borderId="6" xfId="0" applyFont="1" applyBorder="1" applyAlignment="1" applyProtection="1">
      <alignment horizontal="justify" vertical="top" wrapText="1"/>
    </xf>
    <xf numFmtId="0" fontId="7" fillId="0" borderId="25" xfId="0" applyFont="1" applyBorder="1" applyAlignment="1" applyProtection="1">
      <alignment horizontal="justify" vertical="top" wrapText="1"/>
    </xf>
    <xf numFmtId="0" fontId="18" fillId="3" borderId="1" xfId="0" applyFont="1" applyFill="1" applyBorder="1" applyAlignment="1" applyProtection="1">
      <alignment horizontal="center" vertical="center" wrapText="1"/>
    </xf>
    <xf numFmtId="0" fontId="19" fillId="9" borderId="1" xfId="0" applyFont="1" applyFill="1" applyBorder="1" applyAlignment="1" applyProtection="1">
      <alignment horizontal="center" vertical="center" wrapText="1"/>
    </xf>
    <xf numFmtId="0" fontId="7" fillId="0" borderId="2" xfId="0" applyFont="1" applyFill="1" applyBorder="1" applyAlignment="1" applyProtection="1">
      <alignment vertical="center" wrapText="1"/>
    </xf>
    <xf numFmtId="0" fontId="7" fillId="0" borderId="4" xfId="0" applyFont="1" applyFill="1" applyBorder="1" applyAlignment="1" applyProtection="1">
      <alignment vertical="center" wrapText="1"/>
    </xf>
    <xf numFmtId="0" fontId="6" fillId="0" borderId="17" xfId="1" applyFont="1" applyBorder="1" applyAlignment="1" applyProtection="1">
      <alignment horizontal="center" vertical="center" wrapText="1"/>
    </xf>
    <xf numFmtId="0" fontId="6" fillId="0" borderId="18" xfId="1" applyFont="1" applyBorder="1" applyAlignment="1" applyProtection="1">
      <alignment horizontal="center" vertical="center"/>
    </xf>
    <xf numFmtId="0" fontId="6" fillId="0" borderId="19" xfId="1" applyFont="1" applyBorder="1" applyAlignment="1" applyProtection="1">
      <alignment horizontal="center" vertical="center"/>
    </xf>
    <xf numFmtId="0" fontId="6" fillId="0" borderId="20" xfId="1" applyFont="1" applyBorder="1" applyAlignment="1" applyProtection="1">
      <alignment horizontal="center" vertical="center"/>
    </xf>
    <xf numFmtId="0" fontId="6" fillId="0" borderId="1" xfId="1" applyFont="1" applyBorder="1" applyAlignment="1" applyProtection="1">
      <alignment horizontal="center" vertical="center"/>
    </xf>
    <xf numFmtId="0" fontId="6" fillId="0" borderId="21" xfId="1" applyFont="1" applyBorder="1" applyAlignment="1" applyProtection="1">
      <alignment horizontal="center" vertical="center"/>
    </xf>
    <xf numFmtId="0" fontId="35" fillId="0" borderId="22" xfId="1" applyFont="1" applyFill="1" applyBorder="1" applyAlignment="1" applyProtection="1">
      <alignment horizontal="center" vertical="center"/>
    </xf>
    <xf numFmtId="0" fontId="35" fillId="0" borderId="3" xfId="1" applyFont="1" applyFill="1" applyBorder="1" applyAlignment="1" applyProtection="1">
      <alignment horizontal="center" vertical="center"/>
    </xf>
    <xf numFmtId="0" fontId="35" fillId="0" borderId="23" xfId="1" applyFont="1" applyFill="1" applyBorder="1" applyAlignment="1" applyProtection="1">
      <alignment horizontal="center" vertical="center"/>
    </xf>
    <xf numFmtId="0" fontId="7" fillId="4" borderId="2" xfId="1" applyFont="1" applyFill="1" applyBorder="1" applyAlignment="1" applyProtection="1">
      <alignment horizontal="center" vertical="center"/>
      <protection locked="0" hidden="1"/>
    </xf>
    <xf numFmtId="0" fontId="7" fillId="4" borderId="4" xfId="1" applyFont="1" applyFill="1" applyBorder="1" applyAlignment="1" applyProtection="1">
      <alignment horizontal="center" vertical="center"/>
      <protection locked="0" hidden="1"/>
    </xf>
    <xf numFmtId="0" fontId="17" fillId="8" borderId="8" xfId="5" applyFont="1" applyFill="1" applyBorder="1" applyAlignment="1" applyProtection="1">
      <alignment horizontal="center" vertical="center" wrapText="1"/>
      <protection locked="0"/>
    </xf>
    <xf numFmtId="0" fontId="17" fillId="8" borderId="14" xfId="5" applyFont="1" applyFill="1" applyBorder="1" applyAlignment="1" applyProtection="1">
      <alignment horizontal="center" vertical="center" wrapText="1"/>
      <protection locked="0"/>
    </xf>
    <xf numFmtId="0" fontId="17" fillId="8" borderId="15" xfId="5" applyFont="1" applyFill="1" applyBorder="1" applyAlignment="1" applyProtection="1">
      <alignment horizontal="center" vertical="center" wrapText="1"/>
      <protection locked="0"/>
    </xf>
    <xf numFmtId="0" fontId="17" fillId="8" borderId="5" xfId="5" applyFont="1" applyFill="1" applyBorder="1" applyAlignment="1" applyProtection="1">
      <alignment horizontal="center" vertical="center" wrapText="1"/>
      <protection locked="0"/>
    </xf>
    <xf numFmtId="0" fontId="17" fillId="8" borderId="6" xfId="5" applyFont="1" applyFill="1" applyBorder="1" applyAlignment="1" applyProtection="1">
      <alignment horizontal="center" vertical="center" wrapText="1"/>
      <protection locked="0"/>
    </xf>
    <xf numFmtId="0" fontId="17" fillId="8" borderId="7" xfId="5" applyFont="1" applyFill="1" applyBorder="1" applyAlignment="1" applyProtection="1">
      <alignment horizontal="center" vertical="center" wrapText="1"/>
      <protection locked="0"/>
    </xf>
    <xf numFmtId="0" fontId="26" fillId="0" borderId="9" xfId="5" applyFont="1" applyFill="1" applyBorder="1" applyAlignment="1" applyProtection="1">
      <alignment horizontal="left" vertical="center" wrapText="1"/>
      <protection locked="0"/>
    </xf>
    <xf numFmtId="0" fontId="26" fillId="0" borderId="0" xfId="5" applyFont="1" applyFill="1" applyBorder="1" applyAlignment="1" applyProtection="1">
      <alignment horizontal="left" vertical="center" wrapText="1"/>
      <protection locked="0"/>
    </xf>
    <xf numFmtId="0" fontId="26" fillId="0" borderId="16" xfId="5" applyFont="1" applyFill="1" applyBorder="1" applyAlignment="1" applyProtection="1">
      <alignment horizontal="left" vertical="center" wrapText="1"/>
      <protection locked="0"/>
    </xf>
    <xf numFmtId="0" fontId="25" fillId="8" borderId="1" xfId="6" applyFont="1" applyFill="1" applyBorder="1" applyAlignment="1">
      <alignment horizontal="center" vertical="center" wrapText="1"/>
    </xf>
    <xf numFmtId="0" fontId="15" fillId="2" borderId="1" xfId="6" applyFont="1" applyFill="1" applyBorder="1" applyAlignment="1">
      <alignment horizontal="left" vertical="center"/>
    </xf>
    <xf numFmtId="167" fontId="15" fillId="0" borderId="1" xfId="6" applyNumberFormat="1" applyFont="1" applyFill="1" applyBorder="1" applyAlignment="1">
      <alignment horizontal="left" vertical="center" wrapText="1"/>
    </xf>
    <xf numFmtId="0" fontId="15" fillId="2" borderId="2" xfId="6" applyFont="1" applyFill="1" applyBorder="1" applyAlignment="1">
      <alignment horizontal="left" vertical="center"/>
    </xf>
    <xf numFmtId="0" fontId="15" fillId="2" borderId="4" xfId="6" applyFont="1" applyFill="1" applyBorder="1" applyAlignment="1">
      <alignment horizontal="left" vertical="center"/>
    </xf>
    <xf numFmtId="0" fontId="15" fillId="0" borderId="1" xfId="6" applyFont="1" applyFill="1" applyBorder="1" applyAlignment="1">
      <alignment horizontal="left" vertical="center" wrapText="1"/>
    </xf>
    <xf numFmtId="0" fontId="21" fillId="0" borderId="1" xfId="10" applyNumberFormat="1" applyFont="1" applyBorder="1" applyAlignment="1">
      <alignment horizontal="center" vertical="center" textRotation="90" wrapText="1"/>
    </xf>
    <xf numFmtId="0" fontId="22" fillId="0" borderId="1" xfId="10" applyNumberFormat="1" applyFont="1" applyBorder="1" applyAlignment="1">
      <alignment horizontal="left" vertical="center" wrapText="1"/>
    </xf>
    <xf numFmtId="166" fontId="22" fillId="4" borderId="1" xfId="10" applyNumberFormat="1" applyFont="1" applyFill="1" applyBorder="1" applyAlignment="1" applyProtection="1">
      <alignment horizontal="right" vertical="center" wrapText="1"/>
      <protection locked="0" hidden="1"/>
    </xf>
    <xf numFmtId="10" fontId="22" fillId="0" borderId="1" xfId="10" applyNumberFormat="1" applyFont="1" applyBorder="1" applyAlignment="1">
      <alignment horizontal="center" vertical="center"/>
    </xf>
    <xf numFmtId="0" fontId="21" fillId="3" borderId="1" xfId="10" applyNumberFormat="1" applyFont="1" applyFill="1" applyBorder="1" applyAlignment="1">
      <alignment horizontal="center" vertical="center" wrapText="1"/>
    </xf>
    <xf numFmtId="0" fontId="21" fillId="3" borderId="1" xfId="10" applyFont="1" applyFill="1" applyBorder="1" applyAlignment="1">
      <alignment horizontal="center" vertical="center" wrapText="1"/>
    </xf>
    <xf numFmtId="0" fontId="22" fillId="4" borderId="1" xfId="10" applyFont="1" applyFill="1" applyBorder="1" applyAlignment="1" applyProtection="1">
      <alignment horizontal="justify" vertical="center" wrapText="1"/>
      <protection locked="0" hidden="1"/>
    </xf>
    <xf numFmtId="4" fontId="22" fillId="0" borderId="14" xfId="10" applyNumberFormat="1" applyFont="1" applyFill="1" applyBorder="1" applyAlignment="1">
      <alignment horizontal="center" vertical="center" wrapText="1"/>
    </xf>
    <xf numFmtId="4" fontId="22" fillId="0" borderId="15" xfId="10" applyNumberFormat="1" applyFont="1" applyFill="1" applyBorder="1" applyAlignment="1">
      <alignment horizontal="center" vertical="center" wrapText="1"/>
    </xf>
    <xf numFmtId="4" fontId="22" fillId="0" borderId="6" xfId="10" applyNumberFormat="1" applyFont="1" applyFill="1" applyBorder="1" applyAlignment="1">
      <alignment horizontal="center" vertical="center" wrapText="1"/>
    </xf>
    <xf numFmtId="4" fontId="22" fillId="0" borderId="7" xfId="10" applyNumberFormat="1" applyFont="1" applyFill="1" applyBorder="1" applyAlignment="1">
      <alignment horizontal="center" vertical="center" wrapText="1"/>
    </xf>
    <xf numFmtId="0" fontId="22" fillId="0" borderId="2" xfId="10" applyNumberFormat="1" applyFont="1" applyBorder="1" applyAlignment="1">
      <alignment horizontal="left" vertical="center" wrapText="1"/>
    </xf>
    <xf numFmtId="0" fontId="22" fillId="0" borderId="3" xfId="10" applyNumberFormat="1" applyFont="1" applyBorder="1" applyAlignment="1">
      <alignment horizontal="left" vertical="center" wrapText="1"/>
    </xf>
    <xf numFmtId="0" fontId="22" fillId="0" borderId="3" xfId="10" applyFont="1" applyBorder="1" applyAlignment="1">
      <alignment horizontal="left" vertical="center" wrapText="1"/>
    </xf>
    <xf numFmtId="0" fontId="22" fillId="0" borderId="4" xfId="10" applyFont="1" applyBorder="1" applyAlignment="1">
      <alignment horizontal="left" vertical="center" wrapText="1"/>
    </xf>
    <xf numFmtId="166" fontId="22" fillId="0" borderId="14" xfId="10" applyNumberFormat="1" applyFont="1" applyFill="1" applyBorder="1" applyAlignment="1">
      <alignment horizontal="center" vertical="center" wrapText="1"/>
    </xf>
    <xf numFmtId="166" fontId="22" fillId="0" borderId="15" xfId="10" applyNumberFormat="1" applyFont="1" applyFill="1" applyBorder="1" applyAlignment="1">
      <alignment horizontal="center" vertical="center" wrapText="1"/>
    </xf>
    <xf numFmtId="166" fontId="22" fillId="0" borderId="6" xfId="10" applyNumberFormat="1" applyFont="1" applyFill="1" applyBorder="1" applyAlignment="1">
      <alignment horizontal="center" vertical="center" wrapText="1"/>
    </xf>
    <xf numFmtId="166" fontId="22" fillId="0" borderId="7" xfId="10" applyNumberFormat="1" applyFont="1" applyFill="1" applyBorder="1" applyAlignment="1">
      <alignment horizontal="center" vertical="center" wrapText="1"/>
    </xf>
    <xf numFmtId="170" fontId="22" fillId="0" borderId="1" xfId="10" applyNumberFormat="1" applyFont="1" applyBorder="1" applyAlignment="1">
      <alignment horizontal="center" vertical="center"/>
    </xf>
    <xf numFmtId="4" fontId="22" fillId="0" borderId="1" xfId="10" applyNumberFormat="1" applyFont="1" applyBorder="1" applyAlignment="1">
      <alignment horizontal="center" vertical="center"/>
    </xf>
    <xf numFmtId="0" fontId="21" fillId="0" borderId="2" xfId="10" applyNumberFormat="1" applyFont="1" applyBorder="1" applyAlignment="1">
      <alignment horizontal="center" vertical="center" wrapText="1"/>
    </xf>
    <xf numFmtId="0" fontId="21" fillId="0" borderId="4" xfId="10" applyNumberFormat="1" applyFont="1" applyBorder="1" applyAlignment="1">
      <alignment horizontal="center" vertical="center"/>
    </xf>
    <xf numFmtId="0" fontId="21" fillId="0" borderId="12" xfId="10" applyNumberFormat="1" applyFont="1" applyBorder="1" applyAlignment="1">
      <alignment horizontal="center" vertical="center" textRotation="90" wrapText="1"/>
    </xf>
    <xf numFmtId="166" fontId="22" fillId="4" borderId="2" xfId="10" applyNumberFormat="1" applyFont="1" applyFill="1" applyBorder="1" applyAlignment="1" applyProtection="1">
      <alignment horizontal="right" vertical="center" wrapText="1"/>
      <protection locked="0" hidden="1"/>
    </xf>
    <xf numFmtId="166" fontId="22" fillId="4" borderId="3" xfId="10" applyNumberFormat="1" applyFont="1" applyFill="1" applyBorder="1" applyAlignment="1" applyProtection="1">
      <alignment horizontal="right" vertical="center" wrapText="1"/>
      <protection locked="0" hidden="1"/>
    </xf>
    <xf numFmtId="166" fontId="22" fillId="4" borderId="4" xfId="10" applyNumberFormat="1" applyFont="1" applyFill="1" applyBorder="1" applyAlignment="1" applyProtection="1">
      <alignment horizontal="right" vertical="center" wrapText="1"/>
      <protection locked="0" hidden="1"/>
    </xf>
    <xf numFmtId="166" fontId="22" fillId="4" borderId="8" xfId="10" applyNumberFormat="1" applyFont="1" applyFill="1" applyBorder="1" applyAlignment="1" applyProtection="1">
      <alignment horizontal="right" vertical="center" wrapText="1"/>
      <protection locked="0" hidden="1"/>
    </xf>
    <xf numFmtId="166" fontId="22" fillId="4" borderId="14" xfId="10" applyNumberFormat="1" applyFont="1" applyFill="1" applyBorder="1" applyAlignment="1" applyProtection="1">
      <alignment horizontal="right" vertical="center" wrapText="1"/>
      <protection locked="0" hidden="1"/>
    </xf>
    <xf numFmtId="166" fontId="22" fillId="4" borderId="15" xfId="10" applyNumberFormat="1" applyFont="1" applyFill="1" applyBorder="1" applyAlignment="1" applyProtection="1">
      <alignment horizontal="right" vertical="center" wrapText="1"/>
      <protection locked="0" hidden="1"/>
    </xf>
    <xf numFmtId="0" fontId="22" fillId="0" borderId="8" xfId="10" applyNumberFormat="1" applyFont="1" applyBorder="1" applyAlignment="1">
      <alignment horizontal="center" vertical="center" wrapText="1"/>
    </xf>
    <xf numFmtId="0" fontId="22" fillId="0" borderId="15" xfId="10" applyNumberFormat="1" applyFont="1" applyBorder="1" applyAlignment="1">
      <alignment horizontal="center" vertical="center" wrapText="1"/>
    </xf>
    <xf numFmtId="0" fontId="22" fillId="0" borderId="5" xfId="10" applyNumberFormat="1" applyFont="1" applyBorder="1" applyAlignment="1">
      <alignment horizontal="center" vertical="center" wrapText="1"/>
    </xf>
    <xf numFmtId="0" fontId="22" fillId="0" borderId="7" xfId="10" applyNumberFormat="1" applyFont="1" applyBorder="1" applyAlignment="1">
      <alignment horizontal="center" vertical="center" wrapText="1"/>
    </xf>
    <xf numFmtId="0" fontId="21" fillId="0" borderId="1" xfId="10" applyNumberFormat="1" applyFont="1" applyBorder="1" applyAlignment="1">
      <alignment horizontal="center" vertical="center"/>
    </xf>
    <xf numFmtId="0" fontId="21" fillId="0" borderId="1" xfId="10" applyNumberFormat="1" applyFont="1" applyBorder="1" applyAlignment="1">
      <alignment horizontal="center" vertical="center" wrapText="1"/>
    </xf>
    <xf numFmtId="0" fontId="21" fillId="0" borderId="8" xfId="10" applyNumberFormat="1" applyFont="1" applyBorder="1" applyAlignment="1">
      <alignment horizontal="center" vertical="center" wrapText="1"/>
    </xf>
    <xf numFmtId="0" fontId="21" fillId="0" borderId="14" xfId="10" applyNumberFormat="1" applyFont="1" applyBorder="1" applyAlignment="1">
      <alignment horizontal="center" vertical="center" wrapText="1"/>
    </xf>
    <xf numFmtId="0" fontId="21" fillId="0" borderId="15" xfId="10" applyNumberFormat="1" applyFont="1" applyBorder="1" applyAlignment="1">
      <alignment horizontal="center" vertical="center" wrapText="1"/>
    </xf>
    <xf numFmtId="0" fontId="21" fillId="0" borderId="2" xfId="10" applyNumberFormat="1" applyFont="1" applyBorder="1" applyAlignment="1">
      <alignment horizontal="center" vertical="center"/>
    </xf>
    <xf numFmtId="0" fontId="21" fillId="0" borderId="3" xfId="10" applyNumberFormat="1" applyFont="1" applyBorder="1" applyAlignment="1">
      <alignment horizontal="center" vertical="center"/>
    </xf>
    <xf numFmtId="0" fontId="22" fillId="4" borderId="2" xfId="10" applyFont="1" applyFill="1" applyBorder="1" applyAlignment="1" applyProtection="1">
      <alignment horizontal="left" vertical="center"/>
      <protection locked="0"/>
    </xf>
    <xf numFmtId="0" fontId="22" fillId="4" borderId="3" xfId="10" applyFont="1" applyFill="1" applyBorder="1" applyAlignment="1" applyProtection="1">
      <alignment horizontal="left" vertical="center"/>
      <protection locked="0"/>
    </xf>
    <xf numFmtId="0" fontId="22" fillId="4" borderId="4" xfId="10" applyFont="1" applyFill="1" applyBorder="1" applyAlignment="1" applyProtection="1">
      <alignment horizontal="left" vertical="center"/>
      <protection locked="0"/>
    </xf>
    <xf numFmtId="0" fontId="22" fillId="4" borderId="2" xfId="10" applyFont="1" applyFill="1" applyBorder="1" applyAlignment="1" applyProtection="1">
      <alignment horizontal="center" vertical="center"/>
      <protection locked="0"/>
    </xf>
    <xf numFmtId="0" fontId="22" fillId="4" borderId="3" xfId="10" applyFont="1" applyFill="1" applyBorder="1" applyAlignment="1" applyProtection="1">
      <alignment horizontal="center" vertical="center"/>
      <protection locked="0"/>
    </xf>
    <xf numFmtId="0" fontId="22" fillId="4" borderId="4" xfId="10" applyFont="1" applyFill="1" applyBorder="1" applyAlignment="1" applyProtection="1">
      <alignment horizontal="center" vertical="center"/>
      <protection locked="0"/>
    </xf>
    <xf numFmtId="0" fontId="21" fillId="3" borderId="2" xfId="10" applyNumberFormat="1" applyFont="1" applyFill="1" applyBorder="1" applyAlignment="1">
      <alignment horizontal="center" vertical="center" wrapText="1"/>
    </xf>
    <xf numFmtId="0" fontId="21" fillId="3" borderId="3" xfId="10" applyNumberFormat="1" applyFont="1" applyFill="1" applyBorder="1" applyAlignment="1">
      <alignment horizontal="center" vertical="center" wrapText="1"/>
    </xf>
    <xf numFmtId="0" fontId="21" fillId="3" borderId="3" xfId="10" applyFont="1" applyFill="1" applyBorder="1" applyAlignment="1">
      <alignment horizontal="center" vertical="center" wrapText="1"/>
    </xf>
    <xf numFmtId="0" fontId="21" fillId="3" borderId="4" xfId="10" applyFont="1" applyFill="1" applyBorder="1" applyAlignment="1">
      <alignment horizontal="center" vertical="center" wrapText="1"/>
    </xf>
    <xf numFmtId="0" fontId="21" fillId="3" borderId="8" xfId="10" applyNumberFormat="1" applyFont="1" applyFill="1" applyBorder="1" applyAlignment="1">
      <alignment horizontal="center" vertical="center" wrapText="1"/>
    </xf>
    <xf numFmtId="0" fontId="21" fillId="3" borderId="14" xfId="10" applyNumberFormat="1" applyFont="1" applyFill="1" applyBorder="1" applyAlignment="1">
      <alignment horizontal="center" vertical="center" wrapText="1"/>
    </xf>
    <xf numFmtId="0" fontId="21" fillId="3" borderId="15" xfId="10" applyNumberFormat="1" applyFont="1" applyFill="1" applyBorder="1" applyAlignment="1">
      <alignment horizontal="center" vertical="center" wrapText="1"/>
    </xf>
    <xf numFmtId="0" fontId="21" fillId="3" borderId="5" xfId="10" applyNumberFormat="1" applyFont="1" applyFill="1" applyBorder="1" applyAlignment="1">
      <alignment horizontal="center" vertical="center" wrapText="1"/>
    </xf>
    <xf numFmtId="0" fontId="21" fillId="3" borderId="6" xfId="10" applyNumberFormat="1" applyFont="1" applyFill="1" applyBorder="1" applyAlignment="1">
      <alignment horizontal="center" vertical="center" wrapText="1"/>
    </xf>
    <xf numFmtId="0" fontId="21" fillId="3" borderId="7" xfId="10" applyNumberFormat="1" applyFont="1" applyFill="1" applyBorder="1" applyAlignment="1">
      <alignment horizontal="center" vertical="center" wrapText="1"/>
    </xf>
    <xf numFmtId="0" fontId="22" fillId="0" borderId="2" xfId="10" applyNumberFormat="1" applyFont="1" applyBorder="1" applyAlignment="1">
      <alignment horizontal="center" vertical="center" wrapText="1"/>
    </xf>
    <xf numFmtId="0" fontId="22" fillId="0" borderId="3" xfId="10" applyNumberFormat="1" applyFont="1" applyBorder="1" applyAlignment="1">
      <alignment horizontal="center" vertical="center" wrapText="1"/>
    </xf>
    <xf numFmtId="0" fontId="22" fillId="0" borderId="4" xfId="10" applyNumberFormat="1" applyFont="1" applyBorder="1" applyAlignment="1">
      <alignment horizontal="center" vertical="center" wrapText="1"/>
    </xf>
    <xf numFmtId="0" fontId="22" fillId="0" borderId="3" xfId="10" applyFont="1" applyBorder="1" applyAlignment="1">
      <alignment horizontal="center" vertical="center" wrapText="1"/>
    </xf>
    <xf numFmtId="0" fontId="22" fillId="0" borderId="4" xfId="10" applyFont="1" applyBorder="1" applyAlignment="1">
      <alignment horizontal="center" vertical="center" wrapText="1"/>
    </xf>
    <xf numFmtId="0" fontId="22" fillId="4" borderId="8" xfId="10" applyFont="1" applyFill="1" applyBorder="1" applyAlignment="1" applyProtection="1">
      <alignment horizontal="center" vertical="center"/>
      <protection locked="0"/>
    </xf>
    <xf numFmtId="0" fontId="22" fillId="4" borderId="14" xfId="10" applyFont="1" applyFill="1" applyBorder="1" applyAlignment="1" applyProtection="1">
      <alignment horizontal="center" vertical="center"/>
      <protection locked="0"/>
    </xf>
    <xf numFmtId="0" fontId="22" fillId="4" borderId="15" xfId="10" applyFont="1" applyFill="1" applyBorder="1" applyAlignment="1" applyProtection="1">
      <alignment horizontal="center" vertical="center"/>
      <protection locked="0"/>
    </xf>
    <xf numFmtId="0" fontId="22" fillId="4" borderId="9" xfId="10" applyFont="1" applyFill="1" applyBorder="1" applyAlignment="1" applyProtection="1">
      <alignment horizontal="center" vertical="center"/>
      <protection locked="0"/>
    </xf>
    <xf numFmtId="0" fontId="22" fillId="4" borderId="0" xfId="10" applyFont="1" applyFill="1" applyBorder="1" applyAlignment="1" applyProtection="1">
      <alignment horizontal="center" vertical="center"/>
      <protection locked="0"/>
    </xf>
    <xf numFmtId="0" fontId="22" fillId="4" borderId="16" xfId="10" applyFont="1" applyFill="1" applyBorder="1" applyAlignment="1" applyProtection="1">
      <alignment horizontal="center" vertical="center"/>
      <protection locked="0"/>
    </xf>
    <xf numFmtId="0" fontId="22" fillId="4" borderId="5" xfId="10" applyFont="1" applyFill="1" applyBorder="1" applyAlignment="1" applyProtection="1">
      <alignment horizontal="center" vertical="center"/>
      <protection locked="0"/>
    </xf>
    <xf numFmtId="0" fontId="22" fillId="4" borderId="6" xfId="10" applyFont="1" applyFill="1" applyBorder="1" applyAlignment="1" applyProtection="1">
      <alignment horizontal="center" vertical="center"/>
      <protection locked="0"/>
    </xf>
    <xf numFmtId="0" fontId="22" fillId="4" borderId="7" xfId="10" applyFont="1" applyFill="1" applyBorder="1" applyAlignment="1" applyProtection="1">
      <alignment horizontal="center" vertical="center"/>
      <protection locked="0"/>
    </xf>
    <xf numFmtId="0" fontId="22" fillId="4" borderId="2" xfId="10" applyNumberFormat="1" applyFont="1" applyFill="1" applyBorder="1" applyAlignment="1" applyProtection="1">
      <alignment horizontal="left" vertical="center"/>
      <protection locked="0"/>
    </xf>
    <xf numFmtId="0" fontId="22" fillId="4" borderId="3" xfId="10" applyNumberFormat="1" applyFont="1" applyFill="1" applyBorder="1" applyAlignment="1" applyProtection="1">
      <alignment horizontal="left" vertical="center"/>
      <protection locked="0"/>
    </xf>
    <xf numFmtId="0" fontId="22" fillId="0" borderId="2" xfId="10" applyNumberFormat="1" applyFont="1" applyFill="1" applyBorder="1" applyAlignment="1">
      <alignment horizontal="center" vertical="center" wrapText="1"/>
    </xf>
    <xf numFmtId="0" fontId="22" fillId="0" borderId="3" xfId="10" applyNumberFormat="1" applyFont="1" applyFill="1" applyBorder="1" applyAlignment="1">
      <alignment horizontal="center" vertical="center" wrapText="1"/>
    </xf>
    <xf numFmtId="0" fontId="22" fillId="0" borderId="4" xfId="10" applyNumberFormat="1" applyFont="1" applyFill="1" applyBorder="1" applyAlignment="1">
      <alignment horizontal="center" vertical="center" wrapText="1"/>
    </xf>
    <xf numFmtId="0" fontId="22" fillId="4" borderId="2" xfId="10" applyFont="1" applyFill="1" applyBorder="1" applyAlignment="1" applyProtection="1">
      <alignment horizontal="center" vertical="center"/>
      <protection locked="0" hidden="1"/>
    </xf>
    <xf numFmtId="0" fontId="22" fillId="4" borderId="3" xfId="10" applyFont="1" applyFill="1" applyBorder="1" applyAlignment="1" applyProtection="1">
      <alignment horizontal="center" vertical="center"/>
      <protection locked="0" hidden="1"/>
    </xf>
    <xf numFmtId="0" fontId="22" fillId="4" borderId="4" xfId="10" applyFont="1" applyFill="1" applyBorder="1" applyAlignment="1" applyProtection="1">
      <alignment horizontal="center" vertical="center"/>
      <protection locked="0" hidden="1"/>
    </xf>
    <xf numFmtId="0" fontId="22" fillId="0" borderId="2" xfId="10" applyNumberFormat="1" applyFont="1" applyBorder="1" applyAlignment="1">
      <alignment horizontal="center" vertical="center"/>
    </xf>
    <xf numFmtId="0" fontId="22" fillId="0" borderId="3" xfId="10" applyNumberFormat="1" applyFont="1" applyBorder="1" applyAlignment="1">
      <alignment horizontal="center" vertical="center"/>
    </xf>
    <xf numFmtId="0" fontId="22" fillId="0" borderId="4" xfId="10" applyNumberFormat="1" applyFont="1" applyBorder="1" applyAlignment="1">
      <alignment horizontal="center" vertical="center"/>
    </xf>
    <xf numFmtId="0" fontId="22" fillId="0" borderId="4" xfId="10" applyFont="1" applyBorder="1" applyAlignment="1">
      <alignment horizontal="center" vertical="center"/>
    </xf>
    <xf numFmtId="0" fontId="22" fillId="0" borderId="3" xfId="10" applyFont="1" applyBorder="1" applyAlignment="1">
      <alignment horizontal="center" vertical="center"/>
    </xf>
    <xf numFmtId="0" fontId="22" fillId="0" borderId="2" xfId="10" applyFont="1" applyFill="1" applyBorder="1" applyAlignment="1">
      <alignment horizontal="center" vertical="center"/>
    </xf>
    <xf numFmtId="0" fontId="22" fillId="0" borderId="3" xfId="10" applyFont="1" applyFill="1" applyBorder="1" applyAlignment="1">
      <alignment horizontal="center" vertical="center"/>
    </xf>
    <xf numFmtId="0" fontId="22" fillId="0" borderId="4" xfId="10" applyFont="1" applyFill="1" applyBorder="1" applyAlignment="1">
      <alignment horizontal="center" vertical="center"/>
    </xf>
    <xf numFmtId="0" fontId="22" fillId="0" borderId="14" xfId="10" applyNumberFormat="1" applyFont="1" applyBorder="1" applyAlignment="1">
      <alignment horizontal="center" vertical="center" wrapText="1"/>
    </xf>
    <xf numFmtId="0" fontId="22" fillId="0" borderId="6" xfId="10" applyNumberFormat="1" applyFont="1" applyBorder="1" applyAlignment="1">
      <alignment horizontal="center" vertical="center" wrapText="1"/>
    </xf>
    <xf numFmtId="0" fontId="22" fillId="0" borderId="1" xfId="10" applyNumberFormat="1" applyFont="1" applyBorder="1" applyAlignment="1">
      <alignment horizontal="center" vertical="center"/>
    </xf>
    <xf numFmtId="0" fontId="22" fillId="0" borderId="1" xfId="10" applyFont="1" applyBorder="1" applyAlignment="1">
      <alignment horizontal="center" vertical="center"/>
    </xf>
    <xf numFmtId="0" fontId="22" fillId="4" borderId="1" xfId="10" applyFont="1" applyFill="1" applyBorder="1" applyAlignment="1" applyProtection="1">
      <alignment horizontal="center" vertical="center"/>
      <protection locked="0" hidden="1"/>
    </xf>
    <xf numFmtId="0" fontId="22" fillId="0" borderId="2" xfId="10" applyNumberFormat="1" applyFont="1" applyFill="1" applyBorder="1" applyAlignment="1">
      <alignment horizontal="center" vertical="center"/>
    </xf>
    <xf numFmtId="0" fontId="22" fillId="0" borderId="3" xfId="10" applyNumberFormat="1" applyFont="1" applyFill="1" applyBorder="1" applyAlignment="1">
      <alignment horizontal="center" vertical="center"/>
    </xf>
    <xf numFmtId="0" fontId="22" fillId="0" borderId="4" xfId="10" applyNumberFormat="1" applyFont="1" applyFill="1" applyBorder="1" applyAlignment="1">
      <alignment horizontal="center" vertical="center"/>
    </xf>
    <xf numFmtId="0" fontId="21" fillId="8" borderId="1" xfId="10" applyNumberFormat="1" applyFont="1" applyFill="1" applyBorder="1" applyAlignment="1">
      <alignment horizontal="center" vertical="center" wrapText="1"/>
    </xf>
    <xf numFmtId="0" fontId="21" fillId="8" borderId="1" xfId="10" applyFont="1" applyFill="1" applyBorder="1" applyAlignment="1">
      <alignment horizontal="center" vertical="center" wrapText="1"/>
    </xf>
    <xf numFmtId="0" fontId="22" fillId="0" borderId="8" xfId="10" applyNumberFormat="1" applyFont="1" applyBorder="1" applyAlignment="1">
      <alignment horizontal="center" vertical="center"/>
    </xf>
    <xf numFmtId="0" fontId="22" fillId="0" borderId="14" xfId="10" applyNumberFormat="1" applyFont="1" applyBorder="1" applyAlignment="1">
      <alignment horizontal="center" vertical="center"/>
    </xf>
    <xf numFmtId="0" fontId="22" fillId="0" borderId="15" xfId="10" applyNumberFormat="1" applyFont="1" applyBorder="1" applyAlignment="1">
      <alignment horizontal="center" vertical="center"/>
    </xf>
    <xf numFmtId="0" fontId="22" fillId="0" borderId="5" xfId="10" applyNumberFormat="1" applyFont="1" applyBorder="1" applyAlignment="1">
      <alignment horizontal="center" vertical="center"/>
    </xf>
    <xf numFmtId="0" fontId="22" fillId="0" borderId="6" xfId="10" applyNumberFormat="1" applyFont="1" applyBorder="1" applyAlignment="1">
      <alignment horizontal="center" vertical="center"/>
    </xf>
    <xf numFmtId="0" fontId="22" fillId="0" borderId="7" xfId="10" applyNumberFormat="1" applyFont="1" applyBorder="1" applyAlignment="1">
      <alignment horizontal="center" vertical="center"/>
    </xf>
    <xf numFmtId="0" fontId="22" fillId="4" borderId="8" xfId="10" applyFont="1" applyFill="1" applyBorder="1" applyAlignment="1" applyProtection="1">
      <alignment horizontal="center" vertical="center"/>
      <protection locked="0" hidden="1"/>
    </xf>
    <xf numFmtId="0" fontId="22" fillId="4" borderId="14" xfId="10" applyFont="1" applyFill="1" applyBorder="1" applyAlignment="1" applyProtection="1">
      <alignment horizontal="center" vertical="center"/>
      <protection locked="0" hidden="1"/>
    </xf>
    <xf numFmtId="0" fontId="22" fillId="4" borderId="15" xfId="10" applyFont="1" applyFill="1" applyBorder="1" applyAlignment="1" applyProtection="1">
      <alignment horizontal="center" vertical="center"/>
      <protection locked="0" hidden="1"/>
    </xf>
    <xf numFmtId="0" fontId="22" fillId="4" borderId="5" xfId="10" applyFont="1" applyFill="1" applyBorder="1" applyAlignment="1" applyProtection="1">
      <alignment horizontal="center" vertical="center"/>
      <protection locked="0" hidden="1"/>
    </xf>
    <xf numFmtId="0" fontId="22" fillId="4" borderId="6" xfId="10" applyFont="1" applyFill="1" applyBorder="1" applyAlignment="1" applyProtection="1">
      <alignment horizontal="center" vertical="center"/>
      <protection locked="0" hidden="1"/>
    </xf>
    <xf numFmtId="0" fontId="22" fillId="4" borderId="7" xfId="10" applyFont="1" applyFill="1" applyBorder="1" applyAlignment="1" applyProtection="1">
      <alignment horizontal="center" vertical="center"/>
      <protection locked="0" hidden="1"/>
    </xf>
    <xf numFmtId="0" fontId="22" fillId="4" borderId="8" xfId="10" applyNumberFormat="1" applyFont="1" applyFill="1" applyBorder="1" applyAlignment="1" applyProtection="1">
      <alignment horizontal="center" vertical="center" wrapText="1"/>
      <protection locked="0" hidden="1"/>
    </xf>
    <xf numFmtId="0" fontId="22" fillId="4" borderId="14" xfId="10" applyNumberFormat="1" applyFont="1" applyFill="1" applyBorder="1" applyAlignment="1" applyProtection="1">
      <alignment horizontal="center" vertical="center" wrapText="1"/>
      <protection locked="0" hidden="1"/>
    </xf>
    <xf numFmtId="0" fontId="22" fillId="4" borderId="15" xfId="10" applyNumberFormat="1" applyFont="1" applyFill="1" applyBorder="1" applyAlignment="1" applyProtection="1">
      <alignment horizontal="center" vertical="center" wrapText="1"/>
      <protection locked="0" hidden="1"/>
    </xf>
    <xf numFmtId="0" fontId="22" fillId="4" borderId="5" xfId="10" applyNumberFormat="1" applyFont="1" applyFill="1" applyBorder="1" applyAlignment="1" applyProtection="1">
      <alignment horizontal="center" vertical="center" wrapText="1"/>
      <protection locked="0" hidden="1"/>
    </xf>
    <xf numFmtId="0" fontId="22" fillId="4" borderId="6" xfId="10" applyNumberFormat="1" applyFont="1" applyFill="1" applyBorder="1" applyAlignment="1" applyProtection="1">
      <alignment horizontal="center" vertical="center" wrapText="1"/>
      <protection locked="0" hidden="1"/>
    </xf>
    <xf numFmtId="0" fontId="22" fillId="4" borderId="7" xfId="10" applyNumberFormat="1" applyFont="1" applyFill="1" applyBorder="1" applyAlignment="1" applyProtection="1">
      <alignment horizontal="center" vertical="center" wrapText="1"/>
      <protection locked="0" hidden="1"/>
    </xf>
    <xf numFmtId="0" fontId="22" fillId="4" borderId="2" xfId="10" applyNumberFormat="1" applyFont="1" applyFill="1" applyBorder="1" applyAlignment="1" applyProtection="1">
      <alignment horizontal="center" vertical="center"/>
      <protection locked="0" hidden="1"/>
    </xf>
    <xf numFmtId="0" fontId="22" fillId="4" borderId="3" xfId="10" applyNumberFormat="1" applyFont="1" applyFill="1" applyBorder="1" applyAlignment="1" applyProtection="1">
      <alignment horizontal="center" vertical="center"/>
      <protection locked="0" hidden="1"/>
    </xf>
    <xf numFmtId="0" fontId="22" fillId="4" borderId="4" xfId="10" applyNumberFormat="1" applyFont="1" applyFill="1" applyBorder="1" applyAlignment="1" applyProtection="1">
      <alignment horizontal="center" vertical="center"/>
      <protection locked="0" hidden="1"/>
    </xf>
    <xf numFmtId="0" fontId="28" fillId="2" borderId="1" xfId="8" applyFont="1" applyFill="1" applyBorder="1" applyAlignment="1">
      <alignment horizontal="center" vertical="center"/>
    </xf>
    <xf numFmtId="0" fontId="29" fillId="3" borderId="2" xfId="8" applyFont="1" applyFill="1" applyBorder="1" applyAlignment="1">
      <alignment horizontal="center" vertical="center" wrapText="1"/>
    </xf>
    <xf numFmtId="0" fontId="29" fillId="3" borderId="3" xfId="8" applyFont="1" applyFill="1" applyBorder="1" applyAlignment="1">
      <alignment horizontal="center" vertical="center" wrapText="1"/>
    </xf>
    <xf numFmtId="0" fontId="29" fillId="3" borderId="4" xfId="8" applyFont="1" applyFill="1" applyBorder="1" applyAlignment="1">
      <alignment horizontal="center" vertical="center" wrapText="1"/>
    </xf>
    <xf numFmtId="0" fontId="31" fillId="0" borderId="1" xfId="4" applyFont="1" applyFill="1" applyBorder="1" applyAlignment="1" applyProtection="1">
      <alignment horizontal="left" vertical="center"/>
      <protection locked="0" hidden="1"/>
    </xf>
    <xf numFmtId="0" fontId="31" fillId="0" borderId="2" xfId="4" applyFont="1" applyFill="1" applyBorder="1" applyAlignment="1" applyProtection="1">
      <alignment horizontal="left" vertical="center"/>
      <protection locked="0" hidden="1"/>
    </xf>
    <xf numFmtId="0" fontId="31" fillId="0" borderId="4" xfId="4" applyFont="1" applyFill="1" applyBorder="1" applyAlignment="1" applyProtection="1">
      <alignment horizontal="left" vertical="center"/>
      <protection locked="0" hidden="1"/>
    </xf>
    <xf numFmtId="0" fontId="15" fillId="0" borderId="0" xfId="8" applyFont="1" applyFill="1" applyBorder="1" applyAlignment="1">
      <alignment horizontal="left" vertical="center" wrapText="1"/>
    </xf>
    <xf numFmtId="164" fontId="33" fillId="0" borderId="2" xfId="4" applyNumberFormat="1" applyFont="1" applyFill="1" applyBorder="1" applyAlignment="1" applyProtection="1">
      <alignment horizontal="center" vertical="center" wrapText="1"/>
      <protection locked="0" hidden="1"/>
    </xf>
    <xf numFmtId="164" fontId="33" fillId="0" borderId="4" xfId="4" applyNumberFormat="1" applyFont="1" applyFill="1" applyBorder="1" applyAlignment="1" applyProtection="1">
      <alignment horizontal="center" vertical="center" wrapText="1"/>
      <protection locked="0" hidden="1"/>
    </xf>
    <xf numFmtId="0" fontId="7" fillId="0" borderId="1" xfId="1" applyFont="1" applyFill="1" applyBorder="1" applyAlignment="1" applyProtection="1">
      <alignment vertical="center"/>
    </xf>
    <xf numFmtId="0" fontId="7" fillId="0" borderId="1" xfId="1" applyFont="1" applyFill="1" applyBorder="1" applyAlignment="1" applyProtection="1">
      <alignment horizontal="left" vertical="center"/>
    </xf>
    <xf numFmtId="0" fontId="9" fillId="0" borderId="1" xfId="1" applyFont="1" applyFill="1" applyBorder="1" applyAlignment="1" applyProtection="1">
      <alignment horizontal="left" vertical="center" wrapText="1"/>
    </xf>
    <xf numFmtId="3" fontId="24" fillId="4" borderId="1" xfId="0" applyNumberFormat="1" applyFont="1" applyFill="1" applyBorder="1" applyAlignment="1" applyProtection="1">
      <alignment horizontal="center" vertical="center" wrapText="1"/>
      <protection locked="0" hidden="1"/>
    </xf>
    <xf numFmtId="4" fontId="24" fillId="4" borderId="1" xfId="0" applyNumberFormat="1" applyFont="1" applyFill="1" applyBorder="1" applyAlignment="1" applyProtection="1">
      <alignment horizontal="center" vertical="center" wrapText="1"/>
      <protection locked="0" hidden="1"/>
    </xf>
  </cellXfs>
  <cellStyles count="11">
    <cellStyle name="Millares 3" xfId="2"/>
    <cellStyle name="Normal" xfId="0" builtinId="0"/>
    <cellStyle name="Normal 2" xfId="3"/>
    <cellStyle name="Normal 2 2" xfId="5"/>
    <cellStyle name="Normal 2 2 2" xfId="8"/>
    <cellStyle name="Normal 3" xfId="4"/>
    <cellStyle name="Normal 4" xfId="6"/>
    <cellStyle name="Normal 5" xfId="1"/>
    <cellStyle name="Normal 6" xfId="9"/>
    <cellStyle name="Normal 7" xfId="10"/>
    <cellStyle name="Porcentual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hyperlink" Target="#'Consolidado x Categoria'!J7"/><Relationship Id="rId3" Type="http://schemas.openxmlformats.org/officeDocument/2006/relationships/hyperlink" Target="#'Consolidado x Categoria'!J87"/><Relationship Id="rId7" Type="http://schemas.openxmlformats.org/officeDocument/2006/relationships/hyperlink" Target="#'Consolidado x Categoria'!J27"/><Relationship Id="rId2" Type="http://schemas.openxmlformats.org/officeDocument/2006/relationships/image" Target="../media/image3.png"/><Relationship Id="rId1" Type="http://schemas.openxmlformats.org/officeDocument/2006/relationships/hyperlink" Target="#'Consolidado x Categoria'!B47"/><Relationship Id="rId6" Type="http://schemas.openxmlformats.org/officeDocument/2006/relationships/hyperlink" Target="#'Consolidado x Categoria'!J147"/><Relationship Id="rId5" Type="http://schemas.openxmlformats.org/officeDocument/2006/relationships/hyperlink" Target="#'Consolidado x Categoria'!J127"/><Relationship Id="rId10" Type="http://schemas.openxmlformats.org/officeDocument/2006/relationships/image" Target="../media/image2.png"/><Relationship Id="rId4" Type="http://schemas.openxmlformats.org/officeDocument/2006/relationships/hyperlink" Target="#'Consolidado x Categoria'!J107"/><Relationship Id="rId9" Type="http://schemas.openxmlformats.org/officeDocument/2006/relationships/image" Target="../media/image4.jpeg"/></Relationships>
</file>

<file path=xl/drawings/_rels/drawing3.xml.rels><?xml version="1.0" encoding="UTF-8" standalone="yes"?>
<Relationships xmlns="http://schemas.openxmlformats.org/package/2006/relationships"><Relationship Id="rId8" Type="http://schemas.openxmlformats.org/officeDocument/2006/relationships/hyperlink" Target="#'Consolidado x Categoria'!J7"/><Relationship Id="rId3" Type="http://schemas.openxmlformats.org/officeDocument/2006/relationships/hyperlink" Target="#'Consolidado x Categoria'!J87"/><Relationship Id="rId7" Type="http://schemas.openxmlformats.org/officeDocument/2006/relationships/hyperlink" Target="#'Consolidado x Categoria'!J27"/><Relationship Id="rId2" Type="http://schemas.openxmlformats.org/officeDocument/2006/relationships/image" Target="../media/image3.png"/><Relationship Id="rId1" Type="http://schemas.openxmlformats.org/officeDocument/2006/relationships/hyperlink" Target="#'Consolidado x Categoria'!B47"/><Relationship Id="rId6" Type="http://schemas.openxmlformats.org/officeDocument/2006/relationships/hyperlink" Target="#'Consolidado x Categoria'!J147"/><Relationship Id="rId5" Type="http://schemas.openxmlformats.org/officeDocument/2006/relationships/hyperlink" Target="#'Consolidado x Categoria'!J127"/><Relationship Id="rId10" Type="http://schemas.openxmlformats.org/officeDocument/2006/relationships/image" Target="../media/image2.png"/><Relationship Id="rId4" Type="http://schemas.openxmlformats.org/officeDocument/2006/relationships/hyperlink" Target="#'Consolidado x Categoria'!J107"/><Relationship Id="rId9"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57150</xdr:rowOff>
    </xdr:from>
    <xdr:to>
      <xdr:col>1</xdr:col>
      <xdr:colOff>704850</xdr:colOff>
      <xdr:row>0</xdr:row>
      <xdr:rowOff>657225</xdr:rowOff>
    </xdr:to>
    <xdr:pic>
      <xdr:nvPicPr>
        <xdr:cNvPr id="2" name="45 Imagen"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7150"/>
          <a:ext cx="5429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104775</xdr:colOff>
      <xdr:row>0</xdr:row>
      <xdr:rowOff>104775</xdr:rowOff>
    </xdr:from>
    <xdr:to>
      <xdr:col>10</xdr:col>
      <xdr:colOff>542925</xdr:colOff>
      <xdr:row>0</xdr:row>
      <xdr:rowOff>704850</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05600" y="1047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1390650</xdr:colOff>
      <xdr:row>1</xdr:row>
      <xdr:rowOff>0</xdr:rowOff>
    </xdr:from>
    <xdr:to>
      <xdr:col>2</xdr:col>
      <xdr:colOff>339725</xdr:colOff>
      <xdr:row>1</xdr:row>
      <xdr:rowOff>0</xdr:rowOff>
    </xdr:to>
    <xdr:pic>
      <xdr:nvPicPr>
        <xdr:cNvPr id="4"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2</xdr:col>
      <xdr:colOff>320675</xdr:colOff>
      <xdr:row>1</xdr:row>
      <xdr:rowOff>0</xdr:rowOff>
    </xdr:to>
    <xdr:pic>
      <xdr:nvPicPr>
        <xdr:cNvPr id="6"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1409700</xdr:colOff>
      <xdr:row>1</xdr:row>
      <xdr:rowOff>0</xdr:rowOff>
    </xdr:from>
    <xdr:to>
      <xdr:col>2</xdr:col>
      <xdr:colOff>311150</xdr:colOff>
      <xdr:row>1</xdr:row>
      <xdr:rowOff>0</xdr:rowOff>
    </xdr:to>
    <xdr:pic>
      <xdr:nvPicPr>
        <xdr:cNvPr id="7"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1409700</xdr:colOff>
      <xdr:row>1</xdr:row>
      <xdr:rowOff>0</xdr:rowOff>
    </xdr:from>
    <xdr:to>
      <xdr:col>2</xdr:col>
      <xdr:colOff>311150</xdr:colOff>
      <xdr:row>1</xdr:row>
      <xdr:rowOff>0</xdr:rowOff>
    </xdr:to>
    <xdr:pic>
      <xdr:nvPicPr>
        <xdr:cNvPr id="8"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2</xdr:col>
      <xdr:colOff>320675</xdr:colOff>
      <xdr:row>1</xdr:row>
      <xdr:rowOff>0</xdr:rowOff>
    </xdr:to>
    <xdr:pic>
      <xdr:nvPicPr>
        <xdr:cNvPr id="9" name="Picture 2" descr="C:\Documents and Settings\carlos.rosas\Configuración local\Archivos temporales de Internet\Content.IE5\IH23X1LX\MCj04315470000[1].png">
          <a:hlinkClick xmlns:r="http://schemas.openxmlformats.org/officeDocument/2006/relationships" r:id="rId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1390650</xdr:colOff>
      <xdr:row>1</xdr:row>
      <xdr:rowOff>0</xdr:rowOff>
    </xdr:from>
    <xdr:to>
      <xdr:col>2</xdr:col>
      <xdr:colOff>339725</xdr:colOff>
      <xdr:row>1</xdr:row>
      <xdr:rowOff>0</xdr:rowOff>
    </xdr:to>
    <xdr:pic>
      <xdr:nvPicPr>
        <xdr:cNvPr id="10"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1390650</xdr:colOff>
      <xdr:row>1</xdr:row>
      <xdr:rowOff>0</xdr:rowOff>
    </xdr:from>
    <xdr:to>
      <xdr:col>2</xdr:col>
      <xdr:colOff>339725</xdr:colOff>
      <xdr:row>1</xdr:row>
      <xdr:rowOff>0</xdr:rowOff>
    </xdr:to>
    <xdr:pic>
      <xdr:nvPicPr>
        <xdr:cNvPr id="11"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2</xdr:col>
      <xdr:colOff>320675</xdr:colOff>
      <xdr:row>1</xdr:row>
      <xdr:rowOff>0</xdr:rowOff>
    </xdr:to>
    <xdr:pic>
      <xdr:nvPicPr>
        <xdr:cNvPr id="13"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1409700</xdr:colOff>
      <xdr:row>1</xdr:row>
      <xdr:rowOff>0</xdr:rowOff>
    </xdr:from>
    <xdr:to>
      <xdr:col>2</xdr:col>
      <xdr:colOff>311150</xdr:colOff>
      <xdr:row>1</xdr:row>
      <xdr:rowOff>0</xdr:rowOff>
    </xdr:to>
    <xdr:pic>
      <xdr:nvPicPr>
        <xdr:cNvPr id="14"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1409700</xdr:colOff>
      <xdr:row>1</xdr:row>
      <xdr:rowOff>0</xdr:rowOff>
    </xdr:from>
    <xdr:to>
      <xdr:col>2</xdr:col>
      <xdr:colOff>311150</xdr:colOff>
      <xdr:row>1</xdr:row>
      <xdr:rowOff>0</xdr:rowOff>
    </xdr:to>
    <xdr:pic>
      <xdr:nvPicPr>
        <xdr:cNvPr id="15"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1390650</xdr:colOff>
      <xdr:row>1</xdr:row>
      <xdr:rowOff>0</xdr:rowOff>
    </xdr:from>
    <xdr:to>
      <xdr:col>2</xdr:col>
      <xdr:colOff>339725</xdr:colOff>
      <xdr:row>1</xdr:row>
      <xdr:rowOff>0</xdr:rowOff>
    </xdr:to>
    <xdr:pic>
      <xdr:nvPicPr>
        <xdr:cNvPr id="16"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1390650</xdr:colOff>
      <xdr:row>1</xdr:row>
      <xdr:rowOff>0</xdr:rowOff>
    </xdr:from>
    <xdr:to>
      <xdr:col>2</xdr:col>
      <xdr:colOff>339725</xdr:colOff>
      <xdr:row>1</xdr:row>
      <xdr:rowOff>0</xdr:rowOff>
    </xdr:to>
    <xdr:pic>
      <xdr:nvPicPr>
        <xdr:cNvPr id="17"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18"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19"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20"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21"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22"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1381125</xdr:colOff>
      <xdr:row>1</xdr:row>
      <xdr:rowOff>0</xdr:rowOff>
    </xdr:from>
    <xdr:to>
      <xdr:col>3</xdr:col>
      <xdr:colOff>336549</xdr:colOff>
      <xdr:row>1</xdr:row>
      <xdr:rowOff>0</xdr:rowOff>
    </xdr:to>
    <xdr:pic>
      <xdr:nvPicPr>
        <xdr:cNvPr id="23" name="Picture 2" descr="C:\Documents and Settings\carlos.rosas\Configuración local\Archivos temporales de Internet\Content.IE5\IH23X1LX\MCj04315470000[1].png">
          <a:hlinkClick xmlns:r="http://schemas.openxmlformats.org/officeDocument/2006/relationships" r:id="rId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24"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25"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26"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307974</xdr:colOff>
      <xdr:row>1</xdr:row>
      <xdr:rowOff>0</xdr:rowOff>
    </xdr:to>
    <xdr:pic>
      <xdr:nvPicPr>
        <xdr:cNvPr id="27"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307974</xdr:colOff>
      <xdr:row>1</xdr:row>
      <xdr:rowOff>0</xdr:rowOff>
    </xdr:to>
    <xdr:pic>
      <xdr:nvPicPr>
        <xdr:cNvPr id="28"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29" name="Picture 2" descr="C:\Documents and Settings\carlos.rosas\Configuración local\Archivos temporales de Internet\Content.IE5\IH23X1LX\MCj04315470000[1].png">
          <a:hlinkClick xmlns:r="http://schemas.openxmlformats.org/officeDocument/2006/relationships" r:id="rId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30"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31"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32"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307974</xdr:colOff>
      <xdr:row>1</xdr:row>
      <xdr:rowOff>0</xdr:rowOff>
    </xdr:to>
    <xdr:pic>
      <xdr:nvPicPr>
        <xdr:cNvPr id="33"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307974</xdr:colOff>
      <xdr:row>1</xdr:row>
      <xdr:rowOff>0</xdr:rowOff>
    </xdr:to>
    <xdr:pic>
      <xdr:nvPicPr>
        <xdr:cNvPr id="34"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35"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36"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37"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38"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39"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40"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41"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762000</xdr:colOff>
      <xdr:row>0</xdr:row>
      <xdr:rowOff>161925</xdr:rowOff>
    </xdr:from>
    <xdr:to>
      <xdr:col>0</xdr:col>
      <xdr:colOff>1524000</xdr:colOff>
      <xdr:row>1</xdr:row>
      <xdr:rowOff>133350</xdr:rowOff>
    </xdr:to>
    <xdr:pic>
      <xdr:nvPicPr>
        <xdr:cNvPr id="42" name="45 Imagen" descr="LOGO-ICBF"/>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76300" y="161925"/>
          <a:ext cx="7620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666750</xdr:colOff>
      <xdr:row>0</xdr:row>
      <xdr:rowOff>174625</xdr:rowOff>
    </xdr:from>
    <xdr:to>
      <xdr:col>7</xdr:col>
      <xdr:colOff>962025</xdr:colOff>
      <xdr:row>0</xdr:row>
      <xdr:rowOff>933450</xdr:rowOff>
    </xdr:to>
    <xdr:pic>
      <xdr:nvPicPr>
        <xdr:cNvPr id="44" name="Imagen 43" descr="Captura de pantalla 2014-10-23 a las 14 36 00"/>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763000" y="174625"/>
          <a:ext cx="1517650"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1390650</xdr:colOff>
      <xdr:row>1</xdr:row>
      <xdr:rowOff>0</xdr:rowOff>
    </xdr:from>
    <xdr:to>
      <xdr:col>2</xdr:col>
      <xdr:colOff>339725</xdr:colOff>
      <xdr:row>1</xdr:row>
      <xdr:rowOff>0</xdr:rowOff>
    </xdr:to>
    <xdr:pic>
      <xdr:nvPicPr>
        <xdr:cNvPr id="2"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39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2</xdr:col>
      <xdr:colOff>320675</xdr:colOff>
      <xdr:row>1</xdr:row>
      <xdr:rowOff>0</xdr:rowOff>
    </xdr:to>
    <xdr:pic>
      <xdr:nvPicPr>
        <xdr:cNvPr id="3"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20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1409700</xdr:colOff>
      <xdr:row>1</xdr:row>
      <xdr:rowOff>0</xdr:rowOff>
    </xdr:from>
    <xdr:to>
      <xdr:col>2</xdr:col>
      <xdr:colOff>311150</xdr:colOff>
      <xdr:row>1</xdr:row>
      <xdr:rowOff>0</xdr:rowOff>
    </xdr:to>
    <xdr:pic>
      <xdr:nvPicPr>
        <xdr:cNvPr id="4"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11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1409700</xdr:colOff>
      <xdr:row>1</xdr:row>
      <xdr:rowOff>0</xdr:rowOff>
    </xdr:from>
    <xdr:to>
      <xdr:col>2</xdr:col>
      <xdr:colOff>311150</xdr:colOff>
      <xdr:row>1</xdr:row>
      <xdr:rowOff>0</xdr:rowOff>
    </xdr:to>
    <xdr:pic>
      <xdr:nvPicPr>
        <xdr:cNvPr id="5"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11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2</xdr:col>
      <xdr:colOff>320675</xdr:colOff>
      <xdr:row>1</xdr:row>
      <xdr:rowOff>0</xdr:rowOff>
    </xdr:to>
    <xdr:pic>
      <xdr:nvPicPr>
        <xdr:cNvPr id="6" name="Picture 2" descr="C:\Documents and Settings\carlos.rosas\Configuración local\Archivos temporales de Internet\Content.IE5\IH23X1LX\MCj04315470000[1].png">
          <a:hlinkClick xmlns:r="http://schemas.openxmlformats.org/officeDocument/2006/relationships" r:id="rId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20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1390650</xdr:colOff>
      <xdr:row>1</xdr:row>
      <xdr:rowOff>0</xdr:rowOff>
    </xdr:from>
    <xdr:to>
      <xdr:col>2</xdr:col>
      <xdr:colOff>339725</xdr:colOff>
      <xdr:row>1</xdr:row>
      <xdr:rowOff>0</xdr:rowOff>
    </xdr:to>
    <xdr:pic>
      <xdr:nvPicPr>
        <xdr:cNvPr id="7"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39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1390650</xdr:colOff>
      <xdr:row>1</xdr:row>
      <xdr:rowOff>0</xdr:rowOff>
    </xdr:from>
    <xdr:to>
      <xdr:col>2</xdr:col>
      <xdr:colOff>339725</xdr:colOff>
      <xdr:row>1</xdr:row>
      <xdr:rowOff>0</xdr:rowOff>
    </xdr:to>
    <xdr:pic>
      <xdr:nvPicPr>
        <xdr:cNvPr id="8"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39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2</xdr:col>
      <xdr:colOff>320675</xdr:colOff>
      <xdr:row>1</xdr:row>
      <xdr:rowOff>0</xdr:rowOff>
    </xdr:to>
    <xdr:pic>
      <xdr:nvPicPr>
        <xdr:cNvPr id="9"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20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1409700</xdr:colOff>
      <xdr:row>1</xdr:row>
      <xdr:rowOff>0</xdr:rowOff>
    </xdr:from>
    <xdr:to>
      <xdr:col>2</xdr:col>
      <xdr:colOff>311150</xdr:colOff>
      <xdr:row>1</xdr:row>
      <xdr:rowOff>0</xdr:rowOff>
    </xdr:to>
    <xdr:pic>
      <xdr:nvPicPr>
        <xdr:cNvPr id="10"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11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1409700</xdr:colOff>
      <xdr:row>1</xdr:row>
      <xdr:rowOff>0</xdr:rowOff>
    </xdr:from>
    <xdr:to>
      <xdr:col>2</xdr:col>
      <xdr:colOff>311150</xdr:colOff>
      <xdr:row>1</xdr:row>
      <xdr:rowOff>0</xdr:rowOff>
    </xdr:to>
    <xdr:pic>
      <xdr:nvPicPr>
        <xdr:cNvPr id="11"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11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1390650</xdr:colOff>
      <xdr:row>1</xdr:row>
      <xdr:rowOff>0</xdr:rowOff>
    </xdr:from>
    <xdr:to>
      <xdr:col>2</xdr:col>
      <xdr:colOff>339725</xdr:colOff>
      <xdr:row>1</xdr:row>
      <xdr:rowOff>0</xdr:rowOff>
    </xdr:to>
    <xdr:pic>
      <xdr:nvPicPr>
        <xdr:cNvPr id="12"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39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1390650</xdr:colOff>
      <xdr:row>1</xdr:row>
      <xdr:rowOff>0</xdr:rowOff>
    </xdr:from>
    <xdr:to>
      <xdr:col>2</xdr:col>
      <xdr:colOff>339725</xdr:colOff>
      <xdr:row>1</xdr:row>
      <xdr:rowOff>0</xdr:rowOff>
    </xdr:to>
    <xdr:pic>
      <xdr:nvPicPr>
        <xdr:cNvPr id="13"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43275" y="1095375"/>
          <a:ext cx="339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14"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15"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16"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17"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1400175</xdr:colOff>
      <xdr:row>1</xdr:row>
      <xdr:rowOff>0</xdr:rowOff>
    </xdr:from>
    <xdr:to>
      <xdr:col>0</xdr:col>
      <xdr:colOff>2162175</xdr:colOff>
      <xdr:row>1</xdr:row>
      <xdr:rowOff>0</xdr:rowOff>
    </xdr:to>
    <xdr:pic>
      <xdr:nvPicPr>
        <xdr:cNvPr id="18"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1381125</xdr:colOff>
      <xdr:row>1</xdr:row>
      <xdr:rowOff>0</xdr:rowOff>
    </xdr:from>
    <xdr:to>
      <xdr:col>3</xdr:col>
      <xdr:colOff>336549</xdr:colOff>
      <xdr:row>1</xdr:row>
      <xdr:rowOff>0</xdr:rowOff>
    </xdr:to>
    <xdr:pic>
      <xdr:nvPicPr>
        <xdr:cNvPr id="19" name="Picture 2" descr="C:\Documents and Settings\carlos.rosas\Configuración local\Archivos temporales de Internet\Content.IE5\IH23X1LX\MCj04315470000[1].png">
          <a:hlinkClick xmlns:r="http://schemas.openxmlformats.org/officeDocument/2006/relationships" r:id="rId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3654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20"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1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21"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2702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22"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1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307974</xdr:colOff>
      <xdr:row>1</xdr:row>
      <xdr:rowOff>0</xdr:rowOff>
    </xdr:to>
    <xdr:pic>
      <xdr:nvPicPr>
        <xdr:cNvPr id="23"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0797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307974</xdr:colOff>
      <xdr:row>1</xdr:row>
      <xdr:rowOff>0</xdr:rowOff>
    </xdr:to>
    <xdr:pic>
      <xdr:nvPicPr>
        <xdr:cNvPr id="24"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0797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25" name="Picture 2" descr="C:\Documents and Settings\carlos.rosas\Configuración local\Archivos temporales de Internet\Content.IE5\IH23X1LX\MCj04315470000[1].png">
          <a:hlinkClick xmlns:r="http://schemas.openxmlformats.org/officeDocument/2006/relationships" r:id="rId6"/>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1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26"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2702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27"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2702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28"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1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307974</xdr:colOff>
      <xdr:row>1</xdr:row>
      <xdr:rowOff>0</xdr:rowOff>
    </xdr:to>
    <xdr:pic>
      <xdr:nvPicPr>
        <xdr:cNvPr id="29"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0797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307974</xdr:colOff>
      <xdr:row>1</xdr:row>
      <xdr:rowOff>0</xdr:rowOff>
    </xdr:to>
    <xdr:pic>
      <xdr:nvPicPr>
        <xdr:cNvPr id="30"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0797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31"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2702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327024</xdr:colOff>
      <xdr:row>1</xdr:row>
      <xdr:rowOff>0</xdr:rowOff>
    </xdr:to>
    <xdr:pic>
      <xdr:nvPicPr>
        <xdr:cNvPr id="32"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2702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33"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1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34"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1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35"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1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36"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1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317499</xdr:colOff>
      <xdr:row>1</xdr:row>
      <xdr:rowOff>0</xdr:rowOff>
    </xdr:to>
    <xdr:pic>
      <xdr:nvPicPr>
        <xdr:cNvPr id="37"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1525" y="1095375"/>
          <a:ext cx="31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762000</xdr:colOff>
      <xdr:row>0</xdr:row>
      <xdr:rowOff>161925</xdr:rowOff>
    </xdr:from>
    <xdr:to>
      <xdr:col>0</xdr:col>
      <xdr:colOff>1524000</xdr:colOff>
      <xdr:row>1</xdr:row>
      <xdr:rowOff>133350</xdr:rowOff>
    </xdr:to>
    <xdr:pic>
      <xdr:nvPicPr>
        <xdr:cNvPr id="38" name="45 Imagen" descr="LOGO-ICBF"/>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2000" y="161925"/>
          <a:ext cx="7620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666750</xdr:colOff>
      <xdr:row>0</xdr:row>
      <xdr:rowOff>174625</xdr:rowOff>
    </xdr:from>
    <xdr:to>
      <xdr:col>7</xdr:col>
      <xdr:colOff>962025</xdr:colOff>
      <xdr:row>0</xdr:row>
      <xdr:rowOff>933450</xdr:rowOff>
    </xdr:to>
    <xdr:pic>
      <xdr:nvPicPr>
        <xdr:cNvPr id="39" name="Imagen 38" descr="Captura de pantalla 2014-10-23 a las 14 36 00"/>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763000" y="174625"/>
          <a:ext cx="151447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4</xdr:col>
      <xdr:colOff>1297782</xdr:colOff>
      <xdr:row>2</xdr:row>
      <xdr:rowOff>35718</xdr:rowOff>
    </xdr:from>
    <xdr:to>
      <xdr:col>6</xdr:col>
      <xdr:colOff>648494</xdr:colOff>
      <xdr:row>5</xdr:row>
      <xdr:rowOff>199231</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65032" y="392906"/>
          <a:ext cx="1517650"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109548"/>
          <a:ext cx="597698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23812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9</xdr:col>
      <xdr:colOff>428625</xdr:colOff>
      <xdr:row>2</xdr:row>
      <xdr:rowOff>95250</xdr:rowOff>
    </xdr:from>
    <xdr:to>
      <xdr:col>10</xdr:col>
      <xdr:colOff>1108075</xdr:colOff>
      <xdr:row>6</xdr:row>
      <xdr:rowOff>53975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48650" y="352425"/>
          <a:ext cx="1517650"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cia-Vargas\Escritorio\ABASTECIMIENTO%20ESTRATEGICO\PROYECTOS\FINANCIERA\1-%20OPERADOR%20BANCARIO\PROVEEDORES\RESUMEN%20COTIZACIONES\RESUMEN%20COTIZACIONES%20NOV-30-10\COTIZACIONES%20BANCOS%20DIC-06-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Direcci&#243;n%20de%20Log&#237;stica%20y%20Abastecimiento%20Estrat&#233;gico\Abastecimiento\GRUPO%20EMyC\3.%20FORMATOS\4.OTROS\EJEMPLO%20SDC%2026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GRAFICAS"/>
      <sheetName val="RESUMEN"/>
      <sheetName val="1 TRANSFER ICBF"/>
      <sheetName val="2 RECAUDO"/>
      <sheetName val="3 PAGOS"/>
      <sheetName val="4 GASTOS BANC"/>
      <sheetName val="PROY SDA vs PROY DF"/>
      <sheetName val="VOLUMENES PARA BANCOS"/>
      <sheetName val="COMP TARIFAS"/>
    </sheetNames>
    <sheetDataSet>
      <sheetData sheetId="0"/>
      <sheetData sheetId="1"/>
      <sheetData sheetId="2">
        <row r="22">
          <cell r="B22" t="str">
            <v>Tasa TES 2011 26-Nov-2010</v>
          </cell>
        </row>
        <row r="23">
          <cell r="B23" t="str">
            <v>Tasa TES 2020 26-Nov-10</v>
          </cell>
        </row>
        <row r="24">
          <cell r="B24" t="str">
            <v>Tasa DTF 90 Dias Dic-8</v>
          </cell>
        </row>
        <row r="25">
          <cell r="B25" t="str">
            <v>Tasa TIB EA (Nov-04-10)</v>
          </cell>
        </row>
      </sheetData>
      <sheetData sheetId="3">
        <row r="3">
          <cell r="Q3">
            <v>0</v>
          </cell>
        </row>
      </sheetData>
      <sheetData sheetId="4">
        <row r="3">
          <cell r="P3">
            <v>264</v>
          </cell>
        </row>
      </sheetData>
      <sheetData sheetId="5">
        <row r="3">
          <cell r="Q3">
            <v>1370</v>
          </cell>
        </row>
      </sheetData>
      <sheetData sheetId="6"/>
      <sheetData sheetId="7"/>
      <sheetData sheetId="8">
        <row r="3">
          <cell r="G3">
            <v>3067.1111111111113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Ejemplo - Licencias Oracle"/>
      <sheetName val="POLIZAS"/>
      <sheetName val="INFO EXPERIENCIA"/>
    </sheetNames>
    <sheetDataSet>
      <sheetData sheetId="0"/>
      <sheetData sheetId="1">
        <row r="13">
          <cell r="D13">
            <v>0</v>
          </cell>
          <cell r="I13">
            <v>0</v>
          </cell>
        </row>
        <row r="14">
          <cell r="I14">
            <v>0</v>
          </cell>
        </row>
        <row r="15">
          <cell r="I15">
            <v>0</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K23"/>
  <sheetViews>
    <sheetView topLeftCell="A4" workbookViewId="0">
      <selection activeCell="J15" sqref="J15"/>
    </sheetView>
  </sheetViews>
  <sheetFormatPr baseColWidth="10" defaultRowHeight="20.25" customHeight="1"/>
  <cols>
    <col min="1" max="1" width="1.5703125" style="6" customWidth="1"/>
    <col min="2" max="2" width="11.28515625" style="7" bestFit="1" customWidth="1"/>
    <col min="3" max="3" width="7.85546875" style="7" bestFit="1" customWidth="1"/>
    <col min="4" max="4" width="9.5703125" style="7" bestFit="1" customWidth="1"/>
    <col min="5" max="6" width="11.42578125" style="7"/>
    <col min="7" max="16384" width="11.42578125" style="6"/>
  </cols>
  <sheetData>
    <row r="1" spans="1:11" s="5" customFormat="1" ht="70.5" customHeight="1">
      <c r="A1" s="115" t="s">
        <v>17</v>
      </c>
      <c r="B1" s="116"/>
      <c r="C1" s="116"/>
      <c r="D1" s="116"/>
      <c r="E1" s="116"/>
      <c r="F1" s="116"/>
      <c r="G1" s="116"/>
      <c r="H1" s="116"/>
      <c r="I1" s="116"/>
      <c r="J1" s="116"/>
      <c r="K1" s="116"/>
    </row>
    <row r="3" spans="1:11" ht="20.25" customHeight="1">
      <c r="A3" s="113" t="s">
        <v>18</v>
      </c>
      <c r="B3" s="114"/>
      <c r="C3" s="114"/>
      <c r="D3" s="114"/>
      <c r="E3" s="114"/>
      <c r="F3" s="114"/>
      <c r="G3" s="114"/>
      <c r="H3" s="114"/>
      <c r="I3" s="114"/>
      <c r="J3" s="114"/>
      <c r="K3" s="114"/>
    </row>
    <row r="4" spans="1:11" ht="20.25" customHeight="1">
      <c r="B4" s="6"/>
      <c r="C4" s="6"/>
      <c r="G4" s="7"/>
      <c r="H4" s="7"/>
    </row>
    <row r="5" spans="1:11" ht="20.25" customHeight="1">
      <c r="B5" s="8"/>
      <c r="C5" s="117">
        <v>2013</v>
      </c>
      <c r="D5" s="117"/>
      <c r="E5" s="117"/>
      <c r="F5" s="117">
        <v>2014</v>
      </c>
      <c r="G5" s="117"/>
      <c r="H5" s="117"/>
      <c r="I5" s="117">
        <v>2015</v>
      </c>
      <c r="J5" s="117"/>
      <c r="K5" s="117"/>
    </row>
    <row r="6" spans="1:11" s="7" customFormat="1" ht="20.25" customHeight="1">
      <c r="B6" s="9" t="s">
        <v>19</v>
      </c>
      <c r="C6" s="9" t="s">
        <v>20</v>
      </c>
      <c r="D6" s="9" t="s">
        <v>21</v>
      </c>
      <c r="E6" s="10" t="s">
        <v>22</v>
      </c>
      <c r="F6" s="9" t="s">
        <v>20</v>
      </c>
      <c r="G6" s="9" t="s">
        <v>21</v>
      </c>
      <c r="H6" s="10" t="s">
        <v>22</v>
      </c>
      <c r="I6" s="86" t="s">
        <v>20</v>
      </c>
      <c r="J6" s="86" t="s">
        <v>21</v>
      </c>
      <c r="K6" s="87" t="s">
        <v>22</v>
      </c>
    </row>
    <row r="7" spans="1:11" ht="20.25" customHeight="1">
      <c r="B7" s="11" t="s">
        <v>23</v>
      </c>
      <c r="C7" s="12">
        <v>616733</v>
      </c>
      <c r="D7" s="12">
        <v>5114563</v>
      </c>
      <c r="E7" s="13">
        <f>+C7+D7</f>
        <v>5731296</v>
      </c>
      <c r="F7" s="12">
        <v>245438</v>
      </c>
      <c r="G7" s="12">
        <v>1563413</v>
      </c>
      <c r="H7" s="85">
        <f>+F7+G7</f>
        <v>1808851</v>
      </c>
      <c r="I7" s="12">
        <v>230135</v>
      </c>
      <c r="J7" s="12">
        <v>1482624</v>
      </c>
      <c r="K7" s="85">
        <f>+I7+J7</f>
        <v>1712759</v>
      </c>
    </row>
    <row r="8" spans="1:11" ht="20.25" customHeight="1">
      <c r="B8" s="11" t="s">
        <v>24</v>
      </c>
      <c r="C8" s="12">
        <v>603915</v>
      </c>
      <c r="D8" s="12">
        <v>5735199</v>
      </c>
      <c r="E8" s="13">
        <f t="shared" ref="E8:E18" si="0">+C8+D8</f>
        <v>6339114</v>
      </c>
      <c r="F8" s="12">
        <v>230415</v>
      </c>
      <c r="G8" s="12">
        <v>1790132</v>
      </c>
      <c r="H8" s="85">
        <f t="shared" ref="H8:H18" si="1">+F8+G8</f>
        <v>2020547</v>
      </c>
      <c r="I8" s="12">
        <v>238803</v>
      </c>
      <c r="J8" s="12">
        <v>1803651</v>
      </c>
      <c r="K8" s="85">
        <f t="shared" ref="K8:K11" si="2">+I8+J8</f>
        <v>2042454</v>
      </c>
    </row>
    <row r="9" spans="1:11" ht="20.25" customHeight="1">
      <c r="B9" s="11" t="s">
        <v>25</v>
      </c>
      <c r="C9" s="12">
        <v>627989</v>
      </c>
      <c r="D9" s="12">
        <v>5794946</v>
      </c>
      <c r="E9" s="13">
        <f t="shared" si="0"/>
        <v>6422935</v>
      </c>
      <c r="F9" s="12">
        <v>276889</v>
      </c>
      <c r="G9" s="12">
        <v>2045677</v>
      </c>
      <c r="H9" s="85">
        <f t="shared" si="1"/>
        <v>2322566</v>
      </c>
      <c r="I9" s="12">
        <v>270054</v>
      </c>
      <c r="J9" s="12">
        <v>1929787</v>
      </c>
      <c r="K9" s="85">
        <f t="shared" si="2"/>
        <v>2199841</v>
      </c>
    </row>
    <row r="10" spans="1:11" ht="20.25" customHeight="1">
      <c r="B10" s="11" t="s">
        <v>26</v>
      </c>
      <c r="C10" s="12">
        <v>627989</v>
      </c>
      <c r="D10" s="12">
        <v>5794946</v>
      </c>
      <c r="E10" s="13">
        <f t="shared" si="0"/>
        <v>6422935</v>
      </c>
      <c r="F10" s="12">
        <v>268667</v>
      </c>
      <c r="G10" s="12">
        <v>2223825</v>
      </c>
      <c r="H10" s="85">
        <f t="shared" si="1"/>
        <v>2492492</v>
      </c>
      <c r="I10" s="12">
        <v>246299</v>
      </c>
      <c r="J10" s="12">
        <v>1965053</v>
      </c>
      <c r="K10" s="85">
        <f t="shared" si="2"/>
        <v>2211352</v>
      </c>
    </row>
    <row r="11" spans="1:11" ht="20.25" customHeight="1">
      <c r="B11" s="11" t="s">
        <v>27</v>
      </c>
      <c r="C11" s="12">
        <v>673098</v>
      </c>
      <c r="D11" s="12">
        <v>5978403</v>
      </c>
      <c r="E11" s="13">
        <f t="shared" si="0"/>
        <v>6651501</v>
      </c>
      <c r="F11" s="12">
        <v>264478</v>
      </c>
      <c r="G11" s="12">
        <v>2053210</v>
      </c>
      <c r="H11" s="85">
        <f t="shared" si="1"/>
        <v>2317688</v>
      </c>
      <c r="I11" s="12">
        <v>243760</v>
      </c>
      <c r="J11" s="12">
        <v>1778590</v>
      </c>
      <c r="K11" s="85">
        <f t="shared" si="2"/>
        <v>2022350</v>
      </c>
    </row>
    <row r="12" spans="1:11" ht="20.25" customHeight="1">
      <c r="B12" s="11" t="s">
        <v>140</v>
      </c>
      <c r="C12" s="12">
        <v>333920</v>
      </c>
      <c r="D12" s="12">
        <v>2154374</v>
      </c>
      <c r="E12" s="13">
        <f t="shared" si="0"/>
        <v>2488294</v>
      </c>
      <c r="F12" s="12">
        <v>251447</v>
      </c>
      <c r="G12" s="12">
        <v>1835376</v>
      </c>
      <c r="H12" s="13">
        <f t="shared" si="1"/>
        <v>2086823</v>
      </c>
    </row>
    <row r="13" spans="1:11" ht="20.25" customHeight="1">
      <c r="B13" s="11" t="s">
        <v>28</v>
      </c>
      <c r="C13" s="12">
        <v>287268</v>
      </c>
      <c r="D13" s="12">
        <v>2608365</v>
      </c>
      <c r="E13" s="13">
        <f t="shared" si="0"/>
        <v>2895633</v>
      </c>
      <c r="F13" s="12">
        <v>271919</v>
      </c>
      <c r="G13" s="12">
        <v>2103541</v>
      </c>
      <c r="H13" s="13">
        <f t="shared" si="1"/>
        <v>2375460</v>
      </c>
    </row>
    <row r="14" spans="1:11" ht="20.25" customHeight="1">
      <c r="B14" s="11" t="s">
        <v>29</v>
      </c>
      <c r="C14" s="12">
        <v>257792</v>
      </c>
      <c r="D14" s="12">
        <v>2479169</v>
      </c>
      <c r="E14" s="13">
        <f t="shared" si="0"/>
        <v>2736961</v>
      </c>
      <c r="F14" s="12">
        <v>250796</v>
      </c>
      <c r="G14" s="12">
        <v>1984799</v>
      </c>
      <c r="H14" s="13">
        <f t="shared" si="1"/>
        <v>2235595</v>
      </c>
    </row>
    <row r="15" spans="1:11" ht="20.25" customHeight="1">
      <c r="B15" s="11" t="s">
        <v>30</v>
      </c>
      <c r="C15" s="12">
        <v>252836</v>
      </c>
      <c r="D15" s="12">
        <v>2086790</v>
      </c>
      <c r="E15" s="13">
        <f t="shared" si="0"/>
        <v>2339626</v>
      </c>
      <c r="F15" s="12">
        <v>260794</v>
      </c>
      <c r="G15" s="12">
        <v>1868865</v>
      </c>
      <c r="H15" s="13">
        <f t="shared" si="1"/>
        <v>2129659</v>
      </c>
    </row>
    <row r="16" spans="1:11" ht="20.25" customHeight="1">
      <c r="B16" s="11" t="s">
        <v>31</v>
      </c>
      <c r="C16" s="12">
        <v>264713</v>
      </c>
      <c r="D16" s="12">
        <v>2228190</v>
      </c>
      <c r="E16" s="13">
        <f t="shared" si="0"/>
        <v>2492903</v>
      </c>
      <c r="F16" s="70">
        <v>263837</v>
      </c>
      <c r="G16" s="70">
        <v>2525268</v>
      </c>
      <c r="H16" s="13">
        <f t="shared" si="1"/>
        <v>2789105</v>
      </c>
    </row>
    <row r="17" spans="2:8" ht="20.25" customHeight="1">
      <c r="B17" s="11" t="s">
        <v>32</v>
      </c>
      <c r="C17" s="12">
        <v>261783</v>
      </c>
      <c r="D17" s="12">
        <v>1892121</v>
      </c>
      <c r="E17" s="13">
        <f t="shared" si="0"/>
        <v>2153904</v>
      </c>
      <c r="F17" s="70">
        <v>249341</v>
      </c>
      <c r="G17" s="70">
        <v>1961745</v>
      </c>
      <c r="H17" s="13">
        <f t="shared" si="1"/>
        <v>2211086</v>
      </c>
    </row>
    <row r="18" spans="2:8" ht="20.25" customHeight="1">
      <c r="B18" s="11" t="s">
        <v>33</v>
      </c>
      <c r="C18" s="12">
        <v>277174</v>
      </c>
      <c r="D18" s="12">
        <v>2356474</v>
      </c>
      <c r="E18" s="13">
        <f t="shared" si="0"/>
        <v>2633648</v>
      </c>
      <c r="F18" s="70">
        <v>282249</v>
      </c>
      <c r="G18" s="70">
        <v>2533524</v>
      </c>
      <c r="H18" s="13">
        <f t="shared" si="1"/>
        <v>2815773</v>
      </c>
    </row>
    <row r="19" spans="2:8" ht="20.25" customHeight="1">
      <c r="B19" s="14" t="s">
        <v>34</v>
      </c>
      <c r="C19" s="15">
        <f>SUM(C7:C18)</f>
        <v>5085210</v>
      </c>
      <c r="D19" s="15">
        <f t="shared" ref="D19:H19" si="3">SUM(D7:D18)</f>
        <v>44223540</v>
      </c>
      <c r="E19" s="15">
        <f t="shared" si="3"/>
        <v>49308750</v>
      </c>
      <c r="F19" s="15">
        <f t="shared" si="3"/>
        <v>3116270</v>
      </c>
      <c r="G19" s="15">
        <f t="shared" si="3"/>
        <v>24489375</v>
      </c>
      <c r="H19" s="15">
        <f t="shared" si="3"/>
        <v>27605645</v>
      </c>
    </row>
    <row r="21" spans="2:8" ht="20.25" customHeight="1">
      <c r="F21" s="111" t="s">
        <v>156</v>
      </c>
      <c r="G21" s="112"/>
    </row>
    <row r="22" spans="2:8" ht="20.25" customHeight="1">
      <c r="F22" s="100" t="s">
        <v>154</v>
      </c>
      <c r="G22" s="100" t="s">
        <v>155</v>
      </c>
    </row>
    <row r="23" spans="2:8" ht="20.25" customHeight="1">
      <c r="F23" s="100">
        <f>AVERAGE(F12:F18,I7:I11)</f>
        <v>254952.83333333334</v>
      </c>
      <c r="G23" s="100">
        <f>AVERAGE(G12:G18,J7:J11)</f>
        <v>1981068.5833333333</v>
      </c>
    </row>
  </sheetData>
  <sheetProtection algorithmName="SHA-512" hashValue="eGSk5Yg/ZIryLvTKydrjsj3hrgPQPph/2EN8O3ospxLUMKdRto2GFKfi+FAgZNaGI0XA9x/M8jEYXwBIFap3lg==" saltValue="pkeA2mCzRHiiibzU+NqJMw==" spinCount="100000" sheet="1" objects="1" scenarios="1"/>
  <mergeCells count="6">
    <mergeCell ref="F21:G21"/>
    <mergeCell ref="A3:K3"/>
    <mergeCell ref="A1:K1"/>
    <mergeCell ref="C5:E5"/>
    <mergeCell ref="F5:H5"/>
    <mergeCell ref="I5:K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J64"/>
  <sheetViews>
    <sheetView showGridLines="0" tabSelected="1" zoomScale="70" zoomScaleNormal="70" workbookViewId="0">
      <selection activeCell="F22" sqref="F22"/>
    </sheetView>
  </sheetViews>
  <sheetFormatPr baseColWidth="10" defaultColWidth="0" defaultRowHeight="12.75" customHeight="1" zeroHeight="1"/>
  <cols>
    <col min="1" max="1" width="34.85546875" style="1" customWidth="1"/>
    <col min="2" max="2" width="15.28515625" style="1" customWidth="1"/>
    <col min="3" max="3" width="18.5703125" style="1" customWidth="1"/>
    <col min="4" max="4" width="17.85546875" style="1" customWidth="1"/>
    <col min="5" max="5" width="16.140625" style="1" customWidth="1"/>
    <col min="6" max="6" width="18.7109375" style="1" customWidth="1"/>
    <col min="7" max="7" width="18.28515625" style="1" customWidth="1"/>
    <col min="8" max="8" width="18.85546875" style="1" customWidth="1"/>
    <col min="9" max="9" width="1.7109375" style="1" customWidth="1"/>
    <col min="10" max="10" width="0" style="1" hidden="1" customWidth="1"/>
    <col min="11" max="16384" width="11.42578125" style="1" hidden="1"/>
  </cols>
  <sheetData>
    <row r="1" spans="1:8" ht="86.25" customHeight="1">
      <c r="A1" s="138" t="s">
        <v>0</v>
      </c>
      <c r="B1" s="139"/>
      <c r="C1" s="139"/>
      <c r="D1" s="139"/>
      <c r="E1" s="139"/>
      <c r="F1" s="139"/>
      <c r="G1" s="139"/>
      <c r="H1" s="140"/>
    </row>
    <row r="2" spans="1:8" s="2" customFormat="1" ht="15.75" customHeight="1">
      <c r="A2" s="141"/>
      <c r="B2" s="142"/>
      <c r="C2" s="142"/>
      <c r="D2" s="142"/>
      <c r="E2" s="142"/>
      <c r="F2" s="142"/>
      <c r="G2" s="142"/>
      <c r="H2" s="143"/>
    </row>
    <row r="3" spans="1:8" s="3" customFormat="1" ht="12.75" hidden="1" customHeight="1">
      <c r="A3" s="141"/>
      <c r="B3" s="142"/>
      <c r="C3" s="142"/>
      <c r="D3" s="142"/>
      <c r="E3" s="142"/>
      <c r="F3" s="142"/>
      <c r="G3" s="142"/>
      <c r="H3" s="143"/>
    </row>
    <row r="4" spans="1:8" s="3" customFormat="1" ht="23.25" hidden="1" customHeight="1">
      <c r="A4" s="141"/>
      <c r="B4" s="142"/>
      <c r="C4" s="142"/>
      <c r="D4" s="142"/>
      <c r="E4" s="142"/>
      <c r="F4" s="142"/>
      <c r="G4" s="142"/>
      <c r="H4" s="143"/>
    </row>
    <row r="5" spans="1:8" s="3" customFormat="1" ht="23.25" hidden="1" customHeight="1">
      <c r="A5" s="141"/>
      <c r="B5" s="142"/>
      <c r="C5" s="142"/>
      <c r="D5" s="142"/>
      <c r="E5" s="142"/>
      <c r="F5" s="142"/>
      <c r="G5" s="142"/>
      <c r="H5" s="143"/>
    </row>
    <row r="6" spans="1:8" s="3" customFormat="1" ht="32.25" hidden="1" customHeight="1">
      <c r="A6" s="141"/>
      <c r="B6" s="142"/>
      <c r="C6" s="142"/>
      <c r="D6" s="142"/>
      <c r="E6" s="142"/>
      <c r="F6" s="142"/>
      <c r="G6" s="142"/>
      <c r="H6" s="143"/>
    </row>
    <row r="7" spans="1:8" s="3" customFormat="1" ht="32.25" customHeight="1">
      <c r="A7" s="144" t="s">
        <v>141</v>
      </c>
      <c r="B7" s="145"/>
      <c r="C7" s="145"/>
      <c r="D7" s="145"/>
      <c r="E7" s="145"/>
      <c r="F7" s="145"/>
      <c r="G7" s="145"/>
      <c r="H7" s="146"/>
    </row>
    <row r="8" spans="1:8" s="3" customFormat="1" ht="32.25" customHeight="1">
      <c r="A8" s="292" t="s">
        <v>107</v>
      </c>
      <c r="B8" s="147"/>
      <c r="C8" s="148"/>
      <c r="D8" s="293" t="s">
        <v>1</v>
      </c>
      <c r="E8" s="123"/>
      <c r="F8" s="124"/>
      <c r="G8" s="294" t="s">
        <v>2</v>
      </c>
      <c r="H8" s="66"/>
    </row>
    <row r="9" spans="1:8" s="3" customFormat="1" ht="32.25" customHeight="1">
      <c r="A9" s="292" t="s">
        <v>110</v>
      </c>
      <c r="B9" s="71"/>
      <c r="C9" s="72"/>
      <c r="D9" s="293" t="s">
        <v>3</v>
      </c>
      <c r="E9" s="123"/>
      <c r="F9" s="124"/>
      <c r="G9" s="294" t="s">
        <v>4</v>
      </c>
      <c r="H9" s="67"/>
    </row>
    <row r="10" spans="1:8" s="3" customFormat="1" ht="32.25" customHeight="1">
      <c r="A10" s="292" t="s">
        <v>133</v>
      </c>
      <c r="B10" s="71"/>
      <c r="C10" s="72"/>
      <c r="D10" s="293" t="s">
        <v>5</v>
      </c>
      <c r="E10" s="123"/>
      <c r="F10" s="124"/>
      <c r="G10" s="294" t="s">
        <v>6</v>
      </c>
      <c r="H10" s="68"/>
    </row>
    <row r="11" spans="1:8" s="3" customFormat="1" ht="14.25" customHeight="1">
      <c r="A11" s="110"/>
      <c r="B11" s="110"/>
      <c r="C11" s="110"/>
      <c r="D11" s="110"/>
      <c r="E11" s="110"/>
      <c r="F11" s="110"/>
      <c r="G11" s="110"/>
      <c r="H11" s="110"/>
    </row>
    <row r="12" spans="1:8" s="3" customFormat="1" ht="18.75" customHeight="1">
      <c r="A12" s="125" t="s">
        <v>7</v>
      </c>
      <c r="B12" s="126"/>
      <c r="C12" s="126"/>
      <c r="D12" s="126"/>
      <c r="E12" s="126"/>
      <c r="F12" s="126"/>
      <c r="G12" s="126"/>
      <c r="H12" s="127"/>
    </row>
    <row r="13" spans="1:8" s="4" customFormat="1" ht="91.5" customHeight="1">
      <c r="A13" s="128" t="s">
        <v>152</v>
      </c>
      <c r="B13" s="129"/>
      <c r="C13" s="129"/>
      <c r="D13" s="129"/>
      <c r="E13" s="129"/>
      <c r="F13" s="129"/>
      <c r="G13" s="129"/>
      <c r="H13" s="130"/>
    </row>
    <row r="14" spans="1:8" ht="128.25" customHeight="1">
      <c r="A14" s="131" t="s">
        <v>153</v>
      </c>
      <c r="B14" s="132"/>
      <c r="C14" s="132"/>
      <c r="D14" s="132"/>
      <c r="E14" s="132"/>
      <c r="F14" s="132"/>
      <c r="G14" s="132"/>
      <c r="H14" s="133"/>
    </row>
    <row r="15" spans="1:8" s="3" customFormat="1">
      <c r="A15" s="104"/>
      <c r="B15" s="105"/>
      <c r="C15" s="105"/>
      <c r="D15" s="105"/>
      <c r="E15" s="105"/>
      <c r="F15" s="105"/>
      <c r="G15" s="105"/>
      <c r="H15" s="105"/>
    </row>
    <row r="16" spans="1:8" s="3" customFormat="1" ht="30" customHeight="1">
      <c r="A16" s="106" t="s">
        <v>148</v>
      </c>
      <c r="B16" s="69"/>
      <c r="C16" s="93" t="s">
        <v>149</v>
      </c>
      <c r="D16" s="94">
        <v>12</v>
      </c>
      <c r="E16" s="136" t="s">
        <v>150</v>
      </c>
      <c r="F16" s="137"/>
      <c r="G16" s="107"/>
      <c r="H16" s="69"/>
    </row>
    <row r="17" spans="1:8" s="3" customFormat="1">
      <c r="A17" s="108"/>
      <c r="B17" s="109"/>
      <c r="C17" s="109"/>
      <c r="D17" s="109"/>
      <c r="E17" s="109"/>
      <c r="F17" s="109"/>
      <c r="G17" s="109"/>
      <c r="H17" s="109"/>
    </row>
    <row r="18" spans="1:8" s="3" customFormat="1" ht="17.25" customHeight="1">
      <c r="A18" s="134" t="s">
        <v>8</v>
      </c>
      <c r="B18" s="135" t="s">
        <v>143</v>
      </c>
      <c r="C18" s="135"/>
      <c r="D18" s="135"/>
      <c r="E18" s="135"/>
      <c r="F18" s="135"/>
      <c r="G18" s="135"/>
      <c r="H18" s="135"/>
    </row>
    <row r="19" spans="1:8" s="3" customFormat="1" ht="24.75" customHeight="1">
      <c r="A19" s="134"/>
      <c r="B19" s="134" t="s">
        <v>9</v>
      </c>
      <c r="C19" s="134"/>
      <c r="D19" s="134"/>
      <c r="E19" s="134" t="s">
        <v>10</v>
      </c>
      <c r="F19" s="134"/>
      <c r="G19" s="134"/>
      <c r="H19" s="134" t="s">
        <v>11</v>
      </c>
    </row>
    <row r="20" spans="1:8" s="3" customFormat="1" ht="27.75" customHeight="1">
      <c r="A20" s="134"/>
      <c r="B20" s="95" t="s">
        <v>12</v>
      </c>
      <c r="C20" s="95" t="s">
        <v>13</v>
      </c>
      <c r="D20" s="95" t="s">
        <v>14</v>
      </c>
      <c r="E20" s="95" t="s">
        <v>12</v>
      </c>
      <c r="F20" s="95" t="s">
        <v>13</v>
      </c>
      <c r="G20" s="95" t="s">
        <v>14</v>
      </c>
      <c r="H20" s="134"/>
    </row>
    <row r="21" spans="1:8" s="3" customFormat="1" ht="84" customHeight="1">
      <c r="A21" s="96" t="s">
        <v>144</v>
      </c>
      <c r="B21" s="295"/>
      <c r="C21" s="88">
        <f>IF(B21=0,0,D21-B21)</f>
        <v>0</v>
      </c>
      <c r="D21" s="97">
        <v>254953</v>
      </c>
      <c r="E21" s="295"/>
      <c r="F21" s="88">
        <f>IF(E21=0,0,G21-E21)</f>
        <v>0</v>
      </c>
      <c r="G21" s="97">
        <v>1981069</v>
      </c>
      <c r="H21" s="88">
        <f>D21+G21</f>
        <v>2236022</v>
      </c>
    </row>
    <row r="22" spans="1:8" s="3" customFormat="1" ht="51.75" customHeight="1">
      <c r="A22" s="98" t="s">
        <v>145</v>
      </c>
      <c r="B22" s="296"/>
      <c r="C22" s="296"/>
      <c r="D22" s="89"/>
      <c r="E22" s="296"/>
      <c r="F22" s="296"/>
      <c r="G22" s="89"/>
      <c r="H22" s="89"/>
    </row>
    <row r="23" spans="1:8" s="3" customFormat="1" ht="43.5" customHeight="1">
      <c r="A23" s="98" t="s">
        <v>146</v>
      </c>
      <c r="B23" s="90">
        <f>ROUND(B22*(1.16),2)</f>
        <v>0</v>
      </c>
      <c r="C23" s="90">
        <f>ROUND(C22*(1.16),2)</f>
        <v>0</v>
      </c>
      <c r="D23" s="89"/>
      <c r="E23" s="90">
        <f>ROUND(E22*(1.16),2)</f>
        <v>0</v>
      </c>
      <c r="F23" s="90">
        <f>ROUND(F22*(1.16),2)</f>
        <v>0</v>
      </c>
      <c r="G23" s="89"/>
      <c r="H23" s="89"/>
    </row>
    <row r="24" spans="1:8" s="3" customFormat="1" ht="39.950000000000003" customHeight="1">
      <c r="A24" s="98" t="s">
        <v>147</v>
      </c>
      <c r="B24" s="91">
        <f>ROUND(B21*B23,0)</f>
        <v>0</v>
      </c>
      <c r="C24" s="91">
        <f>ROUND(C21*C23,0)</f>
        <v>0</v>
      </c>
      <c r="D24" s="91">
        <f>ROUND(B24+C24,0)</f>
        <v>0</v>
      </c>
      <c r="E24" s="91">
        <f>ROUND(E21*E23,0)</f>
        <v>0</v>
      </c>
      <c r="F24" s="91">
        <f>ROUND(F21*F23,0)</f>
        <v>0</v>
      </c>
      <c r="G24" s="91">
        <f>ROUND(E24+F24,0)</f>
        <v>0</v>
      </c>
      <c r="H24" s="91">
        <f>ROUND(D24+G24,0)</f>
        <v>0</v>
      </c>
    </row>
    <row r="25" spans="1:8" ht="39.950000000000003" customHeight="1">
      <c r="A25" s="99" t="s">
        <v>151</v>
      </c>
      <c r="B25" s="92">
        <f t="shared" ref="B25:H25" si="0">ROUND($D$16*B24,0)</f>
        <v>0</v>
      </c>
      <c r="C25" s="92">
        <f t="shared" si="0"/>
        <v>0</v>
      </c>
      <c r="D25" s="92">
        <f t="shared" si="0"/>
        <v>0</v>
      </c>
      <c r="E25" s="92">
        <f t="shared" si="0"/>
        <v>0</v>
      </c>
      <c r="F25" s="92">
        <f t="shared" si="0"/>
        <v>0</v>
      </c>
      <c r="G25" s="92">
        <f t="shared" si="0"/>
        <v>0</v>
      </c>
      <c r="H25" s="92">
        <f t="shared" si="0"/>
        <v>0</v>
      </c>
    </row>
    <row r="26" spans="1:8">
      <c r="A26" s="101"/>
      <c r="B26" s="102"/>
      <c r="C26" s="102"/>
      <c r="D26" s="102"/>
      <c r="E26" s="102"/>
      <c r="F26" s="102"/>
      <c r="G26" s="102"/>
      <c r="H26" s="103"/>
    </row>
    <row r="27" spans="1:8">
      <c r="A27" s="118" t="s">
        <v>15</v>
      </c>
      <c r="B27" s="118"/>
      <c r="C27" s="118"/>
      <c r="D27" s="118"/>
      <c r="E27" s="118"/>
      <c r="F27" s="118"/>
      <c r="G27" s="118"/>
      <c r="H27" s="118"/>
    </row>
    <row r="28" spans="1:8" ht="59.25" customHeight="1">
      <c r="A28" s="119" t="s">
        <v>16</v>
      </c>
      <c r="B28" s="119"/>
      <c r="C28" s="119"/>
      <c r="D28" s="119"/>
      <c r="E28" s="119"/>
      <c r="F28" s="119"/>
      <c r="G28" s="119"/>
      <c r="H28" s="119"/>
    </row>
    <row r="29" spans="1:8" ht="56.25" customHeight="1">
      <c r="A29" s="120" t="s">
        <v>158</v>
      </c>
      <c r="B29" s="121"/>
      <c r="C29" s="121"/>
      <c r="D29" s="121"/>
      <c r="E29" s="121"/>
      <c r="F29" s="121"/>
      <c r="G29" s="121"/>
      <c r="H29" s="122"/>
    </row>
    <row r="30" spans="1:8"/>
    <row r="31" spans="1:8" ht="12.75" hidden="1" customHeight="1"/>
    <row r="32" spans="1:8" ht="12.75" hidden="1" customHeight="1"/>
    <row r="33" ht="12.75" hidden="1" customHeight="1"/>
    <row r="34" ht="12.75" hidden="1" customHeight="1"/>
    <row r="35" ht="12.75" hidden="1" customHeight="1"/>
    <row r="36" ht="12.75" hidden="1" customHeight="1"/>
    <row r="37" ht="12.75" hidden="1" customHeight="1"/>
    <row r="38" ht="12.75" hidden="1" customHeight="1"/>
    <row r="39" ht="12.75" hidden="1" customHeight="1"/>
    <row r="40" ht="12.75" hidden="1" customHeight="1"/>
    <row r="41" ht="12.75" hidden="1" customHeight="1"/>
    <row r="42" ht="12.75" hidden="1" customHeight="1"/>
    <row r="43" ht="12.75" hidden="1" customHeight="1"/>
    <row r="44" ht="12.75" hidden="1" customHeight="1"/>
    <row r="45" ht="12.75" hidden="1" customHeight="1"/>
    <row r="46" ht="12.75" hidden="1" customHeight="1"/>
    <row r="47" ht="12.75" hidden="1" customHeight="1"/>
    <row r="48" ht="12.75" hidden="1" customHeight="1"/>
    <row r="49" ht="12.75" hidden="1" customHeight="1"/>
    <row r="50" ht="12.75" hidden="1" customHeight="1"/>
    <row r="51" ht="12.75" hidden="1" customHeight="1"/>
    <row r="52" ht="12.75" hidden="1" customHeight="1"/>
    <row r="53" ht="12.75" hidden="1" customHeight="1"/>
    <row r="54" ht="12.75" hidden="1" customHeight="1"/>
    <row r="55" ht="12.75" hidden="1" customHeight="1"/>
    <row r="56" ht="12.75" hidden="1" customHeight="1"/>
    <row r="57" ht="12.75" hidden="1" customHeight="1"/>
    <row r="58" ht="12.75" hidden="1" customHeight="1"/>
    <row r="59" ht="12.75" hidden="1" customHeight="1"/>
    <row r="60" ht="12.75" hidden="1" customHeight="1"/>
    <row r="61" ht="12.75" customHeight="1"/>
    <row r="62" ht="12.75" customHeight="1"/>
    <row r="63" ht="12.75" customHeight="1"/>
    <row r="64" ht="12.75" customHeight="1"/>
  </sheetData>
  <sheetProtection algorithmName="SHA-512" hashValue="dYFyXMcZewz6IgvdLB9u4g00aazj/MIJZdHPuRrNTqaFgVmSzlkjMobvlTRm/u0dhOMHBuT9riUq7W1XoTdDDA==" saltValue="OnfQ5vqIofVclI4K2ZPYzA==" spinCount="100000" sheet="1" objects="1" scenarios="1" selectLockedCells="1"/>
  <mergeCells count="18">
    <mergeCell ref="A1:H6"/>
    <mergeCell ref="A7:H7"/>
    <mergeCell ref="E8:F8"/>
    <mergeCell ref="E9:F9"/>
    <mergeCell ref="B8:C8"/>
    <mergeCell ref="A27:H27"/>
    <mergeCell ref="A28:H28"/>
    <mergeCell ref="A29:H29"/>
    <mergeCell ref="E10:F10"/>
    <mergeCell ref="A12:H12"/>
    <mergeCell ref="A13:H13"/>
    <mergeCell ref="A14:H14"/>
    <mergeCell ref="A18:A20"/>
    <mergeCell ref="B18:H18"/>
    <mergeCell ref="B19:D19"/>
    <mergeCell ref="E19:G19"/>
    <mergeCell ref="H19:H20"/>
    <mergeCell ref="E16:F16"/>
  </mergeCells>
  <dataValidations xWindow="229" yWindow="337" count="11">
    <dataValidation type="decimal" allowBlank="1" showInputMessage="1" showErrorMessage="1" errorTitle="PRECIO UNITARIO OFERTADO" error="Corresponde al valor unitario por cada categoría que debe ofertar el proponente, debe corresponder a cifras de máximo dos decimales " promptTitle="PRECIO UNITARIO OFERTADO" prompt="Corresponde al valor unitario por cada categoría que debe ofertar el proponente, debe corresponder a cifras de máximo dos decimales " sqref="E22:F22 B22:C22">
      <formula1>0</formula1>
      <formula2>999999999</formula2>
    </dataValidation>
    <dataValidation type="whole" operator="equal" allowBlank="1" showInputMessage="1" showErrorMessage="1" errorTitle="PROMEDIO MES. DE REGISTROS ICBF" promptTitle="REGISTROS ASISTIDOS TOTALES" prompt="DEBE CORRESPONDER A LA SUMA DEL NÚMERO DE REGISTROS ASISTIDOS &quot;PROPIOS&quot; Y DE &quot;OTROS&quot;" sqref="G21">
      <formula1>1981069</formula1>
    </dataValidation>
    <dataValidation allowBlank="1" showInputMessage="1" showErrorMessage="1" errorTitle="PRECIO MENSUAL OFERTADO" error="Corresponde al resultado de multiplicar, el valor unitario ofertado por la cifra promedio de registros, para cada una de las categorías electrónica o asistida y propia o de otro operador" promptTitle="PRECIO MENSUAL OFERTADO" prompt="Corresponde al resultado de multiplicar, el valor unitario ofertado por la cifra promedio de registros, para cada una de las categorías electrónica o asistida y propia o de otro operador" sqref="B24:G24"/>
    <dataValidation type="whole" allowBlank="1" showInputMessage="1" showErrorMessage="1" errorTitle="PROMEDIO MES. DE REGISTROS ICBF" promptTitle="REGISTROS ELECTRONICOS - PROPIOS" prompt="ANOTAR EN ESTE CAMPO EL NUMERO DE REGISTROS ELECTRONICOS PROPIOS PARA EL MES DE REFERENCIA" sqref="B21">
      <formula1>0</formula1>
      <formula2>264713</formula2>
    </dataValidation>
    <dataValidation type="whole" operator="equal" allowBlank="1" showInputMessage="1" showErrorMessage="1" errorTitle="PROMEDIO MES. DE REGISTROS ICBF" promptTitle="REGISTROS ELECTRONICOS TOTALES" prompt="DEBE CORRESPONDER A LA SUMA DEL NÚMERO DE REGISTROS ELECTRONICOS &quot;PROPIOS&quot; Y DE &quot;OTROS&quot;" sqref="D21">
      <formula1>254953</formula1>
    </dataValidation>
    <dataValidation allowBlank="1" showInputMessage="1" showErrorMessage="1" promptTitle="TOTAL REGISTROS" prompt="REGISTROS TOTALES PARA EL MES DE REFERENCIA" sqref="H21"/>
    <dataValidation allowBlank="1" showInputMessage="1" showErrorMessage="1" errorTitle="PRECIO UNITARIO OFERTADO" error="Corresponde al valor unitario por cada categoría que debe ofertar el proponente, debe corresponder a cifras de máximo dos decimales " promptTitle="INSCRITA EN EL RUP" prompt="Por favor diligenciar con SI o NO, según corresponda. " sqref="B9:B13 B6:B7"/>
    <dataValidation type="decimal" allowBlank="1" showInputMessage="1" showErrorMessage="1" errorTitle="PRECIO UNITARIO OFERTADO" error="Corresponde al valor unitario por cada categoría que debe ofertar el proponente, debe corresponder a cifras de máximo dos decimales " promptTitle="PRECIO UNITARIO OFERTADO" prompt="Corresponde al valor unitario por cada categoría, incluido IVA, que debe ofertar el proponente, debe corresponder a cifras de máximo dos decimales " sqref="B23:C23 E23:F23">
      <formula1>0</formula1>
      <formula2>999999999</formula2>
    </dataValidation>
    <dataValidation type="whole" allowBlank="1" showInputMessage="1" showErrorMessage="1" sqref="C21 F21">
      <formula1>0</formula1>
      <formula2>252836</formula2>
    </dataValidation>
    <dataValidation type="whole" allowBlank="1" showInputMessage="1" showErrorMessage="1" sqref="E21">
      <formula1>0</formula1>
      <formula2>2228190</formula2>
    </dataValidation>
    <dataValidation allowBlank="1" showInputMessage="1" showErrorMessage="1" errorTitle=" VALOR TOTAL DE LA OFERTA" error="Corresponde al resultado de multiplicar, el valor mensual ofertado por el numero de meses de prestación de servicio, este valor no podrá en ningún caso ser superior al presupuesto oficial total de la presente convocatoria" promptTitle=" VALOR TOTAL DE LA OFERTA" prompt="Corresponde al resultado de multiplicar, el valor mensual ofertado por el numero de meses de prestación de servicio, este valor no podrá en ningún caso ser superior al presupuesto oficial total de la presente convocatoria" sqref="B25:B26 C26:G26 C25:H25"/>
  </dataValidations>
  <pageMargins left="0.70866141732283472" right="0.70866141732283472" top="0.74803149606299213" bottom="0.74803149606299213" header="0.31496062992125984" footer="0.31496062992125984"/>
  <pageSetup scale="58"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topLeftCell="A17" zoomScaleNormal="100" workbookViewId="0">
      <selection activeCell="B21" sqref="B21"/>
    </sheetView>
  </sheetViews>
  <sheetFormatPr baseColWidth="10" defaultColWidth="0" defaultRowHeight="12.75" customHeight="1" zeroHeight="1"/>
  <cols>
    <col min="1" max="1" width="34.85546875" style="1" customWidth="1"/>
    <col min="2" max="2" width="15.28515625" style="1" customWidth="1"/>
    <col min="3" max="3" width="18.5703125" style="1" customWidth="1"/>
    <col min="4" max="4" width="17.85546875" style="1" customWidth="1"/>
    <col min="5" max="5" width="16.140625" style="1" customWidth="1"/>
    <col min="6" max="6" width="18.7109375" style="1" customWidth="1"/>
    <col min="7" max="7" width="18.28515625" style="1" customWidth="1"/>
    <col min="8" max="8" width="18.85546875" style="1" customWidth="1"/>
    <col min="9" max="9" width="1.7109375" style="1" customWidth="1"/>
    <col min="10" max="10" width="0" style="1" hidden="1" customWidth="1"/>
    <col min="11" max="16384" width="11.42578125" style="1" hidden="1"/>
  </cols>
  <sheetData>
    <row r="1" spans="1:8" ht="86.25" customHeight="1">
      <c r="A1" s="138" t="s">
        <v>0</v>
      </c>
      <c r="B1" s="139"/>
      <c r="C1" s="139"/>
      <c r="D1" s="139"/>
      <c r="E1" s="139"/>
      <c r="F1" s="139"/>
      <c r="G1" s="139"/>
      <c r="H1" s="140"/>
    </row>
    <row r="2" spans="1:8" s="2" customFormat="1" ht="15.75" customHeight="1">
      <c r="A2" s="141"/>
      <c r="B2" s="142"/>
      <c r="C2" s="142"/>
      <c r="D2" s="142"/>
      <c r="E2" s="142"/>
      <c r="F2" s="142"/>
      <c r="G2" s="142"/>
      <c r="H2" s="143"/>
    </row>
    <row r="3" spans="1:8" s="3" customFormat="1" ht="12.75" hidden="1" customHeight="1">
      <c r="A3" s="141"/>
      <c r="B3" s="142"/>
      <c r="C3" s="142"/>
      <c r="D3" s="142"/>
      <c r="E3" s="142"/>
      <c r="F3" s="142"/>
      <c r="G3" s="142"/>
      <c r="H3" s="143"/>
    </row>
    <row r="4" spans="1:8" s="3" customFormat="1" ht="23.25" hidden="1" customHeight="1">
      <c r="A4" s="141"/>
      <c r="B4" s="142"/>
      <c r="C4" s="142"/>
      <c r="D4" s="142"/>
      <c r="E4" s="142"/>
      <c r="F4" s="142"/>
      <c r="G4" s="142"/>
      <c r="H4" s="143"/>
    </row>
    <row r="5" spans="1:8" s="3" customFormat="1" ht="23.25" hidden="1" customHeight="1">
      <c r="A5" s="141"/>
      <c r="B5" s="142"/>
      <c r="C5" s="142"/>
      <c r="D5" s="142"/>
      <c r="E5" s="142"/>
      <c r="F5" s="142"/>
      <c r="G5" s="142"/>
      <c r="H5" s="143"/>
    </row>
    <row r="6" spans="1:8" s="3" customFormat="1" ht="32.25" hidden="1" customHeight="1">
      <c r="A6" s="141"/>
      <c r="B6" s="142"/>
      <c r="C6" s="142"/>
      <c r="D6" s="142"/>
      <c r="E6" s="142"/>
      <c r="F6" s="142"/>
      <c r="G6" s="142"/>
      <c r="H6" s="143"/>
    </row>
    <row r="7" spans="1:8" s="3" customFormat="1" ht="32.25" customHeight="1">
      <c r="A7" s="144" t="s">
        <v>142</v>
      </c>
      <c r="B7" s="145"/>
      <c r="C7" s="145"/>
      <c r="D7" s="145"/>
      <c r="E7" s="145"/>
      <c r="F7" s="145"/>
      <c r="G7" s="145"/>
      <c r="H7" s="146"/>
    </row>
    <row r="8" spans="1:8" s="3" customFormat="1" ht="32.25" customHeight="1">
      <c r="A8" s="292" t="s">
        <v>107</v>
      </c>
      <c r="B8" s="147"/>
      <c r="C8" s="148"/>
      <c r="D8" s="293" t="s">
        <v>1</v>
      </c>
      <c r="E8" s="123"/>
      <c r="F8" s="124"/>
      <c r="G8" s="294" t="s">
        <v>2</v>
      </c>
      <c r="H8" s="66"/>
    </row>
    <row r="9" spans="1:8" s="3" customFormat="1" ht="32.25" customHeight="1">
      <c r="A9" s="292" t="s">
        <v>110</v>
      </c>
      <c r="B9" s="71"/>
      <c r="C9" s="72"/>
      <c r="D9" s="293" t="s">
        <v>3</v>
      </c>
      <c r="E9" s="123"/>
      <c r="F9" s="124"/>
      <c r="G9" s="294" t="s">
        <v>4</v>
      </c>
      <c r="H9" s="67"/>
    </row>
    <row r="10" spans="1:8" s="3" customFormat="1" ht="32.25" customHeight="1">
      <c r="A10" s="292" t="s">
        <v>133</v>
      </c>
      <c r="B10" s="71"/>
      <c r="C10" s="72"/>
      <c r="D10" s="293" t="s">
        <v>5</v>
      </c>
      <c r="E10" s="123"/>
      <c r="F10" s="124"/>
      <c r="G10" s="294" t="s">
        <v>6</v>
      </c>
      <c r="H10" s="68"/>
    </row>
    <row r="11" spans="1:8" s="3" customFormat="1" ht="14.25" customHeight="1">
      <c r="A11" s="110"/>
      <c r="B11" s="110"/>
      <c r="C11" s="110"/>
      <c r="D11" s="110"/>
      <c r="E11" s="110"/>
      <c r="F11" s="110"/>
      <c r="G11" s="110"/>
      <c r="H11" s="110"/>
    </row>
    <row r="12" spans="1:8" s="3" customFormat="1" ht="18.75" customHeight="1">
      <c r="A12" s="125" t="s">
        <v>7</v>
      </c>
      <c r="B12" s="126"/>
      <c r="C12" s="126"/>
      <c r="D12" s="126"/>
      <c r="E12" s="126"/>
      <c r="F12" s="126"/>
      <c r="G12" s="126"/>
      <c r="H12" s="127"/>
    </row>
    <row r="13" spans="1:8" s="4" customFormat="1" ht="91.5" customHeight="1">
      <c r="A13" s="128" t="s">
        <v>152</v>
      </c>
      <c r="B13" s="129"/>
      <c r="C13" s="129"/>
      <c r="D13" s="129"/>
      <c r="E13" s="129"/>
      <c r="F13" s="129"/>
      <c r="G13" s="129"/>
      <c r="H13" s="130"/>
    </row>
    <row r="14" spans="1:8" ht="128.25" customHeight="1">
      <c r="A14" s="131" t="s">
        <v>153</v>
      </c>
      <c r="B14" s="132"/>
      <c r="C14" s="132"/>
      <c r="D14" s="132"/>
      <c r="E14" s="132"/>
      <c r="F14" s="132"/>
      <c r="G14" s="132"/>
      <c r="H14" s="133"/>
    </row>
    <row r="15" spans="1:8" s="3" customFormat="1">
      <c r="A15" s="104"/>
      <c r="B15" s="105"/>
      <c r="C15" s="105"/>
      <c r="D15" s="105"/>
      <c r="E15" s="105"/>
      <c r="F15" s="105"/>
      <c r="G15" s="105"/>
      <c r="H15" s="105"/>
    </row>
    <row r="16" spans="1:8" s="3" customFormat="1" ht="30" customHeight="1">
      <c r="A16" s="106" t="s">
        <v>148</v>
      </c>
      <c r="B16" s="69"/>
      <c r="C16" s="93" t="s">
        <v>149</v>
      </c>
      <c r="D16" s="94">
        <v>24</v>
      </c>
      <c r="E16" s="136" t="s">
        <v>157</v>
      </c>
      <c r="F16" s="137"/>
      <c r="G16" s="107"/>
      <c r="H16" s="69"/>
    </row>
    <row r="17" spans="1:8" s="3" customFormat="1">
      <c r="A17" s="108"/>
      <c r="B17" s="109"/>
      <c r="C17" s="109"/>
      <c r="D17" s="109"/>
      <c r="E17" s="109"/>
      <c r="F17" s="109"/>
      <c r="G17" s="109"/>
      <c r="H17" s="109"/>
    </row>
    <row r="18" spans="1:8" s="3" customFormat="1" ht="17.25" customHeight="1">
      <c r="A18" s="134" t="s">
        <v>8</v>
      </c>
      <c r="B18" s="135" t="s">
        <v>143</v>
      </c>
      <c r="C18" s="135"/>
      <c r="D18" s="135"/>
      <c r="E18" s="135"/>
      <c r="F18" s="135"/>
      <c r="G18" s="135"/>
      <c r="H18" s="135"/>
    </row>
    <row r="19" spans="1:8" s="3" customFormat="1" ht="24.75" customHeight="1">
      <c r="A19" s="134"/>
      <c r="B19" s="134" t="s">
        <v>9</v>
      </c>
      <c r="C19" s="134"/>
      <c r="D19" s="134"/>
      <c r="E19" s="134" t="s">
        <v>10</v>
      </c>
      <c r="F19" s="134"/>
      <c r="G19" s="134"/>
      <c r="H19" s="134" t="s">
        <v>11</v>
      </c>
    </row>
    <row r="20" spans="1:8" s="3" customFormat="1" ht="27.75" customHeight="1">
      <c r="A20" s="134"/>
      <c r="B20" s="95" t="s">
        <v>12</v>
      </c>
      <c r="C20" s="95" t="s">
        <v>13</v>
      </c>
      <c r="D20" s="95" t="s">
        <v>14</v>
      </c>
      <c r="E20" s="95" t="s">
        <v>12</v>
      </c>
      <c r="F20" s="95" t="s">
        <v>13</v>
      </c>
      <c r="G20" s="95" t="s">
        <v>14</v>
      </c>
      <c r="H20" s="134"/>
    </row>
    <row r="21" spans="1:8" s="3" customFormat="1" ht="84" customHeight="1">
      <c r="A21" s="96" t="s">
        <v>144</v>
      </c>
      <c r="B21" s="295"/>
      <c r="C21" s="88">
        <f>IF(B21=0,0,D21-B21)</f>
        <v>0</v>
      </c>
      <c r="D21" s="97">
        <v>254953</v>
      </c>
      <c r="E21" s="295"/>
      <c r="F21" s="88">
        <f>IF(E21=0,0,G21-E21)</f>
        <v>0</v>
      </c>
      <c r="G21" s="97">
        <v>1981069</v>
      </c>
      <c r="H21" s="88">
        <f>D21+G21</f>
        <v>2236022</v>
      </c>
    </row>
    <row r="22" spans="1:8" s="3" customFormat="1" ht="51.75" customHeight="1">
      <c r="A22" s="98" t="s">
        <v>145</v>
      </c>
      <c r="B22" s="296"/>
      <c r="C22" s="296"/>
      <c r="D22" s="89"/>
      <c r="E22" s="296"/>
      <c r="F22" s="296"/>
      <c r="G22" s="89"/>
      <c r="H22" s="89"/>
    </row>
    <row r="23" spans="1:8" s="3" customFormat="1" ht="43.5" customHeight="1">
      <c r="A23" s="98" t="s">
        <v>146</v>
      </c>
      <c r="B23" s="90">
        <f>ROUND(B22*(1.16),2)</f>
        <v>0</v>
      </c>
      <c r="C23" s="90">
        <f>ROUND(C22*(1.16),2)</f>
        <v>0</v>
      </c>
      <c r="D23" s="89"/>
      <c r="E23" s="90">
        <f>ROUND(E22*(1.16),2)</f>
        <v>0</v>
      </c>
      <c r="F23" s="90">
        <f>ROUND(F22*(1.16),2)</f>
        <v>0</v>
      </c>
      <c r="G23" s="89"/>
      <c r="H23" s="89"/>
    </row>
    <row r="24" spans="1:8" s="3" customFormat="1" ht="39.950000000000003" customHeight="1">
      <c r="A24" s="98" t="s">
        <v>147</v>
      </c>
      <c r="B24" s="91">
        <f>ROUND(B21*B23,0)</f>
        <v>0</v>
      </c>
      <c r="C24" s="91">
        <f>ROUND(C21*C23,0)</f>
        <v>0</v>
      </c>
      <c r="D24" s="91">
        <f>ROUND(B24+C24,0)</f>
        <v>0</v>
      </c>
      <c r="E24" s="91">
        <f>ROUND(E21*E23,0)</f>
        <v>0</v>
      </c>
      <c r="F24" s="91">
        <f>ROUND(F21*F23,0)</f>
        <v>0</v>
      </c>
      <c r="G24" s="91">
        <f>ROUND(E24+F24,0)</f>
        <v>0</v>
      </c>
      <c r="H24" s="91">
        <f>ROUND(D24+G24,0)</f>
        <v>0</v>
      </c>
    </row>
    <row r="25" spans="1:8" ht="39.950000000000003" customHeight="1">
      <c r="A25" s="99" t="s">
        <v>151</v>
      </c>
      <c r="B25" s="92">
        <f t="shared" ref="B25:H25" si="0">ROUND($D$16*B24,0)</f>
        <v>0</v>
      </c>
      <c r="C25" s="92">
        <f t="shared" si="0"/>
        <v>0</v>
      </c>
      <c r="D25" s="92">
        <f t="shared" si="0"/>
        <v>0</v>
      </c>
      <c r="E25" s="92">
        <f t="shared" si="0"/>
        <v>0</v>
      </c>
      <c r="F25" s="92">
        <f t="shared" si="0"/>
        <v>0</v>
      </c>
      <c r="G25" s="92">
        <f t="shared" si="0"/>
        <v>0</v>
      </c>
      <c r="H25" s="92">
        <f t="shared" si="0"/>
        <v>0</v>
      </c>
    </row>
    <row r="26" spans="1:8">
      <c r="A26" s="101"/>
      <c r="B26" s="102"/>
      <c r="C26" s="102"/>
      <c r="D26" s="102"/>
      <c r="E26" s="102"/>
      <c r="F26" s="102"/>
      <c r="G26" s="102"/>
      <c r="H26" s="103"/>
    </row>
    <row r="27" spans="1:8">
      <c r="A27" s="118" t="s">
        <v>15</v>
      </c>
      <c r="B27" s="118"/>
      <c r="C27" s="118"/>
      <c r="D27" s="118"/>
      <c r="E27" s="118"/>
      <c r="F27" s="118"/>
      <c r="G27" s="118"/>
      <c r="H27" s="118"/>
    </row>
    <row r="28" spans="1:8" ht="59.25" customHeight="1">
      <c r="A28" s="119" t="s">
        <v>16</v>
      </c>
      <c r="B28" s="119"/>
      <c r="C28" s="119"/>
      <c r="D28" s="119"/>
      <c r="E28" s="119"/>
      <c r="F28" s="119"/>
      <c r="G28" s="119"/>
      <c r="H28" s="119"/>
    </row>
    <row r="29" spans="1:8" ht="56.25" customHeight="1">
      <c r="A29" s="120" t="s">
        <v>158</v>
      </c>
      <c r="B29" s="121"/>
      <c r="C29" s="121"/>
      <c r="D29" s="121"/>
      <c r="E29" s="121"/>
      <c r="F29" s="121"/>
      <c r="G29" s="121"/>
      <c r="H29" s="122"/>
    </row>
    <row r="30" spans="1:8"/>
    <row r="31" spans="1:8" ht="12.75" hidden="1" customHeight="1"/>
    <row r="32" spans="1:8" ht="12.75" hidden="1" customHeight="1"/>
    <row r="33" ht="12.75" hidden="1" customHeight="1"/>
    <row r="34" ht="12.75" hidden="1" customHeight="1"/>
    <row r="35" ht="12.75" hidden="1" customHeight="1"/>
    <row r="36" ht="12.75" hidden="1" customHeight="1"/>
    <row r="37" ht="12.75" hidden="1" customHeight="1"/>
    <row r="38" ht="12.75" hidden="1" customHeight="1"/>
    <row r="39" ht="12.75" hidden="1" customHeight="1"/>
    <row r="40" ht="12.75" hidden="1" customHeight="1"/>
    <row r="41" ht="12.75" hidden="1" customHeight="1"/>
    <row r="42" ht="12.75" hidden="1" customHeight="1"/>
    <row r="43" ht="12.75" hidden="1" customHeight="1"/>
    <row r="44" ht="12.75" hidden="1" customHeight="1"/>
    <row r="45" ht="12.75" hidden="1" customHeight="1"/>
    <row r="46" ht="12.75" hidden="1" customHeight="1"/>
    <row r="47" ht="12.75" hidden="1" customHeight="1"/>
    <row r="48" ht="12.75" hidden="1" customHeight="1"/>
    <row r="49" ht="12.75" hidden="1" customHeight="1"/>
    <row r="50" ht="12.75" hidden="1" customHeight="1"/>
    <row r="51" ht="12.75" hidden="1" customHeight="1"/>
    <row r="52" ht="12.75" hidden="1" customHeight="1"/>
    <row r="53" ht="12.75" hidden="1" customHeight="1"/>
    <row r="54" ht="12.75" hidden="1" customHeight="1"/>
    <row r="55" ht="12.75" hidden="1" customHeight="1"/>
    <row r="56" ht="12.75" hidden="1" customHeight="1"/>
    <row r="57" ht="12.75" hidden="1" customHeight="1"/>
    <row r="58" ht="12.75" hidden="1" customHeight="1"/>
    <row r="59" ht="12.75" hidden="1" customHeight="1"/>
    <row r="60" ht="12.75" hidden="1" customHeight="1"/>
    <row r="61" ht="12.75" customHeight="1"/>
    <row r="62" ht="12.75" customHeight="1"/>
    <row r="63" ht="12.75" customHeight="1"/>
    <row r="64" ht="12.75" customHeight="1"/>
  </sheetData>
  <sheetProtection algorithmName="SHA-512" hashValue="K6uBZSS808TCqvuEa8S1MZiTXiDYu08A7yXY0dKVr7wPhX4N2V9VDMkPvc8iiwiq3OLKcgaYNGPjTLcLbCFEvw==" saltValue="PUreFuqtcHFiGudxJn6f0Q==" spinCount="100000" sheet="1" objects="1" scenarios="1" selectLockedCells="1"/>
  <mergeCells count="18">
    <mergeCell ref="E10:F10"/>
    <mergeCell ref="A1:H6"/>
    <mergeCell ref="A7:H7"/>
    <mergeCell ref="B8:C8"/>
    <mergeCell ref="E8:F8"/>
    <mergeCell ref="E9:F9"/>
    <mergeCell ref="A27:H27"/>
    <mergeCell ref="A28:H28"/>
    <mergeCell ref="A29:H29"/>
    <mergeCell ref="A12:H12"/>
    <mergeCell ref="A13:H13"/>
    <mergeCell ref="A14:H14"/>
    <mergeCell ref="E16:F16"/>
    <mergeCell ref="A18:A20"/>
    <mergeCell ref="B18:H18"/>
    <mergeCell ref="B19:D19"/>
    <mergeCell ref="E19:G19"/>
    <mergeCell ref="H19:H20"/>
  </mergeCells>
  <dataValidations count="11">
    <dataValidation allowBlank="1" showInputMessage="1" showErrorMessage="1" errorTitle=" VALOR TOTAL DE LA OFERTA" error="Corresponde al resultado de multiplicar, el valor mensual ofertado por el numero de meses de prestación de servicio, este valor no podrá en ningún caso ser superior al presupuesto oficial total de la presente convocatoria" promptTitle=" VALOR TOTAL DE LA OFERTA" prompt="Corresponde al resultado de multiplicar, el valor mensual ofertado por el numero de meses de prestación de servicio, este valor no podrá en ningún caso ser superior al presupuesto oficial total de la presente convocatoria" sqref="B25:B26 C26:G26 C25:H25"/>
    <dataValidation type="whole" allowBlank="1" showInputMessage="1" showErrorMessage="1" sqref="E21">
      <formula1>0</formula1>
      <formula2>2228190</formula2>
    </dataValidation>
    <dataValidation type="whole" allowBlank="1" showInputMessage="1" showErrorMessage="1" sqref="C21 F21">
      <formula1>0</formula1>
      <formula2>252836</formula2>
    </dataValidation>
    <dataValidation type="decimal" allowBlank="1" showInputMessage="1" showErrorMessage="1" errorTitle="PRECIO UNITARIO OFERTADO" error="Corresponde al valor unitario por cada categoría que debe ofertar el proponente, debe corresponder a cifras de máximo dos decimales " promptTitle="PRECIO UNITARIO OFERTADO" prompt="Corresponde al valor unitario por cada categoría, incluido IVA, que debe ofertar el proponente, debe corresponder a cifras de máximo dos decimales " sqref="B23:C23 E23:F23">
      <formula1>0</formula1>
      <formula2>999999999</formula2>
    </dataValidation>
    <dataValidation allowBlank="1" showInputMessage="1" showErrorMessage="1" errorTitle="PRECIO UNITARIO OFERTADO" error="Corresponde al valor unitario por cada categoría que debe ofertar el proponente, debe corresponder a cifras de máximo dos decimales " promptTitle="INSCRITA EN EL RUP" prompt="Por favor diligenciar con SI o NO, según corresponda. " sqref="B9:B13 B6:B7"/>
    <dataValidation allowBlank="1" showInputMessage="1" showErrorMessage="1" promptTitle="TOTAL REGISTROS" prompt="REGISTROS TOTALES PARA EL MES DE REFERENCIA" sqref="H21"/>
    <dataValidation type="whole" operator="equal" allowBlank="1" showInputMessage="1" showErrorMessage="1" errorTitle="PROMEDIO MES. DE REGISTROS ICBF" promptTitle="REGISTROS ELECTRONICOS TOTALES" prompt="DEBE CORRESPONDER A LA SUMA DEL NÚMERO DE REGISTROS ELECTRONICOS &quot;PROPIOS&quot; Y DE &quot;OTROS&quot;" sqref="D21">
      <formula1>254953</formula1>
    </dataValidation>
    <dataValidation type="whole" allowBlank="1" showInputMessage="1" showErrorMessage="1" errorTitle="PROMEDIO MES. DE REGISTROS ICBF" promptTitle="REGISTROS ELECTRONICOS - PROPIOS" prompt="ANOTAR EN ESTE CAMPO EL NUMERO DE REGISTROS ELECTRONICOS PROPIOS PARA EL MES DE REFERENCIA" sqref="B21">
      <formula1>0</formula1>
      <formula2>264713</formula2>
    </dataValidation>
    <dataValidation allowBlank="1" showInputMessage="1" showErrorMessage="1" errorTitle="PRECIO MENSUAL OFERTADO" error="Corresponde al resultado de multiplicar, el valor unitario ofertado por la cifra promedio de registros, para cada una de las categorías electrónica o asistida y propia o de otro operador" promptTitle="PRECIO MENSUAL OFERTADO" prompt="Corresponde al resultado de multiplicar, el valor unitario ofertado por la cifra promedio de registros, para cada una de las categorías electrónica o asistida y propia o de otro operador" sqref="B24:G24"/>
    <dataValidation type="whole" operator="equal" allowBlank="1" showInputMessage="1" showErrorMessage="1" errorTitle="PROMEDIO MES. DE REGISTROS ICBF" promptTitle="REGISTROS ASISTIDOS TOTALES" prompt="DEBE CORRESPONDER A LA SUMA DEL NÚMERO DE REGISTROS ASISTIDOS &quot;PROPIOS&quot; Y DE &quot;OTROS&quot;" sqref="G21">
      <formula1>1981069</formula1>
    </dataValidation>
    <dataValidation type="decimal" allowBlank="1" showInputMessage="1" showErrorMessage="1" errorTitle="PRECIO UNITARIO OFERTADO" error="Corresponde al valor unitario por cada categoría que debe ofertar el proponente, debe corresponder a cifras de máximo dos decimales " promptTitle="PRECIO UNITARIO OFERTADO" prompt="Corresponde al valor unitario por cada categoría que debe ofertar el proponente, debe corresponder a cifras de máximo dos decimales " sqref="E22:F22 B22:C22">
      <formula1>0</formula1>
      <formula2>999999999</formula2>
    </dataValidation>
  </dataValidations>
  <pageMargins left="0.70866141732283472" right="0.70866141732283472" top="0.74803149606299213" bottom="0.74803149606299213" header="0.31496062992125984" footer="0.31496062992125984"/>
  <pageSetup scale="58"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3"/>
  <sheetViews>
    <sheetView showGridLines="0" showRowColHeaders="0" topLeftCell="A4" zoomScale="80" zoomScaleNormal="80" workbookViewId="0">
      <selection activeCell="G5" sqref="G5"/>
    </sheetView>
  </sheetViews>
  <sheetFormatPr baseColWidth="10" defaultColWidth="0" defaultRowHeight="12.75" customHeight="1" zeroHeight="1"/>
  <cols>
    <col min="1" max="1" width="4" style="17" customWidth="1"/>
    <col min="2" max="2" width="47.42578125" style="17" customWidth="1"/>
    <col min="3" max="3" width="7.140625" style="17" bestFit="1" customWidth="1"/>
    <col min="4" max="4" width="11.42578125" style="17" customWidth="1"/>
    <col min="5" max="5" width="21" style="18" customWidth="1"/>
    <col min="6" max="7" width="11.42578125" style="17" customWidth="1"/>
    <col min="8" max="8" width="4.28515625" style="17" customWidth="1"/>
    <col min="9" max="16384" width="11.42578125" style="17" hidden="1"/>
  </cols>
  <sheetData>
    <row r="1" spans="2:7"/>
    <row r="2" spans="2:7" s="24" customFormat="1" ht="15" customHeight="1">
      <c r="B2" s="19"/>
      <c r="C2" s="20"/>
      <c r="D2" s="20"/>
      <c r="E2" s="21"/>
      <c r="F2" s="22"/>
      <c r="G2" s="23"/>
    </row>
    <row r="3" spans="2:7" s="24" customFormat="1" ht="15" customHeight="1">
      <c r="B3" s="25"/>
      <c r="C3" s="26"/>
      <c r="D3" s="26"/>
      <c r="E3" s="27"/>
      <c r="F3" s="28"/>
      <c r="G3" s="29"/>
    </row>
    <row r="4" spans="2:7" s="24" customFormat="1" ht="15.75" customHeight="1">
      <c r="B4" s="25"/>
      <c r="C4" s="26"/>
      <c r="D4" s="26"/>
      <c r="E4" s="27"/>
      <c r="F4" s="28"/>
      <c r="G4" s="29"/>
    </row>
    <row r="5" spans="2:7" s="24" customFormat="1" ht="15.75" customHeight="1">
      <c r="B5" s="25"/>
      <c r="C5" s="26"/>
      <c r="D5" s="26"/>
      <c r="E5" s="27"/>
      <c r="F5" s="28"/>
      <c r="G5" s="29"/>
    </row>
    <row r="6" spans="2:7" s="24" customFormat="1" ht="15.75" customHeight="1">
      <c r="B6" s="25"/>
      <c r="C6" s="26"/>
      <c r="D6" s="26"/>
      <c r="E6" s="27"/>
      <c r="G6" s="30"/>
    </row>
    <row r="7" spans="2:7" s="24" customFormat="1" ht="15.75" customHeight="1">
      <c r="B7" s="25"/>
      <c r="C7" s="26"/>
      <c r="D7" s="26"/>
      <c r="E7" s="27"/>
      <c r="G7" s="30"/>
    </row>
    <row r="8" spans="2:7" s="24" customFormat="1" ht="15.75" customHeight="1">
      <c r="B8" s="25"/>
      <c r="C8" s="26"/>
      <c r="D8" s="26"/>
      <c r="E8" s="27"/>
      <c r="G8" s="30"/>
    </row>
    <row r="9" spans="2:7" s="24" customFormat="1" ht="9" customHeight="1">
      <c r="B9" s="149" t="s">
        <v>132</v>
      </c>
      <c r="C9" s="150"/>
      <c r="D9" s="150"/>
      <c r="E9" s="150"/>
      <c r="F9" s="150"/>
      <c r="G9" s="151"/>
    </row>
    <row r="10" spans="2:7" s="24" customFormat="1" ht="9" customHeight="1">
      <c r="B10" s="152"/>
      <c r="C10" s="153"/>
      <c r="D10" s="153"/>
      <c r="E10" s="153"/>
      <c r="F10" s="153"/>
      <c r="G10" s="154"/>
    </row>
    <row r="11" spans="2:7" s="35" customFormat="1" ht="15.75" customHeight="1">
      <c r="B11" s="31"/>
      <c r="C11" s="32"/>
      <c r="D11" s="32"/>
      <c r="E11" s="33"/>
      <c r="F11" s="32"/>
      <c r="G11" s="34"/>
    </row>
    <row r="12" spans="2:7" s="35" customFormat="1" ht="34.5" customHeight="1">
      <c r="B12" s="155" t="s">
        <v>91</v>
      </c>
      <c r="C12" s="156"/>
      <c r="D12" s="156"/>
      <c r="E12" s="156"/>
      <c r="F12" s="156"/>
      <c r="G12" s="157"/>
    </row>
    <row r="13" spans="2:7">
      <c r="B13" s="36"/>
      <c r="C13" s="37"/>
      <c r="D13" s="37"/>
      <c r="E13" s="38"/>
      <c r="F13" s="37"/>
      <c r="G13" s="39"/>
    </row>
    <row r="14" spans="2:7">
      <c r="B14" s="40" t="s">
        <v>92</v>
      </c>
      <c r="C14" s="37"/>
      <c r="D14" s="37"/>
      <c r="E14" s="38"/>
      <c r="F14" s="37"/>
      <c r="G14" s="39"/>
    </row>
    <row r="15" spans="2:7">
      <c r="B15" s="41"/>
      <c r="C15" s="42"/>
      <c r="D15" s="42"/>
      <c r="E15" s="43"/>
      <c r="F15" s="42"/>
      <c r="G15" s="44"/>
    </row>
    <row r="16" spans="2:7" ht="25.5">
      <c r="B16" s="158" t="s">
        <v>93</v>
      </c>
      <c r="C16" s="158"/>
      <c r="D16" s="45" t="s">
        <v>94</v>
      </c>
      <c r="E16" s="158" t="s">
        <v>95</v>
      </c>
      <c r="F16" s="158"/>
      <c r="G16" s="158"/>
    </row>
    <row r="17" spans="2:7" ht="22.5" customHeight="1">
      <c r="B17" s="159" t="s">
        <v>96</v>
      </c>
      <c r="C17" s="159"/>
      <c r="D17" s="46">
        <v>0.1</v>
      </c>
      <c r="E17" s="160" t="s">
        <v>97</v>
      </c>
      <c r="F17" s="160"/>
      <c r="G17" s="160"/>
    </row>
    <row r="18" spans="2:7" ht="28.5" customHeight="1">
      <c r="B18" s="159" t="s">
        <v>98</v>
      </c>
      <c r="C18" s="159"/>
      <c r="D18" s="46">
        <v>0.2</v>
      </c>
      <c r="E18" s="163" t="s">
        <v>99</v>
      </c>
      <c r="F18" s="163"/>
      <c r="G18" s="163"/>
    </row>
    <row r="19" spans="2:7" ht="29.25" customHeight="1">
      <c r="B19" s="159" t="s">
        <v>100</v>
      </c>
      <c r="C19" s="159"/>
      <c r="D19" s="46">
        <v>0.1</v>
      </c>
      <c r="E19" s="163" t="s">
        <v>101</v>
      </c>
      <c r="F19" s="163"/>
      <c r="G19" s="163"/>
    </row>
    <row r="20" spans="2:7" ht="25.5" customHeight="1">
      <c r="B20" s="159" t="s">
        <v>102</v>
      </c>
      <c r="C20" s="159"/>
      <c r="D20" s="46">
        <v>0.2</v>
      </c>
      <c r="E20" s="163" t="s">
        <v>99</v>
      </c>
      <c r="F20" s="163"/>
      <c r="G20" s="163"/>
    </row>
    <row r="21" spans="2:7" ht="23.25" customHeight="1">
      <c r="B21" s="161" t="s">
        <v>103</v>
      </c>
      <c r="C21" s="162"/>
      <c r="D21" s="46">
        <v>0.1</v>
      </c>
      <c r="E21" s="160" t="s">
        <v>97</v>
      </c>
      <c r="F21" s="160"/>
      <c r="G21" s="160"/>
    </row>
    <row r="22" spans="2:7" ht="27" customHeight="1">
      <c r="B22" s="17" t="s">
        <v>104</v>
      </c>
    </row>
    <row r="23" spans="2:7"/>
  </sheetData>
  <sheetProtection algorithmName="SHA-512" hashValue="BDa9A69pafKXu1u+cNxYa2WYIazW6N4s2fpHUvDQ3Hzz2PCnwNfQUkaVAvBpYDV0nqksO9m4Wa2DuCdhdLy9UA==" saltValue="xGl2Hd9K3X4aIMoySXb8dw=="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U87"/>
  <sheetViews>
    <sheetView showGridLines="0" topLeftCell="A40" zoomScaleNormal="100" workbookViewId="0">
      <selection activeCell="Y52" sqref="Y52:AE52"/>
    </sheetView>
  </sheetViews>
  <sheetFormatPr baseColWidth="10" defaultColWidth="0" defaultRowHeight="0" customHeight="1" zeroHeight="1"/>
  <cols>
    <col min="1" max="1" width="2.42578125" style="73" customWidth="1"/>
    <col min="2" max="2" width="3.140625" style="73" customWidth="1"/>
    <col min="3" max="3" width="3.7109375" style="73" customWidth="1"/>
    <col min="4" max="4" width="3.140625" style="73" customWidth="1"/>
    <col min="5" max="15" width="2.7109375" style="73" customWidth="1"/>
    <col min="16" max="31" width="3.140625" style="73" customWidth="1"/>
    <col min="32" max="39" width="3.28515625" style="73" customWidth="1"/>
    <col min="40" max="41" width="5.42578125" style="73" customWidth="1"/>
    <col min="42" max="42" width="3" style="73" customWidth="1"/>
    <col min="43" max="47" width="0" style="73" hidden="1" customWidth="1"/>
    <col min="48" max="16384" width="11.42578125" style="73" hidden="1"/>
  </cols>
  <sheetData>
    <row r="1" spans="2:41" ht="6" customHeight="1"/>
    <row r="2" spans="2:41" ht="15.75" customHeight="1">
      <c r="B2" s="74"/>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6"/>
    </row>
    <row r="3" spans="2:41" ht="15.75" customHeight="1">
      <c r="B3" s="77"/>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9"/>
    </row>
    <row r="4" spans="2:41" ht="15.75" customHeight="1">
      <c r="B4" s="77"/>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9"/>
    </row>
    <row r="5" spans="2:41" ht="15.75" customHeight="1">
      <c r="B5" s="77"/>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9"/>
    </row>
    <row r="6" spans="2:41" ht="15.75" customHeight="1">
      <c r="B6" s="80"/>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2"/>
    </row>
    <row r="7" spans="2:41" ht="8.25" customHeight="1"/>
    <row r="8" spans="2:41" ht="18.75" customHeight="1">
      <c r="B8" s="259" t="s">
        <v>54</v>
      </c>
      <c r="C8" s="259"/>
      <c r="D8" s="259"/>
      <c r="E8" s="259"/>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row>
    <row r="9" spans="2:41" ht="6.75" customHeight="1"/>
    <row r="10" spans="2:41" ht="16.5" customHeight="1">
      <c r="B10" s="261" t="s">
        <v>55</v>
      </c>
      <c r="C10" s="262"/>
      <c r="D10" s="262"/>
      <c r="E10" s="263"/>
      <c r="F10" s="267"/>
      <c r="G10" s="268"/>
      <c r="H10" s="268"/>
      <c r="I10" s="268"/>
      <c r="J10" s="268"/>
      <c r="K10" s="268"/>
      <c r="L10" s="269"/>
      <c r="M10" s="194" t="s">
        <v>56</v>
      </c>
      <c r="N10" s="251"/>
      <c r="O10" s="251"/>
      <c r="P10" s="251"/>
      <c r="Q10" s="251"/>
      <c r="R10" s="251"/>
      <c r="S10" s="251"/>
      <c r="T10" s="195"/>
      <c r="U10" s="273"/>
      <c r="V10" s="274"/>
      <c r="W10" s="274"/>
      <c r="X10" s="274"/>
      <c r="Y10" s="274"/>
      <c r="Z10" s="274"/>
      <c r="AA10" s="274"/>
      <c r="AB10" s="274"/>
      <c r="AC10" s="275"/>
      <c r="AD10" s="261" t="s">
        <v>57</v>
      </c>
      <c r="AE10" s="262"/>
      <c r="AF10" s="262"/>
      <c r="AG10" s="262"/>
      <c r="AH10" s="262"/>
      <c r="AI10" s="262"/>
      <c r="AJ10" s="263"/>
      <c r="AK10" s="279"/>
      <c r="AL10" s="280"/>
      <c r="AM10" s="280"/>
      <c r="AN10" s="280"/>
      <c r="AO10" s="281"/>
    </row>
    <row r="11" spans="2:41" ht="16.5" customHeight="1">
      <c r="B11" s="264"/>
      <c r="C11" s="265"/>
      <c r="D11" s="265"/>
      <c r="E11" s="266"/>
      <c r="F11" s="270"/>
      <c r="G11" s="271"/>
      <c r="H11" s="271"/>
      <c r="I11" s="271"/>
      <c r="J11" s="271"/>
      <c r="K11" s="271"/>
      <c r="L11" s="272"/>
      <c r="M11" s="196"/>
      <c r="N11" s="252"/>
      <c r="O11" s="252"/>
      <c r="P11" s="252"/>
      <c r="Q11" s="252"/>
      <c r="R11" s="252"/>
      <c r="S11" s="252"/>
      <c r="T11" s="197"/>
      <c r="U11" s="276"/>
      <c r="V11" s="277"/>
      <c r="W11" s="277"/>
      <c r="X11" s="277"/>
      <c r="Y11" s="277"/>
      <c r="Z11" s="277"/>
      <c r="AA11" s="277"/>
      <c r="AB11" s="277"/>
      <c r="AC11" s="278"/>
      <c r="AD11" s="253" t="s">
        <v>58</v>
      </c>
      <c r="AE11" s="253"/>
      <c r="AF11" s="253"/>
      <c r="AG11" s="253"/>
      <c r="AH11" s="253"/>
      <c r="AI11" s="253"/>
      <c r="AJ11" s="253"/>
      <c r="AK11" s="279"/>
      <c r="AL11" s="280"/>
      <c r="AM11" s="280"/>
      <c r="AN11" s="280"/>
      <c r="AO11" s="281"/>
    </row>
    <row r="12" spans="2:41" ht="16.5" customHeight="1">
      <c r="B12" s="168" t="s">
        <v>59</v>
      </c>
      <c r="C12" s="168"/>
      <c r="D12" s="168"/>
      <c r="E12" s="168"/>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row>
    <row r="13" spans="2:41" ht="16.5" customHeight="1">
      <c r="B13" s="168" t="s">
        <v>60</v>
      </c>
      <c r="C13" s="168"/>
      <c r="D13" s="168"/>
      <c r="E13" s="168"/>
      <c r="F13" s="169"/>
      <c r="G13" s="169"/>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c r="AM13" s="169"/>
      <c r="AN13" s="169"/>
      <c r="AO13" s="169"/>
    </row>
    <row r="14" spans="2:41" ht="16.5" customHeight="1">
      <c r="B14" s="194" t="s">
        <v>61</v>
      </c>
      <c r="C14" s="251"/>
      <c r="D14" s="251"/>
      <c r="E14" s="195"/>
      <c r="F14" s="243" t="s">
        <v>62</v>
      </c>
      <c r="G14" s="244"/>
      <c r="H14" s="244"/>
      <c r="I14" s="244"/>
      <c r="J14" s="244"/>
      <c r="K14" s="247"/>
      <c r="L14" s="247"/>
      <c r="M14" s="247"/>
      <c r="N14" s="247"/>
      <c r="O14" s="247"/>
      <c r="P14" s="247"/>
      <c r="Q14" s="247"/>
      <c r="R14" s="247"/>
      <c r="S14" s="247"/>
      <c r="T14" s="246"/>
      <c r="U14" s="243" t="s">
        <v>63</v>
      </c>
      <c r="V14" s="244"/>
      <c r="W14" s="244"/>
      <c r="X14" s="244"/>
      <c r="Y14" s="244"/>
      <c r="Z14" s="244"/>
      <c r="AA14" s="244"/>
      <c r="AB14" s="244"/>
      <c r="AC14" s="244"/>
      <c r="AD14" s="244"/>
      <c r="AE14" s="244"/>
      <c r="AF14" s="244"/>
      <c r="AG14" s="244"/>
      <c r="AH14" s="244"/>
      <c r="AI14" s="244"/>
      <c r="AJ14" s="245"/>
      <c r="AK14" s="256" t="s">
        <v>64</v>
      </c>
      <c r="AL14" s="257"/>
      <c r="AM14" s="257"/>
      <c r="AN14" s="257"/>
      <c r="AO14" s="258"/>
    </row>
    <row r="15" spans="2:41" ht="16.5" customHeight="1">
      <c r="B15" s="196"/>
      <c r="C15" s="252"/>
      <c r="D15" s="252"/>
      <c r="E15" s="197"/>
      <c r="F15" s="240"/>
      <c r="G15" s="241"/>
      <c r="H15" s="241"/>
      <c r="I15" s="241"/>
      <c r="J15" s="241"/>
      <c r="K15" s="241"/>
      <c r="L15" s="241"/>
      <c r="M15" s="241"/>
      <c r="N15" s="241"/>
      <c r="O15" s="241"/>
      <c r="P15" s="241"/>
      <c r="Q15" s="241"/>
      <c r="R15" s="241"/>
      <c r="S15" s="241"/>
      <c r="T15" s="242"/>
      <c r="U15" s="240"/>
      <c r="V15" s="241"/>
      <c r="W15" s="241"/>
      <c r="X15" s="241"/>
      <c r="Y15" s="241"/>
      <c r="Z15" s="241"/>
      <c r="AA15" s="241"/>
      <c r="AB15" s="241"/>
      <c r="AC15" s="241"/>
      <c r="AD15" s="241"/>
      <c r="AE15" s="241"/>
      <c r="AF15" s="241"/>
      <c r="AG15" s="241"/>
      <c r="AH15" s="241"/>
      <c r="AI15" s="241"/>
      <c r="AJ15" s="242"/>
      <c r="AK15" s="240"/>
      <c r="AL15" s="241"/>
      <c r="AM15" s="241"/>
      <c r="AN15" s="241"/>
      <c r="AO15" s="242"/>
    </row>
    <row r="16" spans="2:41" ht="16.5" customHeight="1">
      <c r="B16" s="194" t="s">
        <v>65</v>
      </c>
      <c r="C16" s="251"/>
      <c r="D16" s="251"/>
      <c r="E16" s="195"/>
      <c r="F16" s="253" t="s">
        <v>66</v>
      </c>
      <c r="G16" s="253"/>
      <c r="H16" s="253"/>
      <c r="I16" s="253"/>
      <c r="J16" s="253"/>
      <c r="K16" s="254"/>
      <c r="L16" s="254"/>
      <c r="M16" s="254"/>
      <c r="N16" s="254"/>
      <c r="O16" s="254"/>
      <c r="P16" s="254"/>
      <c r="Q16" s="254"/>
      <c r="R16" s="254"/>
      <c r="S16" s="254"/>
      <c r="T16" s="254"/>
      <c r="U16" s="243" t="s">
        <v>67</v>
      </c>
      <c r="V16" s="244"/>
      <c r="W16" s="244"/>
      <c r="X16" s="244"/>
      <c r="Y16" s="244"/>
      <c r="Z16" s="244"/>
      <c r="AA16" s="244"/>
      <c r="AB16" s="244"/>
      <c r="AC16" s="244"/>
      <c r="AD16" s="244"/>
      <c r="AE16" s="244"/>
      <c r="AF16" s="244"/>
      <c r="AG16" s="244"/>
      <c r="AH16" s="244"/>
      <c r="AI16" s="244"/>
      <c r="AJ16" s="245"/>
      <c r="AK16" s="243" t="s">
        <v>68</v>
      </c>
      <c r="AL16" s="244"/>
      <c r="AM16" s="244"/>
      <c r="AN16" s="244"/>
      <c r="AO16" s="245"/>
    </row>
    <row r="17" spans="2:41" ht="16.5" customHeight="1">
      <c r="B17" s="196"/>
      <c r="C17" s="252"/>
      <c r="D17" s="252"/>
      <c r="E17" s="197"/>
      <c r="F17" s="255"/>
      <c r="G17" s="255"/>
      <c r="H17" s="255"/>
      <c r="I17" s="255"/>
      <c r="J17" s="255"/>
      <c r="K17" s="255"/>
      <c r="L17" s="255"/>
      <c r="M17" s="255"/>
      <c r="N17" s="255"/>
      <c r="O17" s="255"/>
      <c r="P17" s="255"/>
      <c r="Q17" s="255"/>
      <c r="R17" s="255"/>
      <c r="S17" s="255"/>
      <c r="T17" s="255"/>
      <c r="U17" s="240"/>
      <c r="V17" s="241"/>
      <c r="W17" s="241"/>
      <c r="X17" s="241"/>
      <c r="Y17" s="241"/>
      <c r="Z17" s="241"/>
      <c r="AA17" s="241"/>
      <c r="AB17" s="241"/>
      <c r="AC17" s="241"/>
      <c r="AD17" s="241"/>
      <c r="AE17" s="241"/>
      <c r="AF17" s="241"/>
      <c r="AG17" s="241"/>
      <c r="AH17" s="241"/>
      <c r="AI17" s="241"/>
      <c r="AJ17" s="242"/>
      <c r="AK17" s="240"/>
      <c r="AL17" s="241"/>
      <c r="AM17" s="241"/>
      <c r="AN17" s="241"/>
      <c r="AO17" s="242"/>
    </row>
    <row r="18" spans="2:41" s="83" customFormat="1" ht="16.5" customHeight="1">
      <c r="B18" s="243" t="s">
        <v>69</v>
      </c>
      <c r="C18" s="244"/>
      <c r="D18" s="244"/>
      <c r="E18" s="244"/>
      <c r="F18" s="247"/>
      <c r="G18" s="247"/>
      <c r="H18" s="247"/>
      <c r="I18" s="247"/>
      <c r="J18" s="247"/>
      <c r="K18" s="247"/>
      <c r="L18" s="247"/>
      <c r="M18" s="247"/>
      <c r="N18" s="247"/>
      <c r="O18" s="247"/>
      <c r="P18" s="247"/>
      <c r="Q18" s="247"/>
      <c r="R18" s="247"/>
      <c r="S18" s="247"/>
      <c r="T18" s="246"/>
      <c r="U18" s="243" t="s">
        <v>70</v>
      </c>
      <c r="V18" s="244"/>
      <c r="W18" s="244"/>
      <c r="X18" s="244"/>
      <c r="Y18" s="244"/>
      <c r="Z18" s="244"/>
      <c r="AA18" s="244"/>
      <c r="AB18" s="244"/>
      <c r="AC18" s="245"/>
      <c r="AD18" s="243" t="s">
        <v>71</v>
      </c>
      <c r="AE18" s="244"/>
      <c r="AF18" s="244"/>
      <c r="AG18" s="244"/>
      <c r="AH18" s="244"/>
      <c r="AI18" s="244"/>
      <c r="AJ18" s="245"/>
      <c r="AK18" s="243" t="s">
        <v>55</v>
      </c>
      <c r="AL18" s="244"/>
      <c r="AM18" s="244"/>
      <c r="AN18" s="244"/>
      <c r="AO18" s="245"/>
    </row>
    <row r="19" spans="2:41" ht="16.5" customHeight="1">
      <c r="B19" s="240"/>
      <c r="C19" s="241"/>
      <c r="D19" s="241"/>
      <c r="E19" s="241"/>
      <c r="F19" s="241"/>
      <c r="G19" s="241"/>
      <c r="H19" s="241"/>
      <c r="I19" s="241"/>
      <c r="J19" s="241"/>
      <c r="K19" s="241"/>
      <c r="L19" s="241"/>
      <c r="M19" s="241"/>
      <c r="N19" s="241"/>
      <c r="O19" s="241"/>
      <c r="P19" s="241"/>
      <c r="Q19" s="241"/>
      <c r="R19" s="241"/>
      <c r="S19" s="241"/>
      <c r="T19" s="242"/>
      <c r="U19" s="240"/>
      <c r="V19" s="241"/>
      <c r="W19" s="241"/>
      <c r="X19" s="241"/>
      <c r="Y19" s="241"/>
      <c r="Z19" s="241"/>
      <c r="AA19" s="241"/>
      <c r="AB19" s="241"/>
      <c r="AC19" s="242"/>
      <c r="AD19" s="240"/>
      <c r="AE19" s="241"/>
      <c r="AF19" s="241"/>
      <c r="AG19" s="241"/>
      <c r="AH19" s="241"/>
      <c r="AI19" s="241"/>
      <c r="AJ19" s="242"/>
      <c r="AK19" s="240"/>
      <c r="AL19" s="241"/>
      <c r="AM19" s="241"/>
      <c r="AN19" s="241"/>
      <c r="AO19" s="242"/>
    </row>
    <row r="20" spans="2:41" s="83" customFormat="1" ht="16.5" customHeight="1">
      <c r="B20" s="243" t="s">
        <v>72</v>
      </c>
      <c r="C20" s="244"/>
      <c r="D20" s="244"/>
      <c r="E20" s="244"/>
      <c r="F20" s="247"/>
      <c r="G20" s="247"/>
      <c r="H20" s="247"/>
      <c r="I20" s="247"/>
      <c r="J20" s="247"/>
      <c r="K20" s="247"/>
      <c r="L20" s="247"/>
      <c r="M20" s="247"/>
      <c r="N20" s="247"/>
      <c r="O20" s="247"/>
      <c r="P20" s="247"/>
      <c r="Q20" s="247"/>
      <c r="R20" s="247"/>
      <c r="S20" s="247"/>
      <c r="T20" s="246"/>
      <c r="U20" s="243" t="s">
        <v>73</v>
      </c>
      <c r="V20" s="244"/>
      <c r="W20" s="244"/>
      <c r="X20" s="244"/>
      <c r="Y20" s="244"/>
      <c r="Z20" s="244"/>
      <c r="AA20" s="244"/>
      <c r="AB20" s="244"/>
      <c r="AC20" s="245"/>
      <c r="AD20" s="248" t="s">
        <v>74</v>
      </c>
      <c r="AE20" s="249"/>
      <c r="AF20" s="249"/>
      <c r="AG20" s="249"/>
      <c r="AH20" s="249"/>
      <c r="AI20" s="249"/>
      <c r="AJ20" s="249"/>
      <c r="AK20" s="249"/>
      <c r="AL20" s="249"/>
      <c r="AM20" s="249"/>
      <c r="AN20" s="249"/>
      <c r="AO20" s="250"/>
    </row>
    <row r="21" spans="2:41" ht="16.5" customHeight="1">
      <c r="B21" s="240"/>
      <c r="C21" s="241"/>
      <c r="D21" s="241"/>
      <c r="E21" s="241"/>
      <c r="F21" s="241"/>
      <c r="G21" s="241"/>
      <c r="H21" s="241"/>
      <c r="I21" s="241"/>
      <c r="J21" s="241"/>
      <c r="K21" s="241"/>
      <c r="L21" s="241"/>
      <c r="M21" s="241"/>
      <c r="N21" s="241"/>
      <c r="O21" s="241"/>
      <c r="P21" s="241"/>
      <c r="Q21" s="241"/>
      <c r="R21" s="241"/>
      <c r="S21" s="241"/>
      <c r="T21" s="242"/>
      <c r="U21" s="240"/>
      <c r="V21" s="241"/>
      <c r="W21" s="241"/>
      <c r="X21" s="241"/>
      <c r="Y21" s="241"/>
      <c r="Z21" s="241"/>
      <c r="AA21" s="241"/>
      <c r="AB21" s="241"/>
      <c r="AC21" s="242"/>
      <c r="AD21" s="240"/>
      <c r="AE21" s="241"/>
      <c r="AF21" s="241"/>
      <c r="AG21" s="241"/>
      <c r="AH21" s="241"/>
      <c r="AI21" s="241"/>
      <c r="AJ21" s="241"/>
      <c r="AK21" s="241"/>
      <c r="AL21" s="241"/>
      <c r="AM21" s="241"/>
      <c r="AN21" s="241"/>
      <c r="AO21" s="242"/>
    </row>
    <row r="22" spans="2:41" ht="16.5" customHeight="1">
      <c r="B22" s="168" t="s">
        <v>75</v>
      </c>
      <c r="C22" s="168"/>
      <c r="D22" s="168"/>
      <c r="E22" s="168"/>
      <c r="F22" s="169"/>
      <c r="G22" s="169"/>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row>
    <row r="23" spans="2:41" ht="16.5" customHeight="1">
      <c r="B23" s="243" t="s">
        <v>76</v>
      </c>
      <c r="C23" s="244"/>
      <c r="D23" s="244"/>
      <c r="E23" s="244"/>
      <c r="F23" s="244"/>
      <c r="G23" s="244"/>
      <c r="H23" s="244"/>
      <c r="I23" s="244"/>
      <c r="J23" s="245"/>
      <c r="K23" s="243" t="s">
        <v>77</v>
      </c>
      <c r="L23" s="244"/>
      <c r="M23" s="244"/>
      <c r="N23" s="244"/>
      <c r="O23" s="244"/>
      <c r="P23" s="244"/>
      <c r="Q23" s="244"/>
      <c r="R23" s="244"/>
      <c r="S23" s="244"/>
      <c r="T23" s="246"/>
      <c r="U23" s="243" t="s">
        <v>70</v>
      </c>
      <c r="V23" s="244"/>
      <c r="W23" s="244"/>
      <c r="X23" s="244"/>
      <c r="Y23" s="244"/>
      <c r="Z23" s="244"/>
      <c r="AA23" s="244"/>
      <c r="AB23" s="244"/>
      <c r="AC23" s="245"/>
      <c r="AD23" s="243" t="s">
        <v>78</v>
      </c>
      <c r="AE23" s="244"/>
      <c r="AF23" s="244"/>
      <c r="AG23" s="244"/>
      <c r="AH23" s="244"/>
      <c r="AI23" s="244"/>
      <c r="AJ23" s="245"/>
      <c r="AK23" s="243" t="s">
        <v>79</v>
      </c>
      <c r="AL23" s="244"/>
      <c r="AM23" s="244"/>
      <c r="AN23" s="244"/>
      <c r="AO23" s="245"/>
    </row>
    <row r="24" spans="2:41" ht="16.5" customHeight="1">
      <c r="B24" s="240"/>
      <c r="C24" s="241"/>
      <c r="D24" s="241"/>
      <c r="E24" s="241"/>
      <c r="F24" s="241"/>
      <c r="G24" s="241"/>
      <c r="H24" s="241"/>
      <c r="I24" s="241"/>
      <c r="J24" s="242"/>
      <c r="K24" s="240"/>
      <c r="L24" s="241"/>
      <c r="M24" s="241"/>
      <c r="N24" s="241"/>
      <c r="O24" s="241"/>
      <c r="P24" s="241"/>
      <c r="Q24" s="241"/>
      <c r="R24" s="241"/>
      <c r="S24" s="241"/>
      <c r="T24" s="242"/>
      <c r="U24" s="240"/>
      <c r="V24" s="241"/>
      <c r="W24" s="241"/>
      <c r="X24" s="241"/>
      <c r="Y24" s="241"/>
      <c r="Z24" s="241"/>
      <c r="AA24" s="241"/>
      <c r="AB24" s="241"/>
      <c r="AC24" s="242"/>
      <c r="AD24" s="240"/>
      <c r="AE24" s="241"/>
      <c r="AF24" s="241"/>
      <c r="AG24" s="241"/>
      <c r="AH24" s="241"/>
      <c r="AI24" s="241"/>
      <c r="AJ24" s="242"/>
      <c r="AK24" s="240"/>
      <c r="AL24" s="241"/>
      <c r="AM24" s="241"/>
      <c r="AN24" s="241"/>
      <c r="AO24" s="242"/>
    </row>
    <row r="25" spans="2:41" ht="16.5" customHeight="1">
      <c r="B25" s="243" t="s">
        <v>80</v>
      </c>
      <c r="C25" s="244"/>
      <c r="D25" s="244"/>
      <c r="E25" s="244"/>
      <c r="F25" s="244"/>
      <c r="G25" s="244"/>
      <c r="H25" s="244"/>
      <c r="I25" s="244"/>
      <c r="J25" s="245"/>
      <c r="K25" s="243" t="s">
        <v>77</v>
      </c>
      <c r="L25" s="244"/>
      <c r="M25" s="244"/>
      <c r="N25" s="244"/>
      <c r="O25" s="244"/>
      <c r="P25" s="244"/>
      <c r="Q25" s="244"/>
      <c r="R25" s="244"/>
      <c r="S25" s="244"/>
      <c r="T25" s="246"/>
      <c r="U25" s="243" t="s">
        <v>70</v>
      </c>
      <c r="V25" s="244"/>
      <c r="W25" s="244"/>
      <c r="X25" s="244"/>
      <c r="Y25" s="244"/>
      <c r="Z25" s="244"/>
      <c r="AA25" s="244"/>
      <c r="AB25" s="244"/>
      <c r="AC25" s="245"/>
      <c r="AD25" s="243" t="s">
        <v>78</v>
      </c>
      <c r="AE25" s="244"/>
      <c r="AF25" s="244"/>
      <c r="AG25" s="244"/>
      <c r="AH25" s="244"/>
      <c r="AI25" s="244"/>
      <c r="AJ25" s="245"/>
      <c r="AK25" s="243" t="s">
        <v>79</v>
      </c>
      <c r="AL25" s="244"/>
      <c r="AM25" s="244"/>
      <c r="AN25" s="244"/>
      <c r="AO25" s="245"/>
    </row>
    <row r="26" spans="2:41" ht="16.5" customHeight="1">
      <c r="B26" s="240"/>
      <c r="C26" s="241"/>
      <c r="D26" s="241"/>
      <c r="E26" s="241"/>
      <c r="F26" s="241"/>
      <c r="G26" s="241"/>
      <c r="H26" s="241"/>
      <c r="I26" s="241"/>
      <c r="J26" s="242"/>
      <c r="K26" s="240"/>
      <c r="L26" s="241"/>
      <c r="M26" s="241"/>
      <c r="N26" s="241"/>
      <c r="O26" s="241"/>
      <c r="P26" s="241"/>
      <c r="Q26" s="241"/>
      <c r="R26" s="241"/>
      <c r="S26" s="241"/>
      <c r="T26" s="242"/>
      <c r="U26" s="240"/>
      <c r="V26" s="241"/>
      <c r="W26" s="241"/>
      <c r="X26" s="241"/>
      <c r="Y26" s="241"/>
      <c r="Z26" s="241"/>
      <c r="AA26" s="241"/>
      <c r="AB26" s="241"/>
      <c r="AC26" s="242"/>
      <c r="AD26" s="240"/>
      <c r="AE26" s="241"/>
      <c r="AF26" s="241"/>
      <c r="AG26" s="241"/>
      <c r="AH26" s="241"/>
      <c r="AI26" s="241"/>
      <c r="AJ26" s="242"/>
      <c r="AK26" s="240"/>
      <c r="AL26" s="241"/>
      <c r="AM26" s="241"/>
      <c r="AN26" s="241"/>
      <c r="AO26" s="242"/>
    </row>
    <row r="27" spans="2:41" ht="16.5" customHeight="1">
      <c r="B27" s="243" t="s">
        <v>81</v>
      </c>
      <c r="C27" s="244"/>
      <c r="D27" s="244"/>
      <c r="E27" s="244"/>
      <c r="F27" s="244"/>
      <c r="G27" s="244"/>
      <c r="H27" s="244"/>
      <c r="I27" s="244"/>
      <c r="J27" s="245"/>
      <c r="K27" s="243" t="s">
        <v>77</v>
      </c>
      <c r="L27" s="244"/>
      <c r="M27" s="244"/>
      <c r="N27" s="244"/>
      <c r="O27" s="244"/>
      <c r="P27" s="244"/>
      <c r="Q27" s="244"/>
      <c r="R27" s="244"/>
      <c r="S27" s="244"/>
      <c r="T27" s="246"/>
      <c r="U27" s="243" t="s">
        <v>70</v>
      </c>
      <c r="V27" s="244"/>
      <c r="W27" s="244"/>
      <c r="X27" s="244"/>
      <c r="Y27" s="244"/>
      <c r="Z27" s="244"/>
      <c r="AA27" s="244"/>
      <c r="AB27" s="244"/>
      <c r="AC27" s="245"/>
      <c r="AD27" s="243" t="s">
        <v>78</v>
      </c>
      <c r="AE27" s="244"/>
      <c r="AF27" s="244"/>
      <c r="AG27" s="244"/>
      <c r="AH27" s="244"/>
      <c r="AI27" s="244"/>
      <c r="AJ27" s="245"/>
      <c r="AK27" s="243" t="s">
        <v>79</v>
      </c>
      <c r="AL27" s="244"/>
      <c r="AM27" s="244"/>
      <c r="AN27" s="244"/>
      <c r="AO27" s="245"/>
    </row>
    <row r="28" spans="2:41" ht="16.5" customHeight="1">
      <c r="B28" s="240"/>
      <c r="C28" s="241"/>
      <c r="D28" s="241"/>
      <c r="E28" s="241"/>
      <c r="F28" s="241"/>
      <c r="G28" s="241"/>
      <c r="H28" s="241"/>
      <c r="I28" s="241"/>
      <c r="J28" s="242"/>
      <c r="K28" s="240"/>
      <c r="L28" s="241"/>
      <c r="M28" s="241"/>
      <c r="N28" s="241"/>
      <c r="O28" s="241"/>
      <c r="P28" s="241"/>
      <c r="Q28" s="241"/>
      <c r="R28" s="241"/>
      <c r="S28" s="241"/>
      <c r="T28" s="242"/>
      <c r="U28" s="240"/>
      <c r="V28" s="241"/>
      <c r="W28" s="241"/>
      <c r="X28" s="241"/>
      <c r="Y28" s="241"/>
      <c r="Z28" s="241"/>
      <c r="AA28" s="241"/>
      <c r="AB28" s="241"/>
      <c r="AC28" s="242"/>
      <c r="AD28" s="240"/>
      <c r="AE28" s="241"/>
      <c r="AF28" s="241"/>
      <c r="AG28" s="241"/>
      <c r="AH28" s="241"/>
      <c r="AI28" s="241"/>
      <c r="AJ28" s="242"/>
      <c r="AK28" s="240"/>
      <c r="AL28" s="241"/>
      <c r="AM28" s="241"/>
      <c r="AN28" s="241"/>
      <c r="AO28" s="242"/>
    </row>
    <row r="29" spans="2:41" ht="16.5" customHeight="1">
      <c r="B29" s="168" t="s">
        <v>82</v>
      </c>
      <c r="C29" s="168"/>
      <c r="D29" s="168"/>
      <c r="E29" s="168"/>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69"/>
      <c r="AK29" s="169"/>
      <c r="AL29" s="169"/>
      <c r="AM29" s="169"/>
      <c r="AN29" s="169"/>
      <c r="AO29" s="169"/>
    </row>
    <row r="30" spans="2:41" ht="24.75" customHeight="1">
      <c r="B30" s="175" t="s">
        <v>83</v>
      </c>
      <c r="C30" s="176"/>
      <c r="D30" s="176"/>
      <c r="E30" s="176"/>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c r="AH30" s="177"/>
      <c r="AI30" s="177"/>
      <c r="AJ30" s="178"/>
      <c r="AK30" s="237" t="s">
        <v>84</v>
      </c>
      <c r="AL30" s="238"/>
      <c r="AM30" s="238"/>
      <c r="AN30" s="238"/>
      <c r="AO30" s="239"/>
    </row>
    <row r="31" spans="2:41" s="84" customFormat="1" ht="16.5" customHeight="1">
      <c r="B31" s="205"/>
      <c r="C31" s="206"/>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7"/>
      <c r="AK31" s="208"/>
      <c r="AL31" s="209"/>
      <c r="AM31" s="209"/>
      <c r="AN31" s="209"/>
      <c r="AO31" s="210"/>
    </row>
    <row r="32" spans="2:41" s="84" customFormat="1" ht="16.5" customHeight="1">
      <c r="B32" s="205"/>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7"/>
      <c r="AK32" s="208"/>
      <c r="AL32" s="209"/>
      <c r="AM32" s="209"/>
      <c r="AN32" s="209"/>
      <c r="AO32" s="210"/>
    </row>
    <row r="33" spans="2:41" s="84" customFormat="1" ht="16.5" customHeight="1">
      <c r="B33" s="205"/>
      <c r="C33" s="206"/>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7"/>
      <c r="AK33" s="208"/>
      <c r="AL33" s="209"/>
      <c r="AM33" s="209"/>
      <c r="AN33" s="209"/>
      <c r="AO33" s="210"/>
    </row>
    <row r="34" spans="2:41" s="84" customFormat="1" ht="16.5" customHeight="1">
      <c r="B34" s="205"/>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7"/>
      <c r="AK34" s="208"/>
      <c r="AL34" s="209"/>
      <c r="AM34" s="209"/>
      <c r="AN34" s="209"/>
      <c r="AO34" s="210"/>
    </row>
    <row r="35" spans="2:41" s="84" customFormat="1" ht="16.5" customHeight="1">
      <c r="B35" s="235"/>
      <c r="C35" s="236"/>
      <c r="D35" s="236"/>
      <c r="E35" s="23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7"/>
      <c r="AK35" s="208"/>
      <c r="AL35" s="209"/>
      <c r="AM35" s="209"/>
      <c r="AN35" s="209"/>
      <c r="AO35" s="210"/>
    </row>
    <row r="36" spans="2:41" ht="16.5" customHeight="1">
      <c r="B36" s="211" t="s">
        <v>85</v>
      </c>
      <c r="C36" s="212"/>
      <c r="D36" s="212"/>
      <c r="E36" s="212"/>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4"/>
      <c r="AK36" s="215" t="s">
        <v>86</v>
      </c>
      <c r="AL36" s="216"/>
      <c r="AM36" s="216"/>
      <c r="AN36" s="216"/>
      <c r="AO36" s="217"/>
    </row>
    <row r="37" spans="2:41" ht="21.75" customHeight="1">
      <c r="B37" s="221" t="s">
        <v>87</v>
      </c>
      <c r="C37" s="222"/>
      <c r="D37" s="222"/>
      <c r="E37" s="223"/>
      <c r="F37" s="221" t="s">
        <v>88</v>
      </c>
      <c r="G37" s="222"/>
      <c r="H37" s="222"/>
      <c r="I37" s="222"/>
      <c r="J37" s="222"/>
      <c r="K37" s="224"/>
      <c r="L37" s="224"/>
      <c r="M37" s="224"/>
      <c r="N37" s="224"/>
      <c r="O37" s="224"/>
      <c r="P37" s="224"/>
      <c r="Q37" s="224"/>
      <c r="R37" s="224"/>
      <c r="S37" s="224"/>
      <c r="T37" s="224"/>
      <c r="U37" s="224"/>
      <c r="V37" s="224"/>
      <c r="W37" s="224"/>
      <c r="X37" s="224"/>
      <c r="Y37" s="224"/>
      <c r="Z37" s="224"/>
      <c r="AA37" s="224"/>
      <c r="AB37" s="224"/>
      <c r="AC37" s="225"/>
      <c r="AD37" s="221" t="s">
        <v>89</v>
      </c>
      <c r="AE37" s="222"/>
      <c r="AF37" s="222"/>
      <c r="AG37" s="222"/>
      <c r="AH37" s="222"/>
      <c r="AI37" s="222"/>
      <c r="AJ37" s="223"/>
      <c r="AK37" s="218"/>
      <c r="AL37" s="219"/>
      <c r="AM37" s="219"/>
      <c r="AN37" s="219"/>
      <c r="AO37" s="220"/>
    </row>
    <row r="38" spans="2:41" s="84" customFormat="1" ht="16.5" customHeight="1">
      <c r="B38" s="208"/>
      <c r="C38" s="209"/>
      <c r="D38" s="209"/>
      <c r="E38" s="210"/>
      <c r="F38" s="205"/>
      <c r="G38" s="206"/>
      <c r="H38" s="206"/>
      <c r="I38" s="206"/>
      <c r="J38" s="206"/>
      <c r="K38" s="206"/>
      <c r="L38" s="206"/>
      <c r="M38" s="206"/>
      <c r="N38" s="206"/>
      <c r="O38" s="206"/>
      <c r="P38" s="206"/>
      <c r="Q38" s="206"/>
      <c r="R38" s="206"/>
      <c r="S38" s="206"/>
      <c r="T38" s="206"/>
      <c r="U38" s="206"/>
      <c r="V38" s="206"/>
      <c r="W38" s="206"/>
      <c r="X38" s="206"/>
      <c r="Y38" s="206"/>
      <c r="Z38" s="206"/>
      <c r="AA38" s="206"/>
      <c r="AB38" s="206"/>
      <c r="AC38" s="207"/>
      <c r="AD38" s="208"/>
      <c r="AE38" s="209"/>
      <c r="AF38" s="209"/>
      <c r="AG38" s="209"/>
      <c r="AH38" s="209"/>
      <c r="AI38" s="209"/>
      <c r="AJ38" s="210"/>
      <c r="AK38" s="226"/>
      <c r="AL38" s="227"/>
      <c r="AM38" s="227"/>
      <c r="AN38" s="227"/>
      <c r="AO38" s="228"/>
    </row>
    <row r="39" spans="2:41" s="84" customFormat="1" ht="16.5" customHeight="1">
      <c r="B39" s="208"/>
      <c r="C39" s="209"/>
      <c r="D39" s="209"/>
      <c r="E39" s="210"/>
      <c r="F39" s="205"/>
      <c r="G39" s="206"/>
      <c r="H39" s="206"/>
      <c r="I39" s="206"/>
      <c r="J39" s="206"/>
      <c r="K39" s="206"/>
      <c r="L39" s="206"/>
      <c r="M39" s="206"/>
      <c r="N39" s="206"/>
      <c r="O39" s="206"/>
      <c r="P39" s="206"/>
      <c r="Q39" s="206"/>
      <c r="R39" s="206"/>
      <c r="S39" s="206"/>
      <c r="T39" s="206"/>
      <c r="U39" s="206"/>
      <c r="V39" s="206"/>
      <c r="W39" s="206"/>
      <c r="X39" s="206"/>
      <c r="Y39" s="206"/>
      <c r="Z39" s="206"/>
      <c r="AA39" s="206"/>
      <c r="AB39" s="206"/>
      <c r="AC39" s="207"/>
      <c r="AD39" s="208"/>
      <c r="AE39" s="209"/>
      <c r="AF39" s="209"/>
      <c r="AG39" s="209"/>
      <c r="AH39" s="209"/>
      <c r="AI39" s="209"/>
      <c r="AJ39" s="210"/>
      <c r="AK39" s="229"/>
      <c r="AL39" s="230"/>
      <c r="AM39" s="230"/>
      <c r="AN39" s="230"/>
      <c r="AO39" s="231"/>
    </row>
    <row r="40" spans="2:41" s="84" customFormat="1" ht="16.5" customHeight="1">
      <c r="B40" s="208"/>
      <c r="C40" s="209"/>
      <c r="D40" s="209"/>
      <c r="E40" s="210"/>
      <c r="F40" s="205"/>
      <c r="G40" s="206"/>
      <c r="H40" s="206"/>
      <c r="I40" s="206"/>
      <c r="J40" s="206"/>
      <c r="K40" s="206"/>
      <c r="L40" s="206"/>
      <c r="M40" s="206"/>
      <c r="N40" s="206"/>
      <c r="O40" s="206"/>
      <c r="P40" s="206"/>
      <c r="Q40" s="206"/>
      <c r="R40" s="206"/>
      <c r="S40" s="206"/>
      <c r="T40" s="206"/>
      <c r="U40" s="206"/>
      <c r="V40" s="206"/>
      <c r="W40" s="206"/>
      <c r="X40" s="206"/>
      <c r="Y40" s="206"/>
      <c r="Z40" s="206"/>
      <c r="AA40" s="206"/>
      <c r="AB40" s="206"/>
      <c r="AC40" s="207"/>
      <c r="AD40" s="208"/>
      <c r="AE40" s="209"/>
      <c r="AF40" s="209"/>
      <c r="AG40" s="209"/>
      <c r="AH40" s="209"/>
      <c r="AI40" s="209"/>
      <c r="AJ40" s="210"/>
      <c r="AK40" s="232"/>
      <c r="AL40" s="233"/>
      <c r="AM40" s="233"/>
      <c r="AN40" s="233"/>
      <c r="AO40" s="234"/>
    </row>
    <row r="41" spans="2:41" ht="16.5" customHeight="1">
      <c r="B41" s="168" t="s">
        <v>134</v>
      </c>
      <c r="C41" s="168"/>
      <c r="D41" s="168"/>
      <c r="E41" s="168"/>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row>
    <row r="42" spans="2:41" ht="30" customHeight="1">
      <c r="B42" s="198" t="s">
        <v>35</v>
      </c>
      <c r="C42" s="198"/>
      <c r="D42" s="198"/>
      <c r="E42" s="198"/>
      <c r="F42" s="198"/>
      <c r="G42" s="198"/>
      <c r="H42" s="198"/>
      <c r="I42" s="198"/>
      <c r="J42" s="199" t="s">
        <v>36</v>
      </c>
      <c r="K42" s="199"/>
      <c r="L42" s="199"/>
      <c r="M42" s="199"/>
      <c r="N42" s="199"/>
      <c r="O42" s="199"/>
      <c r="P42" s="199"/>
      <c r="Q42" s="199"/>
      <c r="R42" s="200" t="s">
        <v>135</v>
      </c>
      <c r="S42" s="201"/>
      <c r="T42" s="201"/>
      <c r="U42" s="201"/>
      <c r="V42" s="201"/>
      <c r="W42" s="201"/>
      <c r="X42" s="202"/>
      <c r="Y42" s="199" t="s">
        <v>136</v>
      </c>
      <c r="Z42" s="199"/>
      <c r="AA42" s="199"/>
      <c r="AB42" s="199"/>
      <c r="AC42" s="199"/>
      <c r="AD42" s="199"/>
      <c r="AE42" s="199"/>
      <c r="AF42" s="203" t="s">
        <v>137</v>
      </c>
      <c r="AG42" s="204"/>
      <c r="AH42" s="204"/>
      <c r="AI42" s="204"/>
      <c r="AJ42" s="198" t="s">
        <v>138</v>
      </c>
      <c r="AK42" s="198"/>
      <c r="AL42" s="198"/>
      <c r="AM42" s="198"/>
      <c r="AN42" s="185" t="s">
        <v>139</v>
      </c>
      <c r="AO42" s="186"/>
    </row>
    <row r="43" spans="2:41" ht="16.5" customHeight="1">
      <c r="B43" s="187" t="s">
        <v>37</v>
      </c>
      <c r="C43" s="187"/>
      <c r="D43" s="165" t="s">
        <v>38</v>
      </c>
      <c r="E43" s="165"/>
      <c r="F43" s="165"/>
      <c r="G43" s="165"/>
      <c r="H43" s="165"/>
      <c r="I43" s="165"/>
      <c r="J43" s="165" t="s">
        <v>39</v>
      </c>
      <c r="K43" s="165"/>
      <c r="L43" s="165"/>
      <c r="M43" s="165"/>
      <c r="N43" s="165"/>
      <c r="O43" s="165"/>
      <c r="P43" s="165"/>
      <c r="Q43" s="165"/>
      <c r="R43" s="188"/>
      <c r="S43" s="189"/>
      <c r="T43" s="189"/>
      <c r="U43" s="189"/>
      <c r="V43" s="189"/>
      <c r="W43" s="189"/>
      <c r="X43" s="190"/>
      <c r="Y43" s="191"/>
      <c r="Z43" s="192"/>
      <c r="AA43" s="192"/>
      <c r="AB43" s="192"/>
      <c r="AC43" s="192"/>
      <c r="AD43" s="192"/>
      <c r="AE43" s="193"/>
      <c r="AF43" s="184">
        <f>+IFERROR(R43/R44,0)</f>
        <v>0</v>
      </c>
      <c r="AG43" s="184"/>
      <c r="AH43" s="184"/>
      <c r="AI43" s="184"/>
      <c r="AJ43" s="184">
        <f>+IFERROR(Y43/Y44,0)</f>
        <v>0</v>
      </c>
      <c r="AK43" s="184"/>
      <c r="AL43" s="184"/>
      <c r="AM43" s="184"/>
      <c r="AN43" s="194" t="s">
        <v>40</v>
      </c>
      <c r="AO43" s="195"/>
    </row>
    <row r="44" spans="2:41" ht="16.5" customHeight="1">
      <c r="B44" s="164"/>
      <c r="C44" s="164"/>
      <c r="D44" s="165"/>
      <c r="E44" s="165"/>
      <c r="F44" s="165"/>
      <c r="G44" s="165"/>
      <c r="H44" s="165"/>
      <c r="I44" s="165"/>
      <c r="J44" s="165" t="s">
        <v>41</v>
      </c>
      <c r="K44" s="165"/>
      <c r="L44" s="165"/>
      <c r="M44" s="165"/>
      <c r="N44" s="165"/>
      <c r="O44" s="165"/>
      <c r="P44" s="165"/>
      <c r="Q44" s="165"/>
      <c r="R44" s="166"/>
      <c r="S44" s="166"/>
      <c r="T44" s="166"/>
      <c r="U44" s="166"/>
      <c r="V44" s="166"/>
      <c r="W44" s="166"/>
      <c r="X44" s="166"/>
      <c r="Y44" s="191"/>
      <c r="Z44" s="192"/>
      <c r="AA44" s="192"/>
      <c r="AB44" s="192"/>
      <c r="AC44" s="192"/>
      <c r="AD44" s="192"/>
      <c r="AE44" s="193"/>
      <c r="AF44" s="184"/>
      <c r="AG44" s="184"/>
      <c r="AH44" s="184"/>
      <c r="AI44" s="184"/>
      <c r="AJ44" s="184"/>
      <c r="AK44" s="184"/>
      <c r="AL44" s="184"/>
      <c r="AM44" s="184"/>
      <c r="AN44" s="196"/>
      <c r="AO44" s="197"/>
    </row>
    <row r="45" spans="2:41" ht="16.5" customHeight="1">
      <c r="B45" s="164"/>
      <c r="C45" s="164"/>
      <c r="D45" s="165" t="s">
        <v>42</v>
      </c>
      <c r="E45" s="165"/>
      <c r="F45" s="165"/>
      <c r="G45" s="165"/>
      <c r="H45" s="165"/>
      <c r="I45" s="165"/>
      <c r="J45" s="165" t="s">
        <v>43</v>
      </c>
      <c r="K45" s="165"/>
      <c r="L45" s="165"/>
      <c r="M45" s="165"/>
      <c r="N45" s="165"/>
      <c r="O45" s="165"/>
      <c r="P45" s="165"/>
      <c r="Q45" s="165"/>
      <c r="R45" s="166"/>
      <c r="S45" s="166"/>
      <c r="T45" s="166"/>
      <c r="U45" s="166"/>
      <c r="V45" s="166"/>
      <c r="W45" s="166"/>
      <c r="X45" s="166"/>
      <c r="Y45" s="166"/>
      <c r="Z45" s="166"/>
      <c r="AA45" s="166"/>
      <c r="AB45" s="166"/>
      <c r="AC45" s="166"/>
      <c r="AD45" s="166"/>
      <c r="AE45" s="166"/>
      <c r="AF45" s="167">
        <f>+IFERROR(R45/R46,0)</f>
        <v>0</v>
      </c>
      <c r="AG45" s="167"/>
      <c r="AH45" s="167"/>
      <c r="AI45" s="167"/>
      <c r="AJ45" s="167">
        <f>+IFERROR(Y45/Y46,0)</f>
        <v>0</v>
      </c>
      <c r="AK45" s="167"/>
      <c r="AL45" s="167"/>
      <c r="AM45" s="167"/>
      <c r="AN45" s="171" t="s">
        <v>44</v>
      </c>
      <c r="AO45" s="172"/>
    </row>
    <row r="46" spans="2:41" ht="16.5" customHeight="1">
      <c r="B46" s="164"/>
      <c r="C46" s="164"/>
      <c r="D46" s="165"/>
      <c r="E46" s="165"/>
      <c r="F46" s="165"/>
      <c r="G46" s="165"/>
      <c r="H46" s="165"/>
      <c r="I46" s="165"/>
      <c r="J46" s="165" t="s">
        <v>45</v>
      </c>
      <c r="K46" s="165"/>
      <c r="L46" s="165"/>
      <c r="M46" s="165"/>
      <c r="N46" s="165"/>
      <c r="O46" s="165"/>
      <c r="P46" s="165"/>
      <c r="Q46" s="165"/>
      <c r="R46" s="166"/>
      <c r="S46" s="166"/>
      <c r="T46" s="166"/>
      <c r="U46" s="166"/>
      <c r="V46" s="166"/>
      <c r="W46" s="166"/>
      <c r="X46" s="166"/>
      <c r="Y46" s="166"/>
      <c r="Z46" s="166"/>
      <c r="AA46" s="166"/>
      <c r="AB46" s="166"/>
      <c r="AC46" s="166"/>
      <c r="AD46" s="166"/>
      <c r="AE46" s="166"/>
      <c r="AF46" s="167"/>
      <c r="AG46" s="167"/>
      <c r="AH46" s="167"/>
      <c r="AI46" s="167"/>
      <c r="AJ46" s="167"/>
      <c r="AK46" s="167"/>
      <c r="AL46" s="167"/>
      <c r="AM46" s="167"/>
      <c r="AN46" s="173"/>
      <c r="AO46" s="174"/>
    </row>
    <row r="47" spans="2:41" ht="16.5" customHeight="1">
      <c r="B47" s="164"/>
      <c r="C47" s="164"/>
      <c r="D47" s="165" t="s">
        <v>46</v>
      </c>
      <c r="E47" s="165"/>
      <c r="F47" s="165"/>
      <c r="G47" s="165"/>
      <c r="H47" s="165"/>
      <c r="I47" s="165"/>
      <c r="J47" s="165" t="s">
        <v>47</v>
      </c>
      <c r="K47" s="165"/>
      <c r="L47" s="165"/>
      <c r="M47" s="165"/>
      <c r="N47" s="165"/>
      <c r="O47" s="165"/>
      <c r="P47" s="165"/>
      <c r="Q47" s="165"/>
      <c r="R47" s="166"/>
      <c r="S47" s="166"/>
      <c r="T47" s="166"/>
      <c r="U47" s="166"/>
      <c r="V47" s="166"/>
      <c r="W47" s="166"/>
      <c r="X47" s="166"/>
      <c r="Y47" s="166"/>
      <c r="Z47" s="166"/>
      <c r="AA47" s="166"/>
      <c r="AB47" s="166"/>
      <c r="AC47" s="166"/>
      <c r="AD47" s="166"/>
      <c r="AE47" s="166"/>
      <c r="AF47" s="184">
        <f>+IFERROR(R47/R48,0)</f>
        <v>0</v>
      </c>
      <c r="AG47" s="184"/>
      <c r="AH47" s="184"/>
      <c r="AI47" s="184"/>
      <c r="AJ47" s="184">
        <f>+IFERROR(Y47/Y48,0)</f>
        <v>0</v>
      </c>
      <c r="AK47" s="184"/>
      <c r="AL47" s="184"/>
      <c r="AM47" s="184"/>
      <c r="AN47" s="179" t="s">
        <v>40</v>
      </c>
      <c r="AO47" s="180"/>
    </row>
    <row r="48" spans="2:41" ht="16.5" customHeight="1">
      <c r="B48" s="164"/>
      <c r="C48" s="164"/>
      <c r="D48" s="165"/>
      <c r="E48" s="165"/>
      <c r="F48" s="165"/>
      <c r="G48" s="165"/>
      <c r="H48" s="165"/>
      <c r="I48" s="165"/>
      <c r="J48" s="165" t="s">
        <v>48</v>
      </c>
      <c r="K48" s="165"/>
      <c r="L48" s="165"/>
      <c r="M48" s="165"/>
      <c r="N48" s="165"/>
      <c r="O48" s="165"/>
      <c r="P48" s="165"/>
      <c r="Q48" s="165"/>
      <c r="R48" s="166"/>
      <c r="S48" s="166"/>
      <c r="T48" s="166"/>
      <c r="U48" s="166"/>
      <c r="V48" s="166"/>
      <c r="W48" s="166"/>
      <c r="X48" s="166"/>
      <c r="Y48" s="166"/>
      <c r="Z48" s="166"/>
      <c r="AA48" s="166"/>
      <c r="AB48" s="166"/>
      <c r="AC48" s="166"/>
      <c r="AD48" s="166"/>
      <c r="AE48" s="166"/>
      <c r="AF48" s="184"/>
      <c r="AG48" s="184"/>
      <c r="AH48" s="184"/>
      <c r="AI48" s="184"/>
      <c r="AJ48" s="184"/>
      <c r="AK48" s="184"/>
      <c r="AL48" s="184"/>
      <c r="AM48" s="184"/>
      <c r="AN48" s="181"/>
      <c r="AO48" s="182"/>
    </row>
    <row r="49" spans="2:41" ht="16.5" customHeight="1">
      <c r="B49" s="164"/>
      <c r="C49" s="164"/>
      <c r="D49" s="165" t="s">
        <v>128</v>
      </c>
      <c r="E49" s="165"/>
      <c r="F49" s="165"/>
      <c r="G49" s="165"/>
      <c r="H49" s="165"/>
      <c r="I49" s="165"/>
      <c r="J49" s="165" t="s">
        <v>129</v>
      </c>
      <c r="K49" s="165"/>
      <c r="L49" s="165"/>
      <c r="M49" s="165"/>
      <c r="N49" s="165"/>
      <c r="O49" s="165"/>
      <c r="P49" s="165"/>
      <c r="Q49" s="165"/>
      <c r="R49" s="166"/>
      <c r="S49" s="166"/>
      <c r="T49" s="166"/>
      <c r="U49" s="166"/>
      <c r="V49" s="166"/>
      <c r="W49" s="166"/>
      <c r="X49" s="166"/>
      <c r="Y49" s="166"/>
      <c r="Z49" s="166"/>
      <c r="AA49" s="166"/>
      <c r="AB49" s="166"/>
      <c r="AC49" s="166"/>
      <c r="AD49" s="166"/>
      <c r="AE49" s="166"/>
      <c r="AF49" s="183">
        <f>+R49-R50</f>
        <v>0</v>
      </c>
      <c r="AG49" s="183"/>
      <c r="AH49" s="183"/>
      <c r="AI49" s="183"/>
      <c r="AJ49" s="183">
        <f>+Y49-Y50</f>
        <v>0</v>
      </c>
      <c r="AK49" s="183"/>
      <c r="AL49" s="183"/>
      <c r="AM49" s="183"/>
      <c r="AN49" s="179" t="s">
        <v>130</v>
      </c>
      <c r="AO49" s="180"/>
    </row>
    <row r="50" spans="2:41" ht="16.5" customHeight="1">
      <c r="B50" s="164"/>
      <c r="C50" s="164"/>
      <c r="D50" s="165"/>
      <c r="E50" s="165"/>
      <c r="F50" s="165"/>
      <c r="G50" s="165"/>
      <c r="H50" s="165"/>
      <c r="I50" s="165"/>
      <c r="J50" s="165" t="s">
        <v>131</v>
      </c>
      <c r="K50" s="165"/>
      <c r="L50" s="165"/>
      <c r="M50" s="165"/>
      <c r="N50" s="165"/>
      <c r="O50" s="165"/>
      <c r="P50" s="165"/>
      <c r="Q50" s="165"/>
      <c r="R50" s="166"/>
      <c r="S50" s="166"/>
      <c r="T50" s="166"/>
      <c r="U50" s="166"/>
      <c r="V50" s="166"/>
      <c r="W50" s="166"/>
      <c r="X50" s="166"/>
      <c r="Y50" s="166"/>
      <c r="Z50" s="166"/>
      <c r="AA50" s="166"/>
      <c r="AB50" s="166"/>
      <c r="AC50" s="166"/>
      <c r="AD50" s="166"/>
      <c r="AE50" s="166"/>
      <c r="AF50" s="183"/>
      <c r="AG50" s="183"/>
      <c r="AH50" s="183"/>
      <c r="AI50" s="183"/>
      <c r="AJ50" s="183"/>
      <c r="AK50" s="183"/>
      <c r="AL50" s="183"/>
      <c r="AM50" s="183"/>
      <c r="AN50" s="181"/>
      <c r="AO50" s="182"/>
    </row>
    <row r="51" spans="2:41" ht="16.5" customHeight="1">
      <c r="B51" s="164" t="s">
        <v>49</v>
      </c>
      <c r="C51" s="164"/>
      <c r="D51" s="165" t="s">
        <v>50</v>
      </c>
      <c r="E51" s="165"/>
      <c r="F51" s="165"/>
      <c r="G51" s="165"/>
      <c r="H51" s="165"/>
      <c r="I51" s="165"/>
      <c r="J51" s="165" t="s">
        <v>47</v>
      </c>
      <c r="K51" s="165"/>
      <c r="L51" s="165"/>
      <c r="M51" s="165"/>
      <c r="N51" s="165"/>
      <c r="O51" s="165"/>
      <c r="P51" s="165"/>
      <c r="Q51" s="165"/>
      <c r="R51" s="166"/>
      <c r="S51" s="166"/>
      <c r="T51" s="166"/>
      <c r="U51" s="166"/>
      <c r="V51" s="166"/>
      <c r="W51" s="166"/>
      <c r="X51" s="166"/>
      <c r="Y51" s="166"/>
      <c r="Z51" s="166"/>
      <c r="AA51" s="166"/>
      <c r="AB51" s="166"/>
      <c r="AC51" s="166"/>
      <c r="AD51" s="166"/>
      <c r="AE51" s="166"/>
      <c r="AF51" s="167">
        <f>+IFERROR(R51/R52,0)</f>
        <v>0</v>
      </c>
      <c r="AG51" s="167"/>
      <c r="AH51" s="167"/>
      <c r="AI51" s="167"/>
      <c r="AJ51" s="167">
        <f>+IFERROR(Y51/Y52,0)</f>
        <v>0</v>
      </c>
      <c r="AK51" s="167"/>
      <c r="AL51" s="167"/>
      <c r="AM51" s="167"/>
      <c r="AN51" s="171" t="s">
        <v>44</v>
      </c>
      <c r="AO51" s="172"/>
    </row>
    <row r="52" spans="2:41" ht="16.5" customHeight="1">
      <c r="B52" s="164"/>
      <c r="C52" s="164"/>
      <c r="D52" s="165"/>
      <c r="E52" s="165"/>
      <c r="F52" s="165"/>
      <c r="G52" s="165"/>
      <c r="H52" s="165"/>
      <c r="I52" s="165"/>
      <c r="J52" s="165" t="s">
        <v>51</v>
      </c>
      <c r="K52" s="165"/>
      <c r="L52" s="165"/>
      <c r="M52" s="165"/>
      <c r="N52" s="165"/>
      <c r="O52" s="165"/>
      <c r="P52" s="165"/>
      <c r="Q52" s="165"/>
      <c r="R52" s="166"/>
      <c r="S52" s="166"/>
      <c r="T52" s="166"/>
      <c r="U52" s="166"/>
      <c r="V52" s="166"/>
      <c r="W52" s="166"/>
      <c r="X52" s="166"/>
      <c r="Y52" s="166"/>
      <c r="Z52" s="166"/>
      <c r="AA52" s="166"/>
      <c r="AB52" s="166"/>
      <c r="AC52" s="166"/>
      <c r="AD52" s="166"/>
      <c r="AE52" s="166"/>
      <c r="AF52" s="167"/>
      <c r="AG52" s="167"/>
      <c r="AH52" s="167"/>
      <c r="AI52" s="167"/>
      <c r="AJ52" s="167"/>
      <c r="AK52" s="167"/>
      <c r="AL52" s="167"/>
      <c r="AM52" s="167"/>
      <c r="AN52" s="173"/>
      <c r="AO52" s="174"/>
    </row>
    <row r="53" spans="2:41" ht="16.5" customHeight="1">
      <c r="B53" s="164"/>
      <c r="C53" s="164"/>
      <c r="D53" s="165" t="s">
        <v>52</v>
      </c>
      <c r="E53" s="165"/>
      <c r="F53" s="165"/>
      <c r="G53" s="165"/>
      <c r="H53" s="165"/>
      <c r="I53" s="165"/>
      <c r="J53" s="165" t="s">
        <v>47</v>
      </c>
      <c r="K53" s="165"/>
      <c r="L53" s="165"/>
      <c r="M53" s="165"/>
      <c r="N53" s="165"/>
      <c r="O53" s="165"/>
      <c r="P53" s="165"/>
      <c r="Q53" s="165"/>
      <c r="R53" s="166"/>
      <c r="S53" s="166"/>
      <c r="T53" s="166"/>
      <c r="U53" s="166"/>
      <c r="V53" s="166"/>
      <c r="W53" s="166"/>
      <c r="X53" s="166"/>
      <c r="Y53" s="166"/>
      <c r="Z53" s="166"/>
      <c r="AA53" s="166"/>
      <c r="AB53" s="166"/>
      <c r="AC53" s="166"/>
      <c r="AD53" s="166"/>
      <c r="AE53" s="166"/>
      <c r="AF53" s="167">
        <f>+IFERROR(R53/R54,0)</f>
        <v>0</v>
      </c>
      <c r="AG53" s="167"/>
      <c r="AH53" s="167"/>
      <c r="AI53" s="167"/>
      <c r="AJ53" s="167">
        <f>+IFERROR(Y53/Y54,0)</f>
        <v>0</v>
      </c>
      <c r="AK53" s="167"/>
      <c r="AL53" s="167"/>
      <c r="AM53" s="167"/>
      <c r="AN53" s="171" t="s">
        <v>44</v>
      </c>
      <c r="AO53" s="172"/>
    </row>
    <row r="54" spans="2:41" ht="16.5" customHeight="1">
      <c r="B54" s="164"/>
      <c r="C54" s="164"/>
      <c r="D54" s="165"/>
      <c r="E54" s="165"/>
      <c r="F54" s="165"/>
      <c r="G54" s="165"/>
      <c r="H54" s="165"/>
      <c r="I54" s="165"/>
      <c r="J54" s="165" t="s">
        <v>45</v>
      </c>
      <c r="K54" s="165"/>
      <c r="L54" s="165"/>
      <c r="M54" s="165"/>
      <c r="N54" s="165"/>
      <c r="O54" s="165"/>
      <c r="P54" s="165"/>
      <c r="Q54" s="165"/>
      <c r="R54" s="166"/>
      <c r="S54" s="166"/>
      <c r="T54" s="166"/>
      <c r="U54" s="166"/>
      <c r="V54" s="166"/>
      <c r="W54" s="166"/>
      <c r="X54" s="166"/>
      <c r="Y54" s="166"/>
      <c r="Z54" s="166"/>
      <c r="AA54" s="166"/>
      <c r="AB54" s="166"/>
      <c r="AC54" s="166"/>
      <c r="AD54" s="166"/>
      <c r="AE54" s="166"/>
      <c r="AF54" s="167"/>
      <c r="AG54" s="167"/>
      <c r="AH54" s="167"/>
      <c r="AI54" s="167"/>
      <c r="AJ54" s="167"/>
      <c r="AK54" s="167"/>
      <c r="AL54" s="167"/>
      <c r="AM54" s="167"/>
      <c r="AN54" s="173"/>
      <c r="AO54" s="174"/>
    </row>
    <row r="55" spans="2:41" ht="34.5" customHeight="1">
      <c r="B55" s="175" t="s">
        <v>53</v>
      </c>
      <c r="C55" s="176"/>
      <c r="D55" s="176"/>
      <c r="E55" s="176"/>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7"/>
      <c r="AK55" s="177"/>
      <c r="AL55" s="177"/>
      <c r="AM55" s="177"/>
      <c r="AN55" s="177"/>
      <c r="AO55" s="178"/>
    </row>
    <row r="56" spans="2:41" ht="20.25" customHeight="1">
      <c r="B56" s="168" t="s">
        <v>90</v>
      </c>
      <c r="C56" s="168"/>
      <c r="D56" s="168"/>
      <c r="E56" s="168"/>
      <c r="F56" s="169"/>
      <c r="G56" s="169"/>
      <c r="H56" s="169"/>
      <c r="I56" s="169"/>
      <c r="J56" s="169"/>
      <c r="K56" s="169"/>
      <c r="L56" s="169"/>
      <c r="M56" s="169"/>
      <c r="N56" s="169"/>
      <c r="O56" s="169"/>
      <c r="P56" s="169"/>
      <c r="Q56" s="169"/>
      <c r="R56" s="169"/>
      <c r="S56" s="169"/>
      <c r="T56" s="169"/>
      <c r="U56" s="169"/>
      <c r="V56" s="169"/>
      <c r="W56" s="169"/>
      <c r="X56" s="169"/>
      <c r="Y56" s="169"/>
      <c r="Z56" s="169"/>
      <c r="AA56" s="169"/>
      <c r="AB56" s="169"/>
      <c r="AC56" s="169"/>
      <c r="AD56" s="169"/>
      <c r="AE56" s="169"/>
      <c r="AF56" s="169"/>
      <c r="AG56" s="169"/>
      <c r="AH56" s="169"/>
      <c r="AI56" s="169"/>
      <c r="AJ56" s="169"/>
      <c r="AK56" s="169"/>
      <c r="AL56" s="169"/>
      <c r="AM56" s="169"/>
      <c r="AN56" s="169"/>
      <c r="AO56" s="169"/>
    </row>
    <row r="57" spans="2:41" ht="11.25">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row>
    <row r="58" spans="2:41" ht="11.25">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c r="AO58" s="170"/>
    </row>
    <row r="59" spans="2:41" ht="11.25">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M59" s="170"/>
      <c r="AN59" s="170"/>
      <c r="AO59" s="170"/>
    </row>
    <row r="60" spans="2:41" ht="11.25">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row>
    <row r="61" spans="2:41" ht="11.25">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row>
    <row r="62" spans="2:41" ht="11.25">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row>
    <row r="63" spans="2:41" ht="11.25">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row>
    <row r="64" spans="2:41" ht="11.25">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row>
    <row r="65" spans="2:41" ht="11.25">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row>
    <row r="66" spans="2:41" ht="11.25">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row>
    <row r="67" spans="2:41" ht="11.25">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row>
    <row r="68" spans="2:41" ht="11.25">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row>
    <row r="69" spans="2:41" ht="11.25">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row>
    <row r="70" spans="2:41" ht="11.25">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row>
    <row r="71" spans="2:41" ht="11.25">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row>
    <row r="72" spans="2:41" ht="11.25">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row>
    <row r="73" spans="2:41" ht="11.25">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row>
    <row r="74" spans="2:41" ht="11.25">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AMkVwcJET7C0BfTmjjvgXKdHRCUmd4gXlUnnUZLvsPRIcPyPYKREFneTP+Eb0op1HWSOsvKy63+X0l60C2EwaQ==" saltValue="03NHrgnTDvzGf2AkHkpFrw==" spinCount="100000" sheet="1" objects="1" scenarios="1" insertRows="0" selectLockedCells="1"/>
  <mergeCells count="171">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AN42:AO42"/>
    <mergeCell ref="B43:C50"/>
    <mergeCell ref="D43:I44"/>
    <mergeCell ref="J43:Q43"/>
    <mergeCell ref="R43:X43"/>
    <mergeCell ref="Y43:AE43"/>
    <mergeCell ref="AF43:AI44"/>
    <mergeCell ref="AJ43:AM44"/>
    <mergeCell ref="AN43:AO44"/>
    <mergeCell ref="J44:Q44"/>
    <mergeCell ref="B42:I42"/>
    <mergeCell ref="J42:Q42"/>
    <mergeCell ref="R42:X42"/>
    <mergeCell ref="Y42:AE42"/>
    <mergeCell ref="AF42:AI42"/>
    <mergeCell ref="AJ42:AM42"/>
    <mergeCell ref="AF45:AI46"/>
    <mergeCell ref="AJ45:AM46"/>
    <mergeCell ref="AN45:AO46"/>
    <mergeCell ref="J46:Q46"/>
    <mergeCell ref="R46:X46"/>
    <mergeCell ref="Y46:AE46"/>
    <mergeCell ref="R44:X44"/>
    <mergeCell ref="Y44:AE44"/>
    <mergeCell ref="D45:I46"/>
    <mergeCell ref="J45:Q45"/>
    <mergeCell ref="R45:X45"/>
    <mergeCell ref="Y45:AE45"/>
    <mergeCell ref="AN47:AO48"/>
    <mergeCell ref="J48:Q48"/>
    <mergeCell ref="R48:X48"/>
    <mergeCell ref="Y48:AE48"/>
    <mergeCell ref="D49:I50"/>
    <mergeCell ref="J49:Q49"/>
    <mergeCell ref="R49:X49"/>
    <mergeCell ref="Y49:AE49"/>
    <mergeCell ref="AF49:AI50"/>
    <mergeCell ref="AJ49:AM50"/>
    <mergeCell ref="D47:I48"/>
    <mergeCell ref="J47:Q47"/>
    <mergeCell ref="R47:X47"/>
    <mergeCell ref="Y47:AE47"/>
    <mergeCell ref="AF47:AI48"/>
    <mergeCell ref="AJ47:AM48"/>
    <mergeCell ref="AN49:AO50"/>
    <mergeCell ref="J50:Q50"/>
    <mergeCell ref="R50:X50"/>
    <mergeCell ref="Y50:AE50"/>
    <mergeCell ref="B51:C54"/>
    <mergeCell ref="D51:I52"/>
    <mergeCell ref="J51:Q51"/>
    <mergeCell ref="R51:X51"/>
    <mergeCell ref="Y51:AE51"/>
    <mergeCell ref="AF51:AI52"/>
    <mergeCell ref="B56:AO56"/>
    <mergeCell ref="B57:AO74"/>
    <mergeCell ref="AJ53:AM54"/>
    <mergeCell ref="AN53:AO54"/>
    <mergeCell ref="J54:Q54"/>
    <mergeCell ref="R54:X54"/>
    <mergeCell ref="Y54:AE54"/>
    <mergeCell ref="B55:AO55"/>
    <mergeCell ref="AJ51:AM52"/>
    <mergeCell ref="AN51:AO52"/>
    <mergeCell ref="J52:Q52"/>
    <mergeCell ref="R52:X52"/>
    <mergeCell ref="Y52:AE52"/>
    <mergeCell ref="D53:I54"/>
    <mergeCell ref="J53:Q53"/>
    <mergeCell ref="R53:X53"/>
    <mergeCell ref="Y53:AE53"/>
    <mergeCell ref="AF53:AI54"/>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B1:K91"/>
  <sheetViews>
    <sheetView showGridLines="0" topLeftCell="A7" zoomScaleNormal="100" workbookViewId="0">
      <selection activeCell="H17" sqref="H17"/>
    </sheetView>
  </sheetViews>
  <sheetFormatPr baseColWidth="10" defaultColWidth="11.42578125" defaultRowHeight="14.25" customHeight="1" zeroHeight="1"/>
  <cols>
    <col min="1" max="1" width="2.28515625" style="16" customWidth="1"/>
    <col min="2" max="2" width="10.7109375" style="47" customWidth="1"/>
    <col min="3" max="3" width="15.7109375" style="47" customWidth="1"/>
    <col min="4" max="4" width="11.42578125" style="47" customWidth="1"/>
    <col min="5" max="5" width="20.42578125" style="47" customWidth="1"/>
    <col min="6" max="6" width="15.140625" style="47" customWidth="1"/>
    <col min="7" max="7" width="12.42578125" style="47" customWidth="1"/>
    <col min="8" max="8" width="16.5703125" style="47" customWidth="1"/>
    <col min="9" max="10" width="12.5703125" style="47" customWidth="1"/>
    <col min="11" max="11" width="21.5703125" style="47" customWidth="1"/>
    <col min="12" max="12" width="3" style="16" customWidth="1"/>
    <col min="13" max="18" width="11.42578125" style="16" customWidth="1"/>
    <col min="19" max="16384" width="11.42578125" style="16"/>
  </cols>
  <sheetData>
    <row r="1" spans="2:11"/>
    <row r="2" spans="2:11" ht="6" customHeight="1">
      <c r="B2" s="282"/>
      <c r="C2" s="282"/>
      <c r="D2" s="282"/>
      <c r="E2" s="282"/>
      <c r="F2" s="282"/>
      <c r="G2" s="282"/>
      <c r="H2" s="282"/>
      <c r="I2" s="282"/>
      <c r="J2" s="282"/>
      <c r="K2" s="282"/>
    </row>
    <row r="3" spans="2:11" ht="15.75" customHeight="1">
      <c r="B3" s="282"/>
      <c r="C3" s="282"/>
      <c r="D3" s="282"/>
      <c r="E3" s="282"/>
      <c r="F3" s="282"/>
      <c r="G3" s="282"/>
      <c r="H3" s="282"/>
      <c r="I3" s="282"/>
      <c r="J3" s="282"/>
      <c r="K3" s="282"/>
    </row>
    <row r="4" spans="2:11" ht="15.75" customHeight="1">
      <c r="B4" s="282"/>
      <c r="C4" s="282"/>
      <c r="D4" s="282"/>
      <c r="E4" s="282"/>
      <c r="F4" s="282"/>
      <c r="G4" s="282"/>
      <c r="H4" s="282"/>
      <c r="I4" s="282"/>
      <c r="J4" s="282"/>
      <c r="K4" s="282"/>
    </row>
    <row r="5" spans="2:11" ht="15.75" customHeight="1">
      <c r="B5" s="282"/>
      <c r="C5" s="282"/>
      <c r="D5" s="282"/>
      <c r="E5" s="282"/>
      <c r="F5" s="282"/>
      <c r="G5" s="282"/>
      <c r="H5" s="282"/>
      <c r="I5" s="282"/>
      <c r="J5" s="282"/>
      <c r="K5" s="282"/>
    </row>
    <row r="6" spans="2:11" ht="15.75" customHeight="1">
      <c r="B6" s="282"/>
      <c r="C6" s="282"/>
      <c r="D6" s="282"/>
      <c r="E6" s="282"/>
      <c r="F6" s="282"/>
      <c r="G6" s="282"/>
      <c r="H6" s="282"/>
      <c r="I6" s="282"/>
      <c r="J6" s="282"/>
      <c r="K6" s="282"/>
    </row>
    <row r="7" spans="2:11" ht="11.25">
      <c r="B7" s="282"/>
      <c r="C7" s="282"/>
      <c r="D7" s="282"/>
      <c r="E7" s="282"/>
      <c r="F7" s="282"/>
      <c r="G7" s="282"/>
      <c r="H7" s="282"/>
      <c r="I7" s="282"/>
      <c r="J7" s="282"/>
      <c r="K7" s="282"/>
    </row>
    <row r="8" spans="2:11" ht="11.25">
      <c r="B8" s="282" t="s">
        <v>105</v>
      </c>
      <c r="C8" s="282"/>
      <c r="D8" s="282"/>
      <c r="E8" s="282"/>
      <c r="F8" s="282"/>
      <c r="G8" s="282"/>
      <c r="H8" s="282"/>
      <c r="I8" s="282"/>
      <c r="J8" s="282"/>
      <c r="K8" s="282"/>
    </row>
    <row r="9" spans="2:11" ht="18" customHeight="1">
      <c r="B9" s="283" t="s">
        <v>106</v>
      </c>
      <c r="C9" s="284"/>
      <c r="D9" s="284"/>
      <c r="E9" s="284"/>
      <c r="F9" s="284"/>
      <c r="G9" s="284"/>
      <c r="H9" s="284"/>
      <c r="I9" s="284"/>
      <c r="J9" s="284"/>
      <c r="K9" s="285"/>
    </row>
    <row r="10" spans="2:11" s="49" customFormat="1" ht="9.75" customHeight="1">
      <c r="B10" s="48"/>
      <c r="C10" s="48"/>
      <c r="D10" s="48"/>
      <c r="E10" s="48"/>
      <c r="F10" s="48"/>
      <c r="G10" s="48"/>
      <c r="H10" s="48"/>
      <c r="I10" s="48"/>
      <c r="J10" s="48"/>
      <c r="K10" s="48"/>
    </row>
    <row r="11" spans="2:11" ht="18" customHeight="1">
      <c r="B11" s="50" t="s">
        <v>107</v>
      </c>
      <c r="C11" s="286"/>
      <c r="D11" s="286"/>
      <c r="E11" s="286"/>
      <c r="F11" s="51" t="s">
        <v>108</v>
      </c>
      <c r="G11" s="287"/>
      <c r="H11" s="288"/>
      <c r="I11" s="52" t="s">
        <v>109</v>
      </c>
      <c r="J11" s="290">
        <f>IF('[4]Ejemplo - Licencias Oracle'!I13="","",'[4]Ejemplo - Licencias Oracle'!I13)</f>
        <v>0</v>
      </c>
      <c r="K11" s="291"/>
    </row>
    <row r="12" spans="2:11" ht="18" customHeight="1">
      <c r="B12" s="50" t="s">
        <v>110</v>
      </c>
      <c r="C12" s="286"/>
      <c r="D12" s="286"/>
      <c r="E12" s="286"/>
      <c r="F12" s="51" t="s">
        <v>111</v>
      </c>
      <c r="G12" s="287"/>
      <c r="H12" s="288"/>
      <c r="I12" s="52" t="s">
        <v>112</v>
      </c>
      <c r="J12" s="290"/>
      <c r="K12" s="291">
        <f>IF('[4]Ejemplo - Licencias Oracle'!I14="","",'[4]Ejemplo - Licencias Oracle'!I14)</f>
        <v>0</v>
      </c>
    </row>
    <row r="13" spans="2:11" ht="18" customHeight="1">
      <c r="B13" s="50" t="s">
        <v>113</v>
      </c>
      <c r="C13" s="286"/>
      <c r="D13" s="286"/>
      <c r="E13" s="286"/>
      <c r="F13" s="51" t="s">
        <v>114</v>
      </c>
      <c r="G13" s="287"/>
      <c r="H13" s="288"/>
      <c r="I13" s="52" t="s">
        <v>115</v>
      </c>
      <c r="J13" s="290"/>
      <c r="K13" s="291">
        <f>IF('[4]Ejemplo - Licencias Oracle'!I15="","",'[4]Ejemplo - Licencias Oracle'!I15)</f>
        <v>0</v>
      </c>
    </row>
    <row r="14" spans="2:11" ht="12.75">
      <c r="B14" s="53"/>
      <c r="C14" s="54"/>
      <c r="D14" s="54"/>
      <c r="E14" s="54"/>
      <c r="F14" s="54"/>
      <c r="G14" s="54"/>
      <c r="H14" s="54"/>
      <c r="I14" s="54"/>
      <c r="J14" s="54"/>
      <c r="K14" s="54"/>
    </row>
    <row r="15" spans="2:11" ht="25.5" customHeight="1">
      <c r="B15" s="289" t="s">
        <v>116</v>
      </c>
      <c r="C15" s="289"/>
      <c r="D15" s="289"/>
      <c r="E15" s="289"/>
      <c r="F15" s="289"/>
      <c r="G15" s="289"/>
      <c r="H15" s="289"/>
      <c r="I15" s="289"/>
      <c r="J15" s="289"/>
      <c r="K15" s="289"/>
    </row>
    <row r="16" spans="2:11" ht="9.75" customHeight="1">
      <c r="B16" s="53"/>
      <c r="C16" s="54"/>
      <c r="D16" s="54"/>
      <c r="E16" s="54"/>
      <c r="F16" s="54"/>
      <c r="G16" s="54"/>
      <c r="H16" s="54"/>
      <c r="I16" s="54"/>
      <c r="J16" s="54"/>
      <c r="K16" s="54"/>
    </row>
    <row r="17" spans="2:11" ht="51">
      <c r="B17" s="55" t="s">
        <v>117</v>
      </c>
      <c r="C17" s="55" t="s">
        <v>118</v>
      </c>
      <c r="D17" s="55" t="s">
        <v>119</v>
      </c>
      <c r="E17" s="55" t="s">
        <v>120</v>
      </c>
      <c r="F17" s="55" t="s">
        <v>121</v>
      </c>
      <c r="G17" s="55" t="s">
        <v>122</v>
      </c>
      <c r="H17" s="55" t="s">
        <v>123</v>
      </c>
      <c r="I17" s="55" t="s">
        <v>124</v>
      </c>
      <c r="J17" s="55" t="s">
        <v>127</v>
      </c>
      <c r="K17" s="55" t="s">
        <v>125</v>
      </c>
    </row>
    <row r="18" spans="2:11" ht="23.25" customHeight="1">
      <c r="B18" s="56"/>
      <c r="C18" s="56"/>
      <c r="D18" s="56"/>
      <c r="E18" s="56"/>
      <c r="F18" s="57"/>
      <c r="G18" s="56"/>
      <c r="H18" s="56"/>
      <c r="I18" s="56"/>
      <c r="J18" s="56"/>
      <c r="K18" s="58"/>
    </row>
    <row r="19" spans="2:11" ht="23.25" customHeight="1">
      <c r="B19" s="56"/>
      <c r="C19" s="56"/>
      <c r="D19" s="56"/>
      <c r="E19" s="56"/>
      <c r="F19" s="57"/>
      <c r="G19" s="56"/>
      <c r="H19" s="56"/>
      <c r="I19" s="56"/>
      <c r="J19" s="56"/>
      <c r="K19" s="58"/>
    </row>
    <row r="20" spans="2:11" ht="23.25" customHeight="1">
      <c r="B20" s="56"/>
      <c r="C20" s="56"/>
      <c r="D20" s="56"/>
      <c r="E20" s="56"/>
      <c r="F20" s="57"/>
      <c r="G20" s="56"/>
      <c r="H20" s="56"/>
      <c r="I20" s="56"/>
      <c r="J20" s="56"/>
      <c r="K20" s="58"/>
    </row>
    <row r="21" spans="2:11" ht="23.25" customHeight="1">
      <c r="B21" s="56"/>
      <c r="C21" s="56"/>
      <c r="D21" s="56"/>
      <c r="E21" s="56"/>
      <c r="F21" s="57"/>
      <c r="G21" s="56"/>
      <c r="H21" s="56"/>
      <c r="I21" s="56"/>
      <c r="J21" s="56"/>
      <c r="K21" s="58"/>
    </row>
    <row r="22" spans="2:11" ht="23.25" customHeight="1">
      <c r="B22" s="56"/>
      <c r="C22" s="56"/>
      <c r="D22" s="56"/>
      <c r="E22" s="56"/>
      <c r="F22" s="57"/>
      <c r="G22" s="56"/>
      <c r="H22" s="56"/>
      <c r="I22" s="56"/>
      <c r="J22" s="56"/>
      <c r="K22" s="58"/>
    </row>
    <row r="23" spans="2:11" ht="23.25" customHeight="1">
      <c r="B23" s="56"/>
      <c r="C23" s="56"/>
      <c r="D23" s="56"/>
      <c r="E23" s="56"/>
      <c r="F23" s="57"/>
      <c r="G23" s="56"/>
      <c r="H23" s="56"/>
      <c r="I23" s="56"/>
      <c r="J23" s="56"/>
      <c r="K23" s="58"/>
    </row>
    <row r="24" spans="2:11" ht="23.25" customHeight="1">
      <c r="B24" s="56"/>
      <c r="C24" s="56"/>
      <c r="D24" s="56"/>
      <c r="E24" s="56"/>
      <c r="F24" s="57"/>
      <c r="G24" s="56"/>
      <c r="H24" s="56"/>
      <c r="I24" s="56"/>
      <c r="J24" s="56"/>
      <c r="K24" s="58"/>
    </row>
    <row r="25" spans="2:11" ht="23.25" customHeight="1">
      <c r="B25" s="56"/>
      <c r="C25" s="56"/>
      <c r="D25" s="56"/>
      <c r="E25" s="56"/>
      <c r="F25" s="57"/>
      <c r="G25" s="56"/>
      <c r="H25" s="56"/>
      <c r="I25" s="56"/>
      <c r="J25" s="56"/>
      <c r="K25" s="58"/>
    </row>
    <row r="26" spans="2:11" ht="23.25" customHeight="1">
      <c r="B26" s="56"/>
      <c r="C26" s="56"/>
      <c r="D26" s="56"/>
      <c r="E26" s="56"/>
      <c r="F26" s="57"/>
      <c r="G26" s="56"/>
      <c r="H26" s="56"/>
      <c r="I26" s="56"/>
      <c r="J26" s="56"/>
      <c r="K26" s="58"/>
    </row>
    <row r="27" spans="2:11" ht="23.25" customHeight="1">
      <c r="B27" s="56"/>
      <c r="C27" s="56"/>
      <c r="D27" s="56"/>
      <c r="E27" s="56"/>
      <c r="F27" s="57"/>
      <c r="G27" s="56"/>
      <c r="H27" s="56"/>
      <c r="I27" s="56"/>
      <c r="J27" s="56"/>
      <c r="K27" s="58"/>
    </row>
    <row r="28" spans="2:11" ht="12">
      <c r="B28" s="59"/>
      <c r="C28" s="60"/>
      <c r="D28" s="59"/>
      <c r="E28" s="61"/>
      <c r="F28" s="62"/>
      <c r="G28" s="63"/>
      <c r="H28" s="63"/>
      <c r="I28" s="63"/>
      <c r="J28" s="63"/>
      <c r="K28" s="64"/>
    </row>
    <row r="29" spans="2:11">
      <c r="B29" s="65" t="s">
        <v>126</v>
      </c>
    </row>
    <row r="30" spans="2:11"/>
    <row r="31" spans="2:11" hidden="1"/>
    <row r="32" spans="2:11"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6AngJ7W1q9RbcUQkJ62VThtnVDKqnajrJ5NMWJ1UnO71rdq2JGez2BDkIaWaEi2F4misaXHQ/JfV48cJqXtn3Q==" saltValue="V1j5qXy1GyPNA1n9o+mJgw==" spinCount="100000" sheet="1" objects="1" scenarios="1" insertRows="0"/>
  <mergeCells count="12">
    <mergeCell ref="C13:E13"/>
    <mergeCell ref="G13:H13"/>
    <mergeCell ref="B15:K15"/>
    <mergeCell ref="J11:K11"/>
    <mergeCell ref="J12:K12"/>
    <mergeCell ref="J13:K13"/>
    <mergeCell ref="B2:K8"/>
    <mergeCell ref="B9:K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ESTADISTICAS</vt:lpstr>
      <vt:lpstr>SDC-OPER DE INFO 2015-2016</vt:lpstr>
      <vt:lpstr>SDC-OPER DE INFO 2015-2017</vt:lpstr>
      <vt:lpstr>POLIZAS</vt:lpstr>
      <vt:lpstr>INFO GENERAL Y FINANCIERA </vt:lpstr>
      <vt:lpstr>INFO EXPERIENCIA</vt:lpstr>
      <vt:lpstr>'INFO EXPERIENCIA'!Área_de_impresión</vt:lpstr>
      <vt:lpstr>'INFO GENERAL Y FINANCIERA '!Área_de_impresión</vt:lpstr>
      <vt:lpstr>POLIZAS!Área_de_impresión</vt:lpstr>
      <vt:lpstr>'INFO EXPERIENCIA'!Títulos_a_imprimir</vt:lpstr>
      <vt:lpstr>'INFO GENERAL Y FINANCIERA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Fernanda Rojas Luengas</dc:creator>
  <cp:lastModifiedBy>Maria Fernanda Rojas Luengas</cp:lastModifiedBy>
  <cp:lastPrinted>2014-10-21T14:05:05Z</cp:lastPrinted>
  <dcterms:created xsi:type="dcterms:W3CDTF">2014-05-30T14:56:16Z</dcterms:created>
  <dcterms:modified xsi:type="dcterms:W3CDTF">2015-07-24T22:46:50Z</dcterms:modified>
</cp:coreProperties>
</file>