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F1AE7C51-853F-4513-88F3-8BBDD75F15E3}" xr6:coauthVersionLast="40" xr6:coauthVersionMax="40" xr10:uidLastSave="{00000000-0000-0000-0000-000000000000}"/>
  <bookViews>
    <workbookView xWindow="-120" yWindow="-120" windowWidth="24240" windowHeight="13140" xr2:uid="{29E24AC8-F341-4248-B8B8-8D6A75F3AF7E}"/>
  </bookViews>
  <sheets>
    <sheet name="NORTE DE SANTA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6" i="1" l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AW48" i="1"/>
  <c r="BC48" i="1" s="1"/>
  <c r="AO48" i="1"/>
  <c r="Z48" i="1"/>
  <c r="BC47" i="1"/>
  <c r="AW47" i="1"/>
  <c r="AO47" i="1"/>
  <c r="Z47" i="1"/>
  <c r="AW46" i="1"/>
  <c r="BC46" i="1" s="1"/>
  <c r="AO46" i="1"/>
  <c r="Z46" i="1"/>
  <c r="AW45" i="1"/>
  <c r="BC45" i="1" s="1"/>
  <c r="AO45" i="1"/>
  <c r="Z45" i="1"/>
  <c r="AW44" i="1"/>
  <c r="BC44" i="1" s="1"/>
  <c r="AO44" i="1"/>
  <c r="Z44" i="1"/>
  <c r="BC43" i="1"/>
  <c r="AW43" i="1"/>
  <c r="AO43" i="1"/>
  <c r="Z43" i="1"/>
  <c r="AW42" i="1"/>
  <c r="BC42" i="1" s="1"/>
  <c r="AO42" i="1"/>
  <c r="Z42" i="1"/>
  <c r="AW41" i="1"/>
  <c r="BC41" i="1" s="1"/>
  <c r="AO41" i="1"/>
  <c r="Z41" i="1"/>
  <c r="AW40" i="1"/>
  <c r="BC40" i="1" s="1"/>
  <c r="AO40" i="1"/>
  <c r="Z40" i="1"/>
  <c r="BC39" i="1"/>
  <c r="AW39" i="1"/>
  <c r="AO39" i="1"/>
  <c r="Z39" i="1"/>
  <c r="AW38" i="1"/>
  <c r="BC38" i="1" s="1"/>
  <c r="AO38" i="1"/>
  <c r="Z38" i="1"/>
  <c r="AW37" i="1"/>
  <c r="BC37" i="1" s="1"/>
  <c r="AO37" i="1"/>
  <c r="Z37" i="1"/>
  <c r="AW36" i="1"/>
  <c r="BC36" i="1" s="1"/>
  <c r="AO36" i="1"/>
  <c r="Z36" i="1"/>
  <c r="BC35" i="1"/>
  <c r="AW35" i="1"/>
  <c r="AO35" i="1"/>
  <c r="Z35" i="1"/>
  <c r="AW34" i="1"/>
  <c r="AO34" i="1"/>
  <c r="BC34" i="1" s="1"/>
  <c r="Z34" i="1"/>
  <c r="AW33" i="1"/>
  <c r="BC33" i="1" s="1"/>
  <c r="AO33" i="1"/>
  <c r="Z33" i="1"/>
  <c r="AW32" i="1"/>
  <c r="BC32" i="1" s="1"/>
  <c r="AO32" i="1"/>
  <c r="Z32" i="1"/>
  <c r="BC31" i="1"/>
  <c r="AW31" i="1"/>
  <c r="AO31" i="1"/>
  <c r="Z31" i="1"/>
  <c r="AW30" i="1"/>
  <c r="BC30" i="1" s="1"/>
  <c r="AO30" i="1"/>
  <c r="Z30" i="1"/>
  <c r="AW29" i="1"/>
  <c r="BC29" i="1" s="1"/>
  <c r="AO29" i="1"/>
  <c r="Z29" i="1"/>
  <c r="AW28" i="1"/>
  <c r="BC28" i="1" s="1"/>
  <c r="AO28" i="1"/>
  <c r="Z28" i="1"/>
  <c r="BC27" i="1"/>
  <c r="AW27" i="1"/>
  <c r="AO27" i="1"/>
  <c r="Z27" i="1"/>
  <c r="AW26" i="1"/>
  <c r="BC26" i="1" s="1"/>
  <c r="AO26" i="1"/>
  <c r="Z26" i="1"/>
  <c r="AW25" i="1"/>
  <c r="BC25" i="1" s="1"/>
  <c r="AO25" i="1"/>
  <c r="Z25" i="1"/>
  <c r="AW24" i="1"/>
  <c r="BC24" i="1" s="1"/>
  <c r="AO24" i="1"/>
  <c r="Z24" i="1"/>
  <c r="BC23" i="1"/>
  <c r="AW23" i="1"/>
  <c r="AO23" i="1"/>
  <c r="Z23" i="1"/>
  <c r="AW22" i="1"/>
  <c r="BC22" i="1" s="1"/>
  <c r="AO22" i="1"/>
  <c r="Z22" i="1"/>
  <c r="AW21" i="1"/>
  <c r="BC21" i="1" s="1"/>
  <c r="AO21" i="1"/>
  <c r="Z21" i="1"/>
  <c r="AW20" i="1"/>
  <c r="BC20" i="1" s="1"/>
  <c r="AO20" i="1"/>
  <c r="Z20" i="1"/>
  <c r="BC19" i="1"/>
  <c r="AW19" i="1"/>
  <c r="AO19" i="1"/>
  <c r="Z19" i="1"/>
  <c r="AW18" i="1"/>
  <c r="BC18" i="1" s="1"/>
  <c r="AO18" i="1"/>
  <c r="Z18" i="1"/>
  <c r="AW17" i="1"/>
  <c r="BC17" i="1" s="1"/>
  <c r="AO17" i="1"/>
  <c r="Z17" i="1"/>
  <c r="AW16" i="1"/>
  <c r="BC16" i="1" s="1"/>
  <c r="AO16" i="1"/>
  <c r="Z16" i="1"/>
  <c r="BC15" i="1"/>
  <c r="AW15" i="1"/>
  <c r="AO15" i="1"/>
  <c r="Z15" i="1"/>
  <c r="AW14" i="1"/>
  <c r="BC14" i="1" s="1"/>
  <c r="AO14" i="1"/>
  <c r="Z14" i="1"/>
  <c r="AW13" i="1"/>
  <c r="BC13" i="1" s="1"/>
  <c r="AO13" i="1"/>
  <c r="Z13" i="1"/>
  <c r="AW12" i="1"/>
  <c r="BC12" i="1" s="1"/>
  <c r="AO12" i="1"/>
  <c r="Z12" i="1"/>
  <c r="BC11" i="1"/>
  <c r="AW11" i="1"/>
  <c r="AO11" i="1"/>
  <c r="Z11" i="1"/>
  <c r="AW10" i="1"/>
  <c r="BC10" i="1" s="1"/>
  <c r="AO10" i="1"/>
  <c r="Z10" i="1"/>
  <c r="AW9" i="1"/>
  <c r="BC9" i="1" s="1"/>
  <c r="AO9" i="1"/>
  <c r="Z9" i="1"/>
  <c r="AW8" i="1"/>
  <c r="BC8" i="1" s="1"/>
  <c r="AO8" i="1"/>
  <c r="Z8" i="1"/>
  <c r="BC7" i="1"/>
  <c r="AW7" i="1"/>
  <c r="AO7" i="1"/>
  <c r="Z7" i="1"/>
  <c r="AW6" i="1"/>
  <c r="BC6" i="1" s="1"/>
  <c r="AO6" i="1"/>
  <c r="Z6" i="1"/>
  <c r="AW5" i="1"/>
  <c r="BC5" i="1" s="1"/>
  <c r="AO5" i="1"/>
  <c r="Z5" i="1"/>
</calcChain>
</file>

<file path=xl/sharedStrings.xml><?xml version="1.0" encoding="utf-8"?>
<sst xmlns="http://schemas.openxmlformats.org/spreadsheetml/2006/main" count="331" uniqueCount="94">
  <si>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</si>
  <si>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vulnerabilidadñ. Igualmente, previa aprobación del ICBF, cada operador de los servicios institucionales establece sus propios ciclos de menús aplicables en el servicio. 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</si>
  <si>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</si>
  <si>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</si>
  <si>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ARBOLE-DAS</t>
  </si>
  <si>
    <t>BOCHA-LEMA</t>
  </si>
  <si>
    <t>BUCARA-SICA</t>
  </si>
  <si>
    <t>CHINÁ-COTA</t>
  </si>
  <si>
    <t>CÚCUTA</t>
  </si>
  <si>
    <t>DURANIA</t>
  </si>
  <si>
    <t>EL ZULIA</t>
  </si>
  <si>
    <t>GRAMA-LOTE</t>
  </si>
  <si>
    <t>HERRÁN</t>
  </si>
  <si>
    <t>LOS PATIOS</t>
  </si>
  <si>
    <t>CÁCHIRA</t>
  </si>
  <si>
    <t>CONVEN-CIÓN</t>
  </si>
  <si>
    <t>EL CARMEN</t>
  </si>
  <si>
    <t>HACARÍ</t>
  </si>
  <si>
    <t>LA ESPERAN-ZA</t>
  </si>
  <si>
    <t>LA PLAYA</t>
  </si>
  <si>
    <t>OCAÑA</t>
  </si>
  <si>
    <t>SAN CALIXTO</t>
  </si>
  <si>
    <t>TEORAMA</t>
  </si>
  <si>
    <t>TOTAL CZ OCAÑA</t>
  </si>
  <si>
    <t>CÁCOTA</t>
  </si>
  <si>
    <t>CHITAGÁ</t>
  </si>
  <si>
    <t>CUCUTILLA</t>
  </si>
  <si>
    <t>LABATECA</t>
  </si>
  <si>
    <t>MUTISCUA</t>
  </si>
  <si>
    <t>PAMPLONA</t>
  </si>
  <si>
    <t>PAMPLONITA</t>
  </si>
  <si>
    <t>SILOS</t>
  </si>
  <si>
    <t>TOLEDO</t>
  </si>
  <si>
    <t>TOTAL CZ PAMPLONA</t>
  </si>
  <si>
    <t>EL TARRA</t>
  </si>
  <si>
    <t>TIBÚ</t>
  </si>
  <si>
    <t>TOTAL CZ TIBÚ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</si>
  <si>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</si>
  <si>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</si>
  <si>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</si>
  <si>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</si>
  <si>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</si>
  <si>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</si>
  <si>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</si>
  <si>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</si>
  <si>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</si>
  <si>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</si>
  <si>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</si>
  <si>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</si>
  <si>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</si>
  <si>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</si>
  <si>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</si>
  <si>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</si>
  <si>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</si>
  <si>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</si>
  <si>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</si>
  <si>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</si>
  <si>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</si>
  <si>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</si>
  <si>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</si>
  <si>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</si>
  <si>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</si>
  <si>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</si>
  <si>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</si>
  <si>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</si>
  <si>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</si>
  <si>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</si>
  <si>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</si>
  <si>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</si>
  <si>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</si>
  <si>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</si>
  <si>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</si>
  <si>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</si>
  <si>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</si>
  <si>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</si>
  <si>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</si>
  <si>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</si>
  <si>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</si>
  <si>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</si>
  <si>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</si>
  <si>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</si>
  <si>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LOURDES</t>
  </si>
  <si>
    <t>PUERTO SANTANDER</t>
  </si>
  <si>
    <t>RAGON-VALIA</t>
  </si>
  <si>
    <t>SALAZAR</t>
  </si>
  <si>
    <t>SAN CAYETANO</t>
  </si>
  <si>
    <t>SANTIAGO</t>
  </si>
  <si>
    <t>SARDINATA</t>
  </si>
  <si>
    <t>VILLA CARO</t>
  </si>
  <si>
    <t>VILLA DEL ROSARIO</t>
  </si>
  <si>
    <t xml:space="preserve">TOTAL CC.ZZ. CÚCUTA 1, 2 Y 3 </t>
  </si>
  <si>
    <t>VALOR ESTIMADO DE LA COMPRA MENSUAL DE ALIMENTOS</t>
  </si>
  <si>
    <t>VALOR ESTIMADO DE LA COMPRA LOCAL DE ALIMENTOS</t>
  </si>
  <si>
    <t>TOTAL REGIONAL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</si>
</sst>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4" borderId="4" xfId="0" applyFont="1" applyFill="1" applyBorder="1" applyAlignment="1" applyProtection="1">
      <alignment wrapText="1"/>
      <protection hidden="1"/>
    </xf>
    <xf numFmtId="9" fontId="7" fillId="3" borderId="4" xfId="2" applyFont="1" applyFill="1" applyBorder="1" applyAlignment="1" applyProtection="1">
      <alignment horizontal="left" vertical="center" wrapText="1"/>
      <protection hidden="1"/>
    </xf>
    <xf numFmtId="4" fontId="8" fillId="0" borderId="4" xfId="2" applyNumberFormat="1" applyFont="1" applyBorder="1" applyProtection="1">
      <protection hidden="1"/>
    </xf>
    <xf numFmtId="4" fontId="8" fillId="4" borderId="4" xfId="2" applyNumberFormat="1" applyFont="1" applyFill="1" applyBorder="1" applyProtection="1">
      <protection hidden="1"/>
    </xf>
    <xf numFmtId="3" fontId="8" fillId="0" borderId="4" xfId="2" applyNumberFormat="1" applyFont="1" applyBorder="1" applyProtection="1">
      <protection hidden="1"/>
    </xf>
    <xf numFmtId="3" fontId="8" fillId="4" borderId="4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4" fontId="9" fillId="3" borderId="4" xfId="2" applyNumberFormat="1" applyFont="1" applyFill="1" applyBorder="1" applyProtection="1"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3" fillId="3" borderId="4" xfId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6" fillId="3" borderId="4" xfId="0" applyFont="1" applyFill="1" applyBorder="1" applyAlignment="1" applyProtection="1">
      <alignment vertical="center" wrapText="1"/>
      <protection hidden="1"/>
    </xf>
    <xf numFmtId="4" fontId="0" fillId="0" borderId="0" xfId="0" applyNumberFormat="1" applyProtection="1">
      <protection hidden="1"/>
    </xf>
    <xf numFmtId="9" fontId="5" fillId="3" borderId="4" xfId="2" applyFont="1" applyFill="1" applyBorder="1" applyAlignment="1" applyProtection="1">
      <alignment horizontal="left" vertical="center" wrapText="1"/>
      <protection hidden="1"/>
    </xf>
    <xf numFmtId="4" fontId="10" fillId="3" borderId="4" xfId="2" applyNumberFormat="1" applyFont="1" applyFill="1" applyBorder="1" applyProtection="1">
      <protection hidden="1"/>
    </xf>
    <xf numFmtId="3" fontId="9" fillId="3" borderId="4" xfId="2" applyNumberFormat="1" applyFont="1" applyFill="1" applyBorder="1" applyProtection="1"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42" fontId="3" fillId="3" borderId="3" xfId="1" applyFont="1" applyFill="1" applyBorder="1" applyAlignment="1" applyProtection="1">
      <alignment horizontal="center" vertical="center" wrapText="1"/>
      <protection hidden="1"/>
    </xf>
    <xf numFmtId="42" fontId="9" fillId="3" borderId="4" xfId="1" applyFont="1" applyFill="1" applyBorder="1" applyAlignment="1" applyProtection="1">
      <alignment vertical="center"/>
      <protection hidden="1"/>
    </xf>
    <xf numFmtId="42" fontId="10" fillId="3" borderId="4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390525</xdr:colOff>
      <xdr:row>1</xdr:row>
      <xdr:rowOff>161925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D4DF0B8F-5E6A-4477-85AE-ACE0D8E3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9875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16</xdr:col>
      <xdr:colOff>76200</xdr:colOff>
      <xdr:row>1</xdr:row>
      <xdr:rowOff>57150</xdr:rowOff>
    </xdr:from>
    <xdr:to>
      <xdr:col>23</xdr:col>
      <xdr:colOff>0</xdr:colOff>
      <xdr:row>1</xdr:row>
      <xdr:rowOff>933450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6D37C6E-AA8D-43CF-A5C4-2CD3A76E8435}"/>
            </a:ext>
          </a:extLst>
        </xdr:cNvPr>
        <xdr:cNvSpPr txBox="1"/>
      </xdr:nvSpPr>
      <xdr:spPr>
        <a:xfrm>
          <a:off x="17011650" y="247650"/>
          <a:ext cx="46386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NORTE DE SANTANDER CZ OCAÑA</a:t>
          </a:r>
        </a:p>
      </xdr:txBody>
    </xdr:sp>
    <xdr:clientData/>
  </xdr:twoCellAnchor>
  <xdr:oneCellAnchor>
    <xdr:from>
      <xdr:col>30</xdr:col>
      <xdr:colOff>381000</xdr:colOff>
      <xdr:row>1</xdr:row>
      <xdr:rowOff>133350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10B58A82-B653-4688-A5DD-FEC457AF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6055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31</xdr:col>
      <xdr:colOff>85725</xdr:colOff>
      <xdr:row>1</xdr:row>
      <xdr:rowOff>76200</xdr:rowOff>
    </xdr:from>
    <xdr:to>
      <xdr:col>37</xdr:col>
      <xdr:colOff>647700</xdr:colOff>
      <xdr:row>1</xdr:row>
      <xdr:rowOff>952500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802C272-CEF7-4549-94F2-C96F34BCA7EC}"/>
            </a:ext>
          </a:extLst>
        </xdr:cNvPr>
        <xdr:cNvSpPr txBox="1"/>
      </xdr:nvSpPr>
      <xdr:spPr>
        <a:xfrm>
          <a:off x="30060900" y="266700"/>
          <a:ext cx="52482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NORTE DE SANTANDER  CZ PAMPLONA</a:t>
          </a:r>
        </a:p>
      </xdr:txBody>
    </xdr:sp>
    <xdr:clientData/>
  </xdr:twoCellAnchor>
  <xdr:oneCellAnchor>
    <xdr:from>
      <xdr:col>45</xdr:col>
      <xdr:colOff>495300</xdr:colOff>
      <xdr:row>1</xdr:row>
      <xdr:rowOff>133350</xdr:rowOff>
    </xdr:from>
    <xdr:ext cx="638175" cy="797719"/>
    <xdr:pic>
      <xdr:nvPicPr>
        <xdr:cNvPr id="9" name="Imagen 8">
          <a:extLst>
            <a:ext uri="{FF2B5EF4-FFF2-40B4-BE49-F238E27FC236}">
              <a16:creationId xmlns:a16="http://schemas.microsoft.com/office/drawing/2014/main" id="{DCC0E88B-42C1-4B6E-9B13-A1A24D65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0425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46</xdr:col>
      <xdr:colOff>66675</xdr:colOff>
      <xdr:row>1</xdr:row>
      <xdr:rowOff>85725</xdr:rowOff>
    </xdr:from>
    <xdr:to>
      <xdr:col>47</xdr:col>
      <xdr:colOff>1885950</xdr:colOff>
      <xdr:row>1</xdr:row>
      <xdr:rowOff>962025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87051FA7-E7C3-491B-BD01-22A80B447F55}"/>
            </a:ext>
          </a:extLst>
        </xdr:cNvPr>
        <xdr:cNvSpPr txBox="1"/>
      </xdr:nvSpPr>
      <xdr:spPr>
        <a:xfrm>
          <a:off x="44234100" y="276225"/>
          <a:ext cx="3762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NORTE DE SANTANDER  CZ TIBÚ	</a:t>
          </a:r>
        </a:p>
      </xdr:txBody>
    </xdr:sp>
    <xdr:clientData/>
  </xdr:twoCellAnchor>
  <xdr:oneCellAnchor>
    <xdr:from>
      <xdr:col>0</xdr:col>
      <xdr:colOff>400050</xdr:colOff>
      <xdr:row>1</xdr:row>
      <xdr:rowOff>133350</xdr:rowOff>
    </xdr:from>
    <xdr:ext cx="638175" cy="797719"/>
    <xdr:pic>
      <xdr:nvPicPr>
        <xdr:cNvPr id="11" name="Imagen 10">
          <a:extLst>
            <a:ext uri="{FF2B5EF4-FFF2-40B4-BE49-F238E27FC236}">
              <a16:creationId xmlns:a16="http://schemas.microsoft.com/office/drawing/2014/main" id="{D8ADF80D-0580-4F07-93CB-80AB2844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104775</xdr:colOff>
      <xdr:row>1</xdr:row>
      <xdr:rowOff>19049</xdr:rowOff>
    </xdr:from>
    <xdr:to>
      <xdr:col>8</xdr:col>
      <xdr:colOff>209549</xdr:colOff>
      <xdr:row>1</xdr:row>
      <xdr:rowOff>962024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CA397A79-64BA-4243-ABB3-B16BF1F50134}"/>
            </a:ext>
          </a:extLst>
        </xdr:cNvPr>
        <xdr:cNvSpPr txBox="1"/>
      </xdr:nvSpPr>
      <xdr:spPr>
        <a:xfrm>
          <a:off x="3181350" y="209549"/>
          <a:ext cx="5581649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NORTE</a:t>
          </a:r>
          <a:r>
            <a:rPr lang="es-CO" sz="1600" baseline="0"/>
            <a:t> DE SANTANDER,</a:t>
          </a:r>
          <a:r>
            <a:rPr lang="es-CO" sz="1600"/>
            <a:t> CC.Z Z. CÚCUTA 1,2 Y 3- pag 1</a:t>
          </a:r>
        </a:p>
      </xdr:txBody>
    </xdr:sp>
    <xdr:clientData/>
  </xdr:twoCellAnchor>
  <xdr:oneCellAnchor>
    <xdr:from>
      <xdr:col>53</xdr:col>
      <xdr:colOff>304800</xdr:colOff>
      <xdr:row>1</xdr:row>
      <xdr:rowOff>133350</xdr:rowOff>
    </xdr:from>
    <xdr:ext cx="638175" cy="797719"/>
    <xdr:pic>
      <xdr:nvPicPr>
        <xdr:cNvPr id="13" name="Imagen 12">
          <a:extLst>
            <a:ext uri="{FF2B5EF4-FFF2-40B4-BE49-F238E27FC236}">
              <a16:creationId xmlns:a16="http://schemas.microsoft.com/office/drawing/2014/main" id="{EE5CEDB3-108E-4709-8BED-DDCFB0ED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3925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53</xdr:col>
      <xdr:colOff>933451</xdr:colOff>
      <xdr:row>1</xdr:row>
      <xdr:rowOff>19050</xdr:rowOff>
    </xdr:from>
    <xdr:to>
      <xdr:col>54</xdr:col>
      <xdr:colOff>1</xdr:colOff>
      <xdr:row>1</xdr:row>
      <xdr:rowOff>990600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95FFA295-761B-4E6A-99DC-C11974D16DE1}"/>
            </a:ext>
          </a:extLst>
        </xdr:cNvPr>
        <xdr:cNvSpPr txBox="1"/>
      </xdr:nvSpPr>
      <xdr:spPr>
        <a:xfrm>
          <a:off x="58702576" y="209550"/>
          <a:ext cx="3314700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NORTE</a:t>
          </a:r>
          <a:r>
            <a:rPr lang="es-CO" sz="1400" baseline="0"/>
            <a:t> DE SANTANDER</a:t>
          </a:r>
          <a:endParaRPr lang="es-CO" sz="1400"/>
        </a:p>
      </xdr:txBody>
    </xdr:sp>
    <xdr:clientData/>
  </xdr:twoCellAnchor>
  <xdr:oneCellAnchor>
    <xdr:from>
      <xdr:col>0</xdr:col>
      <xdr:colOff>1009650</xdr:colOff>
      <xdr:row>49</xdr:row>
      <xdr:rowOff>28575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EB04A591-2F7A-4A58-BFDA-D15CCDEF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34397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28576</xdr:colOff>
      <xdr:row>49</xdr:row>
      <xdr:rowOff>19049</xdr:rowOff>
    </xdr:from>
    <xdr:to>
      <xdr:col>8</xdr:col>
      <xdr:colOff>57151</xdr:colOff>
      <xdr:row>49</xdr:row>
      <xdr:rowOff>962024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8FC0EEA3-EA40-409E-9DDF-AFCEF80129BC}"/>
            </a:ext>
          </a:extLst>
        </xdr:cNvPr>
        <xdr:cNvSpPr txBox="1"/>
      </xdr:nvSpPr>
      <xdr:spPr>
        <a:xfrm>
          <a:off x="3105151" y="13430249"/>
          <a:ext cx="55054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  CZ GARAGOA</a:t>
          </a:r>
        </a:p>
      </xdr:txBody>
    </xdr:sp>
    <xdr:clientData/>
  </xdr:twoCellAnchor>
  <xdr:oneCellAnchor>
    <xdr:from>
      <xdr:col>0</xdr:col>
      <xdr:colOff>276225</xdr:colOff>
      <xdr:row>49</xdr:row>
      <xdr:rowOff>57150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EF09C1B7-D6E7-4AF0-84A8-0AD0C430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34683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171451</xdr:colOff>
      <xdr:row>49</xdr:row>
      <xdr:rowOff>85725</xdr:rowOff>
    </xdr:from>
    <xdr:to>
      <xdr:col>8</xdr:col>
      <xdr:colOff>685800</xdr:colOff>
      <xdr:row>49</xdr:row>
      <xdr:rowOff>962024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E2417583-410E-4FB8-B330-91D56FBAB879}"/>
            </a:ext>
          </a:extLst>
        </xdr:cNvPr>
        <xdr:cNvSpPr txBox="1"/>
      </xdr:nvSpPr>
      <xdr:spPr>
        <a:xfrm>
          <a:off x="3248026" y="13496925"/>
          <a:ext cx="5991224" cy="8762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ABS- ADQUISICIÓN DE BIENES Y SERVICIOS</a:t>
          </a:r>
          <a:endParaRPr lang="es-CO" sz="1600">
            <a:effectLst/>
          </a:endParaRPr>
        </a:p>
        <a:p>
          <a:pPr algn="ctr"/>
          <a:r>
            <a:rPr lang="es-CO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DEMANDA MENSUAL ESTIMADA DE ALIMENTOS</a:t>
          </a:r>
          <a:endParaRPr lang="es-CO" sz="1600">
            <a:effectLst/>
          </a:endParaRPr>
        </a:p>
        <a:p>
          <a:pPr algn="ctr"/>
          <a:r>
            <a:rPr lang="es-CO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REGIONAL NORTE</a:t>
          </a:r>
          <a:r>
            <a:rPr lang="es-CO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SANTANDER,</a:t>
          </a:r>
          <a:r>
            <a:rPr lang="es-CO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CC.Z Z. CÚCUTA 1,2 Y 3- pag 2</a:t>
          </a:r>
          <a:endParaRPr lang="es-CO" sz="16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B3E2-45FE-497D-BA4D-DC26B6A9CB4B}">
  <dimension ref="A2:BC97"/>
  <sheetViews>
    <sheetView tabSelected="1" workbookViewId="0">
      <selection activeCell="I6" sqref="I6"/>
    </sheetView>
  </sheetViews>
  <sheetFormatPr baseColWidth="10" defaultRowHeight="15" x14ac:dyDescent="0.25"/>
  <cols>
    <col min="1" max="1" width="46.140625" customWidth="1"/>
    <col min="2" max="3" width="11.5703125" customWidth="1"/>
    <col min="4" max="4" width="11.28515625" customWidth="1"/>
    <col min="5" max="5" width="11.85546875" customWidth="1"/>
    <col min="6" max="6" width="11.7109375" customWidth="1"/>
    <col min="7" max="7" width="12.140625" customWidth="1"/>
    <col min="8" max="8" width="12" customWidth="1"/>
    <col min="9" max="9" width="10.7109375" customWidth="1"/>
    <col min="10" max="10" width="10.5703125" customWidth="1"/>
    <col min="11" max="11" width="12.42578125" customWidth="1"/>
    <col min="16" max="16" width="46.28515625" customWidth="1"/>
    <col min="17" max="17" width="10.5703125" customWidth="1"/>
    <col min="18" max="18" width="11.28515625" customWidth="1"/>
    <col min="19" max="19" width="11.140625" customWidth="1"/>
    <col min="20" max="20" width="9" customWidth="1"/>
    <col min="21" max="21" width="10.28515625" customWidth="1"/>
    <col min="22" max="22" width="8.85546875" customWidth="1"/>
    <col min="23" max="23" width="9.5703125" customWidth="1"/>
    <col min="24" max="25" width="10.140625" customWidth="1"/>
    <col min="26" max="26" width="12.42578125" customWidth="1"/>
    <col min="31" max="31" width="46.42578125" customWidth="1"/>
    <col min="32" max="32" width="11.85546875" customWidth="1"/>
    <col min="33" max="33" width="12" customWidth="1"/>
    <col min="34" max="36" width="11.5703125" customWidth="1"/>
    <col min="37" max="38" width="11.7109375" customWidth="1"/>
    <col min="39" max="40" width="12.28515625" customWidth="1"/>
    <col min="41" max="41" width="13.140625" customWidth="1"/>
    <col min="46" max="46" width="47.42578125" customWidth="1"/>
    <col min="47" max="47" width="29.140625" customWidth="1"/>
    <col min="48" max="48" width="31.5703125" customWidth="1"/>
    <col min="49" max="49" width="25.5703125" customWidth="1"/>
    <col min="50" max="50" width="10.42578125" customWidth="1"/>
    <col min="51" max="51" width="10.5703125" customWidth="1"/>
    <col min="52" max="52" width="11.42578125" customWidth="1"/>
    <col min="53" max="53" width="11" customWidth="1"/>
    <col min="54" max="54" width="63.7109375" customWidth="1"/>
    <col min="55" max="55" width="42.42578125" customWidth="1"/>
  </cols>
  <sheetData>
    <row r="2" spans="1:55" ht="85.5" customHeight="1" x14ac:dyDescent="0.25">
      <c r="A2" s="2"/>
      <c r="B2" s="3"/>
      <c r="C2" s="4"/>
      <c r="D2" s="4"/>
      <c r="E2" s="4"/>
      <c r="F2" s="4"/>
      <c r="G2" s="4"/>
      <c r="H2" s="4"/>
      <c r="I2" s="5"/>
      <c r="J2" s="6" t="s">
        <v>0</v>
      </c>
      <c r="K2" s="7"/>
      <c r="L2" s="17"/>
      <c r="M2" s="17"/>
      <c r="N2" s="17"/>
      <c r="O2" s="17"/>
      <c r="P2" s="23"/>
      <c r="Q2" s="3"/>
      <c r="R2" s="4"/>
      <c r="S2" s="4"/>
      <c r="T2" s="4"/>
      <c r="U2" s="4"/>
      <c r="V2" s="4"/>
      <c r="W2" s="4"/>
      <c r="X2" s="24" t="s">
        <v>0</v>
      </c>
      <c r="Y2" s="25"/>
      <c r="Z2" s="25"/>
      <c r="AA2" s="17"/>
      <c r="AB2" s="17"/>
      <c r="AC2" s="17"/>
      <c r="AD2" s="17"/>
      <c r="AE2" s="23"/>
      <c r="AF2" s="3"/>
      <c r="AG2" s="4"/>
      <c r="AH2" s="4"/>
      <c r="AI2" s="4"/>
      <c r="AJ2" s="4"/>
      <c r="AK2" s="4"/>
      <c r="AL2" s="5"/>
      <c r="AM2" s="24" t="s">
        <v>0</v>
      </c>
      <c r="AN2" s="25"/>
      <c r="AO2" s="25"/>
      <c r="AP2" s="17"/>
      <c r="AQ2" s="17"/>
      <c r="AR2" s="17"/>
      <c r="AS2" s="17"/>
      <c r="AT2" s="2"/>
      <c r="AU2" s="3"/>
      <c r="AV2" s="5"/>
      <c r="AW2" s="26" t="s">
        <v>0</v>
      </c>
      <c r="AX2" s="17"/>
      <c r="AY2" s="17"/>
      <c r="AZ2" s="17"/>
      <c r="BA2" s="17"/>
      <c r="BB2" s="2"/>
      <c r="BC2" s="27" t="s">
        <v>0</v>
      </c>
    </row>
    <row r="3" spans="1:55" ht="81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17"/>
      <c r="M3" s="17"/>
      <c r="N3" s="17"/>
      <c r="O3" s="17"/>
      <c r="P3" s="18" t="s">
        <v>2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7"/>
      <c r="AB3" s="17"/>
      <c r="AC3" s="17"/>
      <c r="AD3" s="17"/>
      <c r="AE3" s="18" t="s">
        <v>2</v>
      </c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7"/>
      <c r="AQ3" s="17"/>
      <c r="AR3" s="17"/>
      <c r="AS3" s="17"/>
      <c r="AT3" s="8" t="s">
        <v>2</v>
      </c>
      <c r="AU3" s="8"/>
      <c r="AV3" s="8"/>
      <c r="AW3" s="8"/>
      <c r="AX3" s="17"/>
      <c r="AY3" s="17"/>
      <c r="AZ3" s="17"/>
      <c r="BA3" s="17"/>
      <c r="BB3" s="8" t="s">
        <v>2</v>
      </c>
      <c r="BC3" s="8"/>
    </row>
    <row r="4" spans="1:55" s="1" customFormat="1" ht="48" customHeight="1" x14ac:dyDescent="0.25">
      <c r="A4" s="9" t="s">
        <v>3</v>
      </c>
      <c r="B4" s="10" t="s">
        <v>4</v>
      </c>
      <c r="C4" s="11" t="s">
        <v>5</v>
      </c>
      <c r="D4" s="10" t="s">
        <v>6</v>
      </c>
      <c r="E4" s="11" t="s">
        <v>7</v>
      </c>
      <c r="F4" s="10" t="s">
        <v>8</v>
      </c>
      <c r="G4" s="11" t="s">
        <v>9</v>
      </c>
      <c r="H4" s="10" t="s">
        <v>10</v>
      </c>
      <c r="I4" s="11" t="s">
        <v>11</v>
      </c>
      <c r="J4" s="10" t="s">
        <v>12</v>
      </c>
      <c r="K4" s="11" t="s">
        <v>13</v>
      </c>
      <c r="L4" s="28"/>
      <c r="M4" s="28"/>
      <c r="N4" s="28"/>
      <c r="O4" s="28"/>
      <c r="P4" s="9" t="s">
        <v>3</v>
      </c>
      <c r="Q4" s="10" t="s">
        <v>14</v>
      </c>
      <c r="R4" s="11" t="s">
        <v>15</v>
      </c>
      <c r="S4" s="10" t="s">
        <v>16</v>
      </c>
      <c r="T4" s="11" t="s">
        <v>17</v>
      </c>
      <c r="U4" s="10" t="s">
        <v>18</v>
      </c>
      <c r="V4" s="11" t="s">
        <v>19</v>
      </c>
      <c r="W4" s="10" t="s">
        <v>20</v>
      </c>
      <c r="X4" s="11" t="s">
        <v>21</v>
      </c>
      <c r="Y4" s="10" t="s">
        <v>22</v>
      </c>
      <c r="Z4" s="19" t="s">
        <v>23</v>
      </c>
      <c r="AA4" s="28"/>
      <c r="AB4" s="28"/>
      <c r="AC4" s="28"/>
      <c r="AD4" s="28"/>
      <c r="AE4" s="9" t="s">
        <v>3</v>
      </c>
      <c r="AF4" s="29" t="s">
        <v>24</v>
      </c>
      <c r="AG4" s="11" t="s">
        <v>25</v>
      </c>
      <c r="AH4" s="29" t="s">
        <v>26</v>
      </c>
      <c r="AI4" s="11" t="s">
        <v>27</v>
      </c>
      <c r="AJ4" s="29" t="s">
        <v>28</v>
      </c>
      <c r="AK4" s="11" t="s">
        <v>29</v>
      </c>
      <c r="AL4" s="29" t="s">
        <v>30</v>
      </c>
      <c r="AM4" s="11" t="s">
        <v>31</v>
      </c>
      <c r="AN4" s="29" t="s">
        <v>32</v>
      </c>
      <c r="AO4" s="19" t="s">
        <v>33</v>
      </c>
      <c r="AP4" s="28"/>
      <c r="AQ4" s="28"/>
      <c r="AR4" s="28"/>
      <c r="AS4" s="28"/>
      <c r="AT4" s="9" t="s">
        <v>3</v>
      </c>
      <c r="AU4" s="11" t="s">
        <v>34</v>
      </c>
      <c r="AV4" s="29" t="s">
        <v>35</v>
      </c>
      <c r="AW4" s="19" t="s">
        <v>36</v>
      </c>
      <c r="AX4" s="28"/>
      <c r="AY4" s="28"/>
      <c r="AZ4" s="28"/>
      <c r="BA4" s="28"/>
      <c r="BB4" s="9" t="s">
        <v>3</v>
      </c>
      <c r="BC4" s="30" t="s">
        <v>93</v>
      </c>
    </row>
    <row r="5" spans="1:55" ht="18" customHeight="1" x14ac:dyDescent="0.3">
      <c r="A5" s="12" t="s">
        <v>37</v>
      </c>
      <c r="B5" s="13">
        <v>360.72002400000002</v>
      </c>
      <c r="C5" s="14">
        <v>113.13672000000001</v>
      </c>
      <c r="D5" s="13">
        <v>220.761672</v>
      </c>
      <c r="E5" s="14">
        <v>110.92010399999999</v>
      </c>
      <c r="F5" s="13">
        <v>8033.2290930026093</v>
      </c>
      <c r="G5" s="14">
        <v>143.83835999999999</v>
      </c>
      <c r="H5" s="13">
        <v>626.22465599999998</v>
      </c>
      <c r="I5" s="14">
        <v>201.28670399999999</v>
      </c>
      <c r="J5" s="13">
        <v>43.635000000000005</v>
      </c>
      <c r="K5" s="14">
        <v>1126.273416</v>
      </c>
      <c r="L5" s="31"/>
      <c r="M5" s="31"/>
      <c r="N5" s="17"/>
      <c r="O5" s="17"/>
      <c r="P5" s="12" t="s">
        <v>37</v>
      </c>
      <c r="Q5" s="13">
        <v>343.84559999999999</v>
      </c>
      <c r="R5" s="14">
        <v>545.54565600000001</v>
      </c>
      <c r="S5" s="13">
        <v>330.42395999999997</v>
      </c>
      <c r="T5" s="14">
        <v>326.13837599999999</v>
      </c>
      <c r="U5" s="13">
        <v>388.31119200000006</v>
      </c>
      <c r="V5" s="14">
        <v>397.88834400000002</v>
      </c>
      <c r="W5" s="13">
        <v>1328.4027960000001</v>
      </c>
      <c r="X5" s="14">
        <v>449.28336000000002</v>
      </c>
      <c r="Y5" s="13">
        <v>507.51511200000004</v>
      </c>
      <c r="Z5" s="20">
        <f t="shared" ref="Z5:Z48" si="0">SUBTOTAL(9,Q5:Y5)</f>
        <v>4617.3543960000006</v>
      </c>
      <c r="AA5" s="17"/>
      <c r="AB5" s="17"/>
      <c r="AC5" s="17"/>
      <c r="AD5" s="17"/>
      <c r="AE5" s="12" t="s">
        <v>37</v>
      </c>
      <c r="AF5" s="13">
        <v>95.030016000000003</v>
      </c>
      <c r="AG5" s="14">
        <v>504.98949600000003</v>
      </c>
      <c r="AH5" s="13">
        <v>274.74336</v>
      </c>
      <c r="AI5" s="14">
        <v>149.01170400000001</v>
      </c>
      <c r="AJ5" s="13">
        <v>138.66501599999998</v>
      </c>
      <c r="AK5" s="14">
        <v>721.28846399999998</v>
      </c>
      <c r="AL5" s="13">
        <v>187.68891600000003</v>
      </c>
      <c r="AM5" s="14">
        <v>224.64168000000001</v>
      </c>
      <c r="AN5" s="13">
        <v>514.81238400000007</v>
      </c>
      <c r="AO5" s="20">
        <f t="shared" ref="AO5:AO48" si="1">SUBTOTAL(9,AF5:AN5)</f>
        <v>2810.8710360000005</v>
      </c>
      <c r="AP5" s="17"/>
      <c r="AQ5" s="17"/>
      <c r="AR5" s="17"/>
      <c r="AS5" s="17"/>
      <c r="AT5" s="12" t="s">
        <v>37</v>
      </c>
      <c r="AU5" s="14">
        <v>847.73740799999996</v>
      </c>
      <c r="AV5" s="13">
        <v>1531.2584039999999</v>
      </c>
      <c r="AW5" s="20">
        <f t="shared" ref="AW5:AW48" si="2">SUBTOTAL(9,AU5:AV5)</f>
        <v>2378.9958120000001</v>
      </c>
      <c r="AX5" s="17"/>
      <c r="AY5" s="17"/>
      <c r="AZ5" s="17"/>
      <c r="BA5" s="17"/>
      <c r="BB5" s="32" t="s">
        <v>37</v>
      </c>
      <c r="BC5" s="33">
        <f>+AW5+AO5+Z5+K53</f>
        <v>24080.850813002609</v>
      </c>
    </row>
    <row r="6" spans="1:55" ht="18" customHeight="1" x14ac:dyDescent="0.3">
      <c r="A6" s="12" t="s">
        <v>38</v>
      </c>
      <c r="B6" s="13">
        <v>0</v>
      </c>
      <c r="C6" s="14">
        <v>0</v>
      </c>
      <c r="D6" s="13">
        <v>0</v>
      </c>
      <c r="E6" s="14">
        <v>0</v>
      </c>
      <c r="F6" s="13">
        <v>0</v>
      </c>
      <c r="G6" s="14">
        <v>0</v>
      </c>
      <c r="H6" s="13">
        <v>0</v>
      </c>
      <c r="I6" s="14">
        <v>0</v>
      </c>
      <c r="J6" s="13">
        <v>0</v>
      </c>
      <c r="K6" s="14">
        <v>0</v>
      </c>
      <c r="L6" s="31"/>
      <c r="M6" s="31"/>
      <c r="N6" s="17"/>
      <c r="O6" s="17"/>
      <c r="P6" s="12" t="s">
        <v>38</v>
      </c>
      <c r="Q6" s="13">
        <v>0</v>
      </c>
      <c r="R6" s="14">
        <v>0</v>
      </c>
      <c r="S6" s="13">
        <v>0</v>
      </c>
      <c r="T6" s="14">
        <v>0</v>
      </c>
      <c r="U6" s="13">
        <v>0</v>
      </c>
      <c r="V6" s="14">
        <v>0</v>
      </c>
      <c r="W6" s="13">
        <v>0</v>
      </c>
      <c r="X6" s="14">
        <v>0</v>
      </c>
      <c r="Y6" s="13">
        <v>0</v>
      </c>
      <c r="Z6" s="20">
        <f t="shared" si="0"/>
        <v>0</v>
      </c>
      <c r="AA6" s="17"/>
      <c r="AB6" s="17"/>
      <c r="AC6" s="17"/>
      <c r="AD6" s="17"/>
      <c r="AE6" s="12" t="s">
        <v>38</v>
      </c>
      <c r="AF6" s="13">
        <v>0</v>
      </c>
      <c r="AG6" s="14">
        <v>0</v>
      </c>
      <c r="AH6" s="13">
        <v>0</v>
      </c>
      <c r="AI6" s="14">
        <v>0</v>
      </c>
      <c r="AJ6" s="13">
        <v>0</v>
      </c>
      <c r="AK6" s="14">
        <v>0</v>
      </c>
      <c r="AL6" s="13">
        <v>0</v>
      </c>
      <c r="AM6" s="14">
        <v>0</v>
      </c>
      <c r="AN6" s="13">
        <v>0</v>
      </c>
      <c r="AO6" s="20">
        <f t="shared" si="1"/>
        <v>0</v>
      </c>
      <c r="AP6" s="17"/>
      <c r="AQ6" s="17"/>
      <c r="AR6" s="17"/>
      <c r="AS6" s="17"/>
      <c r="AT6" s="12" t="s">
        <v>38</v>
      </c>
      <c r="AU6" s="14">
        <v>0</v>
      </c>
      <c r="AV6" s="13">
        <v>0</v>
      </c>
      <c r="AW6" s="20">
        <f t="shared" si="2"/>
        <v>0</v>
      </c>
      <c r="AX6" s="17"/>
      <c r="AY6" s="17"/>
      <c r="AZ6" s="17"/>
      <c r="BA6" s="17"/>
      <c r="BB6" s="32" t="s">
        <v>38</v>
      </c>
      <c r="BC6" s="33">
        <f t="shared" ref="BC6:BC48" si="3">+AW6+AO6+Z6+K54</f>
        <v>0</v>
      </c>
    </row>
    <row r="7" spans="1:55" ht="18" customHeight="1" x14ac:dyDescent="0.3">
      <c r="A7" s="12" t="s">
        <v>39</v>
      </c>
      <c r="B7" s="13">
        <v>3.59964</v>
      </c>
      <c r="C7" s="14">
        <v>7.9992000000000001</v>
      </c>
      <c r="D7" s="13">
        <v>0.79991999999999996</v>
      </c>
      <c r="E7" s="14">
        <v>15.59844</v>
      </c>
      <c r="F7" s="13">
        <v>1515.2804033333332</v>
      </c>
      <c r="G7" s="14">
        <v>3.9996</v>
      </c>
      <c r="H7" s="13">
        <v>31.730159999999998</v>
      </c>
      <c r="I7" s="14">
        <v>5.5994399999999995</v>
      </c>
      <c r="J7" s="13">
        <v>0</v>
      </c>
      <c r="K7" s="14">
        <v>150.05733142857139</v>
      </c>
      <c r="L7" s="31"/>
      <c r="M7" s="31"/>
      <c r="N7" s="17"/>
      <c r="O7" s="17"/>
      <c r="P7" s="12" t="s">
        <v>39</v>
      </c>
      <c r="Q7" s="13">
        <v>6.6660000000000004</v>
      </c>
      <c r="R7" s="14">
        <v>15.065159999999999</v>
      </c>
      <c r="S7" s="13">
        <v>10.6656</v>
      </c>
      <c r="T7" s="14">
        <v>6.3993599999999997</v>
      </c>
      <c r="U7" s="13">
        <v>12.13212</v>
      </c>
      <c r="V7" s="14">
        <v>1.5998399999999999</v>
      </c>
      <c r="W7" s="13">
        <v>148.73224571428571</v>
      </c>
      <c r="X7" s="14">
        <v>3.9996</v>
      </c>
      <c r="Y7" s="13">
        <v>16.79832</v>
      </c>
      <c r="Z7" s="20">
        <f t="shared" si="0"/>
        <v>222.0582457142857</v>
      </c>
      <c r="AA7" s="17"/>
      <c r="AB7" s="17"/>
      <c r="AC7" s="17"/>
      <c r="AD7" s="17"/>
      <c r="AE7" s="12" t="s">
        <v>39</v>
      </c>
      <c r="AF7" s="13">
        <v>2.3997599999999997</v>
      </c>
      <c r="AG7" s="14">
        <v>7.7325599999999994</v>
      </c>
      <c r="AH7" s="13">
        <v>3.9995999999999996</v>
      </c>
      <c r="AI7" s="14">
        <v>5.5994399999999995</v>
      </c>
      <c r="AJ7" s="13">
        <v>2.3997599999999997</v>
      </c>
      <c r="AK7" s="14">
        <v>68.43338285714286</v>
      </c>
      <c r="AL7" s="13">
        <v>4.0662599999999998</v>
      </c>
      <c r="AM7" s="14">
        <v>1.9998</v>
      </c>
      <c r="AN7" s="13">
        <v>24.264239999999997</v>
      </c>
      <c r="AO7" s="20">
        <f t="shared" si="1"/>
        <v>120.89480285714285</v>
      </c>
      <c r="AP7" s="17"/>
      <c r="AQ7" s="17"/>
      <c r="AR7" s="17"/>
      <c r="AS7" s="17"/>
      <c r="AT7" s="12" t="s">
        <v>39</v>
      </c>
      <c r="AU7" s="14">
        <v>31.19688</v>
      </c>
      <c r="AV7" s="13">
        <v>80.591939999999994</v>
      </c>
      <c r="AW7" s="20">
        <f t="shared" si="2"/>
        <v>111.78881999999999</v>
      </c>
      <c r="AX7" s="17"/>
      <c r="AY7" s="17"/>
      <c r="AZ7" s="17"/>
      <c r="BA7" s="17"/>
      <c r="BB7" s="32" t="s">
        <v>39</v>
      </c>
      <c r="BC7" s="33">
        <f t="shared" si="3"/>
        <v>794.44689999999991</v>
      </c>
    </row>
    <row r="8" spans="1:55" ht="18" customHeight="1" x14ac:dyDescent="0.3">
      <c r="A8" s="12" t="s">
        <v>40</v>
      </c>
      <c r="B8" s="13">
        <v>443.07572279999999</v>
      </c>
      <c r="C8" s="14">
        <v>122.19938399999999</v>
      </c>
      <c r="D8" s="13">
        <v>274.58793839999998</v>
      </c>
      <c r="E8" s="14">
        <v>104.0747988</v>
      </c>
      <c r="F8" s="13">
        <v>8611.8946872857159</v>
      </c>
      <c r="G8" s="14">
        <v>170.419692</v>
      </c>
      <c r="H8" s="13">
        <v>707.00822319999986</v>
      </c>
      <c r="I8" s="14">
        <v>238.9355688</v>
      </c>
      <c r="J8" s="13">
        <v>54.66</v>
      </c>
      <c r="K8" s="14">
        <v>1202.5517737714285</v>
      </c>
      <c r="L8" s="31"/>
      <c r="M8" s="31"/>
      <c r="N8" s="17"/>
      <c r="O8" s="17"/>
      <c r="P8" s="12" t="s">
        <v>40</v>
      </c>
      <c r="Q8" s="13">
        <v>417.65281999999996</v>
      </c>
      <c r="R8" s="14">
        <v>649.81617320000009</v>
      </c>
      <c r="S8" s="13">
        <v>391.99251199999998</v>
      </c>
      <c r="T8" s="14">
        <v>392.92350720000002</v>
      </c>
      <c r="U8" s="13">
        <v>456.81373239999994</v>
      </c>
      <c r="V8" s="14">
        <v>494.5158768</v>
      </c>
      <c r="W8" s="13">
        <v>1340.6971594857146</v>
      </c>
      <c r="X8" s="14">
        <v>553.03969200000006</v>
      </c>
      <c r="Y8" s="13">
        <v>597.94670640000004</v>
      </c>
      <c r="Z8" s="20">
        <f t="shared" si="0"/>
        <v>5295.3981794857154</v>
      </c>
      <c r="AA8" s="17"/>
      <c r="AB8" s="17"/>
      <c r="AC8" s="17"/>
      <c r="AD8" s="17"/>
      <c r="AE8" s="12" t="s">
        <v>40</v>
      </c>
      <c r="AF8" s="13">
        <v>113.1838152</v>
      </c>
      <c r="AG8" s="14">
        <v>613.71007120000002</v>
      </c>
      <c r="AH8" s="13">
        <v>334.39969199999996</v>
      </c>
      <c r="AI8" s="14">
        <v>172.9955688</v>
      </c>
      <c r="AJ8" s="13">
        <v>167.84381519999999</v>
      </c>
      <c r="AK8" s="14">
        <v>752.22616994285715</v>
      </c>
      <c r="AL8" s="13">
        <v>225.18702019999998</v>
      </c>
      <c r="AM8" s="14">
        <v>276.51984600000003</v>
      </c>
      <c r="AN8" s="13">
        <v>585.66746479999995</v>
      </c>
      <c r="AO8" s="20">
        <f t="shared" si="1"/>
        <v>3241.7334633428572</v>
      </c>
      <c r="AP8" s="17"/>
      <c r="AQ8" s="17"/>
      <c r="AR8" s="17"/>
      <c r="AS8" s="17"/>
      <c r="AT8" s="12" t="s">
        <v>40</v>
      </c>
      <c r="AU8" s="14">
        <v>986.70479759999989</v>
      </c>
      <c r="AV8" s="13">
        <v>1721.4589938000001</v>
      </c>
      <c r="AW8" s="20">
        <f t="shared" si="2"/>
        <v>2708.1637914000003</v>
      </c>
      <c r="AX8" s="17"/>
      <c r="AY8" s="17"/>
      <c r="AZ8" s="17"/>
      <c r="BA8" s="17"/>
      <c r="BB8" s="32" t="s">
        <v>40</v>
      </c>
      <c r="BC8" s="33">
        <f t="shared" si="3"/>
        <v>16150.527937000003</v>
      </c>
    </row>
    <row r="9" spans="1:55" ht="18" customHeight="1" x14ac:dyDescent="0.3">
      <c r="A9" s="12" t="s">
        <v>41</v>
      </c>
      <c r="B9" s="13">
        <v>0</v>
      </c>
      <c r="C9" s="14">
        <v>0</v>
      </c>
      <c r="D9" s="13">
        <v>0</v>
      </c>
      <c r="E9" s="14">
        <v>0</v>
      </c>
      <c r="F9" s="13">
        <v>165.85703999999998</v>
      </c>
      <c r="G9" s="14">
        <v>0</v>
      </c>
      <c r="H9" s="13">
        <v>0</v>
      </c>
      <c r="I9" s="14">
        <v>0</v>
      </c>
      <c r="J9" s="13">
        <v>0</v>
      </c>
      <c r="K9" s="14">
        <v>9.1157142857142848</v>
      </c>
      <c r="L9" s="31"/>
      <c r="M9" s="31"/>
      <c r="N9" s="17"/>
      <c r="O9" s="17"/>
      <c r="P9" s="12" t="s">
        <v>41</v>
      </c>
      <c r="Q9" s="13">
        <v>0</v>
      </c>
      <c r="R9" s="14">
        <v>0</v>
      </c>
      <c r="S9" s="13">
        <v>0</v>
      </c>
      <c r="T9" s="14">
        <v>0</v>
      </c>
      <c r="U9" s="13">
        <v>0</v>
      </c>
      <c r="V9" s="14">
        <v>0</v>
      </c>
      <c r="W9" s="13">
        <v>0.72925714285714283</v>
      </c>
      <c r="X9" s="14">
        <v>0</v>
      </c>
      <c r="Y9" s="13">
        <v>0</v>
      </c>
      <c r="Z9" s="20">
        <f t="shared" si="0"/>
        <v>0.72925714285714283</v>
      </c>
      <c r="AA9" s="17"/>
      <c r="AB9" s="17"/>
      <c r="AC9" s="17"/>
      <c r="AD9" s="17"/>
      <c r="AE9" s="12" t="s">
        <v>41</v>
      </c>
      <c r="AF9" s="13">
        <v>0</v>
      </c>
      <c r="AG9" s="14">
        <v>0</v>
      </c>
      <c r="AH9" s="13">
        <v>0</v>
      </c>
      <c r="AI9" s="14">
        <v>0</v>
      </c>
      <c r="AJ9" s="13">
        <v>0</v>
      </c>
      <c r="AK9" s="14">
        <v>0.36462857142857141</v>
      </c>
      <c r="AL9" s="13">
        <v>0</v>
      </c>
      <c r="AM9" s="14">
        <v>0</v>
      </c>
      <c r="AN9" s="13">
        <v>0</v>
      </c>
      <c r="AO9" s="20">
        <f t="shared" si="1"/>
        <v>0.36462857142857141</v>
      </c>
      <c r="AP9" s="17"/>
      <c r="AQ9" s="17"/>
      <c r="AR9" s="17"/>
      <c r="AS9" s="17"/>
      <c r="AT9" s="12" t="s">
        <v>41</v>
      </c>
      <c r="AU9" s="14">
        <v>0</v>
      </c>
      <c r="AV9" s="13">
        <v>0</v>
      </c>
      <c r="AW9" s="20">
        <f t="shared" si="2"/>
        <v>0</v>
      </c>
      <c r="AX9" s="17"/>
      <c r="AY9" s="17"/>
      <c r="AZ9" s="17"/>
      <c r="BA9" s="17"/>
      <c r="BB9" s="32" t="s">
        <v>41</v>
      </c>
      <c r="BC9" s="33">
        <f t="shared" si="3"/>
        <v>10.209599999999998</v>
      </c>
    </row>
    <row r="10" spans="1:55" ht="18" customHeight="1" x14ac:dyDescent="0.3">
      <c r="A10" s="12" t="s">
        <v>42</v>
      </c>
      <c r="B10" s="13">
        <v>249.05999999999997</v>
      </c>
      <c r="C10" s="14">
        <v>62.264999999999993</v>
      </c>
      <c r="D10" s="13">
        <v>155.66249999999999</v>
      </c>
      <c r="E10" s="14">
        <v>38.808</v>
      </c>
      <c r="F10" s="13">
        <v>3116.7906000000003</v>
      </c>
      <c r="G10" s="14">
        <v>93.397499999999994</v>
      </c>
      <c r="H10" s="13">
        <v>373.59</v>
      </c>
      <c r="I10" s="14">
        <v>130.07399999999998</v>
      </c>
      <c r="J10" s="13">
        <v>31.132499999999997</v>
      </c>
      <c r="K10" s="14">
        <v>493.84649999999999</v>
      </c>
      <c r="L10" s="31"/>
      <c r="M10" s="31"/>
      <c r="N10" s="17"/>
      <c r="O10" s="17"/>
      <c r="P10" s="12" t="s">
        <v>42</v>
      </c>
      <c r="Q10" s="13">
        <v>225.60299999999998</v>
      </c>
      <c r="R10" s="14">
        <v>350.13299999999998</v>
      </c>
      <c r="S10" s="13">
        <v>205.55849999999998</v>
      </c>
      <c r="T10" s="14">
        <v>217.92749999999998</v>
      </c>
      <c r="U10" s="13">
        <v>249.05999999999997</v>
      </c>
      <c r="V10" s="14">
        <v>280.19249999999994</v>
      </c>
      <c r="W10" s="13">
        <v>570.87554999999998</v>
      </c>
      <c r="X10" s="14">
        <v>311.32499999999999</v>
      </c>
      <c r="Y10" s="13">
        <v>319.00049999999993</v>
      </c>
      <c r="Z10" s="20">
        <f t="shared" si="0"/>
        <v>2729.6755499999999</v>
      </c>
      <c r="AA10" s="17"/>
      <c r="AB10" s="17"/>
      <c r="AC10" s="17"/>
      <c r="AD10" s="17"/>
      <c r="AE10" s="12" t="s">
        <v>42</v>
      </c>
      <c r="AF10" s="13">
        <v>62.264999999999993</v>
      </c>
      <c r="AG10" s="14">
        <v>342.45749999999998</v>
      </c>
      <c r="AH10" s="13">
        <v>186.79499999999999</v>
      </c>
      <c r="AI10" s="14">
        <v>93.397499999999994</v>
      </c>
      <c r="AJ10" s="13">
        <v>93.397499999999994</v>
      </c>
      <c r="AK10" s="14">
        <v>345.43949999999995</v>
      </c>
      <c r="AL10" s="13">
        <v>124.52999999999999</v>
      </c>
      <c r="AM10" s="14">
        <v>155.66249999999999</v>
      </c>
      <c r="AN10" s="13">
        <v>311.32499999999999</v>
      </c>
      <c r="AO10" s="20">
        <f t="shared" si="1"/>
        <v>1715.2694999999999</v>
      </c>
      <c r="AP10" s="17"/>
      <c r="AQ10" s="17"/>
      <c r="AR10" s="17"/>
      <c r="AS10" s="17"/>
      <c r="AT10" s="12" t="s">
        <v>42</v>
      </c>
      <c r="AU10" s="14">
        <v>531.62339999999995</v>
      </c>
      <c r="AV10" s="13">
        <v>906.57839999999987</v>
      </c>
      <c r="AW10" s="20">
        <f t="shared" si="2"/>
        <v>1438.2017999999998</v>
      </c>
      <c r="AX10" s="17"/>
      <c r="AY10" s="17"/>
      <c r="AZ10" s="17"/>
      <c r="BA10" s="17"/>
      <c r="BB10" s="32" t="s">
        <v>42</v>
      </c>
      <c r="BC10" s="33">
        <f t="shared" si="3"/>
        <v>8235.3778499999989</v>
      </c>
    </row>
    <row r="11" spans="1:55" ht="18" customHeight="1" x14ac:dyDescent="0.3">
      <c r="A11" s="12" t="s">
        <v>43</v>
      </c>
      <c r="B11" s="13">
        <v>0.12009599999999999</v>
      </c>
      <c r="C11" s="14">
        <v>0.26688000000000001</v>
      </c>
      <c r="D11" s="13">
        <v>2.6687999999999996E-2</v>
      </c>
      <c r="E11" s="14">
        <v>0.52041599999999999</v>
      </c>
      <c r="F11" s="13">
        <v>30.124079999999999</v>
      </c>
      <c r="G11" s="14">
        <v>0.13344</v>
      </c>
      <c r="H11" s="13">
        <v>1.058624</v>
      </c>
      <c r="I11" s="14">
        <v>0.18681599999999998</v>
      </c>
      <c r="J11" s="13">
        <v>0</v>
      </c>
      <c r="K11" s="14">
        <v>3.7496639999999997</v>
      </c>
      <c r="L11" s="31"/>
      <c r="M11" s="31"/>
      <c r="N11" s="17"/>
      <c r="O11" s="17"/>
      <c r="P11" s="12" t="s">
        <v>43</v>
      </c>
      <c r="Q11" s="13">
        <v>0.22239999999999999</v>
      </c>
      <c r="R11" s="14">
        <v>0.50262399999999996</v>
      </c>
      <c r="S11" s="13">
        <v>0.35583999999999999</v>
      </c>
      <c r="T11" s="14">
        <v>0.21350399999999997</v>
      </c>
      <c r="U11" s="13">
        <v>0.40476800000000002</v>
      </c>
      <c r="V11" s="14">
        <v>5.3375999999999993E-2</v>
      </c>
      <c r="W11" s="13">
        <v>4.8616639999999993</v>
      </c>
      <c r="X11" s="14">
        <v>0.13344</v>
      </c>
      <c r="Y11" s="13">
        <v>0.56044799999999995</v>
      </c>
      <c r="Z11" s="20">
        <f t="shared" si="0"/>
        <v>7.308063999999999</v>
      </c>
      <c r="AA11" s="17"/>
      <c r="AB11" s="17"/>
      <c r="AC11" s="17"/>
      <c r="AD11" s="17"/>
      <c r="AE11" s="12" t="s">
        <v>43</v>
      </c>
      <c r="AF11" s="13">
        <v>8.0063999999999996E-2</v>
      </c>
      <c r="AG11" s="14">
        <v>0.25798399999999999</v>
      </c>
      <c r="AH11" s="13">
        <v>0.13344</v>
      </c>
      <c r="AI11" s="14">
        <v>0.18681599999999998</v>
      </c>
      <c r="AJ11" s="13">
        <v>8.0063999999999996E-2</v>
      </c>
      <c r="AK11" s="14">
        <v>2.2328959999999998</v>
      </c>
      <c r="AL11" s="13">
        <v>0.13566400000000001</v>
      </c>
      <c r="AM11" s="14">
        <v>6.6720000000000002E-2</v>
      </c>
      <c r="AN11" s="13">
        <v>0.80953600000000003</v>
      </c>
      <c r="AO11" s="20">
        <f t="shared" si="1"/>
        <v>3.9831840000000001</v>
      </c>
      <c r="AP11" s="17"/>
      <c r="AQ11" s="17"/>
      <c r="AR11" s="17"/>
      <c r="AS11" s="17"/>
      <c r="AT11" s="12" t="s">
        <v>43</v>
      </c>
      <c r="AU11" s="14">
        <v>1.040832</v>
      </c>
      <c r="AV11" s="13">
        <v>2.6888159999999997</v>
      </c>
      <c r="AW11" s="20">
        <f t="shared" si="2"/>
        <v>3.7296479999999996</v>
      </c>
      <c r="AX11" s="17"/>
      <c r="AY11" s="17"/>
      <c r="AZ11" s="17"/>
      <c r="BA11" s="17"/>
      <c r="BB11" s="32" t="s">
        <v>43</v>
      </c>
      <c r="BC11" s="33">
        <f t="shared" si="3"/>
        <v>25.097839999999998</v>
      </c>
    </row>
    <row r="12" spans="1:55" ht="18" customHeight="1" x14ac:dyDescent="0.3">
      <c r="A12" s="12" t="s">
        <v>44</v>
      </c>
      <c r="B12" s="13">
        <v>104.2838812</v>
      </c>
      <c r="C12" s="14">
        <v>30.969736000000001</v>
      </c>
      <c r="D12" s="13">
        <v>64.176973599999997</v>
      </c>
      <c r="E12" s="14">
        <v>29.663485200000004</v>
      </c>
      <c r="F12" s="13">
        <v>2074.4782010000004</v>
      </c>
      <c r="G12" s="14">
        <v>40.934867999999994</v>
      </c>
      <c r="H12" s="13">
        <v>174.59495280000002</v>
      </c>
      <c r="I12" s="14">
        <v>57.463815199999999</v>
      </c>
      <c r="J12" s="13">
        <v>12.725</v>
      </c>
      <c r="K12" s="14">
        <v>305.87729080000008</v>
      </c>
      <c r="L12" s="31"/>
      <c r="M12" s="31"/>
      <c r="N12" s="17"/>
      <c r="O12" s="17"/>
      <c r="P12" s="12" t="s">
        <v>44</v>
      </c>
      <c r="Q12" s="13">
        <v>99.849779999999996</v>
      </c>
      <c r="R12" s="14">
        <v>156.54550280000001</v>
      </c>
      <c r="S12" s="13">
        <v>95.284648000000004</v>
      </c>
      <c r="T12" s="14">
        <v>93.49078879999999</v>
      </c>
      <c r="U12" s="13">
        <v>110.17159959999999</v>
      </c>
      <c r="V12" s="14">
        <v>115.6289472</v>
      </c>
      <c r="W12" s="13">
        <v>361.66269080000001</v>
      </c>
      <c r="X12" s="14">
        <v>130.00986800000001</v>
      </c>
      <c r="Y12" s="13">
        <v>145.01644560000003</v>
      </c>
      <c r="Z12" s="20">
        <f t="shared" si="0"/>
        <v>1307.6602708</v>
      </c>
      <c r="AA12" s="17"/>
      <c r="AB12" s="17"/>
      <c r="AC12" s="17"/>
      <c r="AD12" s="17"/>
      <c r="AE12" s="12" t="s">
        <v>44</v>
      </c>
      <c r="AF12" s="13">
        <v>27.1059208</v>
      </c>
      <c r="AG12" s="14">
        <v>145.31074479999998</v>
      </c>
      <c r="AH12" s="13">
        <v>79.109867999999992</v>
      </c>
      <c r="AI12" s="14">
        <v>42.038815199999995</v>
      </c>
      <c r="AJ12" s="13">
        <v>39.830920799999994</v>
      </c>
      <c r="AK12" s="14">
        <v>197.3567912</v>
      </c>
      <c r="AL12" s="13">
        <v>53.705865799999998</v>
      </c>
      <c r="AM12" s="14">
        <v>65.004934000000006</v>
      </c>
      <c r="AN12" s="13">
        <v>143.99319919999999</v>
      </c>
      <c r="AO12" s="20">
        <f t="shared" si="1"/>
        <v>793.45705980000002</v>
      </c>
      <c r="AP12" s="17"/>
      <c r="AQ12" s="17"/>
      <c r="AR12" s="17"/>
      <c r="AS12" s="17"/>
      <c r="AT12" s="12" t="s">
        <v>44</v>
      </c>
      <c r="AU12" s="14">
        <v>239.68897040000002</v>
      </c>
      <c r="AV12" s="13">
        <v>426.16334019999999</v>
      </c>
      <c r="AW12" s="20">
        <f t="shared" si="2"/>
        <v>665.85231060000001</v>
      </c>
      <c r="AX12" s="17"/>
      <c r="AY12" s="17"/>
      <c r="AZ12" s="17"/>
      <c r="BA12" s="17"/>
      <c r="BB12" s="32" t="s">
        <v>44</v>
      </c>
      <c r="BC12" s="33">
        <f t="shared" si="3"/>
        <v>4001.0556730000008</v>
      </c>
    </row>
    <row r="13" spans="1:55" ht="18" customHeight="1" x14ac:dyDescent="0.3">
      <c r="A13" s="12" t="s">
        <v>45</v>
      </c>
      <c r="B13" s="13">
        <v>5.0394960000000006</v>
      </c>
      <c r="C13" s="14">
        <v>11.198879999999999</v>
      </c>
      <c r="D13" s="13">
        <v>1.119888</v>
      </c>
      <c r="E13" s="14">
        <v>21.837816</v>
      </c>
      <c r="F13" s="13">
        <v>1828.3789773333333</v>
      </c>
      <c r="G13" s="14">
        <v>5.5994400000000004</v>
      </c>
      <c r="H13" s="13">
        <v>44.422224</v>
      </c>
      <c r="I13" s="14">
        <v>7.8392160000000004</v>
      </c>
      <c r="J13" s="13">
        <v>0</v>
      </c>
      <c r="K13" s="14">
        <v>181.60626399999998</v>
      </c>
      <c r="L13" s="31"/>
      <c r="M13" s="31"/>
      <c r="N13" s="17"/>
      <c r="O13" s="17"/>
      <c r="P13" s="12" t="s">
        <v>45</v>
      </c>
      <c r="Q13" s="13">
        <v>9.3323999999999998</v>
      </c>
      <c r="R13" s="14">
        <v>21.091224</v>
      </c>
      <c r="S13" s="13">
        <v>14.931840000000001</v>
      </c>
      <c r="T13" s="14">
        <v>8.959104</v>
      </c>
      <c r="U13" s="13">
        <v>16.984968000000002</v>
      </c>
      <c r="V13" s="14">
        <v>2.239776</v>
      </c>
      <c r="W13" s="13">
        <v>205.94722400000001</v>
      </c>
      <c r="X13" s="14">
        <v>5.5994400000000004</v>
      </c>
      <c r="Y13" s="13">
        <v>23.517648000000001</v>
      </c>
      <c r="Z13" s="20">
        <f t="shared" si="0"/>
        <v>308.60362400000002</v>
      </c>
      <c r="AA13" s="17"/>
      <c r="AB13" s="17"/>
      <c r="AC13" s="17"/>
      <c r="AD13" s="17"/>
      <c r="AE13" s="12" t="s">
        <v>45</v>
      </c>
      <c r="AF13" s="13">
        <v>3.359664</v>
      </c>
      <c r="AG13" s="14">
        <v>10.825584000000001</v>
      </c>
      <c r="AH13" s="13">
        <v>5.5994399999999995</v>
      </c>
      <c r="AI13" s="14">
        <v>7.8392160000000004</v>
      </c>
      <c r="AJ13" s="13">
        <v>3.359664</v>
      </c>
      <c r="AK13" s="14">
        <v>94.667776000000003</v>
      </c>
      <c r="AL13" s="13">
        <v>5.6927640000000004</v>
      </c>
      <c r="AM13" s="14">
        <v>2.7997200000000002</v>
      </c>
      <c r="AN13" s="13">
        <v>33.969936000000004</v>
      </c>
      <c r="AO13" s="20">
        <f t="shared" si="1"/>
        <v>168.113764</v>
      </c>
      <c r="AP13" s="17"/>
      <c r="AQ13" s="17"/>
      <c r="AR13" s="17"/>
      <c r="AS13" s="17"/>
      <c r="AT13" s="12" t="s">
        <v>45</v>
      </c>
      <c r="AU13" s="14">
        <v>43.675632</v>
      </c>
      <c r="AV13" s="13">
        <v>112.82871600000001</v>
      </c>
      <c r="AW13" s="20">
        <f t="shared" si="2"/>
        <v>156.50434800000002</v>
      </c>
      <c r="AX13" s="17"/>
      <c r="AY13" s="17"/>
      <c r="AZ13" s="17"/>
      <c r="BA13" s="17"/>
      <c r="BB13" s="32" t="s">
        <v>45</v>
      </c>
      <c r="BC13" s="33">
        <f t="shared" si="3"/>
        <v>1080.3347799999999</v>
      </c>
    </row>
    <row r="14" spans="1:55" ht="18" customHeight="1" x14ac:dyDescent="0.3">
      <c r="A14" s="12" t="s">
        <v>46</v>
      </c>
      <c r="B14" s="13">
        <v>0</v>
      </c>
      <c r="C14" s="14">
        <v>0</v>
      </c>
      <c r="D14" s="13">
        <v>0</v>
      </c>
      <c r="E14" s="14">
        <v>0</v>
      </c>
      <c r="F14" s="13">
        <v>264.86868499999997</v>
      </c>
      <c r="G14" s="14">
        <v>0</v>
      </c>
      <c r="H14" s="13">
        <v>0</v>
      </c>
      <c r="I14" s="14">
        <v>0</v>
      </c>
      <c r="J14" s="13">
        <v>0</v>
      </c>
      <c r="K14" s="14">
        <v>7.4999999999999997E-2</v>
      </c>
      <c r="L14" s="31"/>
      <c r="M14" s="31"/>
      <c r="N14" s="17"/>
      <c r="O14" s="17"/>
      <c r="P14" s="12" t="s">
        <v>46</v>
      </c>
      <c r="Q14" s="13">
        <v>0</v>
      </c>
      <c r="R14" s="14">
        <v>0</v>
      </c>
      <c r="S14" s="13">
        <v>0</v>
      </c>
      <c r="T14" s="14">
        <v>0</v>
      </c>
      <c r="U14" s="13">
        <v>0</v>
      </c>
      <c r="V14" s="14">
        <v>0</v>
      </c>
      <c r="W14" s="13">
        <v>6.0000000000000001E-3</v>
      </c>
      <c r="X14" s="14">
        <v>0</v>
      </c>
      <c r="Y14" s="13">
        <v>0</v>
      </c>
      <c r="Z14" s="20">
        <f t="shared" si="0"/>
        <v>6.0000000000000001E-3</v>
      </c>
      <c r="AA14" s="17"/>
      <c r="AB14" s="17"/>
      <c r="AC14" s="17"/>
      <c r="AD14" s="17"/>
      <c r="AE14" s="12" t="s">
        <v>46</v>
      </c>
      <c r="AF14" s="13">
        <v>0</v>
      </c>
      <c r="AG14" s="14">
        <v>0</v>
      </c>
      <c r="AH14" s="13">
        <v>0</v>
      </c>
      <c r="AI14" s="14">
        <v>0</v>
      </c>
      <c r="AJ14" s="13">
        <v>0</v>
      </c>
      <c r="AK14" s="14">
        <v>3.0000000000000001E-3</v>
      </c>
      <c r="AL14" s="13">
        <v>0</v>
      </c>
      <c r="AM14" s="14">
        <v>0</v>
      </c>
      <c r="AN14" s="13">
        <v>0</v>
      </c>
      <c r="AO14" s="20">
        <f t="shared" si="1"/>
        <v>3.0000000000000001E-3</v>
      </c>
      <c r="AP14" s="17"/>
      <c r="AQ14" s="17"/>
      <c r="AR14" s="17"/>
      <c r="AS14" s="17"/>
      <c r="AT14" s="12" t="s">
        <v>46</v>
      </c>
      <c r="AU14" s="14">
        <v>0</v>
      </c>
      <c r="AV14" s="13">
        <v>0</v>
      </c>
      <c r="AW14" s="20">
        <f t="shared" si="2"/>
        <v>0</v>
      </c>
      <c r="AX14" s="17"/>
      <c r="AY14" s="17"/>
      <c r="AZ14" s="17"/>
      <c r="BA14" s="17"/>
      <c r="BB14" s="32" t="s">
        <v>46</v>
      </c>
      <c r="BC14" s="33">
        <f t="shared" si="3"/>
        <v>8.3999999999999991E-2</v>
      </c>
    </row>
    <row r="15" spans="1:55" ht="18" customHeight="1" x14ac:dyDescent="0.3">
      <c r="A15" s="12" t="s">
        <v>47</v>
      </c>
      <c r="B15" s="13">
        <v>19.709568000000001</v>
      </c>
      <c r="C15" s="14">
        <v>43.799040000000005</v>
      </c>
      <c r="D15" s="13">
        <v>4.3799040000000007</v>
      </c>
      <c r="E15" s="14">
        <v>85.408128000000005</v>
      </c>
      <c r="F15" s="13">
        <v>5994.2832814285721</v>
      </c>
      <c r="G15" s="14">
        <v>21.899520000000003</v>
      </c>
      <c r="H15" s="13">
        <v>173.73619200000002</v>
      </c>
      <c r="I15" s="14">
        <v>30.659328000000002</v>
      </c>
      <c r="J15" s="13">
        <v>0</v>
      </c>
      <c r="K15" s="14">
        <v>670.07079771428573</v>
      </c>
      <c r="L15" s="31"/>
      <c r="M15" s="31"/>
      <c r="N15" s="17"/>
      <c r="O15" s="17"/>
      <c r="P15" s="12" t="s">
        <v>47</v>
      </c>
      <c r="Q15" s="13">
        <v>36.499200000000002</v>
      </c>
      <c r="R15" s="14">
        <v>82.488192000000012</v>
      </c>
      <c r="S15" s="13">
        <v>58.398720000000004</v>
      </c>
      <c r="T15" s="14">
        <v>35.039232000000005</v>
      </c>
      <c r="U15" s="13">
        <v>66.428544000000002</v>
      </c>
      <c r="V15" s="14">
        <v>8.7598080000000014</v>
      </c>
      <c r="W15" s="13">
        <v>802.24805485714296</v>
      </c>
      <c r="X15" s="14">
        <v>21.899520000000003</v>
      </c>
      <c r="Y15" s="13">
        <v>91.977984000000021</v>
      </c>
      <c r="Z15" s="20">
        <f t="shared" si="0"/>
        <v>1203.7392548571431</v>
      </c>
      <c r="AA15" s="17"/>
      <c r="AB15" s="17"/>
      <c r="AC15" s="17"/>
      <c r="AD15" s="17"/>
      <c r="AE15" s="12" t="s">
        <v>47</v>
      </c>
      <c r="AF15" s="13">
        <v>13.139712000000001</v>
      </c>
      <c r="AG15" s="14">
        <v>42.339072000000002</v>
      </c>
      <c r="AH15" s="13">
        <v>21.899520000000003</v>
      </c>
      <c r="AI15" s="14">
        <v>30.659328000000002</v>
      </c>
      <c r="AJ15" s="13">
        <v>13.139712000000003</v>
      </c>
      <c r="AK15" s="14">
        <v>368.63973942857143</v>
      </c>
      <c r="AL15" s="13">
        <v>22.264512000000003</v>
      </c>
      <c r="AM15" s="14">
        <v>10.949760000000001</v>
      </c>
      <c r="AN15" s="13">
        <v>132.857088</v>
      </c>
      <c r="AO15" s="20">
        <f t="shared" si="1"/>
        <v>655.88844342857135</v>
      </c>
      <c r="AP15" s="17"/>
      <c r="AQ15" s="17"/>
      <c r="AR15" s="17"/>
      <c r="AS15" s="17"/>
      <c r="AT15" s="12" t="s">
        <v>47</v>
      </c>
      <c r="AU15" s="14">
        <v>170.81625600000001</v>
      </c>
      <c r="AV15" s="13">
        <v>441.27532800000006</v>
      </c>
      <c r="AW15" s="20">
        <f t="shared" si="2"/>
        <v>612.09158400000001</v>
      </c>
      <c r="AX15" s="17"/>
      <c r="AY15" s="17"/>
      <c r="AZ15" s="17"/>
      <c r="BA15" s="17"/>
      <c r="BB15" s="32" t="s">
        <v>47</v>
      </c>
      <c r="BC15" s="33">
        <f t="shared" si="3"/>
        <v>4180.1923200000001</v>
      </c>
    </row>
    <row r="16" spans="1:55" ht="18" customHeight="1" x14ac:dyDescent="0.3">
      <c r="A16" s="12" t="s">
        <v>48</v>
      </c>
      <c r="B16" s="13">
        <v>3.3118416000000002</v>
      </c>
      <c r="C16" s="14">
        <v>7.359648</v>
      </c>
      <c r="D16" s="13">
        <v>0.73596479999999997</v>
      </c>
      <c r="E16" s="14">
        <v>14.351313600000001</v>
      </c>
      <c r="F16" s="13">
        <v>830.72026800000003</v>
      </c>
      <c r="G16" s="14">
        <v>3.679824</v>
      </c>
      <c r="H16" s="13">
        <v>29.193270399999999</v>
      </c>
      <c r="I16" s="14">
        <v>5.1517536000000002</v>
      </c>
      <c r="J16" s="13">
        <v>0</v>
      </c>
      <c r="K16" s="14">
        <v>103.40305439999999</v>
      </c>
      <c r="L16" s="31"/>
      <c r="M16" s="31"/>
      <c r="N16" s="17"/>
      <c r="O16" s="17"/>
      <c r="P16" s="12" t="s">
        <v>48</v>
      </c>
      <c r="Q16" s="13">
        <v>6.1330399999999994</v>
      </c>
      <c r="R16" s="14">
        <v>13.8606704</v>
      </c>
      <c r="S16" s="13">
        <v>9.8128639999999994</v>
      </c>
      <c r="T16" s="14">
        <v>5.8877183999999998</v>
      </c>
      <c r="U16" s="13">
        <v>11.1621328</v>
      </c>
      <c r="V16" s="14">
        <v>1.4719295999999999</v>
      </c>
      <c r="W16" s="13">
        <v>134.0682544</v>
      </c>
      <c r="X16" s="14">
        <v>3.679824</v>
      </c>
      <c r="Y16" s="13">
        <v>15.4552608</v>
      </c>
      <c r="Z16" s="20">
        <f t="shared" si="0"/>
        <v>201.53169439999999</v>
      </c>
      <c r="AA16" s="17"/>
      <c r="AB16" s="17"/>
      <c r="AC16" s="17"/>
      <c r="AD16" s="17"/>
      <c r="AE16" s="12" t="s">
        <v>48</v>
      </c>
      <c r="AF16" s="13">
        <v>2.2078943999999998</v>
      </c>
      <c r="AG16" s="14">
        <v>7.1143263999999995</v>
      </c>
      <c r="AH16" s="13">
        <v>3.679824</v>
      </c>
      <c r="AI16" s="14">
        <v>5.1517535999999993</v>
      </c>
      <c r="AJ16" s="13">
        <v>2.2078943999999998</v>
      </c>
      <c r="AK16" s="14">
        <v>61.575721600000001</v>
      </c>
      <c r="AL16" s="13">
        <v>3.7411544000000001</v>
      </c>
      <c r="AM16" s="14">
        <v>1.839912</v>
      </c>
      <c r="AN16" s="13">
        <v>22.3242656</v>
      </c>
      <c r="AO16" s="20">
        <f t="shared" si="1"/>
        <v>109.8427464</v>
      </c>
      <c r="AP16" s="17"/>
      <c r="AQ16" s="17"/>
      <c r="AR16" s="17"/>
      <c r="AS16" s="17"/>
      <c r="AT16" s="12" t="s">
        <v>48</v>
      </c>
      <c r="AU16" s="14">
        <v>28.702627200000002</v>
      </c>
      <c r="AV16" s="13">
        <v>74.148453599999996</v>
      </c>
      <c r="AW16" s="20">
        <f t="shared" si="2"/>
        <v>102.85108080000001</v>
      </c>
      <c r="AX16" s="17"/>
      <c r="AY16" s="17"/>
      <c r="AZ16" s="17"/>
      <c r="BA16" s="17"/>
      <c r="BB16" s="32" t="s">
        <v>48</v>
      </c>
      <c r="BC16" s="33">
        <f t="shared" si="3"/>
        <v>692.113564</v>
      </c>
    </row>
    <row r="17" spans="1:55" ht="18" customHeight="1" x14ac:dyDescent="0.3">
      <c r="A17" s="12" t="s">
        <v>49</v>
      </c>
      <c r="B17" s="13">
        <v>0</v>
      </c>
      <c r="C17" s="14">
        <v>0</v>
      </c>
      <c r="D17" s="13">
        <v>0</v>
      </c>
      <c r="E17" s="14">
        <v>0</v>
      </c>
      <c r="F17" s="13">
        <v>52.318379314285707</v>
      </c>
      <c r="G17" s="14">
        <v>0</v>
      </c>
      <c r="H17" s="13">
        <v>0</v>
      </c>
      <c r="I17" s="14">
        <v>0</v>
      </c>
      <c r="J17" s="13">
        <v>0</v>
      </c>
      <c r="K17" s="14">
        <v>0.28851428571428572</v>
      </c>
      <c r="L17" s="31"/>
      <c r="M17" s="31"/>
      <c r="N17" s="17"/>
      <c r="O17" s="17"/>
      <c r="P17" s="12" t="s">
        <v>49</v>
      </c>
      <c r="Q17" s="13">
        <v>0</v>
      </c>
      <c r="R17" s="14">
        <v>0</v>
      </c>
      <c r="S17" s="13">
        <v>0</v>
      </c>
      <c r="T17" s="14">
        <v>0</v>
      </c>
      <c r="U17" s="13">
        <v>0</v>
      </c>
      <c r="V17" s="14">
        <v>0</v>
      </c>
      <c r="W17" s="13">
        <v>2.3081142857142856E-2</v>
      </c>
      <c r="X17" s="14">
        <v>0</v>
      </c>
      <c r="Y17" s="13">
        <v>0</v>
      </c>
      <c r="Z17" s="20">
        <f t="shared" si="0"/>
        <v>2.3081142857142856E-2</v>
      </c>
      <c r="AA17" s="17"/>
      <c r="AB17" s="17"/>
      <c r="AC17" s="17"/>
      <c r="AD17" s="17"/>
      <c r="AE17" s="12" t="s">
        <v>49</v>
      </c>
      <c r="AF17" s="13">
        <v>0</v>
      </c>
      <c r="AG17" s="14">
        <v>0</v>
      </c>
      <c r="AH17" s="13">
        <v>0</v>
      </c>
      <c r="AI17" s="14">
        <v>0</v>
      </c>
      <c r="AJ17" s="13">
        <v>0</v>
      </c>
      <c r="AK17" s="14">
        <v>1.1540571428571428E-2</v>
      </c>
      <c r="AL17" s="13">
        <v>0</v>
      </c>
      <c r="AM17" s="14">
        <v>0</v>
      </c>
      <c r="AN17" s="13">
        <v>0</v>
      </c>
      <c r="AO17" s="20">
        <f t="shared" si="1"/>
        <v>1.1540571428571428E-2</v>
      </c>
      <c r="AP17" s="17"/>
      <c r="AQ17" s="17"/>
      <c r="AR17" s="17"/>
      <c r="AS17" s="17"/>
      <c r="AT17" s="12" t="s">
        <v>49</v>
      </c>
      <c r="AU17" s="14">
        <v>0</v>
      </c>
      <c r="AV17" s="13">
        <v>0</v>
      </c>
      <c r="AW17" s="20">
        <f t="shared" si="2"/>
        <v>0</v>
      </c>
      <c r="AX17" s="17"/>
      <c r="AY17" s="17"/>
      <c r="AZ17" s="17"/>
      <c r="BA17" s="17"/>
      <c r="BB17" s="32" t="s">
        <v>49</v>
      </c>
      <c r="BC17" s="33">
        <f t="shared" si="3"/>
        <v>0.32313599999999998</v>
      </c>
    </row>
    <row r="18" spans="1:55" ht="18" customHeight="1" x14ac:dyDescent="0.3">
      <c r="A18" s="12" t="s">
        <v>50</v>
      </c>
      <c r="B18" s="13">
        <v>0</v>
      </c>
      <c r="C18" s="14">
        <v>0</v>
      </c>
      <c r="D18" s="13">
        <v>0</v>
      </c>
      <c r="E18" s="14">
        <v>0</v>
      </c>
      <c r="F18" s="13">
        <v>247.65273000000002</v>
      </c>
      <c r="G18" s="14">
        <v>0</v>
      </c>
      <c r="H18" s="13">
        <v>0</v>
      </c>
      <c r="I18" s="14">
        <v>0</v>
      </c>
      <c r="J18" s="13">
        <v>0</v>
      </c>
      <c r="K18" s="14">
        <v>10.102500000000001</v>
      </c>
      <c r="L18" s="31"/>
      <c r="M18" s="31"/>
      <c r="N18" s="17"/>
      <c r="O18" s="17"/>
      <c r="P18" s="12" t="s">
        <v>50</v>
      </c>
      <c r="Q18" s="13">
        <v>0</v>
      </c>
      <c r="R18" s="14">
        <v>0</v>
      </c>
      <c r="S18" s="13">
        <v>0</v>
      </c>
      <c r="T18" s="14">
        <v>0</v>
      </c>
      <c r="U18" s="13">
        <v>0</v>
      </c>
      <c r="V18" s="14">
        <v>0</v>
      </c>
      <c r="W18" s="13">
        <v>0.80820000000000003</v>
      </c>
      <c r="X18" s="14">
        <v>0</v>
      </c>
      <c r="Y18" s="13">
        <v>0</v>
      </c>
      <c r="Z18" s="20">
        <f t="shared" si="0"/>
        <v>0.80820000000000003</v>
      </c>
      <c r="AA18" s="17"/>
      <c r="AB18" s="17"/>
      <c r="AC18" s="17"/>
      <c r="AD18" s="17"/>
      <c r="AE18" s="12" t="s">
        <v>50</v>
      </c>
      <c r="AF18" s="13">
        <v>0</v>
      </c>
      <c r="AG18" s="14">
        <v>0</v>
      </c>
      <c r="AH18" s="13">
        <v>0</v>
      </c>
      <c r="AI18" s="14">
        <v>0</v>
      </c>
      <c r="AJ18" s="13">
        <v>0</v>
      </c>
      <c r="AK18" s="14">
        <v>0.40410000000000001</v>
      </c>
      <c r="AL18" s="13">
        <v>0</v>
      </c>
      <c r="AM18" s="14">
        <v>0</v>
      </c>
      <c r="AN18" s="13">
        <v>0</v>
      </c>
      <c r="AO18" s="20">
        <f t="shared" si="1"/>
        <v>0.40410000000000001</v>
      </c>
      <c r="AP18" s="17"/>
      <c r="AQ18" s="17"/>
      <c r="AR18" s="17"/>
      <c r="AS18" s="17"/>
      <c r="AT18" s="12" t="s">
        <v>50</v>
      </c>
      <c r="AU18" s="14">
        <v>0</v>
      </c>
      <c r="AV18" s="13">
        <v>0</v>
      </c>
      <c r="AW18" s="20">
        <f t="shared" si="2"/>
        <v>0</v>
      </c>
      <c r="AX18" s="17"/>
      <c r="AY18" s="17"/>
      <c r="AZ18" s="17"/>
      <c r="BA18" s="17"/>
      <c r="BB18" s="32" t="s">
        <v>50</v>
      </c>
      <c r="BC18" s="33">
        <f t="shared" si="3"/>
        <v>11.314800000000002</v>
      </c>
    </row>
    <row r="19" spans="1:55" ht="18" customHeight="1" x14ac:dyDescent="0.3">
      <c r="A19" s="12" t="s">
        <v>51</v>
      </c>
      <c r="B19" s="13">
        <v>0</v>
      </c>
      <c r="C19" s="14">
        <v>0</v>
      </c>
      <c r="D19" s="13">
        <v>0</v>
      </c>
      <c r="E19" s="14">
        <v>0</v>
      </c>
      <c r="F19" s="13">
        <v>66.973297866666655</v>
      </c>
      <c r="G19" s="14">
        <v>0</v>
      </c>
      <c r="H19" s="13">
        <v>0</v>
      </c>
      <c r="I19" s="14">
        <v>0</v>
      </c>
      <c r="J19" s="13">
        <v>0</v>
      </c>
      <c r="K19" s="14">
        <v>4.8955999999999991</v>
      </c>
      <c r="L19" s="31"/>
      <c r="M19" s="31"/>
      <c r="N19" s="17"/>
      <c r="O19" s="17"/>
      <c r="P19" s="12" t="s">
        <v>51</v>
      </c>
      <c r="Q19" s="13">
        <v>0</v>
      </c>
      <c r="R19" s="14">
        <v>0</v>
      </c>
      <c r="S19" s="13">
        <v>0</v>
      </c>
      <c r="T19" s="14">
        <v>0</v>
      </c>
      <c r="U19" s="13">
        <v>0</v>
      </c>
      <c r="V19" s="14">
        <v>0</v>
      </c>
      <c r="W19" s="13">
        <v>0.39164799999999994</v>
      </c>
      <c r="X19" s="14">
        <v>0</v>
      </c>
      <c r="Y19" s="13">
        <v>0</v>
      </c>
      <c r="Z19" s="20">
        <f t="shared" si="0"/>
        <v>0.39164799999999994</v>
      </c>
      <c r="AA19" s="17"/>
      <c r="AB19" s="17"/>
      <c r="AC19" s="17"/>
      <c r="AD19" s="17"/>
      <c r="AE19" s="12" t="s">
        <v>51</v>
      </c>
      <c r="AF19" s="13">
        <v>0</v>
      </c>
      <c r="AG19" s="14">
        <v>0</v>
      </c>
      <c r="AH19" s="13">
        <v>0</v>
      </c>
      <c r="AI19" s="14">
        <v>0</v>
      </c>
      <c r="AJ19" s="13">
        <v>0</v>
      </c>
      <c r="AK19" s="14">
        <v>0.19582399999999997</v>
      </c>
      <c r="AL19" s="13">
        <v>0</v>
      </c>
      <c r="AM19" s="14">
        <v>0</v>
      </c>
      <c r="AN19" s="13">
        <v>0</v>
      </c>
      <c r="AO19" s="20">
        <f t="shared" si="1"/>
        <v>0.19582399999999997</v>
      </c>
      <c r="AP19" s="17"/>
      <c r="AQ19" s="17"/>
      <c r="AR19" s="17"/>
      <c r="AS19" s="17"/>
      <c r="AT19" s="12" t="s">
        <v>51</v>
      </c>
      <c r="AU19" s="14">
        <v>0</v>
      </c>
      <c r="AV19" s="13">
        <v>0</v>
      </c>
      <c r="AW19" s="20">
        <f t="shared" si="2"/>
        <v>0</v>
      </c>
      <c r="AX19" s="17"/>
      <c r="AY19" s="17"/>
      <c r="AZ19" s="17"/>
      <c r="BA19" s="17"/>
      <c r="BB19" s="32" t="s">
        <v>51</v>
      </c>
      <c r="BC19" s="33">
        <f t="shared" si="3"/>
        <v>5.4830719999999991</v>
      </c>
    </row>
    <row r="20" spans="1:55" ht="18" customHeight="1" x14ac:dyDescent="0.3">
      <c r="A20" s="12" t="s">
        <v>52</v>
      </c>
      <c r="B20" s="13">
        <v>0</v>
      </c>
      <c r="C20" s="14">
        <v>0</v>
      </c>
      <c r="D20" s="13">
        <v>0</v>
      </c>
      <c r="E20" s="14">
        <v>0</v>
      </c>
      <c r="F20" s="13">
        <v>0</v>
      </c>
      <c r="G20" s="14">
        <v>0</v>
      </c>
      <c r="H20" s="13">
        <v>0</v>
      </c>
      <c r="I20" s="14">
        <v>0</v>
      </c>
      <c r="J20" s="13">
        <v>0</v>
      </c>
      <c r="K20" s="14">
        <v>0</v>
      </c>
      <c r="L20" s="31"/>
      <c r="M20" s="31"/>
      <c r="N20" s="17"/>
      <c r="O20" s="17"/>
      <c r="P20" s="12" t="s">
        <v>52</v>
      </c>
      <c r="Q20" s="13">
        <v>0</v>
      </c>
      <c r="R20" s="14">
        <v>0</v>
      </c>
      <c r="S20" s="13">
        <v>0</v>
      </c>
      <c r="T20" s="14">
        <v>0</v>
      </c>
      <c r="U20" s="13">
        <v>0</v>
      </c>
      <c r="V20" s="14">
        <v>0</v>
      </c>
      <c r="W20" s="13">
        <v>0</v>
      </c>
      <c r="X20" s="14">
        <v>0</v>
      </c>
      <c r="Y20" s="13">
        <v>0</v>
      </c>
      <c r="Z20" s="20">
        <f t="shared" si="0"/>
        <v>0</v>
      </c>
      <c r="AA20" s="17"/>
      <c r="AB20" s="17"/>
      <c r="AC20" s="17"/>
      <c r="AD20" s="17"/>
      <c r="AE20" s="12" t="s">
        <v>52</v>
      </c>
      <c r="AF20" s="13">
        <v>0</v>
      </c>
      <c r="AG20" s="14">
        <v>0</v>
      </c>
      <c r="AH20" s="13">
        <v>0</v>
      </c>
      <c r="AI20" s="14">
        <v>0</v>
      </c>
      <c r="AJ20" s="13">
        <v>0</v>
      </c>
      <c r="AK20" s="14">
        <v>0</v>
      </c>
      <c r="AL20" s="13">
        <v>0</v>
      </c>
      <c r="AM20" s="14">
        <v>0</v>
      </c>
      <c r="AN20" s="13">
        <v>0</v>
      </c>
      <c r="AO20" s="20">
        <f t="shared" si="1"/>
        <v>0</v>
      </c>
      <c r="AP20" s="17"/>
      <c r="AQ20" s="17"/>
      <c r="AR20" s="17"/>
      <c r="AS20" s="17"/>
      <c r="AT20" s="12" t="s">
        <v>52</v>
      </c>
      <c r="AU20" s="14">
        <v>0</v>
      </c>
      <c r="AV20" s="13">
        <v>0</v>
      </c>
      <c r="AW20" s="20">
        <f t="shared" si="2"/>
        <v>0</v>
      </c>
      <c r="AX20" s="17"/>
      <c r="AY20" s="17"/>
      <c r="AZ20" s="17"/>
      <c r="BA20" s="17"/>
      <c r="BB20" s="32" t="s">
        <v>52</v>
      </c>
      <c r="BC20" s="33">
        <f t="shared" si="3"/>
        <v>0</v>
      </c>
    </row>
    <row r="21" spans="1:55" ht="18" customHeight="1" x14ac:dyDescent="0.3">
      <c r="A21" s="12" t="s">
        <v>53</v>
      </c>
      <c r="B21" s="13">
        <v>0.24019199999999999</v>
      </c>
      <c r="C21" s="14">
        <v>0.53376000000000001</v>
      </c>
      <c r="D21" s="13">
        <v>5.3375999999999993E-2</v>
      </c>
      <c r="E21" s="14">
        <v>1.040832</v>
      </c>
      <c r="F21" s="13">
        <v>275.54809499999999</v>
      </c>
      <c r="G21" s="14">
        <v>0.26688000000000001</v>
      </c>
      <c r="H21" s="13">
        <v>2.117248</v>
      </c>
      <c r="I21" s="14">
        <v>0.37363199999999996</v>
      </c>
      <c r="J21" s="13">
        <v>0</v>
      </c>
      <c r="K21" s="14">
        <v>7.4993279999999993</v>
      </c>
      <c r="L21" s="31"/>
      <c r="M21" s="31"/>
      <c r="N21" s="17"/>
      <c r="O21" s="17"/>
      <c r="P21" s="12" t="s">
        <v>53</v>
      </c>
      <c r="Q21" s="13">
        <v>0.44479999999999997</v>
      </c>
      <c r="R21" s="14">
        <v>1.0052479999999999</v>
      </c>
      <c r="S21" s="13">
        <v>0.71167999999999998</v>
      </c>
      <c r="T21" s="14">
        <v>0.42700799999999994</v>
      </c>
      <c r="U21" s="13">
        <v>0.80953600000000003</v>
      </c>
      <c r="V21" s="14">
        <v>0.10675199999999999</v>
      </c>
      <c r="W21" s="13">
        <v>9.7233279999999986</v>
      </c>
      <c r="X21" s="14">
        <v>0.26688000000000001</v>
      </c>
      <c r="Y21" s="13">
        <v>1.1208959999999999</v>
      </c>
      <c r="Z21" s="20">
        <f t="shared" si="0"/>
        <v>14.616127999999998</v>
      </c>
      <c r="AA21" s="17"/>
      <c r="AB21" s="17"/>
      <c r="AC21" s="17"/>
      <c r="AD21" s="17"/>
      <c r="AE21" s="12" t="s">
        <v>53</v>
      </c>
      <c r="AF21" s="13">
        <v>0.16012799999999999</v>
      </c>
      <c r="AG21" s="14">
        <v>0.51596799999999998</v>
      </c>
      <c r="AH21" s="13">
        <v>0.26688000000000001</v>
      </c>
      <c r="AI21" s="14">
        <v>0.37363199999999996</v>
      </c>
      <c r="AJ21" s="13">
        <v>0.16012799999999999</v>
      </c>
      <c r="AK21" s="14">
        <v>4.4657919999999995</v>
      </c>
      <c r="AL21" s="13">
        <v>0.27132800000000001</v>
      </c>
      <c r="AM21" s="14">
        <v>0.13344</v>
      </c>
      <c r="AN21" s="13">
        <v>1.6190720000000001</v>
      </c>
      <c r="AO21" s="20">
        <f t="shared" si="1"/>
        <v>7.9663680000000001</v>
      </c>
      <c r="AP21" s="17"/>
      <c r="AQ21" s="17"/>
      <c r="AR21" s="17"/>
      <c r="AS21" s="17"/>
      <c r="AT21" s="12" t="s">
        <v>53</v>
      </c>
      <c r="AU21" s="14">
        <v>2.081664</v>
      </c>
      <c r="AV21" s="13">
        <v>5.3776319999999993</v>
      </c>
      <c r="AW21" s="20">
        <f t="shared" si="2"/>
        <v>7.4592959999999993</v>
      </c>
      <c r="AX21" s="17"/>
      <c r="AY21" s="17"/>
      <c r="AZ21" s="17"/>
      <c r="BA21" s="17"/>
      <c r="BB21" s="32" t="s">
        <v>53</v>
      </c>
      <c r="BC21" s="33">
        <f t="shared" si="3"/>
        <v>50.195679999999996</v>
      </c>
    </row>
    <row r="22" spans="1:55" ht="18" customHeight="1" x14ac:dyDescent="0.3">
      <c r="A22" s="12" t="s">
        <v>54</v>
      </c>
      <c r="B22" s="13">
        <v>400.15999999999997</v>
      </c>
      <c r="C22" s="14">
        <v>100.03999999999999</v>
      </c>
      <c r="D22" s="13">
        <v>250.1</v>
      </c>
      <c r="E22" s="14">
        <v>84</v>
      </c>
      <c r="F22" s="13">
        <v>6310.1296000000002</v>
      </c>
      <c r="G22" s="14">
        <v>150.06</v>
      </c>
      <c r="H22" s="13">
        <v>600.24</v>
      </c>
      <c r="I22" s="14">
        <v>212.07999999999998</v>
      </c>
      <c r="J22" s="13">
        <v>50.019999999999996</v>
      </c>
      <c r="K22" s="14">
        <v>982.1</v>
      </c>
      <c r="L22" s="31"/>
      <c r="M22" s="31"/>
      <c r="N22" s="17"/>
      <c r="O22" s="17"/>
      <c r="P22" s="12" t="s">
        <v>54</v>
      </c>
      <c r="Q22" s="13">
        <v>384.12</v>
      </c>
      <c r="R22" s="14">
        <v>584.20000000000005</v>
      </c>
      <c r="S22" s="13">
        <v>358.1</v>
      </c>
      <c r="T22" s="14">
        <v>350.14</v>
      </c>
      <c r="U22" s="13">
        <v>400.15999999999997</v>
      </c>
      <c r="V22" s="14">
        <v>450.18</v>
      </c>
      <c r="W22" s="13">
        <v>1115.1387999999999</v>
      </c>
      <c r="X22" s="14">
        <v>500.2</v>
      </c>
      <c r="Y22" s="13">
        <v>534.18000000000006</v>
      </c>
      <c r="Z22" s="20">
        <f t="shared" si="0"/>
        <v>4676.4187999999995</v>
      </c>
      <c r="AA22" s="17"/>
      <c r="AB22" s="17"/>
      <c r="AC22" s="17"/>
      <c r="AD22" s="17"/>
      <c r="AE22" s="12" t="s">
        <v>54</v>
      </c>
      <c r="AF22" s="13">
        <v>100.03999999999999</v>
      </c>
      <c r="AG22" s="14">
        <v>550.22</v>
      </c>
      <c r="AH22" s="13">
        <v>300.12</v>
      </c>
      <c r="AI22" s="14">
        <v>150.06</v>
      </c>
      <c r="AJ22" s="13">
        <v>150.06</v>
      </c>
      <c r="AK22" s="14">
        <v>626.14</v>
      </c>
      <c r="AL22" s="13">
        <v>200.07999999999998</v>
      </c>
      <c r="AM22" s="14">
        <v>250.1</v>
      </c>
      <c r="AN22" s="13">
        <v>500.2</v>
      </c>
      <c r="AO22" s="20">
        <f t="shared" si="1"/>
        <v>2827.0199999999995</v>
      </c>
      <c r="AP22" s="17"/>
      <c r="AQ22" s="17"/>
      <c r="AR22" s="17"/>
      <c r="AS22" s="17"/>
      <c r="AT22" s="12" t="s">
        <v>54</v>
      </c>
      <c r="AU22" s="14">
        <v>860.33439999999996</v>
      </c>
      <c r="AV22" s="13">
        <v>1456.5824</v>
      </c>
      <c r="AW22" s="20">
        <f t="shared" si="2"/>
        <v>2316.9168</v>
      </c>
      <c r="AX22" s="17"/>
      <c r="AY22" s="17"/>
      <c r="AZ22" s="17"/>
      <c r="BA22" s="17"/>
      <c r="BB22" s="32" t="s">
        <v>54</v>
      </c>
      <c r="BC22" s="33">
        <f t="shared" si="3"/>
        <v>14057.339599999999</v>
      </c>
    </row>
    <row r="23" spans="1:55" ht="18" customHeight="1" x14ac:dyDescent="0.3">
      <c r="A23" s="12" t="s">
        <v>55</v>
      </c>
      <c r="B23" s="13">
        <v>0</v>
      </c>
      <c r="C23" s="14">
        <v>0</v>
      </c>
      <c r="D23" s="13">
        <v>0</v>
      </c>
      <c r="E23" s="14">
        <v>0</v>
      </c>
      <c r="F23" s="13">
        <v>36.564299999999996</v>
      </c>
      <c r="G23" s="14">
        <v>0</v>
      </c>
      <c r="H23" s="13">
        <v>0</v>
      </c>
      <c r="I23" s="14">
        <v>0</v>
      </c>
      <c r="J23" s="13">
        <v>0</v>
      </c>
      <c r="K23" s="14">
        <v>0</v>
      </c>
      <c r="L23" s="31"/>
      <c r="M23" s="31"/>
      <c r="N23" s="17"/>
      <c r="O23" s="17"/>
      <c r="P23" s="12" t="s">
        <v>55</v>
      </c>
      <c r="Q23" s="13">
        <v>0</v>
      </c>
      <c r="R23" s="14">
        <v>0</v>
      </c>
      <c r="S23" s="13">
        <v>0</v>
      </c>
      <c r="T23" s="14">
        <v>0</v>
      </c>
      <c r="U23" s="13">
        <v>0</v>
      </c>
      <c r="V23" s="14">
        <v>0</v>
      </c>
      <c r="W23" s="13">
        <v>0</v>
      </c>
      <c r="X23" s="14">
        <v>0</v>
      </c>
      <c r="Y23" s="13">
        <v>0</v>
      </c>
      <c r="Z23" s="20">
        <f t="shared" si="0"/>
        <v>0</v>
      </c>
      <c r="AA23" s="17"/>
      <c r="AB23" s="17"/>
      <c r="AC23" s="17"/>
      <c r="AD23" s="17"/>
      <c r="AE23" s="12" t="s">
        <v>55</v>
      </c>
      <c r="AF23" s="13">
        <v>0</v>
      </c>
      <c r="AG23" s="14">
        <v>0</v>
      </c>
      <c r="AH23" s="13">
        <v>0</v>
      </c>
      <c r="AI23" s="14">
        <v>0</v>
      </c>
      <c r="AJ23" s="13">
        <v>0</v>
      </c>
      <c r="AK23" s="14">
        <v>0</v>
      </c>
      <c r="AL23" s="13">
        <v>0</v>
      </c>
      <c r="AM23" s="14">
        <v>0</v>
      </c>
      <c r="AN23" s="13">
        <v>0</v>
      </c>
      <c r="AO23" s="20">
        <f t="shared" si="1"/>
        <v>0</v>
      </c>
      <c r="AP23" s="17"/>
      <c r="AQ23" s="17"/>
      <c r="AR23" s="17"/>
      <c r="AS23" s="17"/>
      <c r="AT23" s="12" t="s">
        <v>55</v>
      </c>
      <c r="AU23" s="14">
        <v>0</v>
      </c>
      <c r="AV23" s="13">
        <v>0</v>
      </c>
      <c r="AW23" s="20">
        <f t="shared" si="2"/>
        <v>0</v>
      </c>
      <c r="AX23" s="17"/>
      <c r="AY23" s="17"/>
      <c r="AZ23" s="17"/>
      <c r="BA23" s="17"/>
      <c r="BB23" s="32" t="s">
        <v>55</v>
      </c>
      <c r="BC23" s="33">
        <f t="shared" si="3"/>
        <v>0</v>
      </c>
    </row>
    <row r="24" spans="1:55" ht="18" customHeight="1" x14ac:dyDescent="0.3">
      <c r="A24" s="12" t="s">
        <v>56</v>
      </c>
      <c r="B24" s="13">
        <v>571.36932000000002</v>
      </c>
      <c r="C24" s="14">
        <v>881.22600000000011</v>
      </c>
      <c r="D24" s="13">
        <v>206.30916000000002</v>
      </c>
      <c r="E24" s="14">
        <v>1663.6921199999999</v>
      </c>
      <c r="F24" s="13">
        <v>103915.58924709525</v>
      </c>
      <c r="G24" s="14">
        <v>489.85740000000004</v>
      </c>
      <c r="H24" s="13">
        <v>3595.6600800000001</v>
      </c>
      <c r="I24" s="14">
        <v>686.77991999999995</v>
      </c>
      <c r="J24" s="13">
        <v>24.622199999999999</v>
      </c>
      <c r="K24" s="14">
        <v>12549.957122857142</v>
      </c>
      <c r="L24" s="31"/>
      <c r="M24" s="31"/>
      <c r="N24" s="17"/>
      <c r="O24" s="17"/>
      <c r="P24" s="12" t="s">
        <v>56</v>
      </c>
      <c r="Q24" s="13">
        <v>882.37920000000008</v>
      </c>
      <c r="R24" s="14">
        <v>1854.44868</v>
      </c>
      <c r="S24" s="13">
        <v>1285.5558000000001</v>
      </c>
      <c r="T24" s="14">
        <v>837.94067999999993</v>
      </c>
      <c r="U24" s="13">
        <v>1458.8163600000003</v>
      </c>
      <c r="V24" s="14">
        <v>387.99612000000002</v>
      </c>
      <c r="W24" s="13">
        <v>15734.854399428574</v>
      </c>
      <c r="X24" s="14">
        <v>662.21280000000002</v>
      </c>
      <c r="Y24" s="13">
        <v>2010.08916</v>
      </c>
      <c r="Z24" s="20">
        <f t="shared" si="0"/>
        <v>25114.293199428572</v>
      </c>
      <c r="AA24" s="17"/>
      <c r="AB24" s="17"/>
      <c r="AC24" s="17"/>
      <c r="AD24" s="17"/>
      <c r="AE24" s="12" t="s">
        <v>56</v>
      </c>
      <c r="AF24" s="13">
        <v>298.83888000000002</v>
      </c>
      <c r="AG24" s="14">
        <v>1075.0930800000001</v>
      </c>
      <c r="AH24" s="13">
        <v>563.72399999999993</v>
      </c>
      <c r="AI24" s="14">
        <v>656.25372000000004</v>
      </c>
      <c r="AJ24" s="13">
        <v>323.46108000000004</v>
      </c>
      <c r="AK24" s="14">
        <v>7284.1545457142856</v>
      </c>
      <c r="AL24" s="13">
        <v>521.41278</v>
      </c>
      <c r="AM24" s="14">
        <v>331.10640000000001</v>
      </c>
      <c r="AN24" s="13">
        <v>2769.8995199999999</v>
      </c>
      <c r="AO24" s="20">
        <f t="shared" si="1"/>
        <v>13823.944005714286</v>
      </c>
      <c r="AP24" s="17"/>
      <c r="AQ24" s="17"/>
      <c r="AR24" s="17"/>
      <c r="AS24" s="17"/>
      <c r="AT24" s="12" t="s">
        <v>56</v>
      </c>
      <c r="AU24" s="14">
        <v>3668.2194239999999</v>
      </c>
      <c r="AV24" s="13">
        <v>9099.2130839999991</v>
      </c>
      <c r="AW24" s="20">
        <f t="shared" si="2"/>
        <v>12767.432507999998</v>
      </c>
      <c r="AX24" s="17"/>
      <c r="AY24" s="17"/>
      <c r="AZ24" s="17"/>
      <c r="BA24" s="17"/>
      <c r="BB24" s="32" t="s">
        <v>56</v>
      </c>
      <c r="BC24" s="33">
        <f t="shared" si="3"/>
        <v>85582.473176</v>
      </c>
    </row>
    <row r="25" spans="1:55" ht="18" customHeight="1" x14ac:dyDescent="0.3">
      <c r="A25" s="12" t="s">
        <v>57</v>
      </c>
      <c r="B25" s="13">
        <v>14.39856</v>
      </c>
      <c r="C25" s="14">
        <v>31.9968</v>
      </c>
      <c r="D25" s="13">
        <v>3.1996799999999999</v>
      </c>
      <c r="E25" s="14">
        <v>64.560959999999994</v>
      </c>
      <c r="F25" s="13">
        <v>4048.5739920000005</v>
      </c>
      <c r="G25" s="14">
        <v>15.9984</v>
      </c>
      <c r="H25" s="13">
        <v>126.92063999999999</v>
      </c>
      <c r="I25" s="14">
        <v>22.707360000000001</v>
      </c>
      <c r="J25" s="13">
        <v>0</v>
      </c>
      <c r="K25" s="14">
        <v>479.12213999999994</v>
      </c>
      <c r="L25" s="31"/>
      <c r="M25" s="31"/>
      <c r="N25" s="17"/>
      <c r="O25" s="17"/>
      <c r="P25" s="12" t="s">
        <v>57</v>
      </c>
      <c r="Q25" s="13">
        <v>28.831200000000003</v>
      </c>
      <c r="R25" s="14">
        <v>62.427840000000003</v>
      </c>
      <c r="S25" s="13">
        <v>45.448799999999999</v>
      </c>
      <c r="T25" s="14">
        <v>25.597439999999999</v>
      </c>
      <c r="U25" s="13">
        <v>48.528480000000002</v>
      </c>
      <c r="V25" s="14">
        <v>6.3993599999999997</v>
      </c>
      <c r="W25" s="13">
        <v>603.54396000000008</v>
      </c>
      <c r="X25" s="14">
        <v>15.9984</v>
      </c>
      <c r="Y25" s="13">
        <v>69.360479999999995</v>
      </c>
      <c r="Z25" s="20">
        <f t="shared" si="0"/>
        <v>906.13596000000007</v>
      </c>
      <c r="AA25" s="17"/>
      <c r="AB25" s="17"/>
      <c r="AC25" s="17"/>
      <c r="AD25" s="17"/>
      <c r="AE25" s="12" t="s">
        <v>57</v>
      </c>
      <c r="AF25" s="13">
        <v>9.5990399999999987</v>
      </c>
      <c r="AG25" s="14">
        <v>30.930239999999998</v>
      </c>
      <c r="AH25" s="13">
        <v>15.998399999999998</v>
      </c>
      <c r="AI25" s="14">
        <v>22.397759999999998</v>
      </c>
      <c r="AJ25" s="13">
        <v>9.5990399999999987</v>
      </c>
      <c r="AK25" s="14">
        <v>275.25462000000005</v>
      </c>
      <c r="AL25" s="13">
        <v>16.265039999999999</v>
      </c>
      <c r="AM25" s="14">
        <v>7.9992000000000001</v>
      </c>
      <c r="AN25" s="13">
        <v>97.056959999999989</v>
      </c>
      <c r="AO25" s="20">
        <f t="shared" si="1"/>
        <v>485.1003</v>
      </c>
      <c r="AP25" s="17"/>
      <c r="AQ25" s="17"/>
      <c r="AR25" s="17"/>
      <c r="AS25" s="17"/>
      <c r="AT25" s="12" t="s">
        <v>57</v>
      </c>
      <c r="AU25" s="14">
        <v>125.40672000000001</v>
      </c>
      <c r="AV25" s="13">
        <v>322.36775999999998</v>
      </c>
      <c r="AW25" s="20">
        <f t="shared" si="2"/>
        <v>447.77447999999998</v>
      </c>
      <c r="AX25" s="17"/>
      <c r="AY25" s="17"/>
      <c r="AZ25" s="17"/>
      <c r="BA25" s="17"/>
      <c r="BB25" s="32" t="s">
        <v>57</v>
      </c>
      <c r="BC25" s="33">
        <f t="shared" si="3"/>
        <v>3103.65888</v>
      </c>
    </row>
    <row r="26" spans="1:55" ht="18" customHeight="1" x14ac:dyDescent="0.3">
      <c r="A26" s="12" t="s">
        <v>58</v>
      </c>
      <c r="B26" s="13">
        <v>0</v>
      </c>
      <c r="C26" s="14">
        <v>0</v>
      </c>
      <c r="D26" s="13">
        <v>0</v>
      </c>
      <c r="E26" s="14">
        <v>0</v>
      </c>
      <c r="F26" s="13">
        <v>14.542019999999999</v>
      </c>
      <c r="G26" s="14">
        <v>0</v>
      </c>
      <c r="H26" s="13">
        <v>0</v>
      </c>
      <c r="I26" s="14">
        <v>0</v>
      </c>
      <c r="J26" s="13">
        <v>0</v>
      </c>
      <c r="K26" s="14">
        <v>0.27</v>
      </c>
      <c r="L26" s="31"/>
      <c r="M26" s="31"/>
      <c r="N26" s="17"/>
      <c r="O26" s="17"/>
      <c r="P26" s="12" t="s">
        <v>58</v>
      </c>
      <c r="Q26" s="13">
        <v>0</v>
      </c>
      <c r="R26" s="14">
        <v>0</v>
      </c>
      <c r="S26" s="13">
        <v>0</v>
      </c>
      <c r="T26" s="14">
        <v>0</v>
      </c>
      <c r="U26" s="13">
        <v>0</v>
      </c>
      <c r="V26" s="14">
        <v>0</v>
      </c>
      <c r="W26" s="13">
        <v>2.1600000000000001E-2</v>
      </c>
      <c r="X26" s="14">
        <v>0</v>
      </c>
      <c r="Y26" s="13">
        <v>0</v>
      </c>
      <c r="Z26" s="20">
        <f t="shared" si="0"/>
        <v>2.1600000000000001E-2</v>
      </c>
      <c r="AA26" s="17"/>
      <c r="AB26" s="17"/>
      <c r="AC26" s="17"/>
      <c r="AD26" s="17"/>
      <c r="AE26" s="12" t="s">
        <v>58</v>
      </c>
      <c r="AF26" s="13">
        <v>0</v>
      </c>
      <c r="AG26" s="14">
        <v>0</v>
      </c>
      <c r="AH26" s="13">
        <v>0</v>
      </c>
      <c r="AI26" s="14">
        <v>0</v>
      </c>
      <c r="AJ26" s="13">
        <v>0</v>
      </c>
      <c r="AK26" s="14">
        <v>1.0800000000000001E-2</v>
      </c>
      <c r="AL26" s="13">
        <v>0</v>
      </c>
      <c r="AM26" s="14">
        <v>0</v>
      </c>
      <c r="AN26" s="13">
        <v>0</v>
      </c>
      <c r="AO26" s="20">
        <f t="shared" si="1"/>
        <v>1.0800000000000001E-2</v>
      </c>
      <c r="AP26" s="17"/>
      <c r="AQ26" s="17"/>
      <c r="AR26" s="17"/>
      <c r="AS26" s="17"/>
      <c r="AT26" s="12" t="s">
        <v>58</v>
      </c>
      <c r="AU26" s="14">
        <v>0</v>
      </c>
      <c r="AV26" s="13">
        <v>0</v>
      </c>
      <c r="AW26" s="20">
        <f t="shared" si="2"/>
        <v>0</v>
      </c>
      <c r="AX26" s="17"/>
      <c r="AY26" s="17"/>
      <c r="AZ26" s="17"/>
      <c r="BA26" s="17"/>
      <c r="BB26" s="32" t="s">
        <v>58</v>
      </c>
      <c r="BC26" s="33">
        <f t="shared" si="3"/>
        <v>0.3024</v>
      </c>
    </row>
    <row r="27" spans="1:55" ht="18" customHeight="1" x14ac:dyDescent="0.3">
      <c r="A27" s="12" t="s">
        <v>59</v>
      </c>
      <c r="B27" s="13">
        <v>0</v>
      </c>
      <c r="C27" s="14">
        <v>0</v>
      </c>
      <c r="D27" s="13">
        <v>0</v>
      </c>
      <c r="E27" s="14">
        <v>0</v>
      </c>
      <c r="F27" s="13">
        <v>0</v>
      </c>
      <c r="G27" s="14">
        <v>0</v>
      </c>
      <c r="H27" s="13">
        <v>0</v>
      </c>
      <c r="I27" s="14">
        <v>0</v>
      </c>
      <c r="J27" s="13">
        <v>0</v>
      </c>
      <c r="K27" s="14">
        <v>0</v>
      </c>
      <c r="L27" s="31"/>
      <c r="M27" s="31"/>
      <c r="N27" s="17"/>
      <c r="O27" s="17"/>
      <c r="P27" s="12" t="s">
        <v>59</v>
      </c>
      <c r="Q27" s="13">
        <v>0</v>
      </c>
      <c r="R27" s="14">
        <v>0</v>
      </c>
      <c r="S27" s="13">
        <v>0</v>
      </c>
      <c r="T27" s="14">
        <v>0</v>
      </c>
      <c r="U27" s="13">
        <v>0</v>
      </c>
      <c r="V27" s="14">
        <v>0</v>
      </c>
      <c r="W27" s="13">
        <v>0</v>
      </c>
      <c r="X27" s="14">
        <v>0</v>
      </c>
      <c r="Y27" s="13">
        <v>0</v>
      </c>
      <c r="Z27" s="20">
        <f t="shared" si="0"/>
        <v>0</v>
      </c>
      <c r="AA27" s="17"/>
      <c r="AB27" s="17"/>
      <c r="AC27" s="17"/>
      <c r="AD27" s="17"/>
      <c r="AE27" s="12" t="s">
        <v>59</v>
      </c>
      <c r="AF27" s="13">
        <v>0</v>
      </c>
      <c r="AG27" s="14">
        <v>0</v>
      </c>
      <c r="AH27" s="13">
        <v>0</v>
      </c>
      <c r="AI27" s="14">
        <v>0</v>
      </c>
      <c r="AJ27" s="13">
        <v>0</v>
      </c>
      <c r="AK27" s="14">
        <v>0</v>
      </c>
      <c r="AL27" s="13">
        <v>0</v>
      </c>
      <c r="AM27" s="14">
        <v>0</v>
      </c>
      <c r="AN27" s="13">
        <v>0</v>
      </c>
      <c r="AO27" s="20">
        <f t="shared" si="1"/>
        <v>0</v>
      </c>
      <c r="AP27" s="17"/>
      <c r="AQ27" s="17"/>
      <c r="AR27" s="17"/>
      <c r="AS27" s="17"/>
      <c r="AT27" s="12" t="s">
        <v>59</v>
      </c>
      <c r="AU27" s="14">
        <v>0</v>
      </c>
      <c r="AV27" s="13">
        <v>0</v>
      </c>
      <c r="AW27" s="20">
        <f t="shared" si="2"/>
        <v>0</v>
      </c>
      <c r="AX27" s="17"/>
      <c r="AY27" s="17"/>
      <c r="AZ27" s="17"/>
      <c r="BA27" s="17"/>
      <c r="BB27" s="32" t="s">
        <v>59</v>
      </c>
      <c r="BC27" s="33">
        <f t="shared" si="3"/>
        <v>0</v>
      </c>
    </row>
    <row r="28" spans="1:55" ht="18" customHeight="1" x14ac:dyDescent="0.3">
      <c r="A28" s="12" t="s">
        <v>60</v>
      </c>
      <c r="B28" s="13">
        <v>0</v>
      </c>
      <c r="C28" s="14">
        <v>0</v>
      </c>
      <c r="D28" s="13">
        <v>0</v>
      </c>
      <c r="E28" s="14">
        <v>0</v>
      </c>
      <c r="F28" s="13">
        <v>0</v>
      </c>
      <c r="G28" s="14">
        <v>0</v>
      </c>
      <c r="H28" s="13">
        <v>0</v>
      </c>
      <c r="I28" s="14">
        <v>0</v>
      </c>
      <c r="J28" s="13">
        <v>0</v>
      </c>
      <c r="K28" s="14">
        <v>0</v>
      </c>
      <c r="L28" s="31"/>
      <c r="M28" s="31"/>
      <c r="N28" s="17"/>
      <c r="O28" s="17"/>
      <c r="P28" s="12" t="s">
        <v>60</v>
      </c>
      <c r="Q28" s="13">
        <v>0</v>
      </c>
      <c r="R28" s="14">
        <v>0</v>
      </c>
      <c r="S28" s="13">
        <v>0</v>
      </c>
      <c r="T28" s="14">
        <v>0</v>
      </c>
      <c r="U28" s="13">
        <v>0</v>
      </c>
      <c r="V28" s="14">
        <v>0</v>
      </c>
      <c r="W28" s="13">
        <v>0</v>
      </c>
      <c r="X28" s="14">
        <v>0</v>
      </c>
      <c r="Y28" s="13">
        <v>0</v>
      </c>
      <c r="Z28" s="20">
        <f t="shared" si="0"/>
        <v>0</v>
      </c>
      <c r="AA28" s="17"/>
      <c r="AB28" s="17"/>
      <c r="AC28" s="17"/>
      <c r="AD28" s="17"/>
      <c r="AE28" s="12" t="s">
        <v>60</v>
      </c>
      <c r="AF28" s="13">
        <v>0</v>
      </c>
      <c r="AG28" s="14">
        <v>0</v>
      </c>
      <c r="AH28" s="13">
        <v>0</v>
      </c>
      <c r="AI28" s="14">
        <v>0</v>
      </c>
      <c r="AJ28" s="13">
        <v>0</v>
      </c>
      <c r="AK28" s="14">
        <v>0</v>
      </c>
      <c r="AL28" s="13">
        <v>0</v>
      </c>
      <c r="AM28" s="14">
        <v>0</v>
      </c>
      <c r="AN28" s="13">
        <v>0</v>
      </c>
      <c r="AO28" s="20">
        <f t="shared" si="1"/>
        <v>0</v>
      </c>
      <c r="AP28" s="17"/>
      <c r="AQ28" s="17"/>
      <c r="AR28" s="17"/>
      <c r="AS28" s="17"/>
      <c r="AT28" s="12" t="s">
        <v>60</v>
      </c>
      <c r="AU28" s="14">
        <v>0</v>
      </c>
      <c r="AV28" s="13">
        <v>0</v>
      </c>
      <c r="AW28" s="20">
        <f t="shared" si="2"/>
        <v>0</v>
      </c>
      <c r="AX28" s="17"/>
      <c r="AY28" s="17"/>
      <c r="AZ28" s="17"/>
      <c r="BA28" s="17"/>
      <c r="BB28" s="32" t="s">
        <v>60</v>
      </c>
      <c r="BC28" s="33">
        <f t="shared" si="3"/>
        <v>0</v>
      </c>
    </row>
    <row r="29" spans="1:55" ht="18" customHeight="1" x14ac:dyDescent="0.3">
      <c r="A29" s="12" t="s">
        <v>61</v>
      </c>
      <c r="B29" s="13">
        <v>0</v>
      </c>
      <c r="C29" s="14">
        <v>0</v>
      </c>
      <c r="D29" s="13">
        <v>0</v>
      </c>
      <c r="E29" s="14">
        <v>0</v>
      </c>
      <c r="F29" s="13">
        <v>0</v>
      </c>
      <c r="G29" s="14">
        <v>0</v>
      </c>
      <c r="H29" s="13">
        <v>0</v>
      </c>
      <c r="I29" s="14">
        <v>0</v>
      </c>
      <c r="J29" s="13">
        <v>0</v>
      </c>
      <c r="K29" s="14">
        <v>0</v>
      </c>
      <c r="L29" s="31"/>
      <c r="M29" s="31"/>
      <c r="N29" s="17"/>
      <c r="O29" s="17"/>
      <c r="P29" s="12" t="s">
        <v>61</v>
      </c>
      <c r="Q29" s="13">
        <v>0</v>
      </c>
      <c r="R29" s="14">
        <v>0</v>
      </c>
      <c r="S29" s="13">
        <v>0</v>
      </c>
      <c r="T29" s="14">
        <v>0</v>
      </c>
      <c r="U29" s="13">
        <v>0</v>
      </c>
      <c r="V29" s="14">
        <v>0</v>
      </c>
      <c r="W29" s="13">
        <v>0</v>
      </c>
      <c r="X29" s="14">
        <v>0</v>
      </c>
      <c r="Y29" s="13">
        <v>0</v>
      </c>
      <c r="Z29" s="20">
        <f t="shared" si="0"/>
        <v>0</v>
      </c>
      <c r="AA29" s="17"/>
      <c r="AB29" s="17"/>
      <c r="AC29" s="17"/>
      <c r="AD29" s="17"/>
      <c r="AE29" s="12" t="s">
        <v>61</v>
      </c>
      <c r="AF29" s="13">
        <v>0</v>
      </c>
      <c r="AG29" s="14">
        <v>0</v>
      </c>
      <c r="AH29" s="13">
        <v>0</v>
      </c>
      <c r="AI29" s="14">
        <v>0</v>
      </c>
      <c r="AJ29" s="13">
        <v>0</v>
      </c>
      <c r="AK29" s="14">
        <v>0</v>
      </c>
      <c r="AL29" s="13">
        <v>0</v>
      </c>
      <c r="AM29" s="14">
        <v>0</v>
      </c>
      <c r="AN29" s="13">
        <v>0</v>
      </c>
      <c r="AO29" s="20">
        <f t="shared" si="1"/>
        <v>0</v>
      </c>
      <c r="AP29" s="17"/>
      <c r="AQ29" s="17"/>
      <c r="AR29" s="17"/>
      <c r="AS29" s="17"/>
      <c r="AT29" s="12" t="s">
        <v>61</v>
      </c>
      <c r="AU29" s="14">
        <v>0</v>
      </c>
      <c r="AV29" s="13">
        <v>0</v>
      </c>
      <c r="AW29" s="20">
        <f t="shared" si="2"/>
        <v>0</v>
      </c>
      <c r="AX29" s="17"/>
      <c r="AY29" s="17"/>
      <c r="AZ29" s="17"/>
      <c r="BA29" s="17"/>
      <c r="BB29" s="32" t="s">
        <v>61</v>
      </c>
      <c r="BC29" s="33">
        <f t="shared" si="3"/>
        <v>0</v>
      </c>
    </row>
    <row r="30" spans="1:55" ht="18" customHeight="1" x14ac:dyDescent="0.3">
      <c r="A30" s="12" t="s">
        <v>62</v>
      </c>
      <c r="B30" s="15">
        <v>8462.380799999999</v>
      </c>
      <c r="C30" s="16">
        <v>2920.2240000000002</v>
      </c>
      <c r="D30" s="15">
        <v>5124.6624000000002</v>
      </c>
      <c r="E30" s="16">
        <v>4149.3168000000005</v>
      </c>
      <c r="F30" s="15">
        <v>280142.18955952383</v>
      </c>
      <c r="G30" s="16">
        <v>3473.712</v>
      </c>
      <c r="H30" s="15">
        <v>15677.875200000002</v>
      </c>
      <c r="I30" s="16">
        <v>5002.0367999999999</v>
      </c>
      <c r="J30" s="15">
        <v>1006.8</v>
      </c>
      <c r="K30" s="16">
        <v>39238.552914285712</v>
      </c>
      <c r="L30" s="31"/>
      <c r="M30" s="31"/>
      <c r="N30" s="17"/>
      <c r="O30" s="17"/>
      <c r="P30" s="12" t="s">
        <v>62</v>
      </c>
      <c r="Q30" s="15">
        <v>9177.7200000000012</v>
      </c>
      <c r="R30" s="16">
        <v>14156.875199999999</v>
      </c>
      <c r="S30" s="15">
        <v>9304.6319999999996</v>
      </c>
      <c r="T30" s="16">
        <v>7772.8991999999998</v>
      </c>
      <c r="U30" s="15">
        <v>9429.4464000000007</v>
      </c>
      <c r="V30" s="16">
        <v>9242.5247999999992</v>
      </c>
      <c r="W30" s="15">
        <v>45332.802057142864</v>
      </c>
      <c r="X30" s="16">
        <v>10521.312</v>
      </c>
      <c r="Y30" s="15">
        <v>13346.510399999997</v>
      </c>
      <c r="Z30" s="34">
        <f t="shared" si="0"/>
        <v>128284.72205714288</v>
      </c>
      <c r="AA30" s="17"/>
      <c r="AB30" s="17"/>
      <c r="AC30" s="17"/>
      <c r="AD30" s="17"/>
      <c r="AE30" s="12" t="s">
        <v>62</v>
      </c>
      <c r="AF30" s="15">
        <v>2285.5871999999999</v>
      </c>
      <c r="AG30" s="16">
        <v>11951.203199999998</v>
      </c>
      <c r="AH30" s="15">
        <v>6494.112000000001</v>
      </c>
      <c r="AI30" s="16">
        <v>3655.0368000000003</v>
      </c>
      <c r="AJ30" s="15">
        <v>3292.3872000000001</v>
      </c>
      <c r="AK30" s="16">
        <v>22486.192228571432</v>
      </c>
      <c r="AL30" s="15">
        <v>4488.0672000000004</v>
      </c>
      <c r="AM30" s="16">
        <v>5260.6559999999999</v>
      </c>
      <c r="AN30" s="15">
        <v>12818.0928</v>
      </c>
      <c r="AO30" s="34">
        <f t="shared" si="1"/>
        <v>72731.334628571436</v>
      </c>
      <c r="AP30" s="17"/>
      <c r="AQ30" s="17"/>
      <c r="AR30" s="17"/>
      <c r="AS30" s="17"/>
      <c r="AT30" s="12" t="s">
        <v>62</v>
      </c>
      <c r="AU30" s="16">
        <v>21049.929600000003</v>
      </c>
      <c r="AV30" s="15">
        <v>38452.252800000002</v>
      </c>
      <c r="AW30" s="34">
        <f t="shared" si="2"/>
        <v>59502.182400000005</v>
      </c>
      <c r="AX30" s="17"/>
      <c r="AY30" s="17"/>
      <c r="AZ30" s="17"/>
      <c r="BA30" s="17"/>
      <c r="BB30" s="32" t="s">
        <v>62</v>
      </c>
      <c r="BC30" s="33">
        <f t="shared" si="3"/>
        <v>395349.29600000009</v>
      </c>
    </row>
    <row r="31" spans="1:55" ht="18" customHeight="1" x14ac:dyDescent="0.3">
      <c r="A31" s="12" t="s">
        <v>63</v>
      </c>
      <c r="B31" s="13">
        <v>189.79622000000001</v>
      </c>
      <c r="C31" s="14">
        <v>121.99160000000001</v>
      </c>
      <c r="D31" s="13">
        <v>103.39915999999999</v>
      </c>
      <c r="E31" s="14">
        <v>193.68762000000004</v>
      </c>
      <c r="F31" s="13">
        <v>12872.985598571428</v>
      </c>
      <c r="G31" s="14">
        <v>98.995800000000003</v>
      </c>
      <c r="H31" s="13">
        <v>561.16668000000004</v>
      </c>
      <c r="I31" s="14">
        <v>139.06612000000001</v>
      </c>
      <c r="J31" s="13">
        <v>19</v>
      </c>
      <c r="K31" s="14">
        <v>1582.1054085714288</v>
      </c>
      <c r="L31" s="31"/>
      <c r="M31" s="31"/>
      <c r="N31" s="17"/>
      <c r="O31" s="17"/>
      <c r="P31" s="12" t="s">
        <v>63</v>
      </c>
      <c r="Q31" s="13">
        <v>213.89699999999999</v>
      </c>
      <c r="R31" s="14">
        <v>378.08817999999997</v>
      </c>
      <c r="S31" s="13">
        <v>245.43680000000003</v>
      </c>
      <c r="T31" s="14">
        <v>200.19327999999999</v>
      </c>
      <c r="U31" s="13">
        <v>279.38725999999997</v>
      </c>
      <c r="V31" s="14">
        <v>187.79831999999999</v>
      </c>
      <c r="W31" s="13">
        <v>1939.0294942857145</v>
      </c>
      <c r="X31" s="14">
        <v>231.9958</v>
      </c>
      <c r="Y31" s="13">
        <v>377.28636000000006</v>
      </c>
      <c r="Z31" s="20">
        <f t="shared" si="0"/>
        <v>4053.1124942857145</v>
      </c>
      <c r="AA31" s="17"/>
      <c r="AB31" s="17"/>
      <c r="AC31" s="17"/>
      <c r="AD31" s="17"/>
      <c r="AE31" s="12" t="s">
        <v>63</v>
      </c>
      <c r="AF31" s="13">
        <v>63.197479999999999</v>
      </c>
      <c r="AG31" s="14">
        <v>290.19187999999997</v>
      </c>
      <c r="AH31" s="13">
        <v>155.9958</v>
      </c>
      <c r="AI31" s="14">
        <v>115.79412000000001</v>
      </c>
      <c r="AJ31" s="13">
        <v>82.197479999999999</v>
      </c>
      <c r="AK31" s="14">
        <v>935.84297714285719</v>
      </c>
      <c r="AL31" s="13">
        <v>118.69573</v>
      </c>
      <c r="AM31" s="14">
        <v>115.9979</v>
      </c>
      <c r="AN31" s="13">
        <v>444.77452000000005</v>
      </c>
      <c r="AO31" s="20">
        <f t="shared" si="1"/>
        <v>2322.6878871428571</v>
      </c>
      <c r="AP31" s="17"/>
      <c r="AQ31" s="17"/>
      <c r="AR31" s="17"/>
      <c r="AS31" s="17"/>
      <c r="AT31" s="12" t="s">
        <v>63</v>
      </c>
      <c r="AU31" s="14">
        <v>653.79124000000002</v>
      </c>
      <c r="AV31" s="13">
        <v>1399.4953700000001</v>
      </c>
      <c r="AW31" s="20">
        <f t="shared" si="2"/>
        <v>2053.2866100000001</v>
      </c>
      <c r="AX31" s="17"/>
      <c r="AY31" s="17"/>
      <c r="AZ31" s="17"/>
      <c r="BA31" s="17"/>
      <c r="BB31" s="32" t="s">
        <v>63</v>
      </c>
      <c r="BC31" s="33">
        <f t="shared" si="3"/>
        <v>13213.957250000001</v>
      </c>
    </row>
    <row r="32" spans="1:55" ht="18" customHeight="1" x14ac:dyDescent="0.3">
      <c r="A32" s="12" t="s">
        <v>64</v>
      </c>
      <c r="B32" s="13">
        <v>3.3626879999999999</v>
      </c>
      <c r="C32" s="14">
        <v>7.4726400000000002</v>
      </c>
      <c r="D32" s="13">
        <v>0.74726400000000004</v>
      </c>
      <c r="E32" s="14">
        <v>14.571648</v>
      </c>
      <c r="F32" s="13">
        <v>849.60864000000004</v>
      </c>
      <c r="G32" s="14">
        <v>3.7363200000000001</v>
      </c>
      <c r="H32" s="13">
        <v>29.641472</v>
      </c>
      <c r="I32" s="14">
        <v>5.2308479999999999</v>
      </c>
      <c r="J32" s="13">
        <v>0</v>
      </c>
      <c r="K32" s="14">
        <v>104.99059200000001</v>
      </c>
      <c r="L32" s="31"/>
      <c r="M32" s="31"/>
      <c r="N32" s="17"/>
      <c r="O32" s="17"/>
      <c r="P32" s="12" t="s">
        <v>64</v>
      </c>
      <c r="Q32" s="13">
        <v>6.2271999999999998</v>
      </c>
      <c r="R32" s="14">
        <v>14.073471999999999</v>
      </c>
      <c r="S32" s="13">
        <v>9.9635200000000008</v>
      </c>
      <c r="T32" s="14">
        <v>5.9781120000000003</v>
      </c>
      <c r="U32" s="13">
        <v>11.333504</v>
      </c>
      <c r="V32" s="14">
        <v>1.4945280000000001</v>
      </c>
      <c r="W32" s="13">
        <v>136.12659199999999</v>
      </c>
      <c r="X32" s="14">
        <v>3.7363200000000001</v>
      </c>
      <c r="Y32" s="13">
        <v>15.692544000000002</v>
      </c>
      <c r="Z32" s="20">
        <f t="shared" si="0"/>
        <v>204.62579199999999</v>
      </c>
      <c r="AA32" s="17"/>
      <c r="AB32" s="17"/>
      <c r="AC32" s="17"/>
      <c r="AD32" s="17"/>
      <c r="AE32" s="12" t="s">
        <v>64</v>
      </c>
      <c r="AF32" s="13">
        <v>2.2417920000000002</v>
      </c>
      <c r="AG32" s="14">
        <v>7.2235520000000006</v>
      </c>
      <c r="AH32" s="13">
        <v>3.7363200000000001</v>
      </c>
      <c r="AI32" s="14">
        <v>5.2308479999999999</v>
      </c>
      <c r="AJ32" s="13">
        <v>2.2417920000000002</v>
      </c>
      <c r="AK32" s="14">
        <v>62.521088000000006</v>
      </c>
      <c r="AL32" s="13">
        <v>3.7985920000000002</v>
      </c>
      <c r="AM32" s="14">
        <v>1.86816</v>
      </c>
      <c r="AN32" s="13">
        <v>22.667007999999999</v>
      </c>
      <c r="AO32" s="20">
        <f t="shared" si="1"/>
        <v>111.52915200000001</v>
      </c>
      <c r="AP32" s="17"/>
      <c r="AQ32" s="17"/>
      <c r="AR32" s="17"/>
      <c r="AS32" s="17"/>
      <c r="AT32" s="12" t="s">
        <v>64</v>
      </c>
      <c r="AU32" s="14">
        <v>29.143295999999999</v>
      </c>
      <c r="AV32" s="13">
        <v>75.286847999999992</v>
      </c>
      <c r="AW32" s="20">
        <f t="shared" si="2"/>
        <v>104.43014399999998</v>
      </c>
      <c r="AX32" s="17"/>
      <c r="AY32" s="17"/>
      <c r="AZ32" s="17"/>
      <c r="BA32" s="17"/>
      <c r="BB32" s="32" t="s">
        <v>64</v>
      </c>
      <c r="BC32" s="33">
        <f t="shared" si="3"/>
        <v>702.73951999999997</v>
      </c>
    </row>
    <row r="33" spans="1:55" ht="18" customHeight="1" x14ac:dyDescent="0.3">
      <c r="A33" s="12" t="s">
        <v>65</v>
      </c>
      <c r="B33" s="13">
        <v>659.52</v>
      </c>
      <c r="C33" s="14">
        <v>164.88</v>
      </c>
      <c r="D33" s="13">
        <v>412.2</v>
      </c>
      <c r="E33" s="14">
        <v>0</v>
      </c>
      <c r="F33" s="13">
        <v>2248.9632000000001</v>
      </c>
      <c r="G33" s="14">
        <v>247.32</v>
      </c>
      <c r="H33" s="13">
        <v>989.28</v>
      </c>
      <c r="I33" s="14">
        <v>329.76</v>
      </c>
      <c r="J33" s="13">
        <v>82.44</v>
      </c>
      <c r="K33" s="14">
        <v>412.2</v>
      </c>
      <c r="L33" s="31"/>
      <c r="M33" s="31"/>
      <c r="N33" s="17"/>
      <c r="O33" s="17"/>
      <c r="P33" s="12" t="s">
        <v>65</v>
      </c>
      <c r="Q33" s="13">
        <v>494.64</v>
      </c>
      <c r="R33" s="14">
        <v>824.4</v>
      </c>
      <c r="S33" s="13">
        <v>412.2</v>
      </c>
      <c r="T33" s="14">
        <v>577.08000000000004</v>
      </c>
      <c r="U33" s="13">
        <v>659.52</v>
      </c>
      <c r="V33" s="14">
        <v>741.96</v>
      </c>
      <c r="W33" s="13">
        <v>572.1336</v>
      </c>
      <c r="X33" s="14">
        <v>824.4</v>
      </c>
      <c r="Y33" s="13">
        <v>741.96</v>
      </c>
      <c r="Z33" s="20">
        <f t="shared" si="0"/>
        <v>5848.2936</v>
      </c>
      <c r="AA33" s="17"/>
      <c r="AB33" s="17"/>
      <c r="AC33" s="17"/>
      <c r="AD33" s="17"/>
      <c r="AE33" s="12" t="s">
        <v>65</v>
      </c>
      <c r="AF33" s="13">
        <v>164.88</v>
      </c>
      <c r="AG33" s="14">
        <v>906.84</v>
      </c>
      <c r="AH33" s="13">
        <v>494.64</v>
      </c>
      <c r="AI33" s="14">
        <v>247.32</v>
      </c>
      <c r="AJ33" s="13">
        <v>247.32</v>
      </c>
      <c r="AK33" s="14">
        <v>577.08000000000004</v>
      </c>
      <c r="AL33" s="13">
        <v>329.76</v>
      </c>
      <c r="AM33" s="14">
        <v>412.2</v>
      </c>
      <c r="AN33" s="13">
        <v>824.4</v>
      </c>
      <c r="AO33" s="20">
        <f t="shared" si="1"/>
        <v>4204.4399999999996</v>
      </c>
      <c r="AP33" s="17"/>
      <c r="AQ33" s="17"/>
      <c r="AR33" s="17"/>
      <c r="AS33" s="17"/>
      <c r="AT33" s="12" t="s">
        <v>65</v>
      </c>
      <c r="AU33" s="14">
        <v>1378.3968</v>
      </c>
      <c r="AV33" s="13">
        <v>2400.6527999999998</v>
      </c>
      <c r="AW33" s="20">
        <f t="shared" si="2"/>
        <v>3779.0495999999998</v>
      </c>
      <c r="AX33" s="17"/>
      <c r="AY33" s="17"/>
      <c r="AZ33" s="17"/>
      <c r="BA33" s="17"/>
      <c r="BB33" s="32" t="s">
        <v>65</v>
      </c>
      <c r="BC33" s="33">
        <f t="shared" si="3"/>
        <v>17887.831199999997</v>
      </c>
    </row>
    <row r="34" spans="1:55" ht="18" customHeight="1" x14ac:dyDescent="0.3">
      <c r="A34" s="12" t="s">
        <v>66</v>
      </c>
      <c r="B34" s="13">
        <v>297.78542000000004</v>
      </c>
      <c r="C34" s="14">
        <v>361.96760000000006</v>
      </c>
      <c r="D34" s="13">
        <v>127.39676</v>
      </c>
      <c r="E34" s="14">
        <v>661.64082000000008</v>
      </c>
      <c r="F34" s="13">
        <v>39683.042916314291</v>
      </c>
      <c r="G34" s="14">
        <v>218.9838</v>
      </c>
      <c r="H34" s="13">
        <v>1513.0714800000001</v>
      </c>
      <c r="I34" s="14">
        <v>307.04931999999997</v>
      </c>
      <c r="J34" s="13">
        <v>19</v>
      </c>
      <c r="K34" s="14">
        <v>4938.6988657142865</v>
      </c>
      <c r="L34" s="31"/>
      <c r="M34" s="31"/>
      <c r="N34" s="17"/>
      <c r="O34" s="17"/>
      <c r="P34" s="12" t="s">
        <v>66</v>
      </c>
      <c r="Q34" s="13">
        <v>413.87699999999995</v>
      </c>
      <c r="R34" s="14">
        <v>830.04297999999994</v>
      </c>
      <c r="S34" s="13">
        <v>565.40480000000002</v>
      </c>
      <c r="T34" s="14">
        <v>392.17408</v>
      </c>
      <c r="U34" s="13">
        <v>643.35086000000001</v>
      </c>
      <c r="V34" s="14">
        <v>235.79352</v>
      </c>
      <c r="W34" s="13">
        <v>6309.3867468571425</v>
      </c>
      <c r="X34" s="14">
        <v>351.98379999999997</v>
      </c>
      <c r="Y34" s="13">
        <v>881.23595999999998</v>
      </c>
      <c r="Z34" s="20">
        <f t="shared" si="0"/>
        <v>10623.249746857142</v>
      </c>
      <c r="AA34" s="17"/>
      <c r="AB34" s="17"/>
      <c r="AC34" s="17"/>
      <c r="AD34" s="17"/>
      <c r="AE34" s="12" t="s">
        <v>66</v>
      </c>
      <c r="AF34" s="13">
        <v>135.19028</v>
      </c>
      <c r="AG34" s="14">
        <v>522.16867999999999</v>
      </c>
      <c r="AH34" s="13">
        <v>275.98379999999997</v>
      </c>
      <c r="AI34" s="14">
        <v>283.77732000000003</v>
      </c>
      <c r="AJ34" s="13">
        <v>154.19028</v>
      </c>
      <c r="AK34" s="14">
        <v>2943.0394034285714</v>
      </c>
      <c r="AL34" s="13">
        <v>240.68353000000002</v>
      </c>
      <c r="AM34" s="14">
        <v>175.99189999999999</v>
      </c>
      <c r="AN34" s="13">
        <v>1172.70172</v>
      </c>
      <c r="AO34" s="20">
        <f t="shared" si="1"/>
        <v>5903.7269134285716</v>
      </c>
      <c r="AP34" s="17"/>
      <c r="AQ34" s="17"/>
      <c r="AR34" s="17"/>
      <c r="AS34" s="17"/>
      <c r="AT34" s="12" t="s">
        <v>66</v>
      </c>
      <c r="AU34" s="14">
        <v>1589.6976400000001</v>
      </c>
      <c r="AV34" s="13">
        <v>3817.2535699999999</v>
      </c>
      <c r="AW34" s="20">
        <f t="shared" si="2"/>
        <v>5406.9512100000002</v>
      </c>
      <c r="AX34" s="17"/>
      <c r="AY34" s="17"/>
      <c r="AZ34" s="17"/>
      <c r="BA34" s="17"/>
      <c r="BB34" s="32" t="s">
        <v>66</v>
      </c>
      <c r="BC34" s="33">
        <f t="shared" si="3"/>
        <v>35764.822585999995</v>
      </c>
    </row>
    <row r="35" spans="1:55" ht="18" customHeight="1" x14ac:dyDescent="0.3">
      <c r="A35" s="12" t="s">
        <v>67</v>
      </c>
      <c r="B35" s="13">
        <v>3.1199039999999991</v>
      </c>
      <c r="C35" s="14">
        <v>6.9331199999999988</v>
      </c>
      <c r="D35" s="13">
        <v>0.69331199999999982</v>
      </c>
      <c r="E35" s="14">
        <v>13.519583999999998</v>
      </c>
      <c r="F35" s="13">
        <v>1038.3697399999999</v>
      </c>
      <c r="G35" s="14">
        <v>3.4665599999999994</v>
      </c>
      <c r="H35" s="13">
        <v>27.501375999999993</v>
      </c>
      <c r="I35" s="14">
        <v>4.8531839999999988</v>
      </c>
      <c r="J35" s="13">
        <v>0</v>
      </c>
      <c r="K35" s="14">
        <v>111.49747885714282</v>
      </c>
      <c r="L35" s="31"/>
      <c r="M35" s="31"/>
      <c r="N35" s="17"/>
      <c r="O35" s="17"/>
      <c r="P35" s="12" t="s">
        <v>67</v>
      </c>
      <c r="Q35" s="13">
        <v>5.7775999999999987</v>
      </c>
      <c r="R35" s="14">
        <v>13.057375999999998</v>
      </c>
      <c r="S35" s="13">
        <v>9.2441599999999973</v>
      </c>
      <c r="T35" s="14">
        <v>5.5464959999999985</v>
      </c>
      <c r="U35" s="13">
        <v>10.515231999999997</v>
      </c>
      <c r="V35" s="14">
        <v>1.3866239999999996</v>
      </c>
      <c r="W35" s="13">
        <v>127.4253074285714</v>
      </c>
      <c r="X35" s="14">
        <v>3.4665599999999994</v>
      </c>
      <c r="Y35" s="13">
        <v>14.559551999999996</v>
      </c>
      <c r="Z35" s="20">
        <f t="shared" si="0"/>
        <v>190.97890742857138</v>
      </c>
      <c r="AA35" s="17"/>
      <c r="AB35" s="17"/>
      <c r="AC35" s="17"/>
      <c r="AD35" s="17"/>
      <c r="AE35" s="12" t="s">
        <v>67</v>
      </c>
      <c r="AF35" s="13">
        <v>2.0799359999999996</v>
      </c>
      <c r="AG35" s="14">
        <v>6.7020159999999986</v>
      </c>
      <c r="AH35" s="13">
        <v>3.4665599999999994</v>
      </c>
      <c r="AI35" s="14">
        <v>4.8531839999999988</v>
      </c>
      <c r="AJ35" s="13">
        <v>2.0799359999999996</v>
      </c>
      <c r="AK35" s="14">
        <v>58.570589714285703</v>
      </c>
      <c r="AL35" s="13">
        <v>3.524335999999999</v>
      </c>
      <c r="AM35" s="14">
        <v>1.7332799999999997</v>
      </c>
      <c r="AN35" s="13">
        <v>21.030463999999995</v>
      </c>
      <c r="AO35" s="20">
        <f t="shared" si="1"/>
        <v>104.04030171428569</v>
      </c>
      <c r="AP35" s="17"/>
      <c r="AQ35" s="17"/>
      <c r="AR35" s="17"/>
      <c r="AS35" s="17"/>
      <c r="AT35" s="12" t="s">
        <v>67</v>
      </c>
      <c r="AU35" s="14">
        <v>27.039167999999993</v>
      </c>
      <c r="AV35" s="13">
        <v>69.851183999999989</v>
      </c>
      <c r="AW35" s="20">
        <f t="shared" si="2"/>
        <v>96.890351999999979</v>
      </c>
      <c r="AX35" s="17"/>
      <c r="AY35" s="17"/>
      <c r="AZ35" s="17"/>
      <c r="BA35" s="17"/>
      <c r="BB35" s="32" t="s">
        <v>67</v>
      </c>
      <c r="BC35" s="33">
        <f t="shared" si="3"/>
        <v>667.77975999999978</v>
      </c>
    </row>
    <row r="36" spans="1:55" ht="18" customHeight="1" x14ac:dyDescent="0.3">
      <c r="A36" s="12" t="s">
        <v>68</v>
      </c>
      <c r="B36" s="13">
        <v>176.4</v>
      </c>
      <c r="C36" s="14">
        <v>44.1</v>
      </c>
      <c r="D36" s="13">
        <v>110.25</v>
      </c>
      <c r="E36" s="14">
        <v>36.96</v>
      </c>
      <c r="F36" s="13">
        <v>2788.843875</v>
      </c>
      <c r="G36" s="14">
        <v>66.150000000000006</v>
      </c>
      <c r="H36" s="13">
        <v>264.60000000000002</v>
      </c>
      <c r="I36" s="14">
        <v>93.48</v>
      </c>
      <c r="J36" s="13">
        <v>22.05</v>
      </c>
      <c r="K36" s="14">
        <v>432.33</v>
      </c>
      <c r="L36" s="31"/>
      <c r="M36" s="31"/>
      <c r="N36" s="17"/>
      <c r="O36" s="17"/>
      <c r="P36" s="12" t="s">
        <v>68</v>
      </c>
      <c r="Q36" s="13">
        <v>169.26000000000002</v>
      </c>
      <c r="R36" s="14">
        <v>257.45999999999998</v>
      </c>
      <c r="S36" s="13">
        <v>157.77000000000001</v>
      </c>
      <c r="T36" s="14">
        <v>154.35</v>
      </c>
      <c r="U36" s="13">
        <v>176.4</v>
      </c>
      <c r="V36" s="14">
        <v>198.45</v>
      </c>
      <c r="W36" s="13">
        <v>490.947</v>
      </c>
      <c r="X36" s="14">
        <v>220.5</v>
      </c>
      <c r="Y36" s="13">
        <v>235.41</v>
      </c>
      <c r="Z36" s="20">
        <f t="shared" si="0"/>
        <v>2060.547</v>
      </c>
      <c r="AA36" s="17"/>
      <c r="AB36" s="17"/>
      <c r="AC36" s="17"/>
      <c r="AD36" s="17"/>
      <c r="AE36" s="12" t="s">
        <v>68</v>
      </c>
      <c r="AF36" s="13">
        <v>44.1</v>
      </c>
      <c r="AG36" s="14">
        <v>242.55</v>
      </c>
      <c r="AH36" s="13">
        <v>132.30000000000001</v>
      </c>
      <c r="AI36" s="14">
        <v>66.150000000000006</v>
      </c>
      <c r="AJ36" s="13">
        <v>66.150000000000006</v>
      </c>
      <c r="AK36" s="14">
        <v>275.78999999999996</v>
      </c>
      <c r="AL36" s="13">
        <v>88.2</v>
      </c>
      <c r="AM36" s="14">
        <v>110.25</v>
      </c>
      <c r="AN36" s="13">
        <v>220.5</v>
      </c>
      <c r="AO36" s="20">
        <f t="shared" si="1"/>
        <v>1245.99</v>
      </c>
      <c r="AP36" s="17"/>
      <c r="AQ36" s="17"/>
      <c r="AR36" s="17"/>
      <c r="AS36" s="17"/>
      <c r="AT36" s="12" t="s">
        <v>68</v>
      </c>
      <c r="AU36" s="14">
        <v>379.23599999999999</v>
      </c>
      <c r="AV36" s="13">
        <v>642.096</v>
      </c>
      <c r="AW36" s="20">
        <f t="shared" si="2"/>
        <v>1021.332</v>
      </c>
      <c r="AX36" s="17"/>
      <c r="AY36" s="17"/>
      <c r="AZ36" s="17"/>
      <c r="BA36" s="17"/>
      <c r="BB36" s="32" t="s">
        <v>68</v>
      </c>
      <c r="BC36" s="33">
        <f t="shared" si="3"/>
        <v>6194.1690000000008</v>
      </c>
    </row>
    <row r="37" spans="1:55" ht="18" customHeight="1" x14ac:dyDescent="0.3">
      <c r="A37" s="12" t="s">
        <v>69</v>
      </c>
      <c r="B37" s="13">
        <v>2.4838812000000003</v>
      </c>
      <c r="C37" s="14">
        <v>5.5197360000000009</v>
      </c>
      <c r="D37" s="13">
        <v>0.55197360000000006</v>
      </c>
      <c r="E37" s="14">
        <v>10.763485200000002</v>
      </c>
      <c r="F37" s="13">
        <v>672.85182600000007</v>
      </c>
      <c r="G37" s="14">
        <v>2.7598680000000004</v>
      </c>
      <c r="H37" s="13">
        <v>21.894952800000006</v>
      </c>
      <c r="I37" s="14">
        <v>3.8638152000000003</v>
      </c>
      <c r="J37" s="13">
        <v>0</v>
      </c>
      <c r="K37" s="14">
        <v>77.552290800000009</v>
      </c>
      <c r="L37" s="31"/>
      <c r="M37" s="31"/>
      <c r="N37" s="17"/>
      <c r="O37" s="17"/>
      <c r="P37" s="12" t="s">
        <v>69</v>
      </c>
      <c r="Q37" s="13">
        <v>4.5997800000000009</v>
      </c>
      <c r="R37" s="14">
        <v>10.395502800000001</v>
      </c>
      <c r="S37" s="13">
        <v>7.3596480000000009</v>
      </c>
      <c r="T37" s="14">
        <v>4.4157888000000005</v>
      </c>
      <c r="U37" s="13">
        <v>8.3715996000000015</v>
      </c>
      <c r="V37" s="14">
        <v>1.1039472000000001</v>
      </c>
      <c r="W37" s="13">
        <v>100.55119080000001</v>
      </c>
      <c r="X37" s="14">
        <v>2.7598680000000004</v>
      </c>
      <c r="Y37" s="13">
        <v>11.591445600000002</v>
      </c>
      <c r="Z37" s="20">
        <f t="shared" si="0"/>
        <v>151.14877080000005</v>
      </c>
      <c r="AA37" s="17"/>
      <c r="AB37" s="17"/>
      <c r="AC37" s="17"/>
      <c r="AD37" s="17"/>
      <c r="AE37" s="12" t="s">
        <v>69</v>
      </c>
      <c r="AF37" s="13">
        <v>1.6559208000000001</v>
      </c>
      <c r="AG37" s="14">
        <v>5.3357448000000005</v>
      </c>
      <c r="AH37" s="13">
        <v>2.759868</v>
      </c>
      <c r="AI37" s="14">
        <v>3.8638152000000003</v>
      </c>
      <c r="AJ37" s="13">
        <v>1.6559208000000001</v>
      </c>
      <c r="AK37" s="14">
        <v>46.181791200000006</v>
      </c>
      <c r="AL37" s="13">
        <v>2.8058658000000003</v>
      </c>
      <c r="AM37" s="14">
        <v>1.3799340000000002</v>
      </c>
      <c r="AN37" s="13">
        <v>16.743199199999999</v>
      </c>
      <c r="AO37" s="20">
        <f t="shared" si="1"/>
        <v>82.382059800000007</v>
      </c>
      <c r="AP37" s="17"/>
      <c r="AQ37" s="17"/>
      <c r="AR37" s="17"/>
      <c r="AS37" s="17"/>
      <c r="AT37" s="12" t="s">
        <v>69</v>
      </c>
      <c r="AU37" s="14">
        <v>21.526970400000003</v>
      </c>
      <c r="AV37" s="13">
        <v>55.611340200000001</v>
      </c>
      <c r="AW37" s="20">
        <f t="shared" si="2"/>
        <v>77.138310600000011</v>
      </c>
      <c r="AX37" s="17"/>
      <c r="AY37" s="17"/>
      <c r="AZ37" s="17"/>
      <c r="BA37" s="17"/>
      <c r="BB37" s="32" t="s">
        <v>69</v>
      </c>
      <c r="BC37" s="33">
        <f t="shared" si="3"/>
        <v>519.08517300000005</v>
      </c>
    </row>
    <row r="38" spans="1:55" ht="18" customHeight="1" x14ac:dyDescent="0.3">
      <c r="A38" s="12" t="s">
        <v>70</v>
      </c>
      <c r="B38" s="13">
        <v>181.43949600000002</v>
      </c>
      <c r="C38" s="14">
        <v>55.298879999999997</v>
      </c>
      <c r="D38" s="13">
        <v>111.369888</v>
      </c>
      <c r="E38" s="14">
        <v>58.797815999999997</v>
      </c>
      <c r="F38" s="13">
        <v>4137.2481454666668</v>
      </c>
      <c r="G38" s="14">
        <v>71.749440000000007</v>
      </c>
      <c r="H38" s="13">
        <v>309.02222400000005</v>
      </c>
      <c r="I38" s="14">
        <v>101.31921600000001</v>
      </c>
      <c r="J38" s="13">
        <v>22.05</v>
      </c>
      <c r="K38" s="14">
        <v>598.48516400000005</v>
      </c>
      <c r="L38" s="31"/>
      <c r="M38" s="31"/>
      <c r="N38" s="17"/>
      <c r="O38" s="17"/>
      <c r="P38" s="12" t="s">
        <v>70</v>
      </c>
      <c r="Q38" s="13">
        <v>178.5924</v>
      </c>
      <c r="R38" s="14">
        <v>278.55122399999999</v>
      </c>
      <c r="S38" s="13">
        <v>172.70184</v>
      </c>
      <c r="T38" s="14">
        <v>163.30910399999999</v>
      </c>
      <c r="U38" s="13">
        <v>193.38496800000001</v>
      </c>
      <c r="V38" s="14">
        <v>200.68977599999999</v>
      </c>
      <c r="W38" s="13">
        <v>695.65813600000001</v>
      </c>
      <c r="X38" s="14">
        <v>226.09943999999999</v>
      </c>
      <c r="Y38" s="13">
        <v>258.92764799999998</v>
      </c>
      <c r="Z38" s="20">
        <f t="shared" si="0"/>
        <v>2367.9145359999998</v>
      </c>
      <c r="AA38" s="17"/>
      <c r="AB38" s="17"/>
      <c r="AC38" s="17"/>
      <c r="AD38" s="17"/>
      <c r="AE38" s="12" t="s">
        <v>70</v>
      </c>
      <c r="AF38" s="13">
        <v>47.459664000000004</v>
      </c>
      <c r="AG38" s="14">
        <v>253.37558400000003</v>
      </c>
      <c r="AH38" s="13">
        <v>137.89944000000003</v>
      </c>
      <c r="AI38" s="14">
        <v>73.989215999999999</v>
      </c>
      <c r="AJ38" s="13">
        <v>69.509664000000015</v>
      </c>
      <c r="AK38" s="14">
        <v>369.83973199999997</v>
      </c>
      <c r="AL38" s="13">
        <v>93.892764</v>
      </c>
      <c r="AM38" s="14">
        <v>113.04971999999999</v>
      </c>
      <c r="AN38" s="13">
        <v>254.46993599999999</v>
      </c>
      <c r="AO38" s="20">
        <f t="shared" si="1"/>
        <v>1413.4857199999999</v>
      </c>
      <c r="AP38" s="17"/>
      <c r="AQ38" s="17"/>
      <c r="AR38" s="17"/>
      <c r="AS38" s="17"/>
      <c r="AT38" s="12" t="s">
        <v>70</v>
      </c>
      <c r="AU38" s="14">
        <v>422.91163200000005</v>
      </c>
      <c r="AV38" s="13">
        <v>754.92471599999999</v>
      </c>
      <c r="AW38" s="20">
        <f t="shared" si="2"/>
        <v>1177.836348</v>
      </c>
      <c r="AX38" s="17"/>
      <c r="AY38" s="17"/>
      <c r="AZ38" s="17"/>
      <c r="BA38" s="17"/>
      <c r="BB38" s="32" t="s">
        <v>70</v>
      </c>
      <c r="BC38" s="33">
        <f t="shared" si="3"/>
        <v>7257.1985480000003</v>
      </c>
    </row>
    <row r="39" spans="1:55" ht="18" customHeight="1" x14ac:dyDescent="0.3">
      <c r="A39" s="12" t="s">
        <v>71</v>
      </c>
      <c r="B39" s="13">
        <v>0</v>
      </c>
      <c r="C39" s="14">
        <v>0</v>
      </c>
      <c r="D39" s="13">
        <v>0</v>
      </c>
      <c r="E39" s="14">
        <v>0</v>
      </c>
      <c r="F39" s="13">
        <v>21.295724999999997</v>
      </c>
      <c r="G39" s="14">
        <v>0</v>
      </c>
      <c r="H39" s="13">
        <v>0</v>
      </c>
      <c r="I39" s="14">
        <v>0</v>
      </c>
      <c r="J39" s="13">
        <v>0</v>
      </c>
      <c r="K39" s="14">
        <v>7.4999999999999997E-2</v>
      </c>
      <c r="L39" s="31"/>
      <c r="M39" s="31"/>
      <c r="N39" s="17"/>
      <c r="O39" s="17"/>
      <c r="P39" s="12" t="s">
        <v>71</v>
      </c>
      <c r="Q39" s="13">
        <v>0</v>
      </c>
      <c r="R39" s="14">
        <v>0</v>
      </c>
      <c r="S39" s="13">
        <v>0</v>
      </c>
      <c r="T39" s="14">
        <v>0</v>
      </c>
      <c r="U39" s="13">
        <v>0</v>
      </c>
      <c r="V39" s="14">
        <v>0</v>
      </c>
      <c r="W39" s="13">
        <v>6.0000000000000001E-3</v>
      </c>
      <c r="X39" s="14">
        <v>0</v>
      </c>
      <c r="Y39" s="13">
        <v>0</v>
      </c>
      <c r="Z39" s="20">
        <f t="shared" si="0"/>
        <v>6.0000000000000001E-3</v>
      </c>
      <c r="AA39" s="17"/>
      <c r="AB39" s="17"/>
      <c r="AC39" s="17"/>
      <c r="AD39" s="17"/>
      <c r="AE39" s="12" t="s">
        <v>71</v>
      </c>
      <c r="AF39" s="13">
        <v>0</v>
      </c>
      <c r="AG39" s="14">
        <v>0</v>
      </c>
      <c r="AH39" s="13">
        <v>0</v>
      </c>
      <c r="AI39" s="14">
        <v>0</v>
      </c>
      <c r="AJ39" s="13">
        <v>0</v>
      </c>
      <c r="AK39" s="14">
        <v>3.0000000000000001E-3</v>
      </c>
      <c r="AL39" s="13">
        <v>0</v>
      </c>
      <c r="AM39" s="14">
        <v>0</v>
      </c>
      <c r="AN39" s="13">
        <v>0</v>
      </c>
      <c r="AO39" s="20">
        <f t="shared" si="1"/>
        <v>3.0000000000000001E-3</v>
      </c>
      <c r="AP39" s="17"/>
      <c r="AQ39" s="17"/>
      <c r="AR39" s="17"/>
      <c r="AS39" s="17"/>
      <c r="AT39" s="12" t="s">
        <v>71</v>
      </c>
      <c r="AU39" s="14">
        <v>0</v>
      </c>
      <c r="AV39" s="13">
        <v>0</v>
      </c>
      <c r="AW39" s="20">
        <f t="shared" si="2"/>
        <v>0</v>
      </c>
      <c r="AX39" s="17"/>
      <c r="AY39" s="17"/>
      <c r="AZ39" s="17"/>
      <c r="BA39" s="17"/>
      <c r="BB39" s="32" t="s">
        <v>71</v>
      </c>
      <c r="BC39" s="33">
        <f t="shared" si="3"/>
        <v>8.3999999999999991E-2</v>
      </c>
    </row>
    <row r="40" spans="1:55" ht="18" customHeight="1" x14ac:dyDescent="0.3">
      <c r="A40" s="12" t="s">
        <v>72</v>
      </c>
      <c r="B40" s="13">
        <v>40.254199999999997</v>
      </c>
      <c r="C40" s="14">
        <v>45.559999999999995</v>
      </c>
      <c r="D40" s="13">
        <v>17.909599999999998</v>
      </c>
      <c r="E40" s="14">
        <v>83.939399999999978</v>
      </c>
      <c r="F40" s="13">
        <v>6281.0207152380945</v>
      </c>
      <c r="G40" s="14">
        <v>28.343999999999998</v>
      </c>
      <c r="H40" s="13">
        <v>192.03479999999996</v>
      </c>
      <c r="I40" s="14">
        <v>39.974799999999995</v>
      </c>
      <c r="J40" s="13">
        <v>2.782</v>
      </c>
      <c r="K40" s="14">
        <v>709.1708285714285</v>
      </c>
      <c r="L40" s="31"/>
      <c r="M40" s="31"/>
      <c r="N40" s="17"/>
      <c r="O40" s="17"/>
      <c r="P40" s="12" t="s">
        <v>72</v>
      </c>
      <c r="Q40" s="13">
        <v>55.969200000000001</v>
      </c>
      <c r="R40" s="14">
        <v>109.09299999999999</v>
      </c>
      <c r="S40" s="13">
        <v>74.884399999999985</v>
      </c>
      <c r="T40" s="14">
        <v>51.470799999999997</v>
      </c>
      <c r="U40" s="13">
        <v>82.916599999999988</v>
      </c>
      <c r="V40" s="14">
        <v>33.037199999999999</v>
      </c>
      <c r="W40" s="13">
        <v>808.79459428571408</v>
      </c>
      <c r="X40" s="14">
        <v>47.817999999999998</v>
      </c>
      <c r="Y40" s="13">
        <v>114.97679999999997</v>
      </c>
      <c r="Z40" s="20">
        <f t="shared" si="0"/>
        <v>1378.960594285714</v>
      </c>
      <c r="AA40" s="17"/>
      <c r="AB40" s="17"/>
      <c r="AC40" s="17"/>
      <c r="AD40" s="17"/>
      <c r="AE40" s="12" t="s">
        <v>72</v>
      </c>
      <c r="AF40" s="13">
        <v>17.562799999999996</v>
      </c>
      <c r="AG40" s="14">
        <v>69.264799999999994</v>
      </c>
      <c r="AH40" s="13">
        <v>36.69</v>
      </c>
      <c r="AI40" s="14">
        <v>36.343199999999996</v>
      </c>
      <c r="AJ40" s="13">
        <v>20.344799999999999</v>
      </c>
      <c r="AK40" s="14">
        <v>376.90765714285703</v>
      </c>
      <c r="AL40" s="13">
        <v>31.459299999999992</v>
      </c>
      <c r="AM40" s="14">
        <v>23.908999999999999</v>
      </c>
      <c r="AN40" s="13">
        <v>149.14119999999997</v>
      </c>
      <c r="AO40" s="20">
        <f t="shared" si="1"/>
        <v>761.62275714285693</v>
      </c>
      <c r="AP40" s="17"/>
      <c r="AQ40" s="17"/>
      <c r="AR40" s="17"/>
      <c r="AS40" s="17"/>
      <c r="AT40" s="12" t="s">
        <v>72</v>
      </c>
      <c r="AU40" s="14">
        <v>204.19863999999995</v>
      </c>
      <c r="AV40" s="13">
        <v>483.97153999999989</v>
      </c>
      <c r="AW40" s="20">
        <f t="shared" si="2"/>
        <v>688.17017999999985</v>
      </c>
      <c r="AX40" s="17"/>
      <c r="AY40" s="17"/>
      <c r="AZ40" s="17"/>
      <c r="BA40" s="17"/>
      <c r="BB40" s="32" t="s">
        <v>72</v>
      </c>
      <c r="BC40" s="33">
        <f t="shared" si="3"/>
        <v>4683.0424599999988</v>
      </c>
    </row>
    <row r="41" spans="1:55" ht="18" customHeight="1" x14ac:dyDescent="0.3">
      <c r="A41" s="12" t="s">
        <v>73</v>
      </c>
      <c r="B41" s="13">
        <v>0</v>
      </c>
      <c r="C41" s="14">
        <v>0</v>
      </c>
      <c r="D41" s="13">
        <v>0</v>
      </c>
      <c r="E41" s="14">
        <v>0</v>
      </c>
      <c r="F41" s="13">
        <v>0</v>
      </c>
      <c r="G41" s="14">
        <v>0</v>
      </c>
      <c r="H41" s="13">
        <v>0</v>
      </c>
      <c r="I41" s="14">
        <v>0</v>
      </c>
      <c r="J41" s="13">
        <v>0</v>
      </c>
      <c r="K41" s="14">
        <v>0</v>
      </c>
      <c r="L41" s="31"/>
      <c r="M41" s="31"/>
      <c r="N41" s="17"/>
      <c r="O41" s="17"/>
      <c r="P41" s="12" t="s">
        <v>73</v>
      </c>
      <c r="Q41" s="13">
        <v>0</v>
      </c>
      <c r="R41" s="14">
        <v>0</v>
      </c>
      <c r="S41" s="13">
        <v>0</v>
      </c>
      <c r="T41" s="14">
        <v>0</v>
      </c>
      <c r="U41" s="13">
        <v>0</v>
      </c>
      <c r="V41" s="14">
        <v>0</v>
      </c>
      <c r="W41" s="13">
        <v>0</v>
      </c>
      <c r="X41" s="14">
        <v>0</v>
      </c>
      <c r="Y41" s="13">
        <v>0</v>
      </c>
      <c r="Z41" s="20">
        <f t="shared" si="0"/>
        <v>0</v>
      </c>
      <c r="AA41" s="17"/>
      <c r="AB41" s="17"/>
      <c r="AC41" s="17"/>
      <c r="AD41" s="17"/>
      <c r="AE41" s="12" t="s">
        <v>73</v>
      </c>
      <c r="AF41" s="13">
        <v>0</v>
      </c>
      <c r="AG41" s="14">
        <v>0</v>
      </c>
      <c r="AH41" s="13">
        <v>0</v>
      </c>
      <c r="AI41" s="14">
        <v>0</v>
      </c>
      <c r="AJ41" s="13">
        <v>0</v>
      </c>
      <c r="AK41" s="14">
        <v>0</v>
      </c>
      <c r="AL41" s="13">
        <v>0</v>
      </c>
      <c r="AM41" s="14">
        <v>0</v>
      </c>
      <c r="AN41" s="13">
        <v>0</v>
      </c>
      <c r="AO41" s="20">
        <f t="shared" si="1"/>
        <v>0</v>
      </c>
      <c r="AP41" s="17"/>
      <c r="AQ41" s="17"/>
      <c r="AR41" s="17"/>
      <c r="AS41" s="17"/>
      <c r="AT41" s="12" t="s">
        <v>73</v>
      </c>
      <c r="AU41" s="14">
        <v>0</v>
      </c>
      <c r="AV41" s="13">
        <v>0</v>
      </c>
      <c r="AW41" s="20">
        <f t="shared" si="2"/>
        <v>0</v>
      </c>
      <c r="AX41" s="17"/>
      <c r="AY41" s="17"/>
      <c r="AZ41" s="17"/>
      <c r="BA41" s="17"/>
      <c r="BB41" s="32" t="s">
        <v>73</v>
      </c>
      <c r="BC41" s="33">
        <f t="shared" si="3"/>
        <v>0</v>
      </c>
    </row>
    <row r="42" spans="1:55" ht="18" customHeight="1" x14ac:dyDescent="0.3">
      <c r="A42" s="12" t="s">
        <v>74</v>
      </c>
      <c r="B42" s="13">
        <v>369.24388119999998</v>
      </c>
      <c r="C42" s="14">
        <v>97.209735999999992</v>
      </c>
      <c r="D42" s="13">
        <v>229.77697359999999</v>
      </c>
      <c r="E42" s="14">
        <v>113.24348520000001</v>
      </c>
      <c r="F42" s="13">
        <v>8039.9300781428565</v>
      </c>
      <c r="G42" s="14">
        <v>140.29486800000001</v>
      </c>
      <c r="H42" s="13">
        <v>572.03495280000004</v>
      </c>
      <c r="I42" s="14">
        <v>201.88381520000002</v>
      </c>
      <c r="J42" s="13">
        <v>45.844999999999999</v>
      </c>
      <c r="K42" s="14">
        <v>1209.8887193714286</v>
      </c>
      <c r="L42" s="31"/>
      <c r="M42" s="31"/>
      <c r="N42" s="17"/>
      <c r="O42" s="17"/>
      <c r="P42" s="12" t="s">
        <v>74</v>
      </c>
      <c r="Q42" s="13">
        <v>382.14978000000002</v>
      </c>
      <c r="R42" s="14">
        <v>571.32550279999998</v>
      </c>
      <c r="S42" s="13">
        <v>368.34464800000001</v>
      </c>
      <c r="T42" s="14">
        <v>325.33078879999994</v>
      </c>
      <c r="U42" s="13">
        <v>375.13159960000002</v>
      </c>
      <c r="V42" s="14">
        <v>413.70894719999995</v>
      </c>
      <c r="W42" s="13">
        <v>1356.4812050857145</v>
      </c>
      <c r="X42" s="14">
        <v>461.20986799999997</v>
      </c>
      <c r="Y42" s="13">
        <v>526.67644559999985</v>
      </c>
      <c r="Z42" s="20">
        <f t="shared" si="0"/>
        <v>4780.3587850857148</v>
      </c>
      <c r="AA42" s="17"/>
      <c r="AB42" s="17"/>
      <c r="AC42" s="17"/>
      <c r="AD42" s="17"/>
      <c r="AE42" s="12" t="s">
        <v>74</v>
      </c>
      <c r="AF42" s="13">
        <v>93.345920800000002</v>
      </c>
      <c r="AG42" s="14">
        <v>509.63074479999995</v>
      </c>
      <c r="AH42" s="13">
        <v>277.82986799999998</v>
      </c>
      <c r="AI42" s="14">
        <v>141.39881519999997</v>
      </c>
      <c r="AJ42" s="13">
        <v>139.19092079999999</v>
      </c>
      <c r="AK42" s="14">
        <v>704.219648342857</v>
      </c>
      <c r="AL42" s="13">
        <v>186.18586579999999</v>
      </c>
      <c r="AM42" s="14">
        <v>230.60493399999999</v>
      </c>
      <c r="AN42" s="13">
        <v>475.19319919999998</v>
      </c>
      <c r="AO42" s="20">
        <f t="shared" si="1"/>
        <v>2757.5999169428569</v>
      </c>
      <c r="AP42" s="17"/>
      <c r="AQ42" s="17"/>
      <c r="AR42" s="17"/>
      <c r="AS42" s="17"/>
      <c r="AT42" s="12" t="s">
        <v>74</v>
      </c>
      <c r="AU42" s="14">
        <v>817.33537039999987</v>
      </c>
      <c r="AV42" s="13">
        <v>1390.6177401999998</v>
      </c>
      <c r="AW42" s="20">
        <f t="shared" si="2"/>
        <v>2207.9531105999995</v>
      </c>
      <c r="AX42" s="17"/>
      <c r="AY42" s="17"/>
      <c r="AZ42" s="17"/>
      <c r="BA42" s="17"/>
      <c r="BB42" s="32" t="s">
        <v>74</v>
      </c>
      <c r="BC42" s="33">
        <f t="shared" si="3"/>
        <v>14386.693273000001</v>
      </c>
    </row>
    <row r="43" spans="1:55" ht="18" customHeight="1" x14ac:dyDescent="0.3">
      <c r="A43" s="12" t="s">
        <v>75</v>
      </c>
      <c r="B43" s="13">
        <v>6.6299039999999998</v>
      </c>
      <c r="C43" s="14">
        <v>14.73312</v>
      </c>
      <c r="D43" s="13">
        <v>1.473312</v>
      </c>
      <c r="E43" s="14">
        <v>28.729583999999999</v>
      </c>
      <c r="F43" s="13">
        <v>1663.00092</v>
      </c>
      <c r="G43" s="14">
        <v>7.3665599999999998</v>
      </c>
      <c r="H43" s="13">
        <v>58.441375999999998</v>
      </c>
      <c r="I43" s="14">
        <v>10.313184</v>
      </c>
      <c r="J43" s="13">
        <v>0</v>
      </c>
      <c r="K43" s="14">
        <v>207.00033599999998</v>
      </c>
      <c r="L43" s="31"/>
      <c r="M43" s="31"/>
      <c r="N43" s="17"/>
      <c r="O43" s="17"/>
      <c r="P43" s="12" t="s">
        <v>75</v>
      </c>
      <c r="Q43" s="13">
        <v>12.2776</v>
      </c>
      <c r="R43" s="14">
        <v>27.747375999999999</v>
      </c>
      <c r="S43" s="13">
        <v>19.644159999999999</v>
      </c>
      <c r="T43" s="14">
        <v>11.786496</v>
      </c>
      <c r="U43" s="13">
        <v>22.345231999999999</v>
      </c>
      <c r="V43" s="14">
        <v>2.9466239999999999</v>
      </c>
      <c r="W43" s="13">
        <v>268.38833599999998</v>
      </c>
      <c r="X43" s="14">
        <v>7.3665599999999998</v>
      </c>
      <c r="Y43" s="13">
        <v>30.939551999999999</v>
      </c>
      <c r="Z43" s="20">
        <f t="shared" si="0"/>
        <v>403.44193599999994</v>
      </c>
      <c r="AA43" s="17"/>
      <c r="AB43" s="17"/>
      <c r="AC43" s="17"/>
      <c r="AD43" s="17"/>
      <c r="AE43" s="12" t="s">
        <v>75</v>
      </c>
      <c r="AF43" s="13">
        <v>4.4199359999999999</v>
      </c>
      <c r="AG43" s="14">
        <v>14.242016</v>
      </c>
      <c r="AH43" s="13">
        <v>7.3665599999999998</v>
      </c>
      <c r="AI43" s="14">
        <v>10.313184</v>
      </c>
      <c r="AJ43" s="13">
        <v>4.4199359999999999</v>
      </c>
      <c r="AK43" s="14">
        <v>123.267104</v>
      </c>
      <c r="AL43" s="13">
        <v>7.4893359999999998</v>
      </c>
      <c r="AM43" s="14">
        <v>3.6832799999999999</v>
      </c>
      <c r="AN43" s="13">
        <v>44.690463999999999</v>
      </c>
      <c r="AO43" s="20">
        <f t="shared" si="1"/>
        <v>219.89181600000001</v>
      </c>
      <c r="AP43" s="17"/>
      <c r="AQ43" s="17"/>
      <c r="AR43" s="17"/>
      <c r="AS43" s="17"/>
      <c r="AT43" s="12" t="s">
        <v>75</v>
      </c>
      <c r="AU43" s="14">
        <v>57.459167999999998</v>
      </c>
      <c r="AV43" s="13">
        <v>148.436184</v>
      </c>
      <c r="AW43" s="20">
        <f t="shared" si="2"/>
        <v>205.895352</v>
      </c>
      <c r="AX43" s="17"/>
      <c r="AY43" s="17"/>
      <c r="AZ43" s="17"/>
      <c r="BA43" s="17"/>
      <c r="BB43" s="32" t="s">
        <v>75</v>
      </c>
      <c r="BC43" s="33">
        <f t="shared" si="3"/>
        <v>1385.5271600000001</v>
      </c>
    </row>
    <row r="44" spans="1:55" ht="18" customHeight="1" x14ac:dyDescent="0.3">
      <c r="A44" s="12" t="s">
        <v>76</v>
      </c>
      <c r="B44" s="13">
        <v>23.3094024</v>
      </c>
      <c r="C44" s="14">
        <v>51.798671999999996</v>
      </c>
      <c r="D44" s="13">
        <v>5.1798671999999994</v>
      </c>
      <c r="E44" s="14">
        <v>101.0074104</v>
      </c>
      <c r="F44" s="13">
        <v>7108.5605064761894</v>
      </c>
      <c r="G44" s="14">
        <v>25.899335999999998</v>
      </c>
      <c r="H44" s="13">
        <v>205.46806559999999</v>
      </c>
      <c r="I44" s="14">
        <v>36.259070399999999</v>
      </c>
      <c r="J44" s="13">
        <v>0</v>
      </c>
      <c r="K44" s="14">
        <v>792.92205588571426</v>
      </c>
      <c r="L44" s="31"/>
      <c r="M44" s="31"/>
      <c r="N44" s="17"/>
      <c r="O44" s="17"/>
      <c r="P44" s="12" t="s">
        <v>76</v>
      </c>
      <c r="Q44" s="13">
        <v>43.165559999999999</v>
      </c>
      <c r="R44" s="14">
        <v>97.554165600000005</v>
      </c>
      <c r="S44" s="13">
        <v>69.06489599999999</v>
      </c>
      <c r="T44" s="14">
        <v>41.438937599999996</v>
      </c>
      <c r="U44" s="13">
        <v>78.5613192</v>
      </c>
      <c r="V44" s="14">
        <v>10.359734399999999</v>
      </c>
      <c r="W44" s="13">
        <v>948.81119874285707</v>
      </c>
      <c r="X44" s="14">
        <v>25.899335999999998</v>
      </c>
      <c r="Y44" s="13">
        <v>108.77721119999998</v>
      </c>
      <c r="Z44" s="20">
        <f t="shared" si="0"/>
        <v>1423.6323587428569</v>
      </c>
      <c r="AA44" s="17"/>
      <c r="AB44" s="17"/>
      <c r="AC44" s="17"/>
      <c r="AD44" s="17"/>
      <c r="AE44" s="12" t="s">
        <v>76</v>
      </c>
      <c r="AF44" s="13">
        <v>15.539601599999999</v>
      </c>
      <c r="AG44" s="14">
        <v>50.072049599999993</v>
      </c>
      <c r="AH44" s="13">
        <v>25.899335999999998</v>
      </c>
      <c r="AI44" s="14">
        <v>36.259070399999999</v>
      </c>
      <c r="AJ44" s="13">
        <v>15.539601599999997</v>
      </c>
      <c r="AK44" s="14">
        <v>435.98825097142856</v>
      </c>
      <c r="AL44" s="13">
        <v>26.330991599999997</v>
      </c>
      <c r="AM44" s="14">
        <v>12.949667999999999</v>
      </c>
      <c r="AN44" s="13">
        <v>157.1226384</v>
      </c>
      <c r="AO44" s="20">
        <f t="shared" si="1"/>
        <v>775.70120817142856</v>
      </c>
      <c r="AP44" s="17"/>
      <c r="AQ44" s="17"/>
      <c r="AR44" s="17"/>
      <c r="AS44" s="17"/>
      <c r="AT44" s="12" t="s">
        <v>76</v>
      </c>
      <c r="AU44" s="14">
        <v>202.0148208</v>
      </c>
      <c r="AV44" s="13">
        <v>521.87162039999998</v>
      </c>
      <c r="AW44" s="20">
        <f t="shared" si="2"/>
        <v>723.88644120000004</v>
      </c>
      <c r="AX44" s="17"/>
      <c r="AY44" s="17"/>
      <c r="AZ44" s="17"/>
      <c r="BA44" s="17"/>
      <c r="BB44" s="32" t="s">
        <v>76</v>
      </c>
      <c r="BC44" s="33">
        <f t="shared" si="3"/>
        <v>4944.2022459999998</v>
      </c>
    </row>
    <row r="45" spans="1:55" ht="18" customHeight="1" x14ac:dyDescent="0.3">
      <c r="A45" s="12" t="s">
        <v>77</v>
      </c>
      <c r="B45" s="13">
        <v>14.938992000000001</v>
      </c>
      <c r="C45" s="14">
        <v>33.197760000000002</v>
      </c>
      <c r="D45" s="13">
        <v>3.3197760000000001</v>
      </c>
      <c r="E45" s="14">
        <v>64.735631999999995</v>
      </c>
      <c r="F45" s="13">
        <v>4058.9542733333333</v>
      </c>
      <c r="G45" s="14">
        <v>16.598880000000001</v>
      </c>
      <c r="H45" s="13">
        <v>131.684448</v>
      </c>
      <c r="I45" s="14">
        <v>23.238432000000003</v>
      </c>
      <c r="J45" s="13">
        <v>0</v>
      </c>
      <c r="K45" s="14">
        <v>484.34852799999993</v>
      </c>
      <c r="L45" s="31"/>
      <c r="M45" s="31"/>
      <c r="N45" s="17"/>
      <c r="O45" s="17"/>
      <c r="P45" s="12" t="s">
        <v>77</v>
      </c>
      <c r="Q45" s="13">
        <v>27.6648</v>
      </c>
      <c r="R45" s="14">
        <v>62.522448000000004</v>
      </c>
      <c r="S45" s="13">
        <v>44.263680000000001</v>
      </c>
      <c r="T45" s="14">
        <v>26.558208</v>
      </c>
      <c r="U45" s="13">
        <v>50.349936</v>
      </c>
      <c r="V45" s="14">
        <v>6.6395520000000001</v>
      </c>
      <c r="W45" s="13">
        <v>606.18612800000005</v>
      </c>
      <c r="X45" s="14">
        <v>16.598880000000001</v>
      </c>
      <c r="Y45" s="13">
        <v>69.715295999999995</v>
      </c>
      <c r="Z45" s="20">
        <f t="shared" si="0"/>
        <v>910.49892800000009</v>
      </c>
      <c r="AA45" s="17"/>
      <c r="AB45" s="17"/>
      <c r="AC45" s="17"/>
      <c r="AD45" s="17"/>
      <c r="AE45" s="12" t="s">
        <v>77</v>
      </c>
      <c r="AF45" s="13">
        <v>9.9593279999999993</v>
      </c>
      <c r="AG45" s="14">
        <v>32.091167999999996</v>
      </c>
      <c r="AH45" s="13">
        <v>16.598880000000001</v>
      </c>
      <c r="AI45" s="14">
        <v>23.238432</v>
      </c>
      <c r="AJ45" s="13">
        <v>9.9593279999999993</v>
      </c>
      <c r="AK45" s="14">
        <v>278.47139200000004</v>
      </c>
      <c r="AL45" s="13">
        <v>16.875527999999999</v>
      </c>
      <c r="AM45" s="14">
        <v>8.2994400000000006</v>
      </c>
      <c r="AN45" s="13">
        <v>100.699872</v>
      </c>
      <c r="AO45" s="20">
        <f t="shared" si="1"/>
        <v>496.19336799999996</v>
      </c>
      <c r="AP45" s="17"/>
      <c r="AQ45" s="17"/>
      <c r="AR45" s="17"/>
      <c r="AS45" s="17"/>
      <c r="AT45" s="12" t="s">
        <v>77</v>
      </c>
      <c r="AU45" s="14">
        <v>129.47126400000002</v>
      </c>
      <c r="AV45" s="13">
        <v>334.46743200000003</v>
      </c>
      <c r="AW45" s="20">
        <f t="shared" si="2"/>
        <v>463.93869600000005</v>
      </c>
      <c r="AX45" s="17"/>
      <c r="AY45" s="17"/>
      <c r="AZ45" s="17"/>
      <c r="BA45" s="17"/>
      <c r="BB45" s="32" t="s">
        <v>77</v>
      </c>
      <c r="BC45" s="33">
        <f t="shared" si="3"/>
        <v>3142.0430800000004</v>
      </c>
    </row>
    <row r="46" spans="1:55" ht="18" customHeight="1" x14ac:dyDescent="0.3">
      <c r="A46" s="12" t="s">
        <v>78</v>
      </c>
      <c r="B46" s="13">
        <v>30.840048000000003</v>
      </c>
      <c r="C46" s="14">
        <v>68.533440000000013</v>
      </c>
      <c r="D46" s="13">
        <v>6.8533440000000008</v>
      </c>
      <c r="E46" s="14">
        <v>133.640208</v>
      </c>
      <c r="F46" s="13">
        <v>9049.9889271428583</v>
      </c>
      <c r="G46" s="14">
        <v>34.266720000000007</v>
      </c>
      <c r="H46" s="13">
        <v>271.84931200000005</v>
      </c>
      <c r="I46" s="14">
        <v>47.973408000000006</v>
      </c>
      <c r="J46" s="13">
        <v>0</v>
      </c>
      <c r="K46" s="14">
        <v>962.89483200000006</v>
      </c>
      <c r="L46" s="31"/>
      <c r="M46" s="31"/>
      <c r="N46" s="17"/>
      <c r="O46" s="17"/>
      <c r="P46" s="12" t="s">
        <v>78</v>
      </c>
      <c r="Q46" s="13">
        <v>57.111200000000011</v>
      </c>
      <c r="R46" s="14">
        <v>129.07131200000003</v>
      </c>
      <c r="S46" s="13">
        <v>91.377920000000017</v>
      </c>
      <c r="T46" s="14">
        <v>54.826752000000006</v>
      </c>
      <c r="U46" s="13">
        <v>103.942384</v>
      </c>
      <c r="V46" s="14">
        <v>13.706688000000002</v>
      </c>
      <c r="W46" s="13">
        <v>1248.450832</v>
      </c>
      <c r="X46" s="14">
        <v>34.266720000000007</v>
      </c>
      <c r="Y46" s="13">
        <v>143.92022400000002</v>
      </c>
      <c r="Z46" s="20">
        <f t="shared" si="0"/>
        <v>1876.6740320000001</v>
      </c>
      <c r="AA46" s="17"/>
      <c r="AB46" s="17"/>
      <c r="AC46" s="17"/>
      <c r="AD46" s="17"/>
      <c r="AE46" s="12" t="s">
        <v>78</v>
      </c>
      <c r="AF46" s="13">
        <v>20.560032000000003</v>
      </c>
      <c r="AG46" s="14">
        <v>66.248992000000015</v>
      </c>
      <c r="AH46" s="13">
        <v>34.266720000000007</v>
      </c>
      <c r="AI46" s="14">
        <v>47.973408000000006</v>
      </c>
      <c r="AJ46" s="13">
        <v>20.560032000000003</v>
      </c>
      <c r="AK46" s="14">
        <v>573.39644799999996</v>
      </c>
      <c r="AL46" s="13">
        <v>34.837832000000006</v>
      </c>
      <c r="AM46" s="14">
        <v>17.133360000000003</v>
      </c>
      <c r="AN46" s="13">
        <v>207.88476800000001</v>
      </c>
      <c r="AO46" s="20">
        <f t="shared" si="1"/>
        <v>1022.8615920000001</v>
      </c>
      <c r="AP46" s="17"/>
      <c r="AQ46" s="17"/>
      <c r="AR46" s="17"/>
      <c r="AS46" s="17"/>
      <c r="AT46" s="12" t="s">
        <v>78</v>
      </c>
      <c r="AU46" s="14">
        <v>267.280416</v>
      </c>
      <c r="AV46" s="13">
        <v>690.47440800000004</v>
      </c>
      <c r="AW46" s="20">
        <f t="shared" si="2"/>
        <v>957.7548240000001</v>
      </c>
      <c r="AX46" s="17"/>
      <c r="AY46" s="17"/>
      <c r="AZ46" s="17"/>
      <c r="BA46" s="17"/>
      <c r="BB46" s="32" t="s">
        <v>78</v>
      </c>
      <c r="BC46" s="33">
        <f t="shared" si="3"/>
        <v>6444.99892</v>
      </c>
    </row>
    <row r="47" spans="1:55" ht="18" customHeight="1" x14ac:dyDescent="0.3">
      <c r="A47" s="12" t="s">
        <v>79</v>
      </c>
      <c r="B47" s="13">
        <v>121.13625599999997</v>
      </c>
      <c r="C47" s="14">
        <v>269.19167999999996</v>
      </c>
      <c r="D47" s="13">
        <v>26.919167999999992</v>
      </c>
      <c r="E47" s="14">
        <v>524.92377599999986</v>
      </c>
      <c r="F47" s="13">
        <v>32684.144737333325</v>
      </c>
      <c r="G47" s="14">
        <v>134.59583999999998</v>
      </c>
      <c r="H47" s="13">
        <v>1067.7936639999998</v>
      </c>
      <c r="I47" s="14">
        <v>188.43417599999998</v>
      </c>
      <c r="J47" s="13">
        <v>0</v>
      </c>
      <c r="K47" s="14">
        <v>3891.7903539999988</v>
      </c>
      <c r="L47" s="31"/>
      <c r="M47" s="31"/>
      <c r="N47" s="17"/>
      <c r="O47" s="17"/>
      <c r="P47" s="12" t="s">
        <v>79</v>
      </c>
      <c r="Q47" s="13">
        <v>224.32639999999998</v>
      </c>
      <c r="R47" s="14">
        <v>506.97766399999989</v>
      </c>
      <c r="S47" s="13">
        <v>358.92223999999993</v>
      </c>
      <c r="T47" s="14">
        <v>215.35334399999994</v>
      </c>
      <c r="U47" s="13">
        <v>408.27404799999988</v>
      </c>
      <c r="V47" s="14">
        <v>53.838335999999984</v>
      </c>
      <c r="W47" s="13">
        <v>4912.5468839999985</v>
      </c>
      <c r="X47" s="14">
        <v>134.59583999999998</v>
      </c>
      <c r="Y47" s="13">
        <v>565.30252799999982</v>
      </c>
      <c r="Z47" s="20">
        <f t="shared" si="0"/>
        <v>7380.1372839999985</v>
      </c>
      <c r="AA47" s="17"/>
      <c r="AB47" s="17"/>
      <c r="AC47" s="17"/>
      <c r="AD47" s="17"/>
      <c r="AE47" s="12" t="s">
        <v>79</v>
      </c>
      <c r="AF47" s="13">
        <v>80.757503999999983</v>
      </c>
      <c r="AG47" s="14">
        <v>260.21862399999998</v>
      </c>
      <c r="AH47" s="13">
        <v>134.59583999999995</v>
      </c>
      <c r="AI47" s="14">
        <v>188.43417599999995</v>
      </c>
      <c r="AJ47" s="13">
        <v>80.757503999999983</v>
      </c>
      <c r="AK47" s="14">
        <v>2256.6229459999995</v>
      </c>
      <c r="AL47" s="13">
        <v>136.83910399999996</v>
      </c>
      <c r="AM47" s="14">
        <v>67.297919999999991</v>
      </c>
      <c r="AN47" s="13">
        <v>816.54809599999976</v>
      </c>
      <c r="AO47" s="20">
        <f t="shared" si="1"/>
        <v>4022.0717139999997</v>
      </c>
      <c r="AP47" s="17"/>
      <c r="AQ47" s="17"/>
      <c r="AR47" s="17"/>
      <c r="AS47" s="17"/>
      <c r="AT47" s="12" t="s">
        <v>79</v>
      </c>
      <c r="AU47" s="14">
        <v>1049.8475519999997</v>
      </c>
      <c r="AV47" s="13">
        <v>2712.1061759999993</v>
      </c>
      <c r="AW47" s="20">
        <f t="shared" si="2"/>
        <v>3761.953727999999</v>
      </c>
      <c r="AX47" s="17"/>
      <c r="AY47" s="17"/>
      <c r="AZ47" s="17"/>
      <c r="BA47" s="17"/>
      <c r="BB47" s="32" t="s">
        <v>79</v>
      </c>
      <c r="BC47" s="33">
        <f t="shared" si="3"/>
        <v>25438.039159999993</v>
      </c>
    </row>
    <row r="48" spans="1:55" ht="18" customHeight="1" x14ac:dyDescent="0.3">
      <c r="A48" s="12" t="s">
        <v>80</v>
      </c>
      <c r="B48" s="13">
        <v>8.9398080000000011</v>
      </c>
      <c r="C48" s="14">
        <v>19.866239999999998</v>
      </c>
      <c r="D48" s="13">
        <v>1.9866239999999999</v>
      </c>
      <c r="E48" s="14">
        <v>38.739167999999999</v>
      </c>
      <c r="F48" s="13">
        <v>2242.40184</v>
      </c>
      <c r="G48" s="14">
        <v>9.9331200000000006</v>
      </c>
      <c r="H48" s="13">
        <v>78.802751999999998</v>
      </c>
      <c r="I48" s="14">
        <v>13.906368000000001</v>
      </c>
      <c r="J48" s="13">
        <v>0</v>
      </c>
      <c r="K48" s="14">
        <v>279.12067200000001</v>
      </c>
      <c r="L48" s="31"/>
      <c r="M48" s="31"/>
      <c r="N48" s="17"/>
      <c r="O48" s="17"/>
      <c r="P48" s="12" t="s">
        <v>80</v>
      </c>
      <c r="Q48" s="13">
        <v>16.555199999999999</v>
      </c>
      <c r="R48" s="14">
        <v>37.414752</v>
      </c>
      <c r="S48" s="13">
        <v>26.488320000000002</v>
      </c>
      <c r="T48" s="14">
        <v>15.892992</v>
      </c>
      <c r="U48" s="13">
        <v>30.130464000000003</v>
      </c>
      <c r="V48" s="14">
        <v>3.9732479999999999</v>
      </c>
      <c r="W48" s="13">
        <v>361.89667200000002</v>
      </c>
      <c r="X48" s="14">
        <v>9.9331200000000006</v>
      </c>
      <c r="Y48" s="13">
        <v>41.719104000000002</v>
      </c>
      <c r="Z48" s="20">
        <f t="shared" si="0"/>
        <v>544.003872</v>
      </c>
      <c r="AA48" s="17"/>
      <c r="AB48" s="17"/>
      <c r="AC48" s="17"/>
      <c r="AD48" s="17"/>
      <c r="AE48" s="12" t="s">
        <v>80</v>
      </c>
      <c r="AF48" s="13">
        <v>5.9598719999999998</v>
      </c>
      <c r="AG48" s="14">
        <v>19.204032000000002</v>
      </c>
      <c r="AH48" s="13">
        <v>9.9331199999999988</v>
      </c>
      <c r="AI48" s="14">
        <v>13.906368000000001</v>
      </c>
      <c r="AJ48" s="13">
        <v>5.9598719999999998</v>
      </c>
      <c r="AK48" s="14">
        <v>166.21420799999999</v>
      </c>
      <c r="AL48" s="13">
        <v>10.098672000000001</v>
      </c>
      <c r="AM48" s="14">
        <v>4.9665600000000003</v>
      </c>
      <c r="AN48" s="13">
        <v>60.260928000000007</v>
      </c>
      <c r="AO48" s="20">
        <f t="shared" si="1"/>
        <v>296.50363199999998</v>
      </c>
      <c r="AP48" s="17"/>
      <c r="AQ48" s="17"/>
      <c r="AR48" s="17"/>
      <c r="AS48" s="17"/>
      <c r="AT48" s="12" t="s">
        <v>80</v>
      </c>
      <c r="AU48" s="14">
        <v>77.478335999999999</v>
      </c>
      <c r="AV48" s="13">
        <v>200.15236800000002</v>
      </c>
      <c r="AW48" s="20">
        <f t="shared" si="2"/>
        <v>277.63070400000004</v>
      </c>
      <c r="AX48" s="17"/>
      <c r="AY48" s="17"/>
      <c r="AZ48" s="17"/>
      <c r="BA48" s="17"/>
      <c r="BB48" s="32" t="s">
        <v>80</v>
      </c>
      <c r="BC48" s="33">
        <f t="shared" si="3"/>
        <v>1868.25432</v>
      </c>
    </row>
    <row r="49" spans="1:55" ht="34.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21" t="s">
        <v>91</v>
      </c>
      <c r="V49" s="21"/>
      <c r="W49" s="21"/>
      <c r="X49" s="21"/>
      <c r="Y49" s="35">
        <v>565564454.79361939</v>
      </c>
      <c r="Z49" s="36"/>
      <c r="AA49" s="17"/>
      <c r="AB49" s="17"/>
      <c r="AC49" s="17"/>
      <c r="AD49" s="17"/>
      <c r="AE49" s="17"/>
      <c r="AF49" s="17"/>
      <c r="AG49" s="17"/>
      <c r="AH49" s="17"/>
      <c r="AI49" s="17"/>
      <c r="AJ49" s="21" t="s">
        <v>91</v>
      </c>
      <c r="AK49" s="21"/>
      <c r="AL49" s="21"/>
      <c r="AM49" s="21"/>
      <c r="AN49" s="35">
        <v>345729996.18288463</v>
      </c>
      <c r="AO49" s="36"/>
      <c r="AP49" s="17"/>
      <c r="AQ49" s="17"/>
      <c r="AR49" s="17"/>
      <c r="AS49" s="17"/>
      <c r="AT49" s="17"/>
      <c r="AU49" s="21" t="s">
        <v>92</v>
      </c>
      <c r="AV49" s="21"/>
      <c r="AW49" s="37">
        <v>305935704.30266052</v>
      </c>
      <c r="AX49" s="17"/>
      <c r="AY49" s="17"/>
      <c r="AZ49" s="17"/>
      <c r="BA49" s="17"/>
      <c r="BB49" s="32" t="s">
        <v>91</v>
      </c>
      <c r="BC49" s="38">
        <v>1849686502.6081715</v>
      </c>
    </row>
    <row r="50" spans="1:55" ht="79.5" customHeight="1" x14ac:dyDescent="0.25">
      <c r="A50" s="2"/>
      <c r="B50" s="3"/>
      <c r="C50" s="4"/>
      <c r="D50" s="4"/>
      <c r="E50" s="4"/>
      <c r="F50" s="4"/>
      <c r="G50" s="4"/>
      <c r="H50" s="4"/>
      <c r="I50" s="5"/>
      <c r="J50" s="6" t="s">
        <v>0</v>
      </c>
      <c r="K50" s="7"/>
    </row>
    <row r="51" spans="1:55" ht="76.5" customHeight="1" x14ac:dyDescent="0.25">
      <c r="A51" s="18" t="s">
        <v>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55" ht="48" customHeight="1" x14ac:dyDescent="0.25">
      <c r="A52" s="9" t="s">
        <v>3</v>
      </c>
      <c r="B52" s="10" t="s">
        <v>81</v>
      </c>
      <c r="C52" s="11" t="s">
        <v>82</v>
      </c>
      <c r="D52" s="10" t="s">
        <v>83</v>
      </c>
      <c r="E52" s="11" t="s">
        <v>84</v>
      </c>
      <c r="F52" s="10" t="s">
        <v>85</v>
      </c>
      <c r="G52" s="11" t="s">
        <v>86</v>
      </c>
      <c r="H52" s="10" t="s">
        <v>87</v>
      </c>
      <c r="I52" s="11" t="s">
        <v>88</v>
      </c>
      <c r="J52" s="10" t="s">
        <v>89</v>
      </c>
      <c r="K52" s="19" t="s">
        <v>90</v>
      </c>
    </row>
    <row r="53" spans="1:55" ht="18" customHeight="1" x14ac:dyDescent="0.25">
      <c r="A53" s="12" t="s">
        <v>37</v>
      </c>
      <c r="B53" s="13">
        <v>184.45557600000001</v>
      </c>
      <c r="C53" s="14">
        <v>244.04172</v>
      </c>
      <c r="D53" s="13">
        <v>115.723392</v>
      </c>
      <c r="E53" s="14">
        <v>351.41170800000003</v>
      </c>
      <c r="F53" s="13">
        <v>199.43973600000001</v>
      </c>
      <c r="G53" s="14">
        <v>103.4367</v>
      </c>
      <c r="H53" s="13">
        <v>670.06140000000005</v>
      </c>
      <c r="I53" s="14">
        <v>181.00668000000002</v>
      </c>
      <c r="J53" s="13">
        <v>1244.0269079999998</v>
      </c>
      <c r="K53" s="20">
        <f>SUBTOTAL(9,B53:J53)+SUBTOTAL(9,B5:K5)</f>
        <v>14273.629569002609</v>
      </c>
    </row>
    <row r="54" spans="1:55" ht="18" customHeight="1" x14ac:dyDescent="0.25">
      <c r="A54" s="12" t="s">
        <v>38</v>
      </c>
      <c r="B54" s="13">
        <v>0</v>
      </c>
      <c r="C54" s="14">
        <v>0</v>
      </c>
      <c r="D54" s="13">
        <v>0</v>
      </c>
      <c r="E54" s="14">
        <v>0</v>
      </c>
      <c r="F54" s="13">
        <v>0</v>
      </c>
      <c r="G54" s="14">
        <v>0</v>
      </c>
      <c r="H54" s="13">
        <v>0</v>
      </c>
      <c r="I54" s="14">
        <v>0</v>
      </c>
      <c r="J54" s="13">
        <v>0</v>
      </c>
      <c r="K54" s="20">
        <f t="shared" ref="K54:K96" si="4">SUBTOTAL(9,B54:J54)+K6</f>
        <v>0</v>
      </c>
    </row>
    <row r="55" spans="1:55" ht="18" customHeight="1" x14ac:dyDescent="0.25">
      <c r="A55" s="12" t="s">
        <v>39</v>
      </c>
      <c r="B55" s="13">
        <v>3.06636</v>
      </c>
      <c r="C55" s="14">
        <v>7.9992000000000001</v>
      </c>
      <c r="D55" s="13">
        <v>8.7991200000000003</v>
      </c>
      <c r="E55" s="14">
        <v>6.1993799999999997</v>
      </c>
      <c r="F55" s="13">
        <v>10.398959999999999</v>
      </c>
      <c r="G55" s="14">
        <v>4.9994999999999994</v>
      </c>
      <c r="H55" s="13">
        <v>26.664000000000001</v>
      </c>
      <c r="I55" s="14">
        <v>1.9998</v>
      </c>
      <c r="J55" s="13">
        <v>119.52137999999999</v>
      </c>
      <c r="K55" s="20">
        <f t="shared" si="4"/>
        <v>339.70503142857137</v>
      </c>
    </row>
    <row r="56" spans="1:55" ht="18" customHeight="1" x14ac:dyDescent="0.25">
      <c r="A56" s="12" t="s">
        <v>40</v>
      </c>
      <c r="B56" s="13">
        <v>223.5770972</v>
      </c>
      <c r="C56" s="14">
        <v>286.17938400000003</v>
      </c>
      <c r="D56" s="13">
        <v>123.4873224</v>
      </c>
      <c r="E56" s="14">
        <v>426.44152259999993</v>
      </c>
      <c r="F56" s="13">
        <v>224.45119920000002</v>
      </c>
      <c r="G56" s="14">
        <v>117.369615</v>
      </c>
      <c r="H56" s="13">
        <v>778.85527999999999</v>
      </c>
      <c r="I56" s="14">
        <v>221.85984599999998</v>
      </c>
      <c r="J56" s="13">
        <v>1300.4594626000001</v>
      </c>
      <c r="K56" s="20">
        <f t="shared" si="4"/>
        <v>4905.2325027714287</v>
      </c>
    </row>
    <row r="57" spans="1:55" ht="18" customHeight="1" x14ac:dyDescent="0.25">
      <c r="A57" s="12" t="s">
        <v>41</v>
      </c>
      <c r="B57" s="13">
        <v>0</v>
      </c>
      <c r="C57" s="14">
        <v>0</v>
      </c>
      <c r="D57" s="13">
        <v>0</v>
      </c>
      <c r="E57" s="14">
        <v>0</v>
      </c>
      <c r="F57" s="13">
        <v>0</v>
      </c>
      <c r="G57" s="14">
        <v>0</v>
      </c>
      <c r="H57" s="13">
        <v>0</v>
      </c>
      <c r="I57" s="14">
        <v>0</v>
      </c>
      <c r="J57" s="13">
        <v>0</v>
      </c>
      <c r="K57" s="20">
        <f t="shared" si="4"/>
        <v>9.1157142857142848</v>
      </c>
    </row>
    <row r="58" spans="1:55" ht="18" customHeight="1" x14ac:dyDescent="0.25">
      <c r="A58" s="12" t="s">
        <v>42</v>
      </c>
      <c r="B58" s="13">
        <v>124.52999999999999</v>
      </c>
      <c r="C58" s="14">
        <v>155.66249999999999</v>
      </c>
      <c r="D58" s="13">
        <v>62.264999999999993</v>
      </c>
      <c r="E58" s="14">
        <v>234.55949999999999</v>
      </c>
      <c r="F58" s="13">
        <v>118.30349999999999</v>
      </c>
      <c r="G58" s="14">
        <v>62.264999999999993</v>
      </c>
      <c r="H58" s="13">
        <v>410.35049999999995</v>
      </c>
      <c r="I58" s="14">
        <v>124.52999999999999</v>
      </c>
      <c r="J58" s="13">
        <v>565.91849999999999</v>
      </c>
      <c r="K58" s="20">
        <f t="shared" si="4"/>
        <v>2352.2309999999998</v>
      </c>
    </row>
    <row r="59" spans="1:55" ht="18" customHeight="1" x14ac:dyDescent="0.25">
      <c r="A59" s="12" t="s">
        <v>43</v>
      </c>
      <c r="B59" s="13">
        <v>0.10230399999999999</v>
      </c>
      <c r="C59" s="14">
        <v>0.26688000000000001</v>
      </c>
      <c r="D59" s="13">
        <v>0.293568</v>
      </c>
      <c r="E59" s="14">
        <v>0.20683199999999999</v>
      </c>
      <c r="F59" s="13">
        <v>0.34694399999999997</v>
      </c>
      <c r="G59" s="14">
        <v>0.16679999999999998</v>
      </c>
      <c r="H59" s="13">
        <v>0.88959999999999995</v>
      </c>
      <c r="I59" s="14">
        <v>6.6720000000000002E-2</v>
      </c>
      <c r="J59" s="13">
        <v>3.9876319999999996</v>
      </c>
      <c r="K59" s="20">
        <f t="shared" si="4"/>
        <v>10.076943999999999</v>
      </c>
    </row>
    <row r="60" spans="1:55" ht="18" customHeight="1" x14ac:dyDescent="0.25">
      <c r="A60" s="12" t="s">
        <v>44</v>
      </c>
      <c r="B60" s="13">
        <v>53.015898800000002</v>
      </c>
      <c r="C60" s="14">
        <v>69.144735999999995</v>
      </c>
      <c r="D60" s="13">
        <v>31.521709600000001</v>
      </c>
      <c r="E60" s="14">
        <v>101.4527954</v>
      </c>
      <c r="F60" s="13">
        <v>55.530656800000003</v>
      </c>
      <c r="G60" s="14">
        <v>28.899834999999999</v>
      </c>
      <c r="H60" s="13">
        <v>190.46411999999998</v>
      </c>
      <c r="I60" s="14">
        <v>52.279933999999997</v>
      </c>
      <c r="J60" s="13">
        <v>345.89905540000001</v>
      </c>
      <c r="K60" s="20">
        <f t="shared" si="4"/>
        <v>1234.0860318000002</v>
      </c>
    </row>
    <row r="61" spans="1:55" ht="18" customHeight="1" x14ac:dyDescent="0.25">
      <c r="A61" s="12" t="s">
        <v>45</v>
      </c>
      <c r="B61" s="13">
        <v>4.2929040000000001</v>
      </c>
      <c r="C61" s="14">
        <v>11.198880000000001</v>
      </c>
      <c r="D61" s="13">
        <v>12.318768</v>
      </c>
      <c r="E61" s="14">
        <v>8.679132000000001</v>
      </c>
      <c r="F61" s="13">
        <v>14.558544000000001</v>
      </c>
      <c r="G61" s="14">
        <v>6.9993000000000007</v>
      </c>
      <c r="H61" s="13">
        <v>37.329599999999999</v>
      </c>
      <c r="I61" s="14">
        <v>2.7997200000000002</v>
      </c>
      <c r="J61" s="13">
        <v>167.32993200000001</v>
      </c>
      <c r="K61" s="20">
        <f t="shared" si="4"/>
        <v>447.11304399999995</v>
      </c>
    </row>
    <row r="62" spans="1:55" ht="18" customHeight="1" x14ac:dyDescent="0.25">
      <c r="A62" s="12" t="s">
        <v>46</v>
      </c>
      <c r="B62" s="13">
        <v>0</v>
      </c>
      <c r="C62" s="14">
        <v>0</v>
      </c>
      <c r="D62" s="13">
        <v>0</v>
      </c>
      <c r="E62" s="14">
        <v>0</v>
      </c>
      <c r="F62" s="13">
        <v>0</v>
      </c>
      <c r="G62" s="14">
        <v>0</v>
      </c>
      <c r="H62" s="13">
        <v>0</v>
      </c>
      <c r="I62" s="14">
        <v>0</v>
      </c>
      <c r="J62" s="13">
        <v>0</v>
      </c>
      <c r="K62" s="20">
        <f t="shared" si="4"/>
        <v>7.4999999999999997E-2</v>
      </c>
    </row>
    <row r="63" spans="1:55" ht="18" customHeight="1" x14ac:dyDescent="0.25">
      <c r="A63" s="12" t="s">
        <v>47</v>
      </c>
      <c r="B63" s="13">
        <v>16.789632000000001</v>
      </c>
      <c r="C63" s="14">
        <v>43.799040000000005</v>
      </c>
      <c r="D63" s="13">
        <v>48.178944000000008</v>
      </c>
      <c r="E63" s="14">
        <v>33.944256000000003</v>
      </c>
      <c r="F63" s="13">
        <v>56.938752000000008</v>
      </c>
      <c r="G63" s="14">
        <v>27.374400000000001</v>
      </c>
      <c r="H63" s="13">
        <v>145.99680000000001</v>
      </c>
      <c r="I63" s="14">
        <v>10.949760000000001</v>
      </c>
      <c r="J63" s="13">
        <v>654.430656</v>
      </c>
      <c r="K63" s="20">
        <f t="shared" si="4"/>
        <v>1708.473037714286</v>
      </c>
    </row>
    <row r="64" spans="1:55" ht="18" customHeight="1" x14ac:dyDescent="0.25">
      <c r="A64" s="12" t="s">
        <v>48</v>
      </c>
      <c r="B64" s="13">
        <v>2.8211984000000001</v>
      </c>
      <c r="C64" s="14">
        <v>7.359648</v>
      </c>
      <c r="D64" s="13">
        <v>8.0956127999999996</v>
      </c>
      <c r="E64" s="14">
        <v>5.7037271999999994</v>
      </c>
      <c r="F64" s="13">
        <v>9.5675424000000007</v>
      </c>
      <c r="G64" s="14">
        <v>4.59978</v>
      </c>
      <c r="H64" s="13">
        <v>24.532160000000001</v>
      </c>
      <c r="I64" s="14">
        <v>1.839912</v>
      </c>
      <c r="J64" s="13">
        <v>109.96540719999999</v>
      </c>
      <c r="K64" s="20">
        <f t="shared" si="4"/>
        <v>277.88804239999996</v>
      </c>
    </row>
    <row r="65" spans="1:11" ht="18" customHeight="1" x14ac:dyDescent="0.25">
      <c r="A65" s="12" t="s">
        <v>49</v>
      </c>
      <c r="B65" s="13">
        <v>0</v>
      </c>
      <c r="C65" s="14">
        <v>0</v>
      </c>
      <c r="D65" s="13">
        <v>0</v>
      </c>
      <c r="E65" s="14">
        <v>0</v>
      </c>
      <c r="F65" s="13">
        <v>0</v>
      </c>
      <c r="G65" s="14">
        <v>0</v>
      </c>
      <c r="H65" s="13">
        <v>0</v>
      </c>
      <c r="I65" s="14">
        <v>0</v>
      </c>
      <c r="J65" s="13">
        <v>0</v>
      </c>
      <c r="K65" s="20">
        <f t="shared" si="4"/>
        <v>0.28851428571428572</v>
      </c>
    </row>
    <row r="66" spans="1:11" ht="18" customHeight="1" x14ac:dyDescent="0.25">
      <c r="A66" s="12" t="s">
        <v>50</v>
      </c>
      <c r="B66" s="13">
        <v>0</v>
      </c>
      <c r="C66" s="14">
        <v>0</v>
      </c>
      <c r="D66" s="13">
        <v>0</v>
      </c>
      <c r="E66" s="14">
        <v>0</v>
      </c>
      <c r="F66" s="13">
        <v>0</v>
      </c>
      <c r="G66" s="14">
        <v>0</v>
      </c>
      <c r="H66" s="13">
        <v>0</v>
      </c>
      <c r="I66" s="14">
        <v>0</v>
      </c>
      <c r="J66" s="13">
        <v>0</v>
      </c>
      <c r="K66" s="20">
        <f t="shared" si="4"/>
        <v>10.102500000000001</v>
      </c>
    </row>
    <row r="67" spans="1:11" ht="18" customHeight="1" x14ac:dyDescent="0.25">
      <c r="A67" s="12" t="s">
        <v>51</v>
      </c>
      <c r="B67" s="13">
        <v>0</v>
      </c>
      <c r="C67" s="14">
        <v>0</v>
      </c>
      <c r="D67" s="13">
        <v>0</v>
      </c>
      <c r="E67" s="14">
        <v>0</v>
      </c>
      <c r="F67" s="13">
        <v>0</v>
      </c>
      <c r="G67" s="14">
        <v>0</v>
      </c>
      <c r="H67" s="13">
        <v>0</v>
      </c>
      <c r="I67" s="14">
        <v>0</v>
      </c>
      <c r="J67" s="13">
        <v>0</v>
      </c>
      <c r="K67" s="20">
        <f t="shared" si="4"/>
        <v>4.8955999999999991</v>
      </c>
    </row>
    <row r="68" spans="1:11" ht="18" customHeight="1" x14ac:dyDescent="0.25">
      <c r="A68" s="12" t="s">
        <v>52</v>
      </c>
      <c r="B68" s="13">
        <v>0</v>
      </c>
      <c r="C68" s="14">
        <v>0</v>
      </c>
      <c r="D68" s="13">
        <v>0</v>
      </c>
      <c r="E68" s="14">
        <v>0</v>
      </c>
      <c r="F68" s="13">
        <v>0</v>
      </c>
      <c r="G68" s="14">
        <v>0</v>
      </c>
      <c r="H68" s="13">
        <v>0</v>
      </c>
      <c r="I68" s="14">
        <v>0</v>
      </c>
      <c r="J68" s="13">
        <v>0</v>
      </c>
      <c r="K68" s="20">
        <f t="shared" si="4"/>
        <v>0</v>
      </c>
    </row>
    <row r="69" spans="1:11" ht="18" customHeight="1" x14ac:dyDescent="0.25">
      <c r="A69" s="12" t="s">
        <v>53</v>
      </c>
      <c r="B69" s="13">
        <v>0.20460799999999998</v>
      </c>
      <c r="C69" s="14">
        <v>0.53376000000000001</v>
      </c>
      <c r="D69" s="13">
        <v>0.58713599999999999</v>
      </c>
      <c r="E69" s="14">
        <v>0.41366399999999998</v>
      </c>
      <c r="F69" s="13">
        <v>0.69388799999999995</v>
      </c>
      <c r="G69" s="14">
        <v>0.33359999999999995</v>
      </c>
      <c r="H69" s="13">
        <v>1.7791999999999999</v>
      </c>
      <c r="I69" s="14">
        <v>0.13344</v>
      </c>
      <c r="J69" s="13">
        <v>7.9752639999999992</v>
      </c>
      <c r="K69" s="20">
        <f t="shared" si="4"/>
        <v>20.153887999999998</v>
      </c>
    </row>
    <row r="70" spans="1:11" ht="18" customHeight="1" x14ac:dyDescent="0.25">
      <c r="A70" s="12" t="s">
        <v>54</v>
      </c>
      <c r="B70" s="13">
        <v>200.07999999999998</v>
      </c>
      <c r="C70" s="14">
        <v>250.1</v>
      </c>
      <c r="D70" s="13">
        <v>100.03999999999999</v>
      </c>
      <c r="E70" s="14">
        <v>386.14</v>
      </c>
      <c r="F70" s="13">
        <v>190.07599999999999</v>
      </c>
      <c r="G70" s="14">
        <v>100.03999999999999</v>
      </c>
      <c r="H70" s="13">
        <v>690.22799999999995</v>
      </c>
      <c r="I70" s="14">
        <v>200.07999999999998</v>
      </c>
      <c r="J70" s="13">
        <v>1138.0999999999999</v>
      </c>
      <c r="K70" s="20">
        <f t="shared" si="4"/>
        <v>4236.9839999999995</v>
      </c>
    </row>
    <row r="71" spans="1:11" ht="18" customHeight="1" x14ac:dyDescent="0.25">
      <c r="A71" s="12" t="s">
        <v>55</v>
      </c>
      <c r="B71" s="13">
        <v>0</v>
      </c>
      <c r="C71" s="14">
        <v>0</v>
      </c>
      <c r="D71" s="13">
        <v>0</v>
      </c>
      <c r="E71" s="14">
        <v>0</v>
      </c>
      <c r="F71" s="13">
        <v>0</v>
      </c>
      <c r="G71" s="14">
        <v>0</v>
      </c>
      <c r="H71" s="13">
        <v>0</v>
      </c>
      <c r="I71" s="14">
        <v>0</v>
      </c>
      <c r="J71" s="13">
        <v>0</v>
      </c>
      <c r="K71" s="20">
        <f t="shared" si="4"/>
        <v>0</v>
      </c>
    </row>
    <row r="72" spans="1:11" ht="18" customHeight="1" x14ac:dyDescent="0.25">
      <c r="A72" s="12" t="s">
        <v>56</v>
      </c>
      <c r="B72" s="13">
        <v>417.41507999999999</v>
      </c>
      <c r="C72" s="14">
        <v>955.09260000000006</v>
      </c>
      <c r="D72" s="13">
        <v>964.42416000000014</v>
      </c>
      <c r="E72" s="14">
        <v>834.85314000000005</v>
      </c>
      <c r="F72" s="13">
        <v>1175.1404400000001</v>
      </c>
      <c r="G72" s="14">
        <v>569.23290000000009</v>
      </c>
      <c r="H72" s="13">
        <v>3113.0050799999999</v>
      </c>
      <c r="I72" s="14">
        <v>306.48419999999999</v>
      </c>
      <c r="J72" s="13">
        <v>12991.19874</v>
      </c>
      <c r="K72" s="20">
        <f t="shared" si="4"/>
        <v>33876.80346285714</v>
      </c>
    </row>
    <row r="73" spans="1:11" ht="18" customHeight="1" x14ac:dyDescent="0.25">
      <c r="A73" s="12" t="s">
        <v>57</v>
      </c>
      <c r="B73" s="13">
        <v>12.26544</v>
      </c>
      <c r="C73" s="14">
        <v>31.9968</v>
      </c>
      <c r="D73" s="13">
        <v>35.196480000000001</v>
      </c>
      <c r="E73" s="14">
        <v>25.726319999999998</v>
      </c>
      <c r="F73" s="13">
        <v>41.595839999999995</v>
      </c>
      <c r="G73" s="14">
        <v>19.997999999999998</v>
      </c>
      <c r="H73" s="13">
        <v>109.75199999999998</v>
      </c>
      <c r="I73" s="14">
        <v>7.9992000000000001</v>
      </c>
      <c r="J73" s="13">
        <v>500.99591999999996</v>
      </c>
      <c r="K73" s="20">
        <f t="shared" si="4"/>
        <v>1264.6481399999998</v>
      </c>
    </row>
    <row r="74" spans="1:11" ht="18" customHeight="1" x14ac:dyDescent="0.25">
      <c r="A74" s="12" t="s">
        <v>58</v>
      </c>
      <c r="B74" s="13">
        <v>0</v>
      </c>
      <c r="C74" s="14">
        <v>0</v>
      </c>
      <c r="D74" s="13">
        <v>0</v>
      </c>
      <c r="E74" s="14">
        <v>0</v>
      </c>
      <c r="F74" s="13">
        <v>0</v>
      </c>
      <c r="G74" s="14">
        <v>0</v>
      </c>
      <c r="H74" s="13">
        <v>0</v>
      </c>
      <c r="I74" s="14">
        <v>0</v>
      </c>
      <c r="J74" s="13">
        <v>0</v>
      </c>
      <c r="K74" s="20">
        <f t="shared" si="4"/>
        <v>0.27</v>
      </c>
    </row>
    <row r="75" spans="1:11" ht="18" customHeight="1" x14ac:dyDescent="0.25">
      <c r="A75" s="12" t="s">
        <v>59</v>
      </c>
      <c r="B75" s="13">
        <v>0</v>
      </c>
      <c r="C75" s="14">
        <v>0</v>
      </c>
      <c r="D75" s="13">
        <v>0</v>
      </c>
      <c r="E75" s="14">
        <v>0</v>
      </c>
      <c r="F75" s="13">
        <v>0</v>
      </c>
      <c r="G75" s="14">
        <v>0</v>
      </c>
      <c r="H75" s="13">
        <v>0</v>
      </c>
      <c r="I75" s="14">
        <v>0</v>
      </c>
      <c r="J75" s="13">
        <v>0</v>
      </c>
      <c r="K75" s="20">
        <f t="shared" si="4"/>
        <v>0</v>
      </c>
    </row>
    <row r="76" spans="1:11" ht="18" customHeight="1" x14ac:dyDescent="0.25">
      <c r="A76" s="12" t="s">
        <v>60</v>
      </c>
      <c r="B76" s="13">
        <v>0</v>
      </c>
      <c r="C76" s="14">
        <v>0</v>
      </c>
      <c r="D76" s="13">
        <v>0</v>
      </c>
      <c r="E76" s="14">
        <v>0</v>
      </c>
      <c r="F76" s="13">
        <v>0</v>
      </c>
      <c r="G76" s="14">
        <v>0</v>
      </c>
      <c r="H76" s="13">
        <v>0</v>
      </c>
      <c r="I76" s="14">
        <v>0</v>
      </c>
      <c r="J76" s="13">
        <v>0</v>
      </c>
      <c r="K76" s="20">
        <f t="shared" si="4"/>
        <v>0</v>
      </c>
    </row>
    <row r="77" spans="1:11" ht="18" customHeight="1" x14ac:dyDescent="0.25">
      <c r="A77" s="12" t="s">
        <v>61</v>
      </c>
      <c r="B77" s="13">
        <v>0</v>
      </c>
      <c r="C77" s="14">
        <v>0</v>
      </c>
      <c r="D77" s="13">
        <v>0</v>
      </c>
      <c r="E77" s="14">
        <v>0</v>
      </c>
      <c r="F77" s="13">
        <v>0</v>
      </c>
      <c r="G77" s="14">
        <v>0</v>
      </c>
      <c r="H77" s="13">
        <v>0</v>
      </c>
      <c r="I77" s="14">
        <v>0</v>
      </c>
      <c r="J77" s="13">
        <v>0</v>
      </c>
      <c r="K77" s="20">
        <f t="shared" si="4"/>
        <v>0</v>
      </c>
    </row>
    <row r="78" spans="1:11" ht="18" customHeight="1" x14ac:dyDescent="0.25">
      <c r="A78" s="12" t="s">
        <v>62</v>
      </c>
      <c r="B78" s="15">
        <v>4374.7392</v>
      </c>
      <c r="C78" s="16">
        <v>5940.6239999999998</v>
      </c>
      <c r="D78" s="15">
        <v>3010.8864000000003</v>
      </c>
      <c r="E78" s="16">
        <v>8770.8335999999981</v>
      </c>
      <c r="F78" s="15">
        <v>5004.4512000000004</v>
      </c>
      <c r="G78" s="16">
        <v>2580.2399999999998</v>
      </c>
      <c r="H78" s="15">
        <v>17901.600000000002</v>
      </c>
      <c r="I78" s="16">
        <v>4253.8559999999998</v>
      </c>
      <c r="J78" s="15">
        <v>43755.273600000008</v>
      </c>
      <c r="K78" s="20">
        <f t="shared" si="4"/>
        <v>134831.05691428573</v>
      </c>
    </row>
    <row r="79" spans="1:11" ht="18" customHeight="1" x14ac:dyDescent="0.25">
      <c r="A79" s="12" t="s">
        <v>63</v>
      </c>
      <c r="B79" s="13">
        <v>108.19678</v>
      </c>
      <c r="C79" s="14">
        <v>178.99160000000001</v>
      </c>
      <c r="D79" s="13">
        <v>130.39076</v>
      </c>
      <c r="E79" s="14">
        <v>210.90949000000001</v>
      </c>
      <c r="F79" s="13">
        <v>181.38908000000001</v>
      </c>
      <c r="G79" s="14">
        <v>90.49475000000001</v>
      </c>
      <c r="H79" s="13">
        <v>539.29200000000003</v>
      </c>
      <c r="I79" s="14">
        <v>96.997900000000001</v>
      </c>
      <c r="J79" s="13">
        <v>1666.1024900000002</v>
      </c>
      <c r="K79" s="20">
        <f t="shared" si="4"/>
        <v>4784.8702585714291</v>
      </c>
    </row>
    <row r="80" spans="1:11" ht="18" customHeight="1" x14ac:dyDescent="0.25">
      <c r="A80" s="12" t="s">
        <v>64</v>
      </c>
      <c r="B80" s="13">
        <v>2.8645119999999999</v>
      </c>
      <c r="C80" s="14">
        <v>7.4726400000000002</v>
      </c>
      <c r="D80" s="13">
        <v>8.2199039999999997</v>
      </c>
      <c r="E80" s="14">
        <v>5.7912960000000009</v>
      </c>
      <c r="F80" s="13">
        <v>9.7144320000000004</v>
      </c>
      <c r="G80" s="14">
        <v>4.6703999999999999</v>
      </c>
      <c r="H80" s="13">
        <v>24.908799999999999</v>
      </c>
      <c r="I80" s="14">
        <v>1.86816</v>
      </c>
      <c r="J80" s="13">
        <v>111.653696</v>
      </c>
      <c r="K80" s="20">
        <f t="shared" si="4"/>
        <v>282.15443199999999</v>
      </c>
    </row>
    <row r="81" spans="1:11" ht="18" customHeight="1" x14ac:dyDescent="0.25">
      <c r="A81" s="12" t="s">
        <v>65</v>
      </c>
      <c r="B81" s="13">
        <v>329.76</v>
      </c>
      <c r="C81" s="14">
        <v>412.2</v>
      </c>
      <c r="D81" s="13">
        <v>164.88</v>
      </c>
      <c r="E81" s="14">
        <v>577.08000000000004</v>
      </c>
      <c r="F81" s="13">
        <v>313.27199999999999</v>
      </c>
      <c r="G81" s="14">
        <v>164.88</v>
      </c>
      <c r="H81" s="13">
        <v>939.81600000000003</v>
      </c>
      <c r="I81" s="14">
        <v>329.76</v>
      </c>
      <c r="J81" s="13">
        <v>412.2</v>
      </c>
      <c r="K81" s="20">
        <f t="shared" si="4"/>
        <v>4056.0479999999998</v>
      </c>
    </row>
    <row r="82" spans="1:11" ht="18" customHeight="1" x14ac:dyDescent="0.25">
      <c r="A82" s="12" t="s">
        <v>66</v>
      </c>
      <c r="B82" s="13">
        <v>200.18758000000003</v>
      </c>
      <c r="C82" s="14">
        <v>418.9676</v>
      </c>
      <c r="D82" s="13">
        <v>394.36436000000003</v>
      </c>
      <c r="E82" s="14">
        <v>396.89089000000001</v>
      </c>
      <c r="F82" s="13">
        <v>493.35788000000002</v>
      </c>
      <c r="G82" s="14">
        <v>240.47975000000002</v>
      </c>
      <c r="H82" s="13">
        <v>1339.212</v>
      </c>
      <c r="I82" s="14">
        <v>156.99189999999999</v>
      </c>
      <c r="J82" s="13">
        <v>5251.7438899999997</v>
      </c>
      <c r="K82" s="20">
        <f t="shared" si="4"/>
        <v>13830.894715714287</v>
      </c>
    </row>
    <row r="83" spans="1:11" ht="18" customHeight="1" x14ac:dyDescent="0.25">
      <c r="A83" s="12" t="s">
        <v>67</v>
      </c>
      <c r="B83" s="13">
        <v>2.6576959999999996</v>
      </c>
      <c r="C83" s="14">
        <v>6.9331199999999988</v>
      </c>
      <c r="D83" s="13">
        <v>7.6264319999999985</v>
      </c>
      <c r="E83" s="14">
        <v>5.3731679999999988</v>
      </c>
      <c r="F83" s="13">
        <v>9.0130559999999988</v>
      </c>
      <c r="G83" s="14">
        <v>4.3331999999999988</v>
      </c>
      <c r="H83" s="13">
        <v>23.110399999999991</v>
      </c>
      <c r="I83" s="14">
        <v>1.7332799999999997</v>
      </c>
      <c r="J83" s="13">
        <v>103.59236799999999</v>
      </c>
      <c r="K83" s="20">
        <f t="shared" si="4"/>
        <v>275.87019885714278</v>
      </c>
    </row>
    <row r="84" spans="1:11" ht="18" customHeight="1" x14ac:dyDescent="0.25">
      <c r="A84" s="12" t="s">
        <v>68</v>
      </c>
      <c r="B84" s="13">
        <v>88.2</v>
      </c>
      <c r="C84" s="14">
        <v>110.25</v>
      </c>
      <c r="D84" s="13">
        <v>44.1</v>
      </c>
      <c r="E84" s="14">
        <v>170.19</v>
      </c>
      <c r="F84" s="13">
        <v>83.79</v>
      </c>
      <c r="G84" s="14">
        <v>44.1</v>
      </c>
      <c r="H84" s="13">
        <v>304.17</v>
      </c>
      <c r="I84" s="14">
        <v>88.2</v>
      </c>
      <c r="J84" s="13">
        <v>500.97</v>
      </c>
      <c r="K84" s="20">
        <f t="shared" si="4"/>
        <v>1866.3</v>
      </c>
    </row>
    <row r="85" spans="1:11" ht="18" customHeight="1" x14ac:dyDescent="0.25">
      <c r="A85" s="12" t="s">
        <v>69</v>
      </c>
      <c r="B85" s="13">
        <v>2.1158988000000001</v>
      </c>
      <c r="C85" s="14">
        <v>5.5197360000000009</v>
      </c>
      <c r="D85" s="13">
        <v>6.071709600000001</v>
      </c>
      <c r="E85" s="14">
        <v>4.2777954000000005</v>
      </c>
      <c r="F85" s="13">
        <v>7.1756568000000005</v>
      </c>
      <c r="G85" s="14">
        <v>3.4498350000000002</v>
      </c>
      <c r="H85" s="13">
        <v>18.399120000000003</v>
      </c>
      <c r="I85" s="14">
        <v>1.3799340000000002</v>
      </c>
      <c r="J85" s="13">
        <v>82.474055399999997</v>
      </c>
      <c r="K85" s="20">
        <f t="shared" si="4"/>
        <v>208.41603180000001</v>
      </c>
    </row>
    <row r="86" spans="1:11" ht="18" customHeight="1" x14ac:dyDescent="0.25">
      <c r="A86" s="12" t="s">
        <v>70</v>
      </c>
      <c r="B86" s="13">
        <v>92.49290400000001</v>
      </c>
      <c r="C86" s="14">
        <v>121.44888</v>
      </c>
      <c r="D86" s="13">
        <v>56.418768000000007</v>
      </c>
      <c r="E86" s="14">
        <v>178.86913200000001</v>
      </c>
      <c r="F86" s="13">
        <v>98.348544000000004</v>
      </c>
      <c r="G86" s="14">
        <v>51.099299999999999</v>
      </c>
      <c r="H86" s="13">
        <v>341.49959999999999</v>
      </c>
      <c r="I86" s="14">
        <v>90.999719999999996</v>
      </c>
      <c r="J86" s="13">
        <v>668.29993200000013</v>
      </c>
      <c r="K86" s="20">
        <f t="shared" si="4"/>
        <v>2297.9619440000001</v>
      </c>
    </row>
    <row r="87" spans="1:11" ht="18" customHeight="1" x14ac:dyDescent="0.25">
      <c r="A87" s="12" t="s">
        <v>71</v>
      </c>
      <c r="B87" s="13">
        <v>0</v>
      </c>
      <c r="C87" s="14">
        <v>0</v>
      </c>
      <c r="D87" s="13">
        <v>0</v>
      </c>
      <c r="E87" s="14">
        <v>0</v>
      </c>
      <c r="F87" s="13">
        <v>0</v>
      </c>
      <c r="G87" s="14">
        <v>0</v>
      </c>
      <c r="H87" s="13">
        <v>0</v>
      </c>
      <c r="I87" s="14">
        <v>0</v>
      </c>
      <c r="J87" s="13">
        <v>0</v>
      </c>
      <c r="K87" s="20">
        <f t="shared" si="4"/>
        <v>7.4999999999999997E-2</v>
      </c>
    </row>
    <row r="88" spans="1:11" ht="18" customHeight="1" x14ac:dyDescent="0.25">
      <c r="A88" s="12" t="s">
        <v>72</v>
      </c>
      <c r="B88" s="13">
        <v>26.459799999999998</v>
      </c>
      <c r="C88" s="14">
        <v>53.905999999999992</v>
      </c>
      <c r="D88" s="13">
        <v>49.559599999999996</v>
      </c>
      <c r="E88" s="14">
        <v>53.0197</v>
      </c>
      <c r="F88" s="13">
        <v>62.566399999999987</v>
      </c>
      <c r="G88" s="14">
        <v>30.561499999999995</v>
      </c>
      <c r="H88" s="13">
        <v>173.53079999999997</v>
      </c>
      <c r="I88" s="14">
        <v>21.126999999999999</v>
      </c>
      <c r="J88" s="13">
        <v>674.38729999999987</v>
      </c>
      <c r="K88" s="20">
        <f t="shared" si="4"/>
        <v>1854.2889285714284</v>
      </c>
    </row>
    <row r="89" spans="1:11" ht="18" customHeight="1" x14ac:dyDescent="0.25">
      <c r="A89" s="12" t="s">
        <v>73</v>
      </c>
      <c r="B89" s="13">
        <v>0</v>
      </c>
      <c r="C89" s="14">
        <v>0</v>
      </c>
      <c r="D89" s="13">
        <v>0</v>
      </c>
      <c r="E89" s="14">
        <v>0</v>
      </c>
      <c r="F89" s="13">
        <v>0</v>
      </c>
      <c r="G89" s="14">
        <v>0</v>
      </c>
      <c r="H89" s="13">
        <v>0</v>
      </c>
      <c r="I89" s="14">
        <v>0</v>
      </c>
      <c r="J89" s="13">
        <v>0</v>
      </c>
      <c r="K89" s="20">
        <f t="shared" si="4"/>
        <v>0</v>
      </c>
    </row>
    <row r="90" spans="1:11" ht="18" customHeight="1" x14ac:dyDescent="0.25">
      <c r="A90" s="12" t="s">
        <v>74</v>
      </c>
      <c r="B90" s="13">
        <v>185.49589879999999</v>
      </c>
      <c r="C90" s="14">
        <v>234.74473599999999</v>
      </c>
      <c r="D90" s="13">
        <v>97.761709599999989</v>
      </c>
      <c r="E90" s="14">
        <v>369.11279539999998</v>
      </c>
      <c r="F90" s="13">
        <v>181.3866568</v>
      </c>
      <c r="G90" s="14">
        <v>95.139835000000005</v>
      </c>
      <c r="H90" s="13">
        <v>687.43211999999994</v>
      </c>
      <c r="I90" s="14">
        <v>184.75993399999999</v>
      </c>
      <c r="J90" s="13">
        <v>1395.0590553999998</v>
      </c>
      <c r="K90" s="20">
        <f t="shared" si="4"/>
        <v>4640.7814603714287</v>
      </c>
    </row>
    <row r="91" spans="1:11" ht="18" customHeight="1" x14ac:dyDescent="0.25">
      <c r="A91" s="12" t="s">
        <v>75</v>
      </c>
      <c r="B91" s="13">
        <v>5.6476959999999998</v>
      </c>
      <c r="C91" s="14">
        <v>14.73312</v>
      </c>
      <c r="D91" s="13">
        <v>16.206432</v>
      </c>
      <c r="E91" s="14">
        <v>11.418168</v>
      </c>
      <c r="F91" s="13">
        <v>19.153055999999999</v>
      </c>
      <c r="G91" s="14">
        <v>9.2081999999999997</v>
      </c>
      <c r="H91" s="13">
        <v>49.110399999999998</v>
      </c>
      <c r="I91" s="14">
        <v>3.6832799999999999</v>
      </c>
      <c r="J91" s="13">
        <v>220.13736799999998</v>
      </c>
      <c r="K91" s="20">
        <f t="shared" si="4"/>
        <v>556.29805599999997</v>
      </c>
    </row>
    <row r="92" spans="1:11" ht="18" customHeight="1" x14ac:dyDescent="0.25">
      <c r="A92" s="12" t="s">
        <v>76</v>
      </c>
      <c r="B92" s="13">
        <v>19.8561576</v>
      </c>
      <c r="C92" s="14">
        <v>51.798671999999996</v>
      </c>
      <c r="D92" s="13">
        <v>56.978539199999993</v>
      </c>
      <c r="E92" s="14">
        <v>40.143970799999991</v>
      </c>
      <c r="F92" s="13">
        <v>67.338273599999994</v>
      </c>
      <c r="G92" s="14">
        <v>32.374169999999999</v>
      </c>
      <c r="H92" s="13">
        <v>172.66224</v>
      </c>
      <c r="I92" s="14">
        <v>12.949667999999999</v>
      </c>
      <c r="J92" s="13">
        <v>773.95849080000005</v>
      </c>
      <c r="K92" s="20">
        <f t="shared" si="4"/>
        <v>2020.9822378857143</v>
      </c>
    </row>
    <row r="93" spans="1:11" ht="18" customHeight="1" x14ac:dyDescent="0.25">
      <c r="A93" s="12" t="s">
        <v>77</v>
      </c>
      <c r="B93" s="13">
        <v>12.725808000000001</v>
      </c>
      <c r="C93" s="14">
        <v>33.197760000000002</v>
      </c>
      <c r="D93" s="13">
        <v>36.517536</v>
      </c>
      <c r="E93" s="14">
        <v>25.728264000000003</v>
      </c>
      <c r="F93" s="13">
        <v>43.157088000000002</v>
      </c>
      <c r="G93" s="14">
        <v>20.7486</v>
      </c>
      <c r="H93" s="13">
        <v>110.6592</v>
      </c>
      <c r="I93" s="14">
        <v>8.2994400000000006</v>
      </c>
      <c r="J93" s="13">
        <v>496.02986400000003</v>
      </c>
      <c r="K93" s="20">
        <f t="shared" si="4"/>
        <v>1271.412088</v>
      </c>
    </row>
    <row r="94" spans="1:11" ht="18" customHeight="1" x14ac:dyDescent="0.25">
      <c r="A94" s="12" t="s">
        <v>78</v>
      </c>
      <c r="B94" s="13">
        <v>26.271152000000004</v>
      </c>
      <c r="C94" s="14">
        <v>68.533440000000013</v>
      </c>
      <c r="D94" s="13">
        <v>75.38678400000002</v>
      </c>
      <c r="E94" s="14">
        <v>53.113416000000008</v>
      </c>
      <c r="F94" s="13">
        <v>89.09347200000002</v>
      </c>
      <c r="G94" s="14">
        <v>42.833400000000005</v>
      </c>
      <c r="H94" s="13">
        <v>228.44480000000001</v>
      </c>
      <c r="I94" s="14">
        <v>17.133360000000003</v>
      </c>
      <c r="J94" s="13">
        <v>1024.0038159999999</v>
      </c>
      <c r="K94" s="20">
        <f t="shared" si="4"/>
        <v>2587.7084719999998</v>
      </c>
    </row>
    <row r="95" spans="1:11" ht="18" customHeight="1" x14ac:dyDescent="0.25">
      <c r="A95" s="12" t="s">
        <v>79</v>
      </c>
      <c r="B95" s="13">
        <v>103.19014399999998</v>
      </c>
      <c r="C95" s="14">
        <v>269.19167999999996</v>
      </c>
      <c r="D95" s="13">
        <v>296.11084799999998</v>
      </c>
      <c r="E95" s="14">
        <v>208.62355199999993</v>
      </c>
      <c r="F95" s="13">
        <v>349.94918399999995</v>
      </c>
      <c r="G95" s="14">
        <v>168.24479999999997</v>
      </c>
      <c r="H95" s="13">
        <v>897.3055999999998</v>
      </c>
      <c r="I95" s="14">
        <v>67.297919999999991</v>
      </c>
      <c r="J95" s="13">
        <v>4022.1723519999991</v>
      </c>
      <c r="K95" s="20">
        <f t="shared" si="4"/>
        <v>10273.876433999998</v>
      </c>
    </row>
    <row r="96" spans="1:11" ht="18" customHeight="1" x14ac:dyDescent="0.25">
      <c r="A96" s="12" t="s">
        <v>80</v>
      </c>
      <c r="B96" s="13">
        <v>7.6153919999999999</v>
      </c>
      <c r="C96" s="14">
        <v>19.866240000000001</v>
      </c>
      <c r="D96" s="13">
        <v>21.852864</v>
      </c>
      <c r="E96" s="14">
        <v>15.396336000000002</v>
      </c>
      <c r="F96" s="13">
        <v>25.826112000000002</v>
      </c>
      <c r="G96" s="14">
        <v>12.416400000000001</v>
      </c>
      <c r="H96" s="13">
        <v>66.220799999999997</v>
      </c>
      <c r="I96" s="14">
        <v>4.9665600000000003</v>
      </c>
      <c r="J96" s="13">
        <v>296.83473600000002</v>
      </c>
      <c r="K96" s="20">
        <f t="shared" si="4"/>
        <v>750.11611200000004</v>
      </c>
    </row>
    <row r="97" spans="1:11" ht="33.75" customHeight="1" x14ac:dyDescent="0.25">
      <c r="A97" s="17"/>
      <c r="B97" s="17"/>
      <c r="C97" s="17"/>
      <c r="D97" s="17"/>
      <c r="E97" s="17"/>
      <c r="F97" s="17"/>
      <c r="G97" s="21" t="s">
        <v>91</v>
      </c>
      <c r="H97" s="21"/>
      <c r="I97" s="21"/>
      <c r="J97" s="22">
        <v>632456347.32900703</v>
      </c>
      <c r="K97" s="22"/>
    </row>
  </sheetData>
  <sheetProtection algorithmName="SHA-512" hashValue="sKYT7nwmuqnQmmtweFFk5SKjuM5PnH04KK1HzEXfl6p3rrINakX0X03VoOSh2nZciLeNKpbKKsQi/eZGL6Sfiw==" saltValue="3y0Bt09UeliAjKl/Wig1lg==" spinCount="100000" sheet="1" objects="1" scenarios="1"/>
  <mergeCells count="22">
    <mergeCell ref="BB3:BC3"/>
    <mergeCell ref="B2:I2"/>
    <mergeCell ref="J2:K2"/>
    <mergeCell ref="Q2:W2"/>
    <mergeCell ref="X2:Z2"/>
    <mergeCell ref="AF2:AL2"/>
    <mergeCell ref="AM2:AO2"/>
    <mergeCell ref="AU2:AV2"/>
    <mergeCell ref="A3:K3"/>
    <mergeCell ref="P3:Z3"/>
    <mergeCell ref="AE3:AO3"/>
    <mergeCell ref="AT3:AW3"/>
    <mergeCell ref="B50:I50"/>
    <mergeCell ref="J50:K50"/>
    <mergeCell ref="A51:K51"/>
    <mergeCell ref="G97:I97"/>
    <mergeCell ref="J97:K97"/>
    <mergeCell ref="AU49:AV49"/>
    <mergeCell ref="Y49:Z49"/>
    <mergeCell ref="U49:X49"/>
    <mergeCell ref="AJ49:AM49"/>
    <mergeCell ref="AN49:AO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NORTE DE SANTANDER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2019-04-09T14:53:10Z</dcterms:created>
  <dcterms:modified xsi:type="dcterms:W3CDTF">2019-04-09T15:22:52Z</dcterms:modified>
</cp:coreProperties>
</file>