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720" yWindow="465" windowWidth="15480" windowHeight="9090" activeTab="4"/>
  </bookViews>
  <sheets>
    <sheet name="SDC ZONA 6" sheetId="11" r:id="rId1"/>
    <sheet name="INFO GENERAL Y FINANCIERA 2013" sheetId="14" r:id="rId2"/>
    <sheet name="INFO EXPERIENCIA" sheetId="13" r:id="rId3"/>
    <sheet name="POLIZAS" sheetId="15" r:id="rId4"/>
    <sheet name="SITIOS DE ENTREGA" sheetId="16" r:id="rId5"/>
  </sheets>
  <externalReferences>
    <externalReference r:id="rId6"/>
    <externalReference r:id="rId7"/>
  </externalReferences>
  <definedNames>
    <definedName name="_xlnm._FilterDatabase" localSheetId="1" hidden="1">'INFO GENERAL Y FINANCIERA 2013'!$B$40:$M$40</definedName>
    <definedName name="_xlnm._FilterDatabase" localSheetId="4" hidden="1">'SITIOS DE ENTREGA'!$A$1:$D$26</definedName>
    <definedName name="_xlnm.Print_Area" localSheetId="2">'INFO EXPERIENCIA'!$A$1:$K$19</definedName>
    <definedName name="_xlnm.Print_Area" localSheetId="1">'INFO GENERAL Y FINANCIERA 2013'!$B$2:$G$52</definedName>
    <definedName name="_xlnm.Print_Area" localSheetId="3">POLIZAS!$B$2:$G$22</definedName>
    <definedName name="_xlnm.Print_Area" localSheetId="0">'SDC ZONA 6'!$A$1:$H$71</definedName>
    <definedName name="Decision">[1]lista!$A$6:$A$7</definedName>
    <definedName name="PARTICIPACION" localSheetId="2">[2]lista!$A$15:$A$17</definedName>
    <definedName name="PARTICIPACION">[1]lista!$A$15:$A$17</definedName>
    <definedName name="Procedencia">[1]lista!$A$2:$A$3</definedName>
    <definedName name="tipo" localSheetId="2">[2]lista!$A$11:$A$13</definedName>
    <definedName name="tipo">[1]lista!$A$11:$A$13</definedName>
  </definedNames>
  <calcPr calcId="145621"/>
</workbook>
</file>

<file path=xl/calcChain.xml><?xml version="1.0" encoding="utf-8"?>
<calcChain xmlns="http://schemas.openxmlformats.org/spreadsheetml/2006/main">
  <c r="C26" i="16" l="1"/>
  <c r="C52" i="11" l="1"/>
  <c r="F64" i="11"/>
  <c r="G64" i="11" s="1"/>
  <c r="F61" i="11"/>
  <c r="G61" i="11" s="1"/>
  <c r="F62" i="11"/>
  <c r="G62" i="11" s="1"/>
  <c r="F63" i="11"/>
  <c r="G63" i="11" s="1"/>
  <c r="F60" i="11"/>
  <c r="G60" i="11" s="1"/>
  <c r="E48" i="11"/>
  <c r="E49" i="11"/>
  <c r="E50" i="11"/>
  <c r="E51" i="11"/>
  <c r="E47" i="11"/>
  <c r="H41" i="11"/>
  <c r="I41" i="11" s="1"/>
  <c r="J41" i="11" s="1"/>
  <c r="F41" i="11"/>
  <c r="G41" i="11" s="1"/>
  <c r="H40" i="11"/>
  <c r="I40" i="11" s="1"/>
  <c r="J40" i="11" s="1"/>
  <c r="F40" i="11"/>
  <c r="G40" i="11" s="1"/>
  <c r="H39" i="11"/>
  <c r="F39" i="11"/>
  <c r="G39" i="11" s="1"/>
  <c r="H37" i="11"/>
  <c r="I37" i="11" s="1"/>
  <c r="J37" i="11" s="1"/>
  <c r="F37" i="11"/>
  <c r="G37" i="11" s="1"/>
  <c r="H36" i="11"/>
  <c r="I36" i="11" s="1"/>
  <c r="F36" i="11"/>
  <c r="G36" i="11" s="1"/>
  <c r="H33" i="11"/>
  <c r="I33" i="11" s="1"/>
  <c r="J33" i="11" s="1"/>
  <c r="F33" i="11"/>
  <c r="G33" i="11" s="1"/>
  <c r="H32" i="11"/>
  <c r="I32" i="11" s="1"/>
  <c r="J32" i="11" s="1"/>
  <c r="F32" i="11"/>
  <c r="G32" i="11" s="1"/>
  <c r="H31" i="11"/>
  <c r="I31" i="11" s="1"/>
  <c r="J31" i="11" s="1"/>
  <c r="F31" i="11"/>
  <c r="G31" i="11" s="1"/>
  <c r="H30" i="11"/>
  <c r="I30" i="11" s="1"/>
  <c r="J30" i="11" s="1"/>
  <c r="F30" i="11"/>
  <c r="G30" i="11" s="1"/>
  <c r="H29" i="11"/>
  <c r="I29" i="11" s="1"/>
  <c r="J29" i="11" s="1"/>
  <c r="F29" i="11"/>
  <c r="G29" i="11" s="1"/>
  <c r="H28" i="11"/>
  <c r="F28" i="11"/>
  <c r="G28" i="11" s="1"/>
  <c r="H25" i="11"/>
  <c r="I25" i="11" s="1"/>
  <c r="J25" i="11" s="1"/>
  <c r="F25" i="11"/>
  <c r="G25" i="11" s="1"/>
  <c r="H24" i="11"/>
  <c r="I24" i="11" s="1"/>
  <c r="J24" i="11" s="1"/>
  <c r="F24" i="11"/>
  <c r="G24" i="11" s="1"/>
  <c r="H23" i="11"/>
  <c r="F23" i="11"/>
  <c r="G23" i="11" s="1"/>
  <c r="H22" i="11"/>
  <c r="I22" i="11" s="1"/>
  <c r="F22" i="11"/>
  <c r="G22" i="11" s="1"/>
  <c r="G65" i="11" l="1"/>
  <c r="J36" i="11"/>
  <c r="I38" i="11"/>
  <c r="J22" i="11"/>
  <c r="E53" i="11"/>
  <c r="J38" i="11"/>
  <c r="G34" i="11"/>
  <c r="G42" i="11"/>
  <c r="H26" i="11"/>
  <c r="H34" i="11"/>
  <c r="H42" i="11"/>
  <c r="G26" i="11"/>
  <c r="G38" i="11"/>
  <c r="I28" i="11"/>
  <c r="H38" i="11"/>
  <c r="I23" i="11"/>
  <c r="J23" i="11" s="1"/>
  <c r="J26" i="11" s="1"/>
  <c r="I39" i="11"/>
  <c r="J39" i="11" l="1"/>
  <c r="J42" i="11" s="1"/>
  <c r="I42" i="11"/>
  <c r="J28" i="11"/>
  <c r="J34" i="11" s="1"/>
  <c r="I34" i="11"/>
  <c r="I26" i="11"/>
  <c r="I43" i="11" s="1"/>
  <c r="J43" i="11"/>
  <c r="G43" i="11"/>
  <c r="H43" i="11"/>
  <c r="D64" i="11" l="1"/>
  <c r="E64" i="11" s="1"/>
  <c r="H64" i="11" s="1"/>
  <c r="D61" i="11"/>
  <c r="E61" i="11" s="1"/>
  <c r="H61" i="11" s="1"/>
  <c r="D60" i="11"/>
  <c r="E60" i="11" s="1"/>
  <c r="D62" i="11"/>
  <c r="E62" i="11" s="1"/>
  <c r="H62" i="11" s="1"/>
  <c r="D63" i="11"/>
  <c r="E63" i="11" s="1"/>
  <c r="H63" i="11" s="1"/>
  <c r="H60" i="11" l="1"/>
  <c r="H65" i="11" s="1"/>
  <c r="E65" i="11"/>
</calcChain>
</file>

<file path=xl/sharedStrings.xml><?xml version="1.0" encoding="utf-8"?>
<sst xmlns="http://schemas.openxmlformats.org/spreadsheetml/2006/main" count="274" uniqueCount="216">
  <si>
    <t>EMPRESA</t>
  </si>
  <si>
    <t>CONTACTO:</t>
  </si>
  <si>
    <t>TEL:</t>
  </si>
  <si>
    <t>FECHA</t>
  </si>
  <si>
    <t>CARGO:</t>
  </si>
  <si>
    <t>E-MAIL:</t>
  </si>
  <si>
    <t>CEL:</t>
  </si>
  <si>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</si>
  <si>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</si>
  <si>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</si>
  <si>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t>NIT</t>
  </si>
  <si>
    <t>TELEFONO</t>
  </si>
  <si>
    <t>CELULAR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</si>
  <si>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</si>
  <si>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</si>
  <si>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</si>
  <si>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</si>
  <si>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</si>
  <si>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</si>
  <si>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</si>
  <si>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</si>
  <si>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</si>
  <si>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</si>
  <si>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</si>
  <si>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</si>
  <si>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</si>
  <si>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</si>
  <si>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</si>
  <si>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</si>
  <si>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</si>
  <si>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</si>
  <si>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Rotación del inventario</t>
  </si>
  <si>
    <t>Costos de ventas sobre inventario</t>
  </si>
  <si>
    <t>Ingresos brutos operacionales</t>
  </si>
  <si>
    <t>VALOR UNITARIO POR KIT SIN I.V.A</t>
  </si>
  <si>
    <t>I.V.A. UNITARIO</t>
  </si>
  <si>
    <t>VALOR UNITARIO I.V.A. INCLUIDO</t>
  </si>
  <si>
    <t>VALOR TOTAL SIN IVA</t>
  </si>
  <si>
    <t>I.V.A. TOTAL</t>
  </si>
  <si>
    <t>VALOR TOTAL I.V.A. INCLUIDO</t>
  </si>
  <si>
    <t>FORMATO SOLICITUD DE COTIZACION
PRODUCCIÓN Y DISTRIBUCION DE LOS ELEMENTOS QUE HACEN PARTE DEL KIT DE MATERIAL DIDÁCTICO</t>
  </si>
  <si>
    <t>FORMATO INFORMACIÓN GENERAL Y FINANCIERA DE PROVEEDORES</t>
  </si>
  <si>
    <t>CIUDAD</t>
  </si>
  <si>
    <t xml:space="preserve"> 1.  INFORMACIÓN GENERAL</t>
  </si>
  <si>
    <t xml:space="preserve">1.1. Identificación. </t>
  </si>
  <si>
    <t>PERSONAS 
NATURALES</t>
  </si>
  <si>
    <t>NOMBRE COMERCIAL</t>
  </si>
  <si>
    <t>NOMBRES Y APELLIDOS</t>
  </si>
  <si>
    <t>CÉDULA</t>
  </si>
  <si>
    <t>PERSONAS 
JURIDICAS</t>
  </si>
  <si>
    <t>RAZÓN SOCIAL</t>
  </si>
  <si>
    <t>DV</t>
  </si>
  <si>
    <t xml:space="preserve">DIRECCIÓN </t>
  </si>
  <si>
    <t>TELÉFONO</t>
  </si>
  <si>
    <t>FAX</t>
  </si>
  <si>
    <t>PAGINA WEB</t>
  </si>
  <si>
    <t>TIEMPO DE CONSTITUCION</t>
  </si>
  <si>
    <t>OTROS</t>
  </si>
  <si>
    <t>1.2. Personas de Contacto</t>
  </si>
  <si>
    <t>GERENTE GENERAL</t>
  </si>
  <si>
    <t>E-MAIL</t>
  </si>
  <si>
    <t>EXT.</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</si>
  <si>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</si>
  <si>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</si>
  <si>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</si>
  <si>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</si>
  <si>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</si>
  <si>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</si>
  <si>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</si>
  <si>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 xml:space="preserve">INDICADOR  </t>
  </si>
  <si>
    <t>DESCRIPCIÓN</t>
  </si>
  <si>
    <t>VALOR</t>
  </si>
  <si>
    <t>OTRA INFORMACION RELEVANTE</t>
  </si>
  <si>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</si>
  <si>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</si>
  <si>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</si>
  <si>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</si>
  <si>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</si>
  <si>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</si>
  <si>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</si>
  <si>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</si>
  <si>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</si>
  <si>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</si>
  <si>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</si>
  <si>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</si>
  <si>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</si>
  <si>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</si>
  <si>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Empaque colectivo</t>
  </si>
  <si>
    <t>Sticker empaque colectivo</t>
  </si>
  <si>
    <t>ELEMENTOS</t>
  </si>
  <si>
    <t>SOMBREROS</t>
  </si>
  <si>
    <t>Chef</t>
  </si>
  <si>
    <t>Constructor</t>
  </si>
  <si>
    <t>Bombero</t>
  </si>
  <si>
    <t>Cruz Roja</t>
  </si>
  <si>
    <t>MASCARAS</t>
  </si>
  <si>
    <t>Jaguar</t>
  </si>
  <si>
    <t>Oso de anteojos</t>
  </si>
  <si>
    <t>Paujil</t>
  </si>
  <si>
    <t>Mariposa emperador</t>
  </si>
  <si>
    <t>Pulpo</t>
  </si>
  <si>
    <t>Vaca</t>
  </si>
  <si>
    <t>Juego de Observación</t>
  </si>
  <si>
    <t>Juego de fichas de construcción</t>
  </si>
  <si>
    <t>Cartilla Guia pedagogica</t>
  </si>
  <si>
    <t>CANTIDAD</t>
  </si>
  <si>
    <t>DEPARTAMENTO</t>
  </si>
  <si>
    <r>
      <rPr>
        <b/>
        <sz val="10"/>
        <color theme="1"/>
        <rFont val="Arial"/>
        <family val="2"/>
      </rPr>
      <t>NOTA (1)</t>
    </r>
    <r>
      <rPr>
        <sz val="10"/>
        <color theme="1"/>
        <rFont val="Arial"/>
        <family val="2"/>
      </rPr>
      <t xml:space="preserve"> :Por favor diligenciar solo las celdas en</t>
    </r>
    <r>
      <rPr>
        <b/>
        <sz val="10"/>
        <color theme="1"/>
        <rFont val="Arial"/>
        <family val="2"/>
      </rPr>
      <t xml:space="preserve"> AMARILLO.</t>
    </r>
  </si>
  <si>
    <r>
      <rPr>
        <b/>
        <sz val="10"/>
        <color theme="1"/>
        <rFont val="Arial"/>
        <family val="2"/>
      </rPr>
      <t>NOTA(2)</t>
    </r>
    <r>
      <rPr>
        <sz val="10"/>
        <color theme="1"/>
        <rFont val="Arial"/>
        <family val="2"/>
      </rPr>
      <t>: Revisar todos los requierimientos por cadad item que se exponen en el documento "Ficha Tecnica" anexo.</t>
    </r>
  </si>
  <si>
    <r>
      <rPr>
        <b/>
        <sz val="10"/>
        <color theme="1"/>
        <rFont val="Arial"/>
        <family val="2"/>
      </rPr>
      <t>NOTA (3)</t>
    </r>
    <r>
      <rPr>
        <sz val="10"/>
        <color theme="1"/>
        <rFont val="Arial"/>
        <family val="2"/>
      </rPr>
      <t>: El valor de la cotización deber ser expresado en</t>
    </r>
    <r>
      <rPr>
        <b/>
        <sz val="10"/>
        <color rgb="FFFF0000"/>
        <rFont val="Arial"/>
        <family val="2"/>
      </rPr>
      <t xml:space="preserve"> PESOS COLOMBIANOS.</t>
    </r>
  </si>
  <si>
    <r>
      <rPr>
        <b/>
        <sz val="10"/>
        <color theme="1"/>
        <rFont val="Arial"/>
        <family val="2"/>
      </rPr>
      <t>NOTA (5)</t>
    </r>
    <r>
      <rPr>
        <sz val="10"/>
        <color theme="1"/>
        <rFont val="Arial"/>
        <family val="2"/>
      </rPr>
      <t xml:space="preserve">:Las especificaciones técnicas del material didáctico y de los elementos complementarios del kit se encuentan establecidas en el </t>
    </r>
    <r>
      <rPr>
        <b/>
        <sz val="10"/>
        <color theme="1"/>
        <rFont val="Arial"/>
        <family val="2"/>
      </rPr>
      <t>anexo N° 1 Ficha Técnica de los productos a entregar</t>
    </r>
    <r>
      <rPr>
        <sz val="10"/>
        <color theme="1"/>
        <rFont val="Arial"/>
        <family val="2"/>
      </rPr>
      <t xml:space="preserve">. </t>
    </r>
  </si>
  <si>
    <t>AMAZONAS</t>
  </si>
  <si>
    <t>CALDAS</t>
  </si>
  <si>
    <t>QUINDIO</t>
  </si>
  <si>
    <t>RISARALDA</t>
  </si>
  <si>
    <t>TOLIMA</t>
  </si>
  <si>
    <t>TOTAL COSTO DE DISTRIBUCIÓN ZONA 6</t>
  </si>
  <si>
    <t>TOTAL CANTIDAD KITS ZONA 6</t>
  </si>
  <si>
    <t>JUEGOS</t>
  </si>
  <si>
    <t>TOTAL SOMBREROS</t>
  </si>
  <si>
    <t>TOTAL MASCARAS</t>
  </si>
  <si>
    <t>TOTAL JUEGOS</t>
  </si>
  <si>
    <t>TOTAL ADCIONALES DEL KIT</t>
  </si>
  <si>
    <t>COSTO TOTAL DE DISTRIBUCIÓN</t>
  </si>
  <si>
    <t>CANTIDAD KITS</t>
  </si>
  <si>
    <t>Elementos</t>
  </si>
  <si>
    <t>Distribución</t>
  </si>
  <si>
    <t>Costo unitario  IVA incluido</t>
  </si>
  <si>
    <t>Costo total  IVA incluido</t>
  </si>
  <si>
    <t>Costo IVA incluido</t>
  </si>
  <si>
    <t>Costo total IVA incluido</t>
  </si>
  <si>
    <t>RESUMEN TOTAL COSTOS KITS POR DEPARTAMENTO</t>
  </si>
  <si>
    <t>Costo Total kits por Departamento</t>
  </si>
  <si>
    <t>ZONA</t>
  </si>
  <si>
    <t>TOTAL COSTO ELEMENTOS ZONA 6</t>
  </si>
  <si>
    <t>DISTRIBUCIÓN ZONA 6</t>
  </si>
  <si>
    <t>COSTO TOTAL DE KITS ZONA 6</t>
  </si>
  <si>
    <t>COSTO DEL KIT ZONA 6</t>
  </si>
  <si>
    <r>
      <t xml:space="preserve">EXPERIENCIA EN CONTRATACION EN LOS ULTIMOS </t>
    </r>
    <r>
      <rPr>
        <b/>
        <sz val="12"/>
        <color rgb="FFFF0000"/>
        <rFont val="Arial"/>
        <family val="2"/>
      </rPr>
      <t>8 AÑOS</t>
    </r>
  </si>
  <si>
    <t>TIPO DE ENTIDAD</t>
  </si>
  <si>
    <t>ENTIDAD</t>
  </si>
  <si>
    <t>NUMERO DEL CONTRATO</t>
  </si>
  <si>
    <t>OBJETO</t>
  </si>
  <si>
    <t>FECHA DE SUSCRIPCIÓN
(DD/MMM/AA)</t>
  </si>
  <si>
    <t>PLAZO DE EJECUCIÓN 
(EN AÑOS)</t>
  </si>
  <si>
    <t>FORMA DE PARTICIPACIÓN
(UT, CONSORCIO, INDIVIDUAL)</t>
  </si>
  <si>
    <t>% DE PARTICIPACIÓN</t>
  </si>
  <si>
    <t>VALOR TOTAL EJECUTADO DEL CONTRATO</t>
  </si>
  <si>
    <t>NUMERO DEL PROCESO DE SELECCIÓN</t>
  </si>
  <si>
    <t>MATERIAL DIDACTICO SUMINISTRADO
(NOTA 2)</t>
  </si>
  <si>
    <t>NOTA 2: En caso de que en un solo contrato se hubieren suministrado diferentes materiales didacticos y/o juguetes relacionar la totalidad de los elementos.</t>
  </si>
  <si>
    <t>NOTA 1: Agregar las filas necesarias para reportar la experiencia</t>
  </si>
  <si>
    <t>CANTIDAD DE MATERIAL DIDACTICO SUMINISTRADO (UNIDADES TOTALES)</t>
  </si>
  <si>
    <r>
      <t xml:space="preserve">FECHA </t>
    </r>
    <r>
      <rPr>
        <sz val="11"/>
        <color theme="0" tint="-0.34998626667073579"/>
        <rFont val="Arial"/>
        <family val="2"/>
      </rPr>
      <t>DD/MM/AA</t>
    </r>
  </si>
  <si>
    <t>PERSONA NATURAL</t>
  </si>
  <si>
    <t>PERSONA JURIDICA</t>
  </si>
  <si>
    <t>Tarifa ICA por Mil
(incluir el valor que corresponda 
a la agrupación y a la actividad)</t>
  </si>
  <si>
    <t>2. INFORMACIÓN FINANCIERA  - A DICIEMBRE 31 DE 2012</t>
  </si>
  <si>
    <t>EBITDA del último año (2012) sobre el EBITDA del año inmediatamente anterior (2011)</t>
  </si>
  <si>
    <r>
      <rPr>
        <b/>
        <sz val="10"/>
        <color theme="1"/>
        <rFont val="Arial"/>
        <family val="2"/>
      </rPr>
      <t>NOTA (4)</t>
    </r>
    <r>
      <rPr>
        <sz val="10"/>
        <color theme="1"/>
        <rFont val="Arial"/>
        <family val="2"/>
      </rPr>
      <t xml:space="preserve">: Los municipios y las direcciones de los puntos de entrega se encuentran en el </t>
    </r>
    <r>
      <rPr>
        <b/>
        <sz val="10"/>
        <color theme="1"/>
        <rFont val="Arial"/>
        <family val="2"/>
      </rPr>
      <t>anexo N°2 Sitios de entrega</t>
    </r>
  </si>
  <si>
    <t>Cobertura: Corresponde al porcentaje del valor total del contrato a amparar.</t>
  </si>
  <si>
    <t>CANTIDAD DE KITS POR DEPARTAMENTO</t>
  </si>
  <si>
    <t>COSTO UNITARIO DE DISTRIBUCIÓN POR KIT</t>
  </si>
  <si>
    <r>
      <t>NOTA (6)</t>
    </r>
    <r>
      <rPr>
        <sz val="10"/>
        <color theme="1"/>
        <rFont val="Arial"/>
        <family val="2"/>
      </rPr>
      <t xml:space="preserve">: </t>
    </r>
    <r>
      <rPr>
        <b/>
        <sz val="10"/>
        <color theme="1"/>
        <rFont val="Arial"/>
        <family val="2"/>
      </rPr>
      <t>Los precios cotizados deben contemplar el hecho que el</t>
    </r>
    <r>
      <rPr>
        <b/>
        <u/>
        <sz val="10"/>
        <color theme="1"/>
        <rFont val="Arial"/>
        <family val="2"/>
      </rPr>
      <t xml:space="preserve"> plazo de ejecución</t>
    </r>
    <r>
      <rPr>
        <b/>
        <sz val="10"/>
        <color theme="1"/>
        <rFont val="Arial"/>
        <family val="2"/>
      </rPr>
      <t xml:space="preserve"> inicia en el 2013 y termina en el 2014.</t>
    </r>
  </si>
  <si>
    <t>REGIONAL</t>
  </si>
  <si>
    <t>CENTRO ZONAL</t>
  </si>
  <si>
    <t>DIRECCIÓN CENTRO ZONAL</t>
  </si>
  <si>
    <t>REGIONAL AMAZONAS</t>
  </si>
  <si>
    <t xml:space="preserve">Carrera 4 No. 4 - 10 </t>
  </si>
  <si>
    <t>CZ MANIZALES 1</t>
  </si>
  <si>
    <t>CARRERA 23 # 62-85</t>
  </si>
  <si>
    <t>CZ OCCIDENTE</t>
  </si>
  <si>
    <t>Calle 9 No. 8 - 34 
Santa Fé de Antioquia</t>
  </si>
  <si>
    <t>CZ ORIENTE</t>
  </si>
  <si>
    <t>Calle 48 No. 51-19 Piso 3 Municipio Rionegro</t>
  </si>
  <si>
    <t>CZ NORTE</t>
  </si>
  <si>
    <t>Carrera 6 No 6 - 37 
Barrio Centro</t>
  </si>
  <si>
    <t>CZ SUR ORIENTE</t>
  </si>
  <si>
    <t>Carrera 5 No. 7 - 05 Esquina</t>
  </si>
  <si>
    <t>CZ ARMENIA SUR</t>
  </si>
  <si>
    <t>Carrera 23 Calles 3ra y 4ta 
Barrio Sesenta Casas</t>
  </si>
  <si>
    <t>QUIDIO</t>
  </si>
  <si>
    <t>CZ ARMENIA NORTE</t>
  </si>
  <si>
    <t>CZ CALARCA</t>
  </si>
  <si>
    <t>Carrera 25 No. 38-54 Esquina</t>
  </si>
  <si>
    <t>CZ PEREIRA</t>
  </si>
  <si>
    <t>Carrera 8 Bis No. 35 - 12
Pereira</t>
  </si>
  <si>
    <t>CZ LA VIRGINIA</t>
  </si>
  <si>
    <t>Carrera 6 No. 10 - 38
Barrio Restrepo</t>
  </si>
  <si>
    <t>CZ DOS QUEBRADAS</t>
  </si>
  <si>
    <t>Carrera 20 No. 17 - 66
Barrio Santa Mónica Dosquebradas</t>
  </si>
  <si>
    <t>CZ BELEN DE UMBRIA</t>
  </si>
  <si>
    <t>Carrera 11 No. 6 - 62 Piso 2
Centro Belén de Umbria</t>
  </si>
  <si>
    <t>CZ SANTA ROSA DE CABAL</t>
  </si>
  <si>
    <t>Carrera14  NO. 11-43 Santa Rosa Cabal</t>
  </si>
  <si>
    <t>CZ JORDAN</t>
  </si>
  <si>
    <t>Carrera 20 No. 63 - 31 Ambalá</t>
  </si>
  <si>
    <t>CZ GALAN</t>
  </si>
  <si>
    <t>Manzana A; Entrada B.
Barrio Galán Avenida del Sur</t>
  </si>
  <si>
    <t>CZ IBAGUE</t>
  </si>
  <si>
    <t xml:space="preserve">Avenida Carrera 5 No. 43 - 23 Piso 1 Frente   Piscinas Olimpicas
Barrio Restrepo </t>
  </si>
  <si>
    <t>CZ LIBANO</t>
  </si>
  <si>
    <t>Calle 6  No. 14 - 86 
Barrio San José</t>
  </si>
  <si>
    <t>CZ LERIDA</t>
  </si>
  <si>
    <t>Glorieta frente al Hospital 
Santa Sofía</t>
  </si>
  <si>
    <t>CZ HONDA</t>
  </si>
  <si>
    <t xml:space="preserve">Carrera 14 # 7-31 Alto del Rosario-Antiguas Oficinas de Telecom </t>
  </si>
  <si>
    <t>CZ ESPINAL</t>
  </si>
  <si>
    <t>Carrera 6 No. 12 - 56</t>
  </si>
  <si>
    <t>CZ CHAPARRAL</t>
  </si>
  <si>
    <t>Avenida del Estudiante
Oficinas Ica
Calle 10 No. 6 - 18
Barrio Versalles</t>
  </si>
  <si>
    <t>CZ PURIFICACION</t>
  </si>
  <si>
    <t>Calle 7 No. 7A - 24 
Centro Purificación</t>
  </si>
  <si>
    <t>CZ MELGAR</t>
  </si>
  <si>
    <t>Calle 8 No. 19 - 10;   2 piso
Centro Comercial Ulloa Plaza
B. Avenida Cafam</t>
  </si>
  <si>
    <t>TOTAL</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</si>
</sst>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4" formatCode="_(&quot;$&quot;\ * #,##0.00_);_(&quot;$&quot;\ * \(#,##0.00\);_(&quot;$&quot;\ * &quot;-&quot;??_);_(@_)"/>
    <numFmt numFmtId="43" formatCode="_(* #,##0.00_);_(* \(#,##0.00\);_(* &quot;-&quot;??_);_(@_)"/>
    <numFmt numFmtId="164" formatCode="&quot;$&quot;\ #,##0"/>
    <numFmt numFmtId="165" formatCode="_ * #,##0.00_ ;_ * \-#,##0.00_ ;_ * &quot;-&quot;??_ ;_ @_ "/>
    <numFmt numFmtId="166" formatCode="_ &quot;$&quot;\ * #,##0.00_ ;_ &quot;$&quot;\ * \-#,##0.00_ ;_ &quot;$&quot;\ * &quot;-&quot;??_ ;_ @_ "/>
    <numFmt numFmtId="167" formatCode="_(* #,##0_);_(* \(#,##0\);_(* &quot;-&quot;??_);_(@_)"/>
    <numFmt numFmtId="168" formatCode="0.0"/>
    <numFmt numFmtId="169" formatCode="dd/mmm/yy"/>
    <numFmt numFmtId="170" formatCode="[$-240A]d&quot; de &quot;mmmm&quot; de &quot;yyyy;@"/>
    <numFmt numFmtId="171" formatCode="[$$-240A]\ #,##0"/>
    <numFmt numFmtId="172" formatCode="_-* #,##0.00\ _€_-;\-* #,##0.00\ _€_-;_-* &quot;-&quot;??\ _€_-;_-@_-"/>
    <numFmt numFmtId="173" formatCode="[$-F800]dddd\,\ mmmm\ dd\,\ yyyy"/>
  </numFmts>
  <fonts count="31">
    <font>
      <sz val="11"/>
      <color theme="1"/>
      <name val="Calibri"/>
      <family val="2"/>
      <scheme val="minor"/>
    </font>
    <font>
      <sz val="11"/>
      <color theme="1"/>
      <name val="Arial"/>
      <family val="2"/>
    </font>
    <font>
      <b/>
      <sz val="10"/>
      <color theme="1"/>
      <name val="Arial"/>
      <family val="2"/>
    </font>
    <font>
      <sz val="10"/>
      <color theme="1"/>
      <name val="Arial"/>
      <family val="2"/>
    </font>
    <font>
      <sz val="10"/>
      <name val="Zurich BT"/>
    </font>
    <font>
      <sz val="9"/>
      <color theme="1"/>
      <name val="Arial"/>
      <family val="2"/>
    </font>
    <font>
      <sz val="11"/>
      <color theme="1"/>
      <name val="Calibri"/>
      <family val="2"/>
      <scheme val="minor"/>
    </font>
    <font>
      <sz val="10"/>
      <name val="Arial"/>
      <family val="2"/>
    </font>
    <font>
      <sz val="8"/>
      <name val="Arial"/>
      <family val="2"/>
    </font>
    <font>
      <b/>
      <sz val="12"/>
      <name val="Arial"/>
      <family val="2"/>
    </font>
    <font>
      <b/>
      <sz val="8"/>
      <name val="Arial"/>
      <family val="2"/>
    </font>
    <font>
      <sz val="9"/>
      <name val="Arial"/>
      <family val="2"/>
    </font>
    <font>
      <b/>
      <sz val="10"/>
      <color rgb="FF000000"/>
      <name val="Arial"/>
      <family val="2"/>
    </font>
    <font>
      <sz val="10"/>
      <color rgb="FFFF0000"/>
      <name val="Arial"/>
      <family val="2"/>
    </font>
    <font>
      <b/>
      <sz val="10"/>
      <color rgb="FFFF0000"/>
      <name val="Arial"/>
      <family val="2"/>
    </font>
    <font>
      <b/>
      <sz val="10"/>
      <name val="Arial"/>
      <family val="2"/>
    </font>
    <font>
      <sz val="10"/>
      <color rgb="FF000000"/>
      <name val="Arial"/>
      <family val="2"/>
    </font>
    <font>
      <sz val="8"/>
      <name val="Calibri"/>
      <family val="2"/>
      <scheme val="minor"/>
    </font>
    <font>
      <sz val="10"/>
      <color indexed="8"/>
      <name val="Arial"/>
      <family val="2"/>
    </font>
    <font>
      <b/>
      <sz val="9"/>
      <color theme="1"/>
      <name val="Arial"/>
      <family val="2"/>
    </font>
    <font>
      <b/>
      <sz val="14"/>
      <color indexed="8"/>
      <name val="Arial"/>
      <family val="2"/>
    </font>
    <font>
      <b/>
      <sz val="16"/>
      <color indexed="10"/>
      <name val="Arial"/>
      <family val="2"/>
    </font>
    <font>
      <b/>
      <sz val="14"/>
      <color indexed="10"/>
      <name val="Arial"/>
      <family val="2"/>
    </font>
    <font>
      <b/>
      <sz val="12"/>
      <color rgb="FFFF0000"/>
      <name val="Arial"/>
      <family val="2"/>
    </font>
    <font>
      <sz val="8"/>
      <color theme="1"/>
      <name val="Arial"/>
      <family val="2"/>
    </font>
    <font>
      <b/>
      <sz val="12"/>
      <color theme="1"/>
      <name val="Arial"/>
      <family val="2"/>
    </font>
    <font>
      <sz val="11"/>
      <color theme="0" tint="-0.34998626667073579"/>
      <name val="Arial"/>
      <family val="2"/>
    </font>
    <font>
      <sz val="7"/>
      <color theme="1"/>
      <name val="Arial"/>
      <family val="2"/>
    </font>
    <font>
      <b/>
      <sz val="8"/>
      <color theme="1"/>
      <name val="Arial"/>
      <family val="2"/>
    </font>
    <font>
      <b/>
      <u/>
      <sz val="10"/>
      <color theme="1"/>
      <name val="Arial"/>
      <family val="2"/>
    </font>
    <font>
      <sz val="11"/>
      <color indexed="8"/>
      <name val="Calibri"/>
      <family val="2"/>
    </font>
  </fonts>
  <fills count="7">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s>
  <borders count="2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9">
    <xf numFmtId="0" fontId="0" fillId="0" borderId="0"/>
    <xf numFmtId="0" fontId="1" fillId="0" borderId="0"/>
    <xf numFmtId="0" fontId="4" fillId="0" borderId="0"/>
    <xf numFmtId="43" fontId="1" fillId="0" borderId="0" applyFont="0" applyFill="0" applyBorder="0" applyAlignment="0" applyProtection="0"/>
    <xf numFmtId="9" fontId="1" fillId="0" borderId="0" applyFont="0" applyFill="0" applyBorder="0" applyAlignment="0" applyProtection="0"/>
    <xf numFmtId="165"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0" fontId="4" fillId="0" borderId="0"/>
    <xf numFmtId="9" fontId="4" fillId="0" borderId="0" applyFont="0" applyFill="0" applyBorder="0" applyAlignment="0" applyProtection="0"/>
    <xf numFmtId="43" fontId="6" fillId="0" borderId="0" applyFont="0" applyFill="0" applyBorder="0" applyAlignment="0" applyProtection="0"/>
    <xf numFmtId="0" fontId="7" fillId="0" borderId="0"/>
    <xf numFmtId="0" fontId="1" fillId="0" borderId="0"/>
    <xf numFmtId="43" fontId="6" fillId="0" borderId="0" applyFont="0" applyFill="0" applyBorder="0" applyAlignment="0" applyProtection="0"/>
    <xf numFmtId="172" fontId="6" fillId="0" borderId="0" applyFont="0" applyFill="0" applyBorder="0" applyAlignment="0" applyProtection="0"/>
    <xf numFmtId="43" fontId="6" fillId="0" borderId="0" applyFont="0" applyFill="0" applyBorder="0" applyAlignment="0" applyProtection="0"/>
    <xf numFmtId="173" fontId="7" fillId="0" borderId="0" applyFont="0" applyFill="0" applyBorder="0" applyAlignment="0" applyProtection="0"/>
    <xf numFmtId="165" fontId="7" fillId="0" borderId="0" applyFont="0" applyFill="0" applyBorder="0" applyAlignment="0" applyProtection="0"/>
    <xf numFmtId="43" fontId="30"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44" fontId="6"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44" fontId="30" fillId="0" borderId="0" applyFont="0" applyFill="0" applyBorder="0" applyAlignment="0" applyProtection="0"/>
    <xf numFmtId="0" fontId="6" fillId="0" borderId="0"/>
    <xf numFmtId="0" fontId="6" fillId="0" borderId="0"/>
    <xf numFmtId="0" fontId="7" fillId="0" borderId="0"/>
    <xf numFmtId="0" fontId="6" fillId="0" borderId="0"/>
    <xf numFmtId="0" fontId="6"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cellStyleXfs>
  <cellXfs count="271">
    <xf numFmtId="0" fontId="0" fillId="0" borderId="0" xfId="0"/>
    <xf numFmtId="0" fontId="8" fillId="2" borderId="0" xfId="11" applyFont="1" applyFill="1" applyAlignment="1">
      <alignment horizontal="left" vertical="top"/>
    </xf>
    <xf numFmtId="0" fontId="8" fillId="2" borderId="0" xfId="11" applyFont="1" applyFill="1" applyBorder="1" applyAlignment="1">
      <alignment vertical="top"/>
    </xf>
    <xf numFmtId="0" fontId="8" fillId="2" borderId="23" xfId="11" applyFont="1" applyFill="1" applyBorder="1" applyAlignment="1">
      <alignment horizontal="left" vertical="center"/>
    </xf>
    <xf numFmtId="0" fontId="2" fillId="0" borderId="1" xfId="1" applyFont="1" applyBorder="1" applyAlignment="1" applyProtection="1">
      <alignment horizontal="right"/>
      <protection locked="0"/>
    </xf>
    <xf numFmtId="0" fontId="2" fillId="0" borderId="2" xfId="1" applyFont="1" applyBorder="1" applyAlignment="1" applyProtection="1">
      <alignment horizontal="right"/>
      <protection locked="0"/>
    </xf>
    <xf numFmtId="0" fontId="2" fillId="0" borderId="2" xfId="1" applyFont="1" applyBorder="1" applyAlignment="1" applyProtection="1">
      <alignment horizontal="right" wrapText="1"/>
      <protection locked="0"/>
    </xf>
    <xf numFmtId="0" fontId="2" fillId="0" borderId="2" xfId="1" applyFont="1" applyBorder="1" applyAlignment="1" applyProtection="1">
      <alignment vertical="center" wrapText="1"/>
      <protection locked="0"/>
    </xf>
    <xf numFmtId="0" fontId="2" fillId="0" borderId="3" xfId="1" applyFont="1" applyBorder="1" applyAlignment="1" applyProtection="1">
      <alignment vertical="center" wrapText="1"/>
      <protection locked="0"/>
    </xf>
    <xf numFmtId="0" fontId="3" fillId="2" borderId="0" xfId="1" applyFont="1" applyFill="1" applyBorder="1"/>
    <xf numFmtId="0" fontId="2" fillId="0" borderId="4" xfId="1" applyFont="1" applyBorder="1" applyAlignment="1" applyProtection="1">
      <alignment horizontal="right"/>
      <protection locked="0"/>
    </xf>
    <xf numFmtId="0" fontId="2" fillId="0" borderId="0" xfId="1" applyFont="1" applyBorder="1" applyAlignment="1" applyProtection="1">
      <alignment horizontal="right"/>
      <protection locked="0"/>
    </xf>
    <xf numFmtId="0" fontId="2" fillId="0" borderId="0" xfId="1" applyFont="1" applyBorder="1" applyAlignment="1" applyProtection="1">
      <alignment horizontal="right" wrapText="1"/>
      <protection locked="0"/>
    </xf>
    <xf numFmtId="0" fontId="2" fillId="0" borderId="0" xfId="1" applyFont="1" applyBorder="1" applyAlignment="1" applyProtection="1">
      <alignment vertical="center" wrapText="1"/>
      <protection locked="0"/>
    </xf>
    <xf numFmtId="0" fontId="2" fillId="0" borderId="5" xfId="1" applyFont="1" applyBorder="1" applyAlignment="1" applyProtection="1">
      <alignment vertical="center" wrapText="1"/>
      <protection locked="0"/>
    </xf>
    <xf numFmtId="0" fontId="3" fillId="2" borderId="5" xfId="1" applyFont="1" applyFill="1" applyBorder="1"/>
    <xf numFmtId="0" fontId="2" fillId="0" borderId="0" xfId="1" applyFont="1" applyFill="1" applyBorder="1" applyAlignment="1" applyProtection="1">
      <alignment horizontal="left" vertical="center"/>
      <protection locked="0"/>
    </xf>
    <xf numFmtId="0" fontId="2" fillId="0" borderId="0" xfId="1" applyFont="1" applyFill="1" applyBorder="1" applyAlignment="1" applyProtection="1">
      <alignment horizontal="left" vertical="center" wrapText="1"/>
      <protection locked="0"/>
    </xf>
    <xf numFmtId="0" fontId="2" fillId="0" borderId="0" xfId="1" applyFont="1" applyFill="1" applyBorder="1" applyAlignment="1" applyProtection="1">
      <alignment horizontal="left"/>
      <protection locked="0"/>
    </xf>
    <xf numFmtId="0" fontId="12" fillId="0" borderId="0" xfId="1" applyFont="1" applyFill="1" applyBorder="1" applyAlignment="1" applyProtection="1">
      <alignment horizontal="left" vertical="center" wrapText="1"/>
      <protection locked="0"/>
    </xf>
    <xf numFmtId="0" fontId="3" fillId="0" borderId="0" xfId="1" applyFont="1" applyFill="1" applyBorder="1"/>
    <xf numFmtId="0" fontId="2" fillId="0" borderId="0" xfId="1" applyFont="1"/>
    <xf numFmtId="0" fontId="3" fillId="0" borderId="0" xfId="1" applyFont="1"/>
    <xf numFmtId="0" fontId="3" fillId="0" borderId="0" xfId="1" applyFont="1" applyAlignment="1">
      <alignment wrapText="1"/>
    </xf>
    <xf numFmtId="10" fontId="7" fillId="0" borderId="12" xfId="9" applyNumberFormat="1" applyFont="1" applyFill="1" applyBorder="1" applyAlignment="1">
      <alignment horizontal="center" vertical="center"/>
    </xf>
    <xf numFmtId="0" fontId="3" fillId="2" borderId="0" xfId="0" applyFont="1" applyFill="1" applyBorder="1"/>
    <xf numFmtId="0" fontId="2" fillId="3" borderId="9" xfId="0" applyFont="1" applyFill="1" applyBorder="1" applyAlignment="1" applyProtection="1">
      <protection locked="0"/>
    </xf>
    <xf numFmtId="0" fontId="2" fillId="3" borderId="10" xfId="0" applyFont="1" applyFill="1" applyBorder="1" applyAlignment="1" applyProtection="1">
      <protection locked="0"/>
    </xf>
    <xf numFmtId="0" fontId="2" fillId="0" borderId="0" xfId="0" applyFont="1" applyFill="1" applyBorder="1" applyAlignment="1" applyProtection="1">
      <alignment horizontal="left" vertical="center"/>
      <protection locked="0"/>
    </xf>
    <xf numFmtId="0" fontId="12" fillId="0" borderId="0" xfId="0" applyFont="1" applyFill="1" applyBorder="1" applyAlignment="1" applyProtection="1">
      <alignment horizontal="left" vertical="center" wrapText="1"/>
      <protection locked="0"/>
    </xf>
    <xf numFmtId="0" fontId="3" fillId="0" borderId="0" xfId="0" applyFont="1" applyFill="1" applyBorder="1"/>
    <xf numFmtId="0" fontId="3" fillId="0" borderId="0" xfId="0" applyFont="1" applyAlignment="1" applyProtection="1">
      <alignment horizontal="left" vertical="center"/>
      <protection locked="0"/>
    </xf>
    <xf numFmtId="0" fontId="3" fillId="0" borderId="0" xfId="0" applyFont="1"/>
    <xf numFmtId="0" fontId="3" fillId="0" borderId="0" xfId="0" applyFont="1" applyAlignment="1">
      <alignment horizontal="left" wrapText="1"/>
    </xf>
    <xf numFmtId="0" fontId="2" fillId="0" borderId="12" xfId="0" applyFont="1" applyFill="1" applyBorder="1" applyAlignment="1">
      <alignment horizontal="center" vertical="center" wrapText="1"/>
    </xf>
    <xf numFmtId="3" fontId="16" fillId="0" borderId="12" xfId="0" applyNumberFormat="1" applyFont="1" applyBorder="1" applyAlignment="1">
      <alignment horizontal="center" vertical="center" wrapText="1"/>
    </xf>
    <xf numFmtId="164" fontId="3" fillId="3" borderId="11" xfId="0" applyNumberFormat="1" applyFont="1" applyFill="1" applyBorder="1" applyAlignment="1" applyProtection="1">
      <alignment horizontal="right" vertical="center"/>
      <protection locked="0"/>
    </xf>
    <xf numFmtId="164" fontId="3" fillId="0" borderId="12" xfId="0" applyNumberFormat="1" applyFont="1" applyBorder="1" applyAlignment="1">
      <alignment horizontal="right" vertical="center"/>
    </xf>
    <xf numFmtId="164" fontId="3" fillId="0" borderId="6" xfId="0" applyNumberFormat="1" applyFont="1" applyFill="1" applyBorder="1" applyAlignment="1">
      <alignment horizontal="right" vertical="center"/>
    </xf>
    <xf numFmtId="164" fontId="3" fillId="0" borderId="12" xfId="0" applyNumberFormat="1" applyFont="1" applyFill="1" applyBorder="1" applyAlignment="1">
      <alignment horizontal="right" vertical="center"/>
    </xf>
    <xf numFmtId="0" fontId="2" fillId="0" borderId="0" xfId="0" applyFont="1" applyBorder="1" applyAlignment="1">
      <alignment horizontal="center" vertical="center" wrapText="1"/>
    </xf>
    <xf numFmtId="3" fontId="16" fillId="0" borderId="0" xfId="0" applyNumberFormat="1" applyFont="1" applyBorder="1" applyAlignment="1">
      <alignment horizontal="center" vertical="center" wrapText="1"/>
    </xf>
    <xf numFmtId="164" fontId="3" fillId="0" borderId="0" xfId="0" applyNumberFormat="1" applyFont="1" applyFill="1" applyBorder="1" applyAlignment="1" applyProtection="1">
      <alignment horizontal="right" vertical="center"/>
      <protection locked="0"/>
    </xf>
    <xf numFmtId="164" fontId="3" fillId="0" borderId="0" xfId="0" applyNumberFormat="1" applyFont="1" applyBorder="1" applyAlignment="1">
      <alignment horizontal="right" vertical="center"/>
    </xf>
    <xf numFmtId="164" fontId="3" fillId="0" borderId="0" xfId="0" applyNumberFormat="1" applyFont="1" applyFill="1" applyBorder="1" applyAlignment="1">
      <alignment horizontal="right" vertical="center"/>
    </xf>
    <xf numFmtId="0" fontId="2" fillId="0" borderId="0" xfId="0" applyFont="1" applyFill="1" applyBorder="1" applyAlignment="1">
      <alignment horizontal="center" vertical="center" wrapText="1"/>
    </xf>
    <xf numFmtId="0" fontId="3" fillId="0" borderId="0" xfId="0" applyFont="1" applyFill="1" applyBorder="1" applyAlignment="1">
      <alignment horizontal="left" wrapText="1"/>
    </xf>
    <xf numFmtId="0" fontId="3" fillId="0" borderId="0" xfId="0" applyFont="1" applyFill="1"/>
    <xf numFmtId="167" fontId="7" fillId="0" borderId="12" xfId="10" applyNumberFormat="1" applyFont="1" applyFill="1" applyBorder="1"/>
    <xf numFmtId="0" fontId="2" fillId="0" borderId="0" xfId="0" applyFont="1" applyFill="1" applyBorder="1" applyAlignment="1">
      <alignment horizontal="left" vertical="center"/>
    </xf>
    <xf numFmtId="164" fontId="3" fillId="0" borderId="0" xfId="0" applyNumberFormat="1" applyFont="1" applyFill="1" applyBorder="1" applyAlignment="1">
      <alignment horizontal="center" vertical="center" wrapText="1"/>
    </xf>
    <xf numFmtId="0" fontId="3" fillId="0" borderId="12" xfId="0" applyFont="1" applyBorder="1" applyAlignment="1">
      <alignment horizontal="justify" vertical="center" wrapText="1"/>
    </xf>
    <xf numFmtId="164" fontId="3" fillId="3" borderId="12" xfId="0" applyNumberFormat="1" applyFont="1" applyFill="1" applyBorder="1" applyAlignment="1" applyProtection="1">
      <alignment horizontal="right" vertical="center"/>
      <protection locked="0"/>
    </xf>
    <xf numFmtId="0" fontId="2" fillId="0" borderId="12" xfId="0" applyFont="1" applyBorder="1" applyAlignment="1">
      <alignment horizontal="center" vertical="center" wrapText="1"/>
    </xf>
    <xf numFmtId="0" fontId="3" fillId="0" borderId="0" xfId="0" applyFont="1" applyAlignment="1">
      <alignment horizontal="left" wrapText="1"/>
    </xf>
    <xf numFmtId="164" fontId="3" fillId="0" borderId="12" xfId="0" applyNumberFormat="1" applyFont="1" applyFill="1" applyBorder="1" applyAlignment="1" applyProtection="1">
      <alignment horizontal="right" vertical="center"/>
      <protection locked="0"/>
    </xf>
    <xf numFmtId="164" fontId="2" fillId="0" borderId="12" xfId="0" applyNumberFormat="1" applyFont="1" applyFill="1" applyBorder="1" applyAlignment="1" applyProtection="1">
      <alignment horizontal="right" vertical="center"/>
      <protection locked="0"/>
    </xf>
    <xf numFmtId="0" fontId="3" fillId="0" borderId="0" xfId="0" applyFont="1" applyAlignment="1">
      <alignment vertical="center"/>
    </xf>
    <xf numFmtId="0" fontId="12" fillId="3" borderId="6" xfId="0" applyFont="1" applyFill="1" applyBorder="1" applyAlignment="1" applyProtection="1">
      <alignment vertical="center" wrapText="1"/>
      <protection locked="0"/>
    </xf>
    <xf numFmtId="0" fontId="12" fillId="3" borderId="8" xfId="0" applyFont="1" applyFill="1" applyBorder="1" applyAlignment="1" applyProtection="1">
      <alignment vertical="center" wrapText="1"/>
      <protection locked="0"/>
    </xf>
    <xf numFmtId="0" fontId="8" fillId="0" borderId="0" xfId="0" applyFont="1" applyFill="1" applyBorder="1" applyAlignment="1">
      <alignment horizontal="center"/>
    </xf>
    <xf numFmtId="0" fontId="8" fillId="0" borderId="0" xfId="0" applyFont="1" applyFill="1" applyBorder="1"/>
    <xf numFmtId="167" fontId="17" fillId="0" borderId="0" xfId="10" applyNumberFormat="1" applyFont="1" applyFill="1" applyBorder="1"/>
    <xf numFmtId="0" fontId="7" fillId="0" borderId="12" xfId="0" applyFont="1" applyFill="1" applyBorder="1"/>
    <xf numFmtId="0" fontId="18" fillId="4" borderId="12" xfId="0" applyFont="1" applyFill="1" applyBorder="1" applyAlignment="1">
      <alignment horizontal="center" vertical="center" wrapText="1"/>
    </xf>
    <xf numFmtId="164" fontId="2" fillId="0" borderId="12" xfId="0" applyNumberFormat="1" applyFont="1" applyBorder="1" applyAlignment="1">
      <alignment horizontal="right" vertical="center"/>
    </xf>
    <xf numFmtId="164" fontId="2" fillId="0" borderId="12" xfId="0" applyNumberFormat="1" applyFont="1" applyFill="1" applyBorder="1" applyAlignment="1">
      <alignment horizontal="right" vertical="center"/>
    </xf>
    <xf numFmtId="0" fontId="3" fillId="0" borderId="9" xfId="0" applyFont="1" applyBorder="1" applyAlignment="1">
      <alignment vertical="center" wrapText="1"/>
    </xf>
    <xf numFmtId="0" fontId="2" fillId="0" borderId="12" xfId="0" applyFont="1" applyBorder="1" applyAlignment="1">
      <alignment horizontal="center"/>
    </xf>
    <xf numFmtId="164" fontId="2" fillId="4" borderId="12" xfId="0" applyNumberFormat="1" applyFont="1" applyFill="1" applyBorder="1" applyAlignment="1">
      <alignment horizontal="right" vertical="center"/>
    </xf>
    <xf numFmtId="0" fontId="8" fillId="2" borderId="23" xfId="11" applyFont="1" applyFill="1" applyBorder="1" applyAlignment="1">
      <alignment horizontal="center" vertical="center"/>
    </xf>
    <xf numFmtId="164" fontId="2" fillId="0" borderId="12" xfId="0" applyNumberFormat="1" applyFont="1" applyFill="1" applyBorder="1" applyAlignment="1">
      <alignment vertical="center" wrapText="1"/>
    </xf>
    <xf numFmtId="164" fontId="2" fillId="0" borderId="10" xfId="0" applyNumberFormat="1" applyFont="1" applyFill="1" applyBorder="1" applyAlignment="1">
      <alignment vertical="center" wrapText="1"/>
    </xf>
    <xf numFmtId="164" fontId="2" fillId="0" borderId="10" xfId="0" applyNumberFormat="1" applyFont="1" applyBorder="1" applyAlignment="1">
      <alignment vertical="center" wrapText="1"/>
    </xf>
    <xf numFmtId="0" fontId="15" fillId="0" borderId="12" xfId="0" applyFont="1" applyFill="1" applyBorder="1" applyAlignment="1">
      <alignment vertical="center"/>
    </xf>
    <xf numFmtId="167" fontId="15" fillId="0" borderId="12" xfId="0" applyNumberFormat="1" applyFont="1" applyFill="1" applyBorder="1" applyAlignment="1">
      <alignment vertical="center"/>
    </xf>
    <xf numFmtId="164" fontId="3" fillId="0" borderId="12" xfId="0" applyNumberFormat="1" applyFont="1" applyFill="1" applyBorder="1" applyAlignment="1">
      <alignment horizontal="right" vertical="center" wrapText="1"/>
    </xf>
    <xf numFmtId="167" fontId="7" fillId="0" borderId="12" xfId="10" applyNumberFormat="1" applyFont="1" applyFill="1" applyBorder="1" applyAlignment="1">
      <alignment horizontal="right"/>
    </xf>
    <xf numFmtId="164" fontId="15" fillId="4" borderId="12" xfId="0" applyNumberFormat="1" applyFont="1" applyFill="1" applyBorder="1" applyAlignment="1">
      <alignment vertical="center"/>
    </xf>
    <xf numFmtId="0" fontId="15" fillId="2" borderId="11" xfId="0" applyFont="1" applyFill="1" applyBorder="1" applyAlignment="1">
      <alignment vertical="center"/>
    </xf>
    <xf numFmtId="0" fontId="20" fillId="0" borderId="12" xfId="0" applyFont="1" applyBorder="1" applyAlignment="1">
      <alignment horizontal="center" vertical="center" wrapText="1"/>
    </xf>
    <xf numFmtId="0" fontId="22" fillId="0" borderId="12" xfId="0" applyFont="1" applyBorder="1" applyAlignment="1">
      <alignment horizontal="center" vertical="center" wrapText="1"/>
    </xf>
    <xf numFmtId="0" fontId="20" fillId="0" borderId="6" xfId="0" applyFont="1" applyBorder="1" applyAlignment="1">
      <alignment horizontal="left" wrapText="1"/>
    </xf>
    <xf numFmtId="0" fontId="21" fillId="0" borderId="7" xfId="0" applyFont="1" applyBorder="1" applyAlignment="1">
      <alignment horizontal="center" wrapText="1"/>
    </xf>
    <xf numFmtId="0" fontId="3" fillId="0" borderId="0" xfId="0" applyFont="1" applyBorder="1"/>
    <xf numFmtId="0" fontId="9" fillId="0" borderId="0" xfId="11" applyFont="1" applyFill="1" applyBorder="1" applyAlignment="1">
      <alignment vertical="center"/>
    </xf>
    <xf numFmtId="0" fontId="8" fillId="2" borderId="0" xfId="11" applyFont="1" applyFill="1" applyAlignment="1">
      <alignment horizontal="left" vertical="center"/>
    </xf>
    <xf numFmtId="0" fontId="9" fillId="0" borderId="21" xfId="11" applyFont="1" applyFill="1" applyBorder="1" applyAlignment="1">
      <alignment horizontal="center" vertical="center"/>
    </xf>
    <xf numFmtId="0" fontId="9" fillId="0" borderId="22" xfId="11" applyFont="1" applyFill="1" applyBorder="1" applyAlignment="1">
      <alignment horizontal="center" vertical="center"/>
    </xf>
    <xf numFmtId="0" fontId="10" fillId="2" borderId="13" xfId="11" applyFont="1" applyFill="1" applyBorder="1" applyAlignment="1">
      <alignment horizontal="center" vertical="center" wrapText="1"/>
    </xf>
    <xf numFmtId="0" fontId="10" fillId="2" borderId="23" xfId="11" applyFont="1" applyFill="1" applyBorder="1" applyAlignment="1">
      <alignment horizontal="center" vertical="center" wrapText="1"/>
    </xf>
    <xf numFmtId="0" fontId="10" fillId="2" borderId="0" xfId="11" applyFont="1" applyFill="1" applyAlignment="1">
      <alignment horizontal="center" vertical="center" wrapText="1"/>
    </xf>
    <xf numFmtId="0" fontId="8" fillId="2" borderId="13" xfId="11" applyFont="1" applyFill="1" applyBorder="1" applyAlignment="1">
      <alignment horizontal="center" vertical="top"/>
    </xf>
    <xf numFmtId="0" fontId="11" fillId="2" borderId="13" xfId="11" applyFont="1" applyFill="1" applyBorder="1" applyAlignment="1">
      <alignment horizontal="left" vertical="center"/>
    </xf>
    <xf numFmtId="169" fontId="11" fillId="2" borderId="13" xfId="11" applyNumberFormat="1" applyFont="1" applyFill="1" applyBorder="1" applyAlignment="1">
      <alignment horizontal="center" vertical="center"/>
    </xf>
    <xf numFmtId="0" fontId="11" fillId="2" borderId="13" xfId="11" applyFont="1" applyFill="1" applyBorder="1" applyAlignment="1">
      <alignment horizontal="center" vertical="center"/>
    </xf>
    <xf numFmtId="164" fontId="11" fillId="2" borderId="13" xfId="11" applyNumberFormat="1" applyFont="1" applyFill="1" applyBorder="1" applyAlignment="1">
      <alignment horizontal="center" vertical="center"/>
    </xf>
    <xf numFmtId="164" fontId="11" fillId="2" borderId="23" xfId="11" applyNumberFormat="1" applyFont="1" applyFill="1" applyBorder="1" applyAlignment="1">
      <alignment horizontal="center" vertical="center"/>
    </xf>
    <xf numFmtId="0" fontId="8" fillId="2" borderId="13" xfId="11" applyFont="1" applyFill="1" applyBorder="1" applyAlignment="1">
      <alignment horizontal="center" vertical="center"/>
    </xf>
    <xf numFmtId="169" fontId="8" fillId="2" borderId="13" xfId="11" applyNumberFormat="1" applyFont="1" applyFill="1" applyBorder="1" applyAlignment="1">
      <alignment horizontal="center" vertical="center"/>
    </xf>
    <xf numFmtId="0" fontId="8" fillId="2" borderId="13" xfId="11" applyFont="1" applyFill="1" applyBorder="1" applyAlignment="1">
      <alignment vertical="center"/>
    </xf>
    <xf numFmtId="164" fontId="8" fillId="2" borderId="13" xfId="11" applyNumberFormat="1" applyFont="1" applyFill="1" applyBorder="1" applyAlignment="1">
      <alignment vertical="center"/>
    </xf>
    <xf numFmtId="0" fontId="0" fillId="2" borderId="0" xfId="0" applyFill="1"/>
    <xf numFmtId="0" fontId="24" fillId="0" borderId="0" xfId="0" applyFont="1"/>
    <xf numFmtId="0" fontId="8" fillId="2" borderId="13" xfId="11" applyFont="1" applyFill="1" applyBorder="1" applyAlignment="1">
      <alignment horizontal="left" vertical="center"/>
    </xf>
    <xf numFmtId="0" fontId="2" fillId="0" borderId="12" xfId="0" applyFont="1" applyFill="1" applyBorder="1" applyAlignment="1">
      <alignment horizontal="center" vertical="center" wrapText="1"/>
    </xf>
    <xf numFmtId="0" fontId="12" fillId="5" borderId="12" xfId="8" applyFont="1" applyFill="1" applyBorder="1" applyAlignment="1">
      <alignment horizontal="center" vertical="center" wrapText="1"/>
    </xf>
    <xf numFmtId="0" fontId="1" fillId="0" borderId="0" xfId="0" applyFont="1"/>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1" fillId="0" borderId="0" xfId="0" applyFont="1" applyBorder="1"/>
    <xf numFmtId="0" fontId="1" fillId="0" borderId="5" xfId="0" applyFont="1" applyBorder="1"/>
    <xf numFmtId="0" fontId="1" fillId="0" borderId="6" xfId="0" applyFont="1" applyBorder="1"/>
    <xf numFmtId="0" fontId="1" fillId="0" borderId="7" xfId="0" applyFont="1" applyBorder="1"/>
    <xf numFmtId="0" fontId="1" fillId="0" borderId="8" xfId="0" applyFont="1" applyBorder="1"/>
    <xf numFmtId="0" fontId="27" fillId="0" borderId="12" xfId="0" applyFont="1" applyBorder="1" applyAlignment="1">
      <alignment horizontal="center" vertical="center"/>
    </xf>
    <xf numFmtId="0" fontId="1" fillId="0" borderId="12" xfId="0" applyFont="1" applyBorder="1" applyAlignment="1">
      <alignment horizontal="center"/>
    </xf>
    <xf numFmtId="0" fontId="5" fillId="0" borderId="12" xfId="0" applyFont="1" applyBorder="1" applyAlignment="1">
      <alignment horizontal="center" vertical="center"/>
    </xf>
    <xf numFmtId="3" fontId="24" fillId="0" borderId="12" xfId="0" applyNumberFormat="1" applyFont="1" applyBorder="1" applyAlignment="1">
      <alignment horizontal="center" vertical="center"/>
    </xf>
    <xf numFmtId="0" fontId="24" fillId="0" borderId="10" xfId="0" applyFont="1" applyBorder="1" applyAlignment="1">
      <alignment horizontal="center" vertical="center"/>
    </xf>
    <xf numFmtId="0" fontId="24" fillId="0" borderId="12" xfId="0" applyFont="1" applyBorder="1" applyAlignment="1">
      <alignment horizontal="left" vertical="center" indent="1"/>
    </xf>
    <xf numFmtId="0" fontId="24" fillId="0" borderId="12" xfId="0" applyFont="1" applyBorder="1" applyAlignment="1">
      <alignment horizontal="center" vertical="center"/>
    </xf>
    <xf numFmtId="0" fontId="1" fillId="0" borderId="0" xfId="0" applyFont="1" applyAlignment="1">
      <alignment horizontal="center" vertical="center"/>
    </xf>
    <xf numFmtId="0" fontId="5" fillId="0" borderId="12" xfId="0" applyFont="1" applyBorder="1"/>
    <xf numFmtId="0" fontId="5" fillId="0" borderId="0" xfId="0" applyFont="1"/>
    <xf numFmtId="0" fontId="24" fillId="0" borderId="12" xfId="0" applyFont="1" applyBorder="1" applyAlignment="1">
      <alignment vertical="center"/>
    </xf>
    <xf numFmtId="0" fontId="24" fillId="0" borderId="12" xfId="0" applyFont="1" applyBorder="1" applyAlignment="1">
      <alignment horizontal="left" indent="1"/>
    </xf>
    <xf numFmtId="0" fontId="8" fillId="2" borderId="18" xfId="11" applyFont="1" applyFill="1" applyBorder="1" applyAlignment="1">
      <alignment horizontal="center" vertical="center" wrapText="1"/>
    </xf>
    <xf numFmtId="0" fontId="1" fillId="0" borderId="24" xfId="0" applyFont="1" applyBorder="1" applyAlignment="1">
      <alignment horizontal="center" vertical="center" wrapText="1"/>
    </xf>
    <xf numFmtId="0" fontId="3" fillId="0" borderId="12" xfId="0" applyFont="1" applyBorder="1" applyAlignment="1">
      <alignment vertical="center" wrapText="1"/>
    </xf>
    <xf numFmtId="171" fontId="3" fillId="3" borderId="12" xfId="0" applyNumberFormat="1" applyFont="1" applyFill="1" applyBorder="1" applyAlignment="1">
      <alignment vertical="center" wrapText="1"/>
    </xf>
    <xf numFmtId="4" fontId="3" fillId="3" borderId="12" xfId="0" applyNumberFormat="1" applyFont="1" applyFill="1" applyBorder="1" applyAlignment="1">
      <alignment vertical="center" wrapText="1"/>
    </xf>
    <xf numFmtId="10" fontId="3" fillId="3" borderId="12" xfId="0" applyNumberFormat="1" applyFont="1" applyFill="1" applyBorder="1" applyAlignment="1">
      <alignment vertical="center" wrapText="1"/>
    </xf>
    <xf numFmtId="0" fontId="3" fillId="0" borderId="12" xfId="0" applyFont="1" applyFill="1" applyBorder="1" applyAlignment="1">
      <alignment horizontal="justify" vertical="center" wrapText="1"/>
    </xf>
    <xf numFmtId="3" fontId="16" fillId="0" borderId="12" xfId="0" applyNumberFormat="1" applyFont="1" applyFill="1" applyBorder="1" applyAlignment="1">
      <alignment horizontal="center" vertical="center" wrapText="1"/>
    </xf>
    <xf numFmtId="0" fontId="15" fillId="0" borderId="9" xfId="0" applyFont="1" applyFill="1" applyBorder="1" applyAlignment="1">
      <alignment horizontal="center" vertical="center" wrapText="1"/>
    </xf>
    <xf numFmtId="0" fontId="15" fillId="0" borderId="11" xfId="0" applyFont="1" applyFill="1" applyBorder="1" applyAlignment="1">
      <alignment horizontal="center" vertical="center" wrapText="1"/>
    </xf>
    <xf numFmtId="167" fontId="15" fillId="0" borderId="9" xfId="0" applyNumberFormat="1" applyFont="1" applyFill="1" applyBorder="1" applyAlignment="1">
      <alignment horizontal="center"/>
    </xf>
    <xf numFmtId="167" fontId="15" fillId="0" borderId="10" xfId="0" applyNumberFormat="1" applyFont="1" applyFill="1" applyBorder="1" applyAlignment="1">
      <alignment horizontal="center"/>
    </xf>
    <xf numFmtId="0" fontId="2" fillId="4" borderId="12"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9"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7" fillId="0" borderId="9" xfId="0" applyFont="1" applyFill="1" applyBorder="1" applyAlignment="1">
      <alignment horizontal="center"/>
    </xf>
    <xf numFmtId="0" fontId="7" fillId="0" borderId="10" xfId="0" applyFont="1" applyFill="1" applyBorder="1" applyAlignment="1">
      <alignment horizontal="center"/>
    </xf>
    <xf numFmtId="0" fontId="2" fillId="0" borderId="11" xfId="0" applyFont="1" applyFill="1" applyBorder="1" applyAlignment="1">
      <alignment horizontal="center" vertical="center" wrapText="1"/>
    </xf>
    <xf numFmtId="0" fontId="2" fillId="0" borderId="12" xfId="0" applyFont="1" applyBorder="1" applyAlignment="1">
      <alignment horizontal="center" vertical="center" wrapText="1"/>
    </xf>
    <xf numFmtId="0" fontId="2" fillId="0" borderId="3"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3" fillId="0" borderId="0" xfId="0" applyFont="1" applyAlignment="1">
      <alignment horizontal="left" wrapText="1"/>
    </xf>
    <xf numFmtId="0" fontId="15" fillId="4" borderId="9" xfId="0" applyFont="1" applyFill="1" applyBorder="1" applyAlignment="1">
      <alignment horizontal="center" vertical="center" wrapText="1"/>
    </xf>
    <xf numFmtId="0" fontId="15" fillId="4" borderId="11" xfId="0" applyFont="1" applyFill="1" applyBorder="1" applyAlignment="1">
      <alignment horizontal="center" vertical="center" wrapText="1"/>
    </xf>
    <xf numFmtId="0" fontId="15" fillId="4" borderId="10" xfId="0" applyFont="1" applyFill="1" applyBorder="1" applyAlignment="1">
      <alignment horizontal="center" vertical="center" wrapText="1"/>
    </xf>
    <xf numFmtId="0" fontId="2" fillId="0" borderId="1" xfId="0" applyFont="1" applyBorder="1" applyAlignment="1" applyProtection="1">
      <alignment horizontal="center"/>
      <protection locked="0"/>
    </xf>
    <xf numFmtId="0" fontId="2" fillId="0" borderId="2" xfId="0" applyFont="1" applyBorder="1" applyAlignment="1" applyProtection="1">
      <alignment horizontal="center"/>
      <protection locked="0"/>
    </xf>
    <xf numFmtId="0" fontId="2" fillId="0" borderId="3" xfId="0" applyFont="1" applyBorder="1" applyAlignment="1" applyProtection="1">
      <alignment horizontal="center"/>
      <protection locked="0"/>
    </xf>
    <xf numFmtId="0" fontId="2" fillId="0" borderId="4" xfId="0" applyFont="1" applyBorder="1" applyAlignment="1" applyProtection="1">
      <alignment horizontal="center"/>
      <protection locked="0"/>
    </xf>
    <xf numFmtId="0" fontId="2" fillId="0" borderId="0" xfId="0" applyFont="1" applyBorder="1" applyAlignment="1" applyProtection="1">
      <alignment horizontal="center"/>
      <protection locked="0"/>
    </xf>
    <xf numFmtId="0" fontId="2" fillId="0" borderId="5" xfId="0" applyFont="1" applyBorder="1" applyAlignment="1" applyProtection="1">
      <alignment horizontal="center"/>
      <protection locked="0"/>
    </xf>
    <xf numFmtId="0" fontId="2" fillId="0" borderId="6" xfId="0" applyFont="1" applyBorder="1" applyAlignment="1" applyProtection="1">
      <alignment horizontal="center"/>
      <protection locked="0"/>
    </xf>
    <xf numFmtId="0" fontId="2" fillId="0" borderId="7" xfId="0" applyFont="1" applyBorder="1" applyAlignment="1" applyProtection="1">
      <alignment horizontal="center"/>
      <protection locked="0"/>
    </xf>
    <xf numFmtId="0" fontId="2" fillId="0" borderId="8" xfId="0" applyFont="1" applyBorder="1" applyAlignment="1" applyProtection="1">
      <alignment horizontal="center"/>
      <protection locked="0"/>
    </xf>
    <xf numFmtId="0" fontId="2" fillId="0" borderId="9"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12" fillId="3" borderId="9" xfId="0" applyFont="1" applyFill="1" applyBorder="1" applyAlignment="1" applyProtection="1">
      <alignment horizontal="left" vertical="center" wrapText="1"/>
      <protection locked="0"/>
    </xf>
    <xf numFmtId="0" fontId="12" fillId="3" borderId="11" xfId="0" applyFont="1" applyFill="1" applyBorder="1" applyAlignment="1" applyProtection="1">
      <alignment horizontal="left" vertical="center" wrapText="1"/>
      <protection locked="0"/>
    </xf>
    <xf numFmtId="0" fontId="12" fillId="3" borderId="10" xfId="0" applyFont="1" applyFill="1" applyBorder="1" applyAlignment="1" applyProtection="1">
      <alignment horizontal="left" vertical="center" wrapText="1"/>
      <protection locked="0"/>
    </xf>
    <xf numFmtId="0" fontId="12" fillId="3" borderId="6" xfId="0" applyFont="1" applyFill="1" applyBorder="1" applyAlignment="1" applyProtection="1">
      <alignment horizontal="left" vertical="center" wrapText="1"/>
      <protection locked="0"/>
    </xf>
    <xf numFmtId="0" fontId="12" fillId="3" borderId="8" xfId="0" applyFont="1" applyFill="1" applyBorder="1" applyAlignment="1" applyProtection="1">
      <alignment horizontal="left" vertical="center" wrapText="1"/>
      <protection locked="0"/>
    </xf>
    <xf numFmtId="0" fontId="12" fillId="3" borderId="1" xfId="0" applyFont="1" applyFill="1" applyBorder="1" applyAlignment="1" applyProtection="1">
      <alignment horizontal="left" vertical="center" wrapText="1"/>
      <protection locked="0"/>
    </xf>
    <xf numFmtId="0" fontId="12" fillId="3" borderId="3" xfId="0" applyFont="1" applyFill="1" applyBorder="1" applyAlignment="1" applyProtection="1">
      <alignment horizontal="left" vertical="center" wrapText="1"/>
      <protection locked="0"/>
    </xf>
    <xf numFmtId="0" fontId="2" fillId="3" borderId="9" xfId="0" applyFont="1" applyFill="1" applyBorder="1" applyAlignment="1" applyProtection="1">
      <alignment horizontal="left" vertical="center" wrapText="1"/>
      <protection locked="0"/>
    </xf>
    <xf numFmtId="0" fontId="2" fillId="3" borderId="11" xfId="0" applyFont="1" applyFill="1" applyBorder="1" applyAlignment="1" applyProtection="1">
      <alignment horizontal="left" vertical="center" wrapText="1"/>
      <protection locked="0"/>
    </xf>
    <xf numFmtId="0" fontId="2" fillId="3" borderId="10" xfId="0" applyFont="1" applyFill="1" applyBorder="1" applyAlignment="1" applyProtection="1">
      <alignment horizontal="left" vertical="center" wrapText="1"/>
      <protection locked="0"/>
    </xf>
    <xf numFmtId="0" fontId="2" fillId="0" borderId="0" xfId="0" applyFont="1" applyAlignment="1">
      <alignment horizontal="left" wrapText="1"/>
    </xf>
    <xf numFmtId="0" fontId="2" fillId="0" borderId="0" xfId="0" applyFont="1" applyAlignment="1" applyProtection="1">
      <alignment horizontal="left" vertical="top" wrapText="1"/>
      <protection locked="0"/>
    </xf>
    <xf numFmtId="0" fontId="2" fillId="0" borderId="0" xfId="0" applyFont="1" applyAlignment="1" applyProtection="1">
      <alignment horizontal="left" vertical="center" wrapText="1"/>
      <protection locked="0"/>
    </xf>
    <xf numFmtId="0" fontId="15" fillId="4" borderId="12" xfId="0" applyFont="1" applyFill="1" applyBorder="1" applyAlignment="1">
      <alignment horizontal="center" vertical="center"/>
    </xf>
    <xf numFmtId="0" fontId="15" fillId="4" borderId="9" xfId="0" applyFont="1" applyFill="1" applyBorder="1" applyAlignment="1">
      <alignment horizontal="center" vertical="center"/>
    </xf>
    <xf numFmtId="0" fontId="15" fillId="4" borderId="11" xfId="0" applyFont="1" applyFill="1" applyBorder="1" applyAlignment="1">
      <alignment horizontal="center" vertical="center"/>
    </xf>
    <xf numFmtId="0" fontId="25" fillId="5" borderId="12" xfId="0" applyFont="1" applyFill="1" applyBorder="1" applyAlignment="1">
      <alignment horizontal="center" vertical="center" wrapText="1"/>
    </xf>
    <xf numFmtId="0" fontId="5" fillId="0" borderId="24" xfId="0" applyFont="1" applyBorder="1" applyAlignment="1">
      <alignment horizontal="center" vertical="center"/>
    </xf>
    <xf numFmtId="0" fontId="5" fillId="0" borderId="25" xfId="0" applyFont="1" applyBorder="1" applyAlignment="1">
      <alignment horizontal="center" vertical="center"/>
    </xf>
    <xf numFmtId="0" fontId="1" fillId="0" borderId="24" xfId="0" applyFont="1" applyBorder="1" applyAlignment="1">
      <alignment horizontal="left" vertical="center" indent="1"/>
    </xf>
    <xf numFmtId="0" fontId="1" fillId="0" borderId="25" xfId="0" applyFont="1" applyBorder="1" applyAlignment="1">
      <alignment horizontal="left" vertical="center" indent="1"/>
    </xf>
    <xf numFmtId="0" fontId="1" fillId="0" borderId="24" xfId="0" applyNumberFormat="1" applyFont="1" applyBorder="1" applyAlignment="1">
      <alignment horizontal="right" vertical="center"/>
    </xf>
    <xf numFmtId="0" fontId="1" fillId="0" borderId="25" xfId="0" applyNumberFormat="1" applyFont="1" applyBorder="1" applyAlignment="1">
      <alignment horizontal="right" vertical="center"/>
    </xf>
    <xf numFmtId="170" fontId="1" fillId="0" borderId="24" xfId="0" applyNumberFormat="1" applyFont="1" applyBorder="1" applyAlignment="1">
      <alignment horizontal="left" vertical="center" indent="1"/>
    </xf>
    <xf numFmtId="170" fontId="1" fillId="0" borderId="25" xfId="0" applyNumberFormat="1" applyFont="1" applyBorder="1" applyAlignment="1">
      <alignment horizontal="left" vertical="center" indent="1"/>
    </xf>
    <xf numFmtId="0" fontId="24" fillId="0" borderId="9" xfId="0" applyFont="1" applyBorder="1" applyAlignment="1">
      <alignment horizontal="center" vertical="center"/>
    </xf>
    <xf numFmtId="0" fontId="24" fillId="0" borderId="11" xfId="0" applyFont="1" applyBorder="1" applyAlignment="1">
      <alignment horizontal="center" vertical="center"/>
    </xf>
    <xf numFmtId="0" fontId="24" fillId="0" borderId="10" xfId="0" applyFont="1" applyBorder="1" applyAlignment="1">
      <alignment horizontal="center" vertical="center"/>
    </xf>
    <xf numFmtId="0" fontId="27" fillId="0" borderId="12" xfId="0" applyFont="1" applyBorder="1" applyAlignment="1">
      <alignment horizontal="center" vertical="center" textRotation="90"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24" fillId="0" borderId="9" xfId="0" applyFont="1" applyBorder="1" applyAlignment="1">
      <alignment horizontal="left" vertical="center" indent="1"/>
    </xf>
    <xf numFmtId="0" fontId="24" fillId="0" borderId="10" xfId="0" applyFont="1" applyBorder="1" applyAlignment="1">
      <alignment horizontal="left" vertical="center" indent="1"/>
    </xf>
    <xf numFmtId="0" fontId="5" fillId="0" borderId="12" xfId="0" applyFont="1" applyBorder="1" applyAlignment="1">
      <alignment horizontal="center" vertical="center"/>
    </xf>
    <xf numFmtId="0" fontId="24" fillId="0" borderId="12" xfId="0" applyFont="1" applyBorder="1" applyAlignment="1">
      <alignment horizontal="left" vertical="center" indent="1"/>
    </xf>
    <xf numFmtId="0" fontId="24" fillId="0" borderId="11" xfId="0" applyFont="1" applyBorder="1" applyAlignment="1">
      <alignment horizontal="left" vertical="center" indent="1"/>
    </xf>
    <xf numFmtId="0" fontId="1" fillId="0" borderId="12" xfId="0" applyFont="1" applyBorder="1" applyAlignment="1">
      <alignment horizontal="left" vertical="top" wrapText="1"/>
    </xf>
    <xf numFmtId="0" fontId="5" fillId="0" borderId="9" xfId="0" applyFont="1" applyBorder="1" applyAlignment="1">
      <alignment horizontal="left"/>
    </xf>
    <xf numFmtId="0" fontId="5" fillId="0" borderId="10" xfId="0" applyFont="1" applyBorder="1" applyAlignment="1">
      <alignment horizontal="left"/>
    </xf>
    <xf numFmtId="0" fontId="24" fillId="0" borderId="9" xfId="0" applyFont="1" applyBorder="1" applyAlignment="1">
      <alignment horizontal="left" vertical="top"/>
    </xf>
    <xf numFmtId="0" fontId="24" fillId="0" borderId="10" xfId="0" applyFont="1" applyBorder="1" applyAlignment="1">
      <alignment horizontal="left" vertical="top"/>
    </xf>
    <xf numFmtId="0" fontId="24" fillId="0" borderId="24" xfId="0" applyFont="1" applyBorder="1" applyAlignment="1">
      <alignment horizontal="left" vertical="center"/>
    </xf>
    <xf numFmtId="0" fontId="24" fillId="0" borderId="12" xfId="0" applyFont="1" applyBorder="1" applyAlignment="1">
      <alignment horizontal="left"/>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2" xfId="0" applyFont="1" applyBorder="1" applyAlignment="1">
      <alignment horizontal="center" vertical="center" wrapText="1"/>
    </xf>
    <xf numFmtId="4" fontId="24" fillId="0" borderId="9" xfId="0" applyNumberFormat="1" applyFont="1" applyBorder="1" applyAlignment="1">
      <alignment horizontal="center" vertical="center"/>
    </xf>
    <xf numFmtId="4" fontId="24" fillId="0" borderId="10" xfId="0" applyNumberFormat="1" applyFont="1" applyBorder="1" applyAlignment="1">
      <alignment horizontal="center" vertical="center"/>
    </xf>
    <xf numFmtId="0" fontId="28" fillId="4" borderId="12" xfId="0" applyFont="1" applyFill="1" applyBorder="1" applyAlignment="1">
      <alignment horizontal="center" vertical="center" wrapText="1"/>
    </xf>
    <xf numFmtId="0" fontId="19" fillId="0" borderId="9" xfId="0" applyFont="1" applyBorder="1" applyAlignment="1">
      <alignment horizontal="center" vertical="center"/>
    </xf>
    <xf numFmtId="0" fontId="19" fillId="0" borderId="10" xfId="0" applyFont="1" applyBorder="1" applyAlignment="1">
      <alignment horizontal="center" vertical="center"/>
    </xf>
    <xf numFmtId="0" fontId="19" fillId="0" borderId="9"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2" xfId="0" applyFont="1" applyBorder="1" applyAlignment="1">
      <alignment horizontal="center" vertical="center"/>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9" xfId="0" applyFont="1" applyBorder="1" applyAlignment="1">
      <alignment vertical="center" wrapText="1"/>
    </xf>
    <xf numFmtId="0" fontId="3" fillId="0" borderId="10" xfId="0" applyFont="1" applyBorder="1" applyAlignment="1">
      <alignment vertical="center" wrapText="1"/>
    </xf>
    <xf numFmtId="0" fontId="1" fillId="0" borderId="9" xfId="0" applyFont="1" applyBorder="1" applyAlignment="1">
      <alignment horizontal="left" vertical="top" wrapText="1"/>
    </xf>
    <xf numFmtId="0" fontId="1" fillId="0" borderId="11" xfId="0" applyFont="1" applyBorder="1" applyAlignment="1">
      <alignment horizontal="left" vertical="top" wrapText="1"/>
    </xf>
    <xf numFmtId="0" fontId="1" fillId="0" borderId="10" xfId="0" applyFont="1" applyBorder="1" applyAlignment="1">
      <alignment horizontal="left" vertical="top" wrapText="1"/>
    </xf>
    <xf numFmtId="0" fontId="8" fillId="2" borderId="16" xfId="11" applyFont="1" applyFill="1" applyBorder="1" applyAlignment="1">
      <alignment horizontal="center" vertical="top"/>
    </xf>
    <xf numFmtId="0" fontId="8" fillId="2" borderId="17" xfId="11" applyFont="1" applyFill="1" applyBorder="1" applyAlignment="1">
      <alignment horizontal="center" vertical="top"/>
    </xf>
    <xf numFmtId="0" fontId="8" fillId="2" borderId="18" xfId="11" applyFont="1" applyFill="1" applyBorder="1" applyAlignment="1">
      <alignment horizontal="center" vertical="top"/>
    </xf>
    <xf numFmtId="0" fontId="8" fillId="2" borderId="19" xfId="11" applyFont="1" applyFill="1" applyBorder="1" applyAlignment="1">
      <alignment horizontal="center" vertical="top"/>
    </xf>
    <xf numFmtId="0" fontId="8" fillId="2" borderId="0" xfId="11" applyFont="1" applyFill="1" applyBorder="1" applyAlignment="1">
      <alignment horizontal="center" vertical="top"/>
    </xf>
    <xf numFmtId="0" fontId="8" fillId="2" borderId="20" xfId="11" applyFont="1" applyFill="1" applyBorder="1" applyAlignment="1">
      <alignment horizontal="center" vertical="top"/>
    </xf>
    <xf numFmtId="0" fontId="9" fillId="4" borderId="13" xfId="11" applyFont="1" applyFill="1" applyBorder="1" applyAlignment="1">
      <alignment horizontal="center" vertical="center"/>
    </xf>
    <xf numFmtId="0" fontId="9" fillId="4" borderId="14" xfId="11" applyFont="1" applyFill="1" applyBorder="1" applyAlignment="1">
      <alignment horizontal="center" vertical="center"/>
    </xf>
    <xf numFmtId="0" fontId="9" fillId="4" borderId="15" xfId="11" applyFont="1" applyFill="1" applyBorder="1" applyAlignment="1">
      <alignment horizontal="center" vertical="center"/>
    </xf>
    <xf numFmtId="0" fontId="2" fillId="5" borderId="1" xfId="1" applyFont="1" applyFill="1" applyBorder="1" applyAlignment="1" applyProtection="1">
      <alignment horizontal="center" vertical="center" wrapText="1"/>
      <protection locked="0"/>
    </xf>
    <xf numFmtId="0" fontId="2" fillId="5" borderId="2" xfId="1" applyFont="1" applyFill="1" applyBorder="1" applyAlignment="1" applyProtection="1">
      <alignment horizontal="center" vertical="center" wrapText="1"/>
      <protection locked="0"/>
    </xf>
    <xf numFmtId="0" fontId="2" fillId="5" borderId="3" xfId="1" applyFont="1" applyFill="1" applyBorder="1" applyAlignment="1" applyProtection="1">
      <alignment horizontal="center" vertical="center" wrapText="1"/>
      <protection locked="0"/>
    </xf>
    <xf numFmtId="0" fontId="2" fillId="5" borderId="6" xfId="1" applyFont="1" applyFill="1" applyBorder="1" applyAlignment="1" applyProtection="1">
      <alignment horizontal="center" vertical="center" wrapText="1"/>
      <protection locked="0"/>
    </xf>
    <xf numFmtId="0" fontId="2" fillId="5" borderId="7" xfId="1" applyFont="1" applyFill="1" applyBorder="1" applyAlignment="1" applyProtection="1">
      <alignment horizontal="center" vertical="center" wrapText="1"/>
      <protection locked="0"/>
    </xf>
    <xf numFmtId="0" fontId="2" fillId="5" borderId="8" xfId="1" applyFont="1" applyFill="1" applyBorder="1" applyAlignment="1" applyProtection="1">
      <alignment horizontal="center" vertical="center" wrapText="1"/>
      <protection locked="0"/>
    </xf>
    <xf numFmtId="0" fontId="13" fillId="0" borderId="0" xfId="1" applyFont="1" applyFill="1" applyBorder="1" applyAlignment="1" applyProtection="1">
      <alignment horizontal="left" vertical="center" wrapText="1"/>
      <protection locked="0"/>
    </xf>
    <xf numFmtId="0" fontId="12" fillId="5" borderId="12" xfId="8" applyFont="1" applyFill="1" applyBorder="1" applyAlignment="1">
      <alignment horizontal="center" vertical="center" wrapText="1"/>
    </xf>
    <xf numFmtId="0" fontId="7" fillId="2" borderId="12" xfId="8" applyFont="1" applyFill="1" applyBorder="1" applyAlignment="1">
      <alignment horizontal="left" vertical="center"/>
    </xf>
    <xf numFmtId="168" fontId="7" fillId="0" borderId="12" xfId="8" applyNumberFormat="1" applyFont="1" applyFill="1" applyBorder="1" applyAlignment="1">
      <alignment horizontal="left" vertical="center" wrapText="1"/>
    </xf>
    <xf numFmtId="0" fontId="7" fillId="2" borderId="9" xfId="8" applyFont="1" applyFill="1" applyBorder="1" applyAlignment="1">
      <alignment horizontal="left" vertical="center"/>
    </xf>
    <xf numFmtId="0" fontId="7" fillId="2" borderId="10" xfId="8" applyFont="1" applyFill="1" applyBorder="1" applyAlignment="1">
      <alignment horizontal="left" vertical="center"/>
    </xf>
    <xf numFmtId="0" fontId="7" fillId="0" borderId="12" xfId="8" applyFont="1" applyFill="1" applyBorder="1" applyAlignment="1">
      <alignment horizontal="left" vertical="center" wrapText="1"/>
    </xf>
    <xf numFmtId="0" fontId="10" fillId="6" borderId="24" xfId="0" applyFont="1" applyFill="1" applyBorder="1" applyAlignment="1">
      <alignment horizontal="center" vertical="center" wrapText="1"/>
    </xf>
    <xf numFmtId="0" fontId="8" fillId="0" borderId="12" xfId="0" applyFont="1" applyFill="1" applyBorder="1"/>
    <xf numFmtId="167" fontId="8" fillId="0" borderId="12" xfId="10" applyNumberFormat="1" applyFont="1" applyFill="1" applyBorder="1"/>
    <xf numFmtId="167" fontId="8" fillId="0" borderId="24" xfId="10" applyNumberFormat="1" applyFont="1" applyFill="1" applyBorder="1" applyAlignment="1">
      <alignment horizontal="center" vertical="center"/>
    </xf>
    <xf numFmtId="167" fontId="17" fillId="0" borderId="12" xfId="10" applyNumberFormat="1" applyFont="1" applyFill="1" applyBorder="1"/>
    <xf numFmtId="167" fontId="8" fillId="0" borderId="25" xfId="10" applyNumberFormat="1" applyFont="1" applyFill="1" applyBorder="1" applyAlignment="1">
      <alignment horizontal="center" vertical="center"/>
    </xf>
    <xf numFmtId="167" fontId="8" fillId="0" borderId="12" xfId="10" applyNumberFormat="1" applyFont="1" applyFill="1" applyBorder="1" applyAlignment="1">
      <alignment wrapText="1"/>
    </xf>
    <xf numFmtId="0" fontId="8" fillId="0" borderId="9" xfId="0" applyFont="1" applyFill="1" applyBorder="1" applyAlignment="1">
      <alignment horizontal="center"/>
    </xf>
    <xf numFmtId="0" fontId="8" fillId="0" borderId="10" xfId="0" applyFont="1" applyFill="1" applyBorder="1" applyAlignment="1">
      <alignment horizontal="center"/>
    </xf>
    <xf numFmtId="167" fontId="8" fillId="0" borderId="12" xfId="0" applyNumberFormat="1" applyFont="1" applyFill="1" applyBorder="1"/>
    <xf numFmtId="0" fontId="17" fillId="0" borderId="0" xfId="0" applyFont="1" applyFill="1"/>
    <xf numFmtId="0" fontId="24" fillId="0" borderId="0" xfId="0" applyFont="1" applyFill="1"/>
  </cellXfs>
  <cellStyles count="39">
    <cellStyle name="Millares" xfId="10" builtinId="3"/>
    <cellStyle name="Millares 10" xfId="13"/>
    <cellStyle name="Millares 11" xfId="14"/>
    <cellStyle name="Millares 12" xfId="15"/>
    <cellStyle name="Millares 2" xfId="3"/>
    <cellStyle name="Millares 2 2" xfId="16"/>
    <cellStyle name="Millares 2 3" xfId="17"/>
    <cellStyle name="Millares 2 4" xfId="18"/>
    <cellStyle name="Millares 2 5" xfId="19"/>
    <cellStyle name="Millares 3" xfId="20"/>
    <cellStyle name="Millares 3 2" xfId="21"/>
    <cellStyle name="Millares 4" xfId="22"/>
    <cellStyle name="Millares 5" xfId="5"/>
    <cellStyle name="Millares 6" xfId="23"/>
    <cellStyle name="Millares 7" xfId="24"/>
    <cellStyle name="Millares 8" xfId="25"/>
    <cellStyle name="Millares 9" xfId="26"/>
    <cellStyle name="Moneda 2" xfId="27"/>
    <cellStyle name="Moneda 2 2" xfId="28"/>
    <cellStyle name="Moneda 2 3" xfId="29"/>
    <cellStyle name="Moneda 3" xfId="30"/>
    <cellStyle name="Moneda 4" xfId="6"/>
    <cellStyle name="Moneda 5" xfId="7"/>
    <cellStyle name="Normal" xfId="0" builtinId="0"/>
    <cellStyle name="Normal 2" xfId="1"/>
    <cellStyle name="Normal 2 11" xfId="31"/>
    <cellStyle name="Normal 2 2" xfId="11"/>
    <cellStyle name="Normal 2 3" xfId="12"/>
    <cellStyle name="Normal 3" xfId="2"/>
    <cellStyle name="Normal 4" xfId="8"/>
    <cellStyle name="Normal 5" xfId="32"/>
    <cellStyle name="Normal 6" xfId="33"/>
    <cellStyle name="Normal 7" xfId="34"/>
    <cellStyle name="Normal 8" xfId="35"/>
    <cellStyle name="Porcentaje 2" xfId="36"/>
    <cellStyle name="Porcentaje 2 2" xfId="37"/>
    <cellStyle name="Porcentual 2" xfId="4"/>
    <cellStyle name="Porcentual 2 2" xfId="38"/>
    <cellStyle name="Porcentual 5" xfId="9"/>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109537</xdr:colOff>
      <xdr:row>1</xdr:row>
      <xdr:rowOff>135893</xdr:rowOff>
    </xdr:from>
    <xdr:to>
      <xdr:col>0</xdr:col>
      <xdr:colOff>714375</xdr:colOff>
      <xdr:row>5</xdr:row>
      <xdr:rowOff>39559</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109537" y="326393"/>
          <a:ext cx="604838" cy="703766"/>
        </a:xfrm>
        <a:prstGeom prst="rect">
          <a:avLst/>
        </a:prstGeom>
        <a:noFill/>
        <a:ln w="9525">
          <a:noFill/>
          <a:miter lim="800000"/>
          <a:headEnd/>
          <a:tailEnd/>
        </a:ln>
      </xdr:spPr>
    </xdr:pic>
    <xdr:clientData/>
  </xdr:twoCellAnchor>
  <xdr:twoCellAnchor>
    <xdr:from>
      <xdr:col>8</xdr:col>
      <xdr:colOff>892969</xdr:colOff>
      <xdr:row>1</xdr:row>
      <xdr:rowOff>1</xdr:rowOff>
    </xdr:from>
    <xdr:to>
      <xdr:col>9</xdr:col>
      <xdr:colOff>607219</xdr:colOff>
      <xdr:row>4</xdr:row>
      <xdr:rowOff>151607</xdr:rowOff>
    </xdr:to>
    <xdr:pic>
      <xdr:nvPicPr>
        <xdr:cNvPr id="3" name="Picture 2" descr="logo colo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303544" y="190501"/>
          <a:ext cx="781050" cy="7516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864393</xdr:colOff>
      <xdr:row>0</xdr:row>
      <xdr:rowOff>171450</xdr:rowOff>
    </xdr:from>
    <xdr:to>
      <xdr:col>7</xdr:col>
      <xdr:colOff>583405</xdr:colOff>
      <xdr:row>5</xdr:row>
      <xdr:rowOff>95250</xdr:rowOff>
    </xdr:to>
    <xdr:sp macro="" textlink="">
      <xdr:nvSpPr>
        <xdr:cNvPr id="4" name="3 CuadroTexto"/>
        <xdr:cNvSpPr txBox="1"/>
      </xdr:nvSpPr>
      <xdr:spPr>
        <a:xfrm>
          <a:off x="2169318" y="171450"/>
          <a:ext cx="5757862" cy="9144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latin typeface="Arial" pitchFamily="34" charset="0"/>
              <a:cs typeface="Arial" pitchFamily="34" charset="0"/>
            </a:rPr>
            <a:t>República de Colombia</a:t>
          </a:r>
        </a:p>
        <a:p>
          <a:pPr algn="ctr"/>
          <a:r>
            <a:rPr lang="es-ES" sz="1100" b="1">
              <a:latin typeface="Arial" pitchFamily="34" charset="0"/>
              <a:cs typeface="Arial" pitchFamily="34" charset="0"/>
            </a:rPr>
            <a:t>Instituto Colombiano de Bienestar Familiar</a:t>
          </a:r>
        </a:p>
        <a:p>
          <a:pPr algn="ctr"/>
          <a:r>
            <a:rPr lang="es-ES" sz="1100" b="1">
              <a:solidFill>
                <a:schemeClr val="bg1">
                  <a:lumMod val="65000"/>
                </a:schemeClr>
              </a:solidFill>
              <a:latin typeface="Arial" pitchFamily="34" charset="0"/>
              <a:cs typeface="Arial" pitchFamily="34" charset="0"/>
            </a:rPr>
            <a:t>Cecilia de la Fuente de Lleras </a:t>
          </a:r>
        </a:p>
        <a:p>
          <a:pPr algn="ctr"/>
          <a:r>
            <a:rPr lang="es-ES" sz="1100" b="1">
              <a:latin typeface="Arial" pitchFamily="34" charset="0"/>
              <a:cs typeface="Arial" pitchFamily="34" charset="0"/>
            </a:rPr>
            <a:t>Dirección de Abastecimiento</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285748</xdr:colOff>
      <xdr:row>1</xdr:row>
      <xdr:rowOff>59530</xdr:rowOff>
    </xdr:from>
    <xdr:to>
      <xdr:col>2</xdr:col>
      <xdr:colOff>466825</xdr:colOff>
      <xdr:row>5</xdr:row>
      <xdr:rowOff>142875</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47673" y="240505"/>
          <a:ext cx="714477" cy="883445"/>
        </a:xfrm>
        <a:prstGeom prst="rect">
          <a:avLst/>
        </a:prstGeom>
        <a:noFill/>
        <a:ln w="9525">
          <a:noFill/>
          <a:miter lim="800000"/>
          <a:headEnd/>
          <a:tailEnd/>
        </a:ln>
      </xdr:spPr>
    </xdr:pic>
    <xdr:clientData/>
  </xdr:twoCellAnchor>
  <xdr:twoCellAnchor>
    <xdr:from>
      <xdr:col>6</xdr:col>
      <xdr:colOff>762001</xdr:colOff>
      <xdr:row>1</xdr:row>
      <xdr:rowOff>47623</xdr:rowOff>
    </xdr:from>
    <xdr:to>
      <xdr:col>6</xdr:col>
      <xdr:colOff>1479859</xdr:colOff>
      <xdr:row>5</xdr:row>
      <xdr:rowOff>177712</xdr:rowOff>
    </xdr:to>
    <xdr:pic>
      <xdr:nvPicPr>
        <xdr:cNvPr id="3"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0544176" y="228598"/>
          <a:ext cx="717858" cy="930189"/>
        </a:xfrm>
        <a:prstGeom prst="rect">
          <a:avLst/>
        </a:prstGeom>
        <a:noFill/>
        <a:ln w="9525">
          <a:noFill/>
          <a:miter lim="800000"/>
          <a:headEnd/>
          <a:tailEnd/>
        </a:ln>
      </xdr:spPr>
    </xdr:pic>
    <xdr:clientData/>
  </xdr:twoCellAnchor>
  <xdr:twoCellAnchor>
    <xdr:from>
      <xdr:col>2</xdr:col>
      <xdr:colOff>2178850</xdr:colOff>
      <xdr:row>1</xdr:row>
      <xdr:rowOff>23823</xdr:rowOff>
    </xdr:from>
    <xdr:to>
      <xdr:col>5</xdr:col>
      <xdr:colOff>183412</xdr:colOff>
      <xdr:row>5</xdr:row>
      <xdr:rowOff>190499</xdr:rowOff>
    </xdr:to>
    <xdr:sp macro="" textlink="">
      <xdr:nvSpPr>
        <xdr:cNvPr id="4" name="3 CuadroTexto"/>
        <xdr:cNvSpPr txBox="1"/>
      </xdr:nvSpPr>
      <xdr:spPr>
        <a:xfrm>
          <a:off x="2874175" y="204798"/>
          <a:ext cx="6196062" cy="9667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t>Dirección de  Abastecimiento </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79375</xdr:colOff>
      <xdr:row>1</xdr:row>
      <xdr:rowOff>122238</xdr:rowOff>
    </xdr:from>
    <xdr:to>
      <xdr:col>0</xdr:col>
      <xdr:colOff>687797</xdr:colOff>
      <xdr:row>6</xdr:row>
      <xdr:rowOff>79375</xdr:rowOff>
    </xdr:to>
    <xdr:pic>
      <xdr:nvPicPr>
        <xdr:cNvPr id="2" name="2 Imagen" descr="LOGO ICB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9375" y="265113"/>
          <a:ext cx="608422" cy="6715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372434</xdr:colOff>
      <xdr:row>0</xdr:row>
      <xdr:rowOff>103980</xdr:rowOff>
    </xdr:from>
    <xdr:to>
      <xdr:col>11</xdr:col>
      <xdr:colOff>1034254</xdr:colOff>
      <xdr:row>5</xdr:row>
      <xdr:rowOff>103980</xdr:rowOff>
    </xdr:to>
    <xdr:pic>
      <xdr:nvPicPr>
        <xdr:cNvPr id="3"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2064372" y="103980"/>
          <a:ext cx="661820" cy="714375"/>
        </a:xfrm>
        <a:prstGeom prst="rect">
          <a:avLst/>
        </a:prstGeom>
        <a:noFill/>
        <a:ln w="9525">
          <a:noFill/>
          <a:miter lim="800000"/>
          <a:headEnd/>
          <a:tailEnd/>
        </a:ln>
      </xdr:spPr>
    </xdr:pic>
    <xdr:clientData/>
  </xdr:twoCellAnchor>
  <xdr:twoCellAnchor>
    <xdr:from>
      <xdr:col>4</xdr:col>
      <xdr:colOff>62708</xdr:colOff>
      <xdr:row>1</xdr:row>
      <xdr:rowOff>8732</xdr:rowOff>
    </xdr:from>
    <xdr:to>
      <xdr:col>8</xdr:col>
      <xdr:colOff>298452</xdr:colOff>
      <xdr:row>6</xdr:row>
      <xdr:rowOff>75406</xdr:rowOff>
    </xdr:to>
    <xdr:sp macro="" textlink="">
      <xdr:nvSpPr>
        <xdr:cNvPr id="4" name="3 CuadroTexto"/>
        <xdr:cNvSpPr txBox="1"/>
      </xdr:nvSpPr>
      <xdr:spPr>
        <a:xfrm>
          <a:off x="3813177" y="151607"/>
          <a:ext cx="4617244" cy="7810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solidFill>
                <a:schemeClr val="bg1">
                  <a:lumMod val="65000"/>
                </a:schemeClr>
              </a:solidFill>
            </a:rPr>
            <a:t>Cecilia de la Fuente de Lleras </a:t>
          </a:r>
        </a:p>
        <a:p>
          <a:pPr algn="ctr"/>
          <a:r>
            <a:rPr lang="es-ES" sz="1100" b="1"/>
            <a:t>Dirección de Abastecimiento</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Abastecimiento</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9863" y="357207"/>
          <a:ext cx="678655" cy="90933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ngree.Duica/Documents/INVESTIGACION%20DE%20MERCADOS/PROCESOS/2013/EQUIPOS%20DE%20METROLOGIA/EQUIPOS%20METROLOGIA%20-%20SDI%2002071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lucia.vargas/Configuraci&#243;n%20local/Archivos%20temporales%20de%20Internet/Content.Outlook/00CQAO4P/EQUIPOS%20METROLOGIA%20CALIBRACI&#211;N%20-%20SDI%200215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lista"/>
    </sheetNames>
    <sheetDataSet>
      <sheetData sheetId="0"/>
      <sheetData sheetId="1"/>
      <sheetData sheetId="2">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1"/>
  <sheetViews>
    <sheetView showGridLines="0" topLeftCell="A31" zoomScale="80" zoomScaleNormal="80" workbookViewId="0">
      <selection activeCell="A17" sqref="A17"/>
    </sheetView>
  </sheetViews>
  <sheetFormatPr baseColWidth="10" defaultRowHeight="12.75"/>
  <cols>
    <col min="1" max="1" width="12.28515625" style="32" customWidth="1"/>
    <col min="2" max="2" width="7.28515625" style="32" customWidth="1"/>
    <col min="3" max="3" width="24.28515625" style="32" customWidth="1"/>
    <col min="4" max="4" width="16.5703125" style="32" customWidth="1"/>
    <col min="5" max="5" width="20.28515625" style="32" customWidth="1"/>
    <col min="6" max="6" width="16.140625" style="32" customWidth="1"/>
    <col min="7" max="7" width="19.140625" style="32" customWidth="1"/>
    <col min="8" max="8" width="16.7109375" style="32" customWidth="1"/>
    <col min="9" max="10" width="16" style="32" customWidth="1"/>
    <col min="11" max="16384" width="11.42578125" style="32"/>
  </cols>
  <sheetData>
    <row r="1" spans="1:10" s="25" customFormat="1" ht="15" customHeight="1">
      <c r="A1" s="164"/>
      <c r="B1" s="165"/>
      <c r="C1" s="165"/>
      <c r="D1" s="165"/>
      <c r="E1" s="165"/>
      <c r="F1" s="165"/>
      <c r="G1" s="165"/>
      <c r="H1" s="165"/>
      <c r="I1" s="165"/>
      <c r="J1" s="166"/>
    </row>
    <row r="2" spans="1:10" s="25" customFormat="1" ht="15.75" customHeight="1">
      <c r="A2" s="167"/>
      <c r="B2" s="168"/>
      <c r="C2" s="168"/>
      <c r="D2" s="168"/>
      <c r="E2" s="168"/>
      <c r="F2" s="168"/>
      <c r="G2" s="168"/>
      <c r="H2" s="168"/>
      <c r="I2" s="168"/>
      <c r="J2" s="169"/>
    </row>
    <row r="3" spans="1:10" s="25" customFormat="1" ht="15.75" customHeight="1">
      <c r="A3" s="167"/>
      <c r="B3" s="168"/>
      <c r="C3" s="168"/>
      <c r="D3" s="168"/>
      <c r="E3" s="168"/>
      <c r="F3" s="168"/>
      <c r="G3" s="168"/>
      <c r="H3" s="168"/>
      <c r="I3" s="168"/>
      <c r="J3" s="169"/>
    </row>
    <row r="4" spans="1:10" s="25" customFormat="1" ht="15.75" customHeight="1">
      <c r="A4" s="167"/>
      <c r="B4" s="168"/>
      <c r="C4" s="168"/>
      <c r="D4" s="168"/>
      <c r="E4" s="168"/>
      <c r="F4" s="168"/>
      <c r="G4" s="168"/>
      <c r="H4" s="168"/>
      <c r="I4" s="168"/>
      <c r="J4" s="169"/>
    </row>
    <row r="5" spans="1:10" s="25" customFormat="1" ht="15.75" customHeight="1">
      <c r="A5" s="167"/>
      <c r="B5" s="168"/>
      <c r="C5" s="168"/>
      <c r="D5" s="168"/>
      <c r="E5" s="168"/>
      <c r="F5" s="168"/>
      <c r="G5" s="168"/>
      <c r="H5" s="168"/>
      <c r="I5" s="168"/>
      <c r="J5" s="169"/>
    </row>
    <row r="6" spans="1:10" s="25" customFormat="1" ht="13.5" customHeight="1">
      <c r="A6" s="170"/>
      <c r="B6" s="171"/>
      <c r="C6" s="171"/>
      <c r="D6" s="171"/>
      <c r="E6" s="171"/>
      <c r="F6" s="171"/>
      <c r="G6" s="171"/>
      <c r="H6" s="171"/>
      <c r="I6" s="171"/>
      <c r="J6" s="172"/>
    </row>
    <row r="7" spans="1:10" s="25" customFormat="1" ht="33.75" customHeight="1">
      <c r="A7" s="173" t="s">
        <v>40</v>
      </c>
      <c r="B7" s="174"/>
      <c r="C7" s="174"/>
      <c r="D7" s="174"/>
      <c r="E7" s="174"/>
      <c r="F7" s="174"/>
      <c r="G7" s="174"/>
      <c r="H7" s="174"/>
      <c r="I7" s="174"/>
      <c r="J7" s="175"/>
    </row>
    <row r="8" spans="1:10" s="25" customFormat="1" ht="24" customHeight="1">
      <c r="A8" s="176" t="s">
        <v>0</v>
      </c>
      <c r="B8" s="177"/>
      <c r="C8" s="177"/>
      <c r="D8" s="178"/>
      <c r="E8" s="179" t="s">
        <v>1</v>
      </c>
      <c r="F8" s="180"/>
      <c r="G8" s="58" t="s">
        <v>2</v>
      </c>
      <c r="H8" s="59"/>
      <c r="I8" s="181" t="s">
        <v>3</v>
      </c>
      <c r="J8" s="182"/>
    </row>
    <row r="9" spans="1:10" s="25" customFormat="1" ht="22.5" customHeight="1">
      <c r="A9" s="183" t="s">
        <v>4</v>
      </c>
      <c r="B9" s="184"/>
      <c r="C9" s="184"/>
      <c r="D9" s="185"/>
      <c r="E9" s="183" t="s">
        <v>5</v>
      </c>
      <c r="F9" s="185"/>
      <c r="G9" s="26" t="s">
        <v>6</v>
      </c>
      <c r="H9" s="27"/>
      <c r="I9" s="179"/>
      <c r="J9" s="180"/>
    </row>
    <row r="10" spans="1:10" s="30" customFormat="1" ht="15.75" customHeight="1">
      <c r="A10" s="28"/>
      <c r="B10" s="28"/>
      <c r="C10" s="28"/>
      <c r="D10" s="28"/>
      <c r="E10" s="28"/>
      <c r="F10" s="28"/>
      <c r="G10" s="28"/>
      <c r="H10" s="29"/>
    </row>
    <row r="11" spans="1:10" s="25" customFormat="1" ht="14.25" customHeight="1">
      <c r="A11" s="31" t="s">
        <v>107</v>
      </c>
      <c r="B11" s="31"/>
      <c r="C11" s="31"/>
    </row>
    <row r="12" spans="1:10" s="25" customFormat="1" ht="14.25" customHeight="1">
      <c r="A12" s="31" t="s">
        <v>108</v>
      </c>
      <c r="B12" s="31"/>
      <c r="C12" s="31"/>
    </row>
    <row r="13" spans="1:10" ht="14.25" customHeight="1">
      <c r="A13" s="32" t="s">
        <v>109</v>
      </c>
    </row>
    <row r="14" spans="1:10" ht="21.75" customHeight="1">
      <c r="A14" s="57" t="s">
        <v>159</v>
      </c>
      <c r="B14" s="57"/>
      <c r="C14" s="57"/>
      <c r="D14" s="57"/>
      <c r="E14" s="57"/>
      <c r="F14" s="57"/>
      <c r="G14" s="57"/>
      <c r="H14" s="57"/>
    </row>
    <row r="15" spans="1:10" ht="24.75" customHeight="1">
      <c r="A15" s="160" t="s">
        <v>110</v>
      </c>
      <c r="B15" s="160"/>
      <c r="C15" s="160"/>
      <c r="D15" s="160"/>
      <c r="E15" s="160"/>
      <c r="F15" s="160"/>
      <c r="G15" s="160"/>
      <c r="H15" s="160"/>
    </row>
    <row r="16" spans="1:10" ht="15.75" customHeight="1">
      <c r="A16" s="186" t="s">
        <v>163</v>
      </c>
      <c r="B16" s="160"/>
      <c r="C16" s="160"/>
      <c r="D16" s="160"/>
      <c r="E16" s="160"/>
      <c r="F16" s="160"/>
      <c r="G16" s="160"/>
      <c r="H16" s="160"/>
    </row>
    <row r="17" spans="1:10" ht="24.75" customHeight="1">
      <c r="A17" s="54"/>
      <c r="B17" s="54"/>
      <c r="C17" s="54"/>
      <c r="D17" s="54"/>
      <c r="E17" s="54"/>
      <c r="F17" s="54"/>
      <c r="G17" s="54"/>
      <c r="H17" s="54"/>
    </row>
    <row r="18" spans="1:10" ht="18">
      <c r="A18" s="84"/>
      <c r="B18" s="84"/>
      <c r="C18" s="33"/>
      <c r="D18" s="33"/>
      <c r="E18" s="80" t="s">
        <v>133</v>
      </c>
      <c r="F18" s="81">
        <v>6</v>
      </c>
      <c r="G18" s="33"/>
      <c r="H18" s="33"/>
    </row>
    <row r="19" spans="1:10" ht="20.25">
      <c r="A19" s="82"/>
      <c r="B19" s="83"/>
      <c r="C19" s="54"/>
      <c r="D19" s="54"/>
      <c r="E19" s="54"/>
      <c r="F19" s="54"/>
      <c r="G19" s="54"/>
      <c r="H19" s="54"/>
    </row>
    <row r="20" spans="1:10" ht="28.5" customHeight="1">
      <c r="A20" s="161" t="s">
        <v>137</v>
      </c>
      <c r="B20" s="162"/>
      <c r="C20" s="162"/>
      <c r="D20" s="162"/>
      <c r="E20" s="162"/>
      <c r="F20" s="162"/>
      <c r="G20" s="162"/>
      <c r="H20" s="162"/>
      <c r="I20" s="162"/>
      <c r="J20" s="163"/>
    </row>
    <row r="21" spans="1:10" ht="33.75" customHeight="1">
      <c r="A21" s="155" t="s">
        <v>89</v>
      </c>
      <c r="B21" s="158" t="s">
        <v>90</v>
      </c>
      <c r="C21" s="159"/>
      <c r="D21" s="64" t="s">
        <v>105</v>
      </c>
      <c r="E21" s="64" t="s">
        <v>34</v>
      </c>
      <c r="F21" s="64" t="s">
        <v>35</v>
      </c>
      <c r="G21" s="64" t="s">
        <v>36</v>
      </c>
      <c r="H21" s="64" t="s">
        <v>37</v>
      </c>
      <c r="I21" s="64" t="s">
        <v>38</v>
      </c>
      <c r="J21" s="64" t="s">
        <v>39</v>
      </c>
    </row>
    <row r="22" spans="1:10" ht="25.5" customHeight="1">
      <c r="A22" s="156"/>
      <c r="B22" s="34">
        <v>1</v>
      </c>
      <c r="C22" s="51" t="s">
        <v>91</v>
      </c>
      <c r="D22" s="35">
        <v>2773</v>
      </c>
      <c r="E22" s="36"/>
      <c r="F22" s="37">
        <f>+ROUND(E22*0.16,0)</f>
        <v>0</v>
      </c>
      <c r="G22" s="37">
        <f>+ROUND(E22+F22,0)</f>
        <v>0</v>
      </c>
      <c r="H22" s="37">
        <f>ROUND(E22*D22,0)</f>
        <v>0</v>
      </c>
      <c r="I22" s="38">
        <f>ROUND(H22*0.16,0)</f>
        <v>0</v>
      </c>
      <c r="J22" s="39">
        <f>+I22+H22</f>
        <v>0</v>
      </c>
    </row>
    <row r="23" spans="1:10" ht="25.5" customHeight="1">
      <c r="A23" s="156"/>
      <c r="B23" s="34">
        <v>2</v>
      </c>
      <c r="C23" s="51" t="s">
        <v>92</v>
      </c>
      <c r="D23" s="35">
        <v>2773</v>
      </c>
      <c r="E23" s="36"/>
      <c r="F23" s="37">
        <f t="shared" ref="F23:F41" si="0">+ROUND(E23*0.16,0)</f>
        <v>0</v>
      </c>
      <c r="G23" s="37">
        <f t="shared" ref="G23:G41" si="1">+ROUND(E23+F23,0)</f>
        <v>0</v>
      </c>
      <c r="H23" s="37">
        <f t="shared" ref="H23:H41" si="2">ROUND(E23*D23,0)</f>
        <v>0</v>
      </c>
      <c r="I23" s="38">
        <f t="shared" ref="I23:I41" si="3">ROUND(H23*0.16,0)</f>
        <v>0</v>
      </c>
      <c r="J23" s="39">
        <f t="shared" ref="J23:J41" si="4">+I23+H23</f>
        <v>0</v>
      </c>
    </row>
    <row r="24" spans="1:10" ht="25.5" customHeight="1">
      <c r="A24" s="156"/>
      <c r="B24" s="34">
        <v>3</v>
      </c>
      <c r="C24" s="51" t="s">
        <v>93</v>
      </c>
      <c r="D24" s="35">
        <v>2773</v>
      </c>
      <c r="E24" s="36"/>
      <c r="F24" s="37">
        <f t="shared" si="0"/>
        <v>0</v>
      </c>
      <c r="G24" s="37">
        <f t="shared" si="1"/>
        <v>0</v>
      </c>
      <c r="H24" s="37">
        <f t="shared" si="2"/>
        <v>0</v>
      </c>
      <c r="I24" s="38">
        <f t="shared" si="3"/>
        <v>0</v>
      </c>
      <c r="J24" s="39">
        <f t="shared" si="4"/>
        <v>0</v>
      </c>
    </row>
    <row r="25" spans="1:10" ht="25.5" customHeight="1">
      <c r="A25" s="156"/>
      <c r="B25" s="34">
        <v>4</v>
      </c>
      <c r="C25" s="51" t="s">
        <v>94</v>
      </c>
      <c r="D25" s="35">
        <v>2773</v>
      </c>
      <c r="E25" s="36"/>
      <c r="F25" s="37">
        <f t="shared" si="0"/>
        <v>0</v>
      </c>
      <c r="G25" s="37">
        <f t="shared" si="1"/>
        <v>0</v>
      </c>
      <c r="H25" s="37">
        <f t="shared" si="2"/>
        <v>0</v>
      </c>
      <c r="I25" s="38">
        <f t="shared" si="3"/>
        <v>0</v>
      </c>
      <c r="J25" s="39">
        <f t="shared" si="4"/>
        <v>0</v>
      </c>
    </row>
    <row r="26" spans="1:10" ht="25.5" customHeight="1">
      <c r="A26" s="156"/>
      <c r="B26" s="148" t="s">
        <v>119</v>
      </c>
      <c r="C26" s="153"/>
      <c r="D26" s="153"/>
      <c r="E26" s="153"/>
      <c r="F26" s="153"/>
      <c r="G26" s="71">
        <f>SUM(G22:G25)</f>
        <v>0</v>
      </c>
      <c r="H26" s="65">
        <f>SUM(H22:H25)</f>
        <v>0</v>
      </c>
      <c r="I26" s="65">
        <f>SUM(I22:I25)</f>
        <v>0</v>
      </c>
      <c r="J26" s="66">
        <f>SUM(J22:J25)</f>
        <v>0</v>
      </c>
    </row>
    <row r="27" spans="1:10" ht="39.75" customHeight="1">
      <c r="A27" s="156"/>
      <c r="B27" s="158" t="s">
        <v>95</v>
      </c>
      <c r="C27" s="159"/>
      <c r="D27" s="64" t="s">
        <v>105</v>
      </c>
      <c r="E27" s="64" t="s">
        <v>34</v>
      </c>
      <c r="F27" s="64" t="s">
        <v>35</v>
      </c>
      <c r="G27" s="64" t="s">
        <v>36</v>
      </c>
      <c r="H27" s="64" t="s">
        <v>37</v>
      </c>
      <c r="I27" s="64" t="s">
        <v>38</v>
      </c>
      <c r="J27" s="64" t="s">
        <v>39</v>
      </c>
    </row>
    <row r="28" spans="1:10" ht="25.5" customHeight="1">
      <c r="A28" s="156"/>
      <c r="B28" s="53">
        <v>5</v>
      </c>
      <c r="C28" s="51" t="s">
        <v>96</v>
      </c>
      <c r="D28" s="35">
        <v>2773</v>
      </c>
      <c r="E28" s="36"/>
      <c r="F28" s="37">
        <f t="shared" si="0"/>
        <v>0</v>
      </c>
      <c r="G28" s="37">
        <f t="shared" si="1"/>
        <v>0</v>
      </c>
      <c r="H28" s="37">
        <f t="shared" si="2"/>
        <v>0</v>
      </c>
      <c r="I28" s="38">
        <f t="shared" si="3"/>
        <v>0</v>
      </c>
      <c r="J28" s="39">
        <f t="shared" si="4"/>
        <v>0</v>
      </c>
    </row>
    <row r="29" spans="1:10" ht="25.5" customHeight="1">
      <c r="A29" s="156"/>
      <c r="B29" s="53">
        <v>6</v>
      </c>
      <c r="C29" s="51" t="s">
        <v>97</v>
      </c>
      <c r="D29" s="35">
        <v>2773</v>
      </c>
      <c r="E29" s="36"/>
      <c r="F29" s="37">
        <f t="shared" si="0"/>
        <v>0</v>
      </c>
      <c r="G29" s="37">
        <f t="shared" si="1"/>
        <v>0</v>
      </c>
      <c r="H29" s="37">
        <f t="shared" si="2"/>
        <v>0</v>
      </c>
      <c r="I29" s="38">
        <f t="shared" si="3"/>
        <v>0</v>
      </c>
      <c r="J29" s="39">
        <f t="shared" si="4"/>
        <v>0</v>
      </c>
    </row>
    <row r="30" spans="1:10" ht="25.5" customHeight="1">
      <c r="A30" s="156"/>
      <c r="B30" s="53">
        <v>7</v>
      </c>
      <c r="C30" s="51" t="s">
        <v>98</v>
      </c>
      <c r="D30" s="35">
        <v>2773</v>
      </c>
      <c r="E30" s="36"/>
      <c r="F30" s="37">
        <f t="shared" si="0"/>
        <v>0</v>
      </c>
      <c r="G30" s="37">
        <f t="shared" si="1"/>
        <v>0</v>
      </c>
      <c r="H30" s="37">
        <f t="shared" si="2"/>
        <v>0</v>
      </c>
      <c r="I30" s="38">
        <f t="shared" si="3"/>
        <v>0</v>
      </c>
      <c r="J30" s="39">
        <f t="shared" si="4"/>
        <v>0</v>
      </c>
    </row>
    <row r="31" spans="1:10" ht="25.5" customHeight="1">
      <c r="A31" s="156"/>
      <c r="B31" s="53">
        <v>8</v>
      </c>
      <c r="C31" s="51" t="s">
        <v>99</v>
      </c>
      <c r="D31" s="35">
        <v>2773</v>
      </c>
      <c r="E31" s="36"/>
      <c r="F31" s="37">
        <f t="shared" si="0"/>
        <v>0</v>
      </c>
      <c r="G31" s="37">
        <f t="shared" si="1"/>
        <v>0</v>
      </c>
      <c r="H31" s="37">
        <f t="shared" si="2"/>
        <v>0</v>
      </c>
      <c r="I31" s="38">
        <f t="shared" si="3"/>
        <v>0</v>
      </c>
      <c r="J31" s="39">
        <f t="shared" si="4"/>
        <v>0</v>
      </c>
    </row>
    <row r="32" spans="1:10" ht="25.5" customHeight="1">
      <c r="A32" s="156"/>
      <c r="B32" s="53">
        <v>9</v>
      </c>
      <c r="C32" s="51" t="s">
        <v>100</v>
      </c>
      <c r="D32" s="35">
        <v>2773</v>
      </c>
      <c r="E32" s="36"/>
      <c r="F32" s="37">
        <f t="shared" si="0"/>
        <v>0</v>
      </c>
      <c r="G32" s="37">
        <f t="shared" si="1"/>
        <v>0</v>
      </c>
      <c r="H32" s="37">
        <f t="shared" si="2"/>
        <v>0</v>
      </c>
      <c r="I32" s="38">
        <f t="shared" si="3"/>
        <v>0</v>
      </c>
      <c r="J32" s="39">
        <f t="shared" si="4"/>
        <v>0</v>
      </c>
    </row>
    <row r="33" spans="1:10" ht="25.5" customHeight="1">
      <c r="A33" s="156"/>
      <c r="B33" s="53">
        <v>10</v>
      </c>
      <c r="C33" s="51" t="s">
        <v>101</v>
      </c>
      <c r="D33" s="35">
        <v>2773</v>
      </c>
      <c r="E33" s="36"/>
      <c r="F33" s="37">
        <f t="shared" si="0"/>
        <v>0</v>
      </c>
      <c r="G33" s="37">
        <f t="shared" si="1"/>
        <v>0</v>
      </c>
      <c r="H33" s="37">
        <f t="shared" si="2"/>
        <v>0</v>
      </c>
      <c r="I33" s="38">
        <f t="shared" si="3"/>
        <v>0</v>
      </c>
      <c r="J33" s="39">
        <f t="shared" si="4"/>
        <v>0</v>
      </c>
    </row>
    <row r="34" spans="1:10" ht="25.5" customHeight="1">
      <c r="A34" s="156"/>
      <c r="B34" s="150" t="s">
        <v>120</v>
      </c>
      <c r="C34" s="150"/>
      <c r="D34" s="150"/>
      <c r="E34" s="150"/>
      <c r="F34" s="150"/>
      <c r="G34" s="72">
        <f>SUM(G28:G33)</f>
        <v>0</v>
      </c>
      <c r="H34" s="65">
        <f>SUM(H28:H33)</f>
        <v>0</v>
      </c>
      <c r="I34" s="65">
        <f>SUM(I28:I33)</f>
        <v>0</v>
      </c>
      <c r="J34" s="66">
        <f>SUM(J28:J33)</f>
        <v>0</v>
      </c>
    </row>
    <row r="35" spans="1:10" ht="39.75" customHeight="1">
      <c r="A35" s="156"/>
      <c r="B35" s="158" t="s">
        <v>118</v>
      </c>
      <c r="C35" s="159"/>
      <c r="D35" s="64" t="s">
        <v>105</v>
      </c>
      <c r="E35" s="64" t="s">
        <v>34</v>
      </c>
      <c r="F35" s="64" t="s">
        <v>35</v>
      </c>
      <c r="G35" s="64" t="s">
        <v>36</v>
      </c>
      <c r="H35" s="64" t="s">
        <v>37</v>
      </c>
      <c r="I35" s="64" t="s">
        <v>38</v>
      </c>
      <c r="J35" s="64" t="s">
        <v>39</v>
      </c>
    </row>
    <row r="36" spans="1:10" ht="25.5" customHeight="1">
      <c r="A36" s="156"/>
      <c r="B36" s="105">
        <v>11</v>
      </c>
      <c r="C36" s="135" t="s">
        <v>102</v>
      </c>
      <c r="D36" s="136">
        <v>2773</v>
      </c>
      <c r="E36" s="36"/>
      <c r="F36" s="37">
        <f t="shared" si="0"/>
        <v>0</v>
      </c>
      <c r="G36" s="37">
        <f t="shared" si="1"/>
        <v>0</v>
      </c>
      <c r="H36" s="37">
        <f t="shared" si="2"/>
        <v>0</v>
      </c>
      <c r="I36" s="38">
        <f t="shared" si="3"/>
        <v>0</v>
      </c>
      <c r="J36" s="39">
        <f t="shared" si="4"/>
        <v>0</v>
      </c>
    </row>
    <row r="37" spans="1:10" ht="25.5" customHeight="1">
      <c r="A37" s="156"/>
      <c r="B37" s="53">
        <v>12</v>
      </c>
      <c r="C37" s="51" t="s">
        <v>103</v>
      </c>
      <c r="D37" s="35">
        <v>2773</v>
      </c>
      <c r="E37" s="36"/>
      <c r="F37" s="37">
        <f t="shared" si="0"/>
        <v>0</v>
      </c>
      <c r="G37" s="37">
        <f t="shared" si="1"/>
        <v>0</v>
      </c>
      <c r="H37" s="37">
        <f t="shared" si="2"/>
        <v>0</v>
      </c>
      <c r="I37" s="38">
        <f t="shared" si="3"/>
        <v>0</v>
      </c>
      <c r="J37" s="39">
        <f t="shared" si="4"/>
        <v>0</v>
      </c>
    </row>
    <row r="38" spans="1:10" ht="25.5" customHeight="1">
      <c r="A38" s="156"/>
      <c r="B38" s="154" t="s">
        <v>121</v>
      </c>
      <c r="C38" s="154"/>
      <c r="D38" s="154"/>
      <c r="E38" s="154"/>
      <c r="F38" s="154"/>
      <c r="G38" s="73">
        <f>SUM(G36:G37)</f>
        <v>0</v>
      </c>
      <c r="H38" s="65">
        <f>SUM(H36:H37)</f>
        <v>0</v>
      </c>
      <c r="I38" s="65">
        <f>SUM(I36:I37)</f>
        <v>0</v>
      </c>
      <c r="J38" s="66">
        <f>SUM(J36:J37)</f>
        <v>0</v>
      </c>
    </row>
    <row r="39" spans="1:10" ht="20.25" customHeight="1">
      <c r="A39" s="156"/>
      <c r="B39" s="68">
        <v>13</v>
      </c>
      <c r="C39" s="67" t="s">
        <v>87</v>
      </c>
      <c r="D39" s="35">
        <v>2773</v>
      </c>
      <c r="E39" s="36"/>
      <c r="F39" s="37">
        <f t="shared" si="0"/>
        <v>0</v>
      </c>
      <c r="G39" s="37">
        <f t="shared" si="1"/>
        <v>0</v>
      </c>
      <c r="H39" s="37">
        <f t="shared" si="2"/>
        <v>0</v>
      </c>
      <c r="I39" s="38">
        <f t="shared" si="3"/>
        <v>0</v>
      </c>
      <c r="J39" s="39">
        <f t="shared" si="4"/>
        <v>0</v>
      </c>
    </row>
    <row r="40" spans="1:10" ht="20.25" customHeight="1">
      <c r="A40" s="156"/>
      <c r="B40" s="68">
        <v>14</v>
      </c>
      <c r="C40" s="67" t="s">
        <v>104</v>
      </c>
      <c r="D40" s="35">
        <v>2773</v>
      </c>
      <c r="E40" s="36"/>
      <c r="F40" s="37">
        <f t="shared" si="0"/>
        <v>0</v>
      </c>
      <c r="G40" s="37">
        <f t="shared" si="1"/>
        <v>0</v>
      </c>
      <c r="H40" s="37">
        <f t="shared" si="2"/>
        <v>0</v>
      </c>
      <c r="I40" s="38">
        <f t="shared" si="3"/>
        <v>0</v>
      </c>
      <c r="J40" s="39">
        <f t="shared" si="4"/>
        <v>0</v>
      </c>
    </row>
    <row r="41" spans="1:10" ht="20.25" customHeight="1">
      <c r="A41" s="156"/>
      <c r="B41" s="68">
        <v>15</v>
      </c>
      <c r="C41" s="67" t="s">
        <v>88</v>
      </c>
      <c r="D41" s="35">
        <v>2773</v>
      </c>
      <c r="E41" s="36"/>
      <c r="F41" s="37">
        <f t="shared" si="0"/>
        <v>0</v>
      </c>
      <c r="G41" s="37">
        <f t="shared" si="1"/>
        <v>0</v>
      </c>
      <c r="H41" s="37">
        <f t="shared" si="2"/>
        <v>0</v>
      </c>
      <c r="I41" s="38">
        <f t="shared" si="3"/>
        <v>0</v>
      </c>
      <c r="J41" s="39">
        <f t="shared" si="4"/>
        <v>0</v>
      </c>
    </row>
    <row r="42" spans="1:10" ht="20.25" customHeight="1">
      <c r="A42" s="157"/>
      <c r="B42" s="154" t="s">
        <v>122</v>
      </c>
      <c r="C42" s="154"/>
      <c r="D42" s="154"/>
      <c r="E42" s="154"/>
      <c r="F42" s="154"/>
      <c r="G42" s="65">
        <f>SUM(G39:G41)</f>
        <v>0</v>
      </c>
      <c r="H42" s="65">
        <f>SUM(H39:H41)</f>
        <v>0</v>
      </c>
      <c r="I42" s="65">
        <f>SUM(I39:I41)</f>
        <v>0</v>
      </c>
      <c r="J42" s="66">
        <f>SUM(J39:J41)</f>
        <v>0</v>
      </c>
    </row>
    <row r="43" spans="1:10" ht="20.25" customHeight="1">
      <c r="A43" s="141" t="s">
        <v>134</v>
      </c>
      <c r="B43" s="141"/>
      <c r="C43" s="141"/>
      <c r="D43" s="141"/>
      <c r="E43" s="141"/>
      <c r="F43" s="141"/>
      <c r="G43" s="69">
        <f>SUM(G26,G34,G38,G42)</f>
        <v>0</v>
      </c>
      <c r="H43" s="69">
        <f t="shared" ref="H43:I43" si="5">SUM(H26,H34,H38,H42)</f>
        <v>0</v>
      </c>
      <c r="I43" s="69">
        <f t="shared" si="5"/>
        <v>0</v>
      </c>
      <c r="J43" s="69">
        <f>SUM(J26,J34,J38,J42)</f>
        <v>0</v>
      </c>
    </row>
    <row r="44" spans="1:10" ht="31.5" customHeight="1">
      <c r="A44" s="40"/>
      <c r="B44" s="40"/>
      <c r="C44" s="40"/>
      <c r="D44" s="41"/>
      <c r="E44" s="42"/>
      <c r="F44" s="43"/>
      <c r="G44" s="43"/>
      <c r="H44" s="43"/>
      <c r="I44" s="44"/>
      <c r="J44" s="44"/>
    </row>
    <row r="45" spans="1:10" s="47" customFormat="1" ht="28.5" customHeight="1">
      <c r="A45" s="141" t="s">
        <v>135</v>
      </c>
      <c r="B45" s="141"/>
      <c r="C45" s="141"/>
      <c r="D45" s="141"/>
      <c r="E45" s="141"/>
      <c r="F45" s="46"/>
      <c r="G45" s="46"/>
      <c r="H45" s="46"/>
      <c r="I45" s="30"/>
      <c r="J45" s="30"/>
    </row>
    <row r="46" spans="1:10" s="47" customFormat="1" ht="39.75" customHeight="1">
      <c r="A46" s="154" t="s">
        <v>106</v>
      </c>
      <c r="B46" s="154"/>
      <c r="C46" s="53" t="s">
        <v>161</v>
      </c>
      <c r="D46" s="34" t="s">
        <v>162</v>
      </c>
      <c r="E46" s="34" t="s">
        <v>123</v>
      </c>
      <c r="F46" s="45"/>
      <c r="G46" s="45"/>
      <c r="H46" s="45"/>
      <c r="I46" s="45"/>
      <c r="J46" s="45"/>
    </row>
    <row r="47" spans="1:10" s="47" customFormat="1" ht="13.5" customHeight="1">
      <c r="A47" s="151" t="s">
        <v>111</v>
      </c>
      <c r="B47" s="152"/>
      <c r="C47" s="77">
        <v>25</v>
      </c>
      <c r="D47" s="52"/>
      <c r="E47" s="55">
        <f>+D47*C47</f>
        <v>0</v>
      </c>
      <c r="F47" s="30"/>
      <c r="G47" s="43"/>
      <c r="H47" s="43"/>
      <c r="I47" s="44"/>
      <c r="J47" s="44"/>
    </row>
    <row r="48" spans="1:10" s="47" customFormat="1" ht="13.5" customHeight="1">
      <c r="A48" s="151" t="s">
        <v>112</v>
      </c>
      <c r="B48" s="152"/>
      <c r="C48" s="77">
        <v>593</v>
      </c>
      <c r="D48" s="52"/>
      <c r="E48" s="55">
        <f t="shared" ref="E48:E51" si="6">+D48*C48</f>
        <v>0</v>
      </c>
      <c r="F48" s="30"/>
      <c r="G48" s="44"/>
      <c r="H48" s="44"/>
      <c r="I48" s="44"/>
      <c r="J48" s="44"/>
    </row>
    <row r="49" spans="1:10" s="47" customFormat="1" ht="13.5" customHeight="1">
      <c r="A49" s="151" t="s">
        <v>113</v>
      </c>
      <c r="B49" s="152"/>
      <c r="C49" s="77">
        <v>675</v>
      </c>
      <c r="D49" s="52"/>
      <c r="E49" s="55">
        <f t="shared" si="6"/>
        <v>0</v>
      </c>
      <c r="F49" s="30"/>
      <c r="G49" s="44"/>
      <c r="H49" s="44"/>
      <c r="I49" s="44"/>
      <c r="J49" s="44"/>
    </row>
    <row r="50" spans="1:10" s="47" customFormat="1" ht="13.5" customHeight="1">
      <c r="A50" s="151" t="s">
        <v>114</v>
      </c>
      <c r="B50" s="152"/>
      <c r="C50" s="77">
        <v>887</v>
      </c>
      <c r="D50" s="52"/>
      <c r="E50" s="55">
        <f t="shared" si="6"/>
        <v>0</v>
      </c>
      <c r="F50" s="30"/>
      <c r="G50" s="44"/>
      <c r="H50" s="44"/>
      <c r="I50" s="44"/>
      <c r="J50" s="44"/>
    </row>
    <row r="51" spans="1:10" s="47" customFormat="1" ht="13.5" customHeight="1">
      <c r="A51" s="151" t="s">
        <v>115</v>
      </c>
      <c r="B51" s="152"/>
      <c r="C51" s="77">
        <v>593</v>
      </c>
      <c r="D51" s="52"/>
      <c r="E51" s="55">
        <f t="shared" si="6"/>
        <v>0</v>
      </c>
      <c r="F51" s="44"/>
      <c r="G51" s="44"/>
      <c r="H51" s="44"/>
      <c r="I51" s="44"/>
      <c r="J51" s="44"/>
    </row>
    <row r="52" spans="1:10" s="47" customFormat="1" ht="27" customHeight="1">
      <c r="A52" s="137" t="s">
        <v>117</v>
      </c>
      <c r="B52" s="138"/>
      <c r="C52" s="75">
        <f>SUM(C47:C51)</f>
        <v>2773</v>
      </c>
      <c r="D52" s="139"/>
      <c r="E52" s="140"/>
      <c r="F52" s="49"/>
      <c r="G52" s="50"/>
      <c r="H52" s="50"/>
      <c r="I52" s="44"/>
    </row>
    <row r="53" spans="1:10" s="47" customFormat="1" ht="20.25" customHeight="1">
      <c r="A53" s="189" t="s">
        <v>116</v>
      </c>
      <c r="B53" s="189"/>
      <c r="C53" s="189"/>
      <c r="D53" s="189"/>
      <c r="E53" s="56">
        <f>SUM(E47:E51)</f>
        <v>0</v>
      </c>
      <c r="F53" s="49"/>
      <c r="G53" s="50"/>
      <c r="H53" s="50"/>
    </row>
    <row r="54" spans="1:10" s="47" customFormat="1">
      <c r="A54" s="60"/>
      <c r="B54" s="60"/>
      <c r="C54" s="61"/>
      <c r="D54" s="62"/>
      <c r="E54" s="42"/>
      <c r="F54" s="49"/>
      <c r="G54" s="50"/>
      <c r="H54" s="50"/>
    </row>
    <row r="55" spans="1:10" s="47" customFormat="1">
      <c r="A55" s="60"/>
      <c r="B55" s="60"/>
      <c r="C55" s="61"/>
      <c r="D55" s="62"/>
      <c r="E55" s="42"/>
      <c r="F55" s="49"/>
      <c r="G55" s="50"/>
      <c r="H55" s="50"/>
    </row>
    <row r="56" spans="1:10" s="47" customFormat="1">
      <c r="A56" s="60"/>
      <c r="B56" s="60"/>
      <c r="C56" s="61"/>
      <c r="D56" s="62"/>
      <c r="E56" s="42"/>
      <c r="F56" s="49"/>
      <c r="G56" s="50"/>
      <c r="H56" s="50"/>
    </row>
    <row r="57" spans="1:10" s="47" customFormat="1" ht="21" customHeight="1">
      <c r="A57" s="141" t="s">
        <v>131</v>
      </c>
      <c r="B57" s="141"/>
      <c r="C57" s="141"/>
      <c r="D57" s="141"/>
      <c r="E57" s="141"/>
      <c r="F57" s="141"/>
      <c r="G57" s="141"/>
      <c r="H57" s="141"/>
    </row>
    <row r="58" spans="1:10" s="47" customFormat="1" ht="23.25" customHeight="1">
      <c r="A58" s="142" t="s">
        <v>106</v>
      </c>
      <c r="B58" s="143"/>
      <c r="C58" s="146" t="s">
        <v>124</v>
      </c>
      <c r="D58" s="148" t="s">
        <v>125</v>
      </c>
      <c r="E58" s="149"/>
      <c r="F58" s="148" t="s">
        <v>126</v>
      </c>
      <c r="G58" s="149"/>
      <c r="H58" s="150" t="s">
        <v>132</v>
      </c>
    </row>
    <row r="59" spans="1:10" s="47" customFormat="1" ht="26.25" customHeight="1">
      <c r="A59" s="144"/>
      <c r="B59" s="145"/>
      <c r="C59" s="147"/>
      <c r="D59" s="34" t="s">
        <v>127</v>
      </c>
      <c r="E59" s="34" t="s">
        <v>128</v>
      </c>
      <c r="F59" s="34" t="s">
        <v>129</v>
      </c>
      <c r="G59" s="34" t="s">
        <v>130</v>
      </c>
      <c r="H59" s="150"/>
    </row>
    <row r="60" spans="1:10" s="47" customFormat="1">
      <c r="A60" s="151" t="s">
        <v>111</v>
      </c>
      <c r="B60" s="152"/>
      <c r="C60" s="48">
        <v>25</v>
      </c>
      <c r="D60" s="76">
        <f>+$G$43</f>
        <v>0</v>
      </c>
      <c r="E60" s="76">
        <f>+D60*C60</f>
        <v>0</v>
      </c>
      <c r="F60" s="76">
        <f>+D47</f>
        <v>0</v>
      </c>
      <c r="G60" s="76">
        <f>+F60*C60</f>
        <v>0</v>
      </c>
      <c r="H60" s="76">
        <f>+G60+E60</f>
        <v>0</v>
      </c>
    </row>
    <row r="61" spans="1:10" s="47" customFormat="1">
      <c r="A61" s="151" t="s">
        <v>112</v>
      </c>
      <c r="B61" s="152"/>
      <c r="C61" s="48">
        <v>593</v>
      </c>
      <c r="D61" s="76">
        <f t="shared" ref="D61:D64" si="7">+$G$43</f>
        <v>0</v>
      </c>
      <c r="E61" s="76">
        <f t="shared" ref="E61:E64" si="8">+D61*C61</f>
        <v>0</v>
      </c>
      <c r="F61" s="76">
        <f t="shared" ref="F61:F63" si="9">+D48</f>
        <v>0</v>
      </c>
      <c r="G61" s="76">
        <f t="shared" ref="G61:G64" si="10">+F61*C61</f>
        <v>0</v>
      </c>
      <c r="H61" s="76">
        <f t="shared" ref="H61:H64" si="11">+G61+E61</f>
        <v>0</v>
      </c>
    </row>
    <row r="62" spans="1:10" s="47" customFormat="1">
      <c r="A62" s="151" t="s">
        <v>113</v>
      </c>
      <c r="B62" s="152"/>
      <c r="C62" s="48">
        <v>675</v>
      </c>
      <c r="D62" s="76">
        <f t="shared" si="7"/>
        <v>0</v>
      </c>
      <c r="E62" s="76">
        <f t="shared" si="8"/>
        <v>0</v>
      </c>
      <c r="F62" s="76">
        <f t="shared" si="9"/>
        <v>0</v>
      </c>
      <c r="G62" s="76">
        <f t="shared" si="10"/>
        <v>0</v>
      </c>
      <c r="H62" s="76">
        <f t="shared" si="11"/>
        <v>0</v>
      </c>
    </row>
    <row r="63" spans="1:10" s="47" customFormat="1">
      <c r="A63" s="151" t="s">
        <v>114</v>
      </c>
      <c r="B63" s="152"/>
      <c r="C63" s="48">
        <v>887</v>
      </c>
      <c r="D63" s="76">
        <f t="shared" si="7"/>
        <v>0</v>
      </c>
      <c r="E63" s="76">
        <f t="shared" si="8"/>
        <v>0</v>
      </c>
      <c r="F63" s="76">
        <f t="shared" si="9"/>
        <v>0</v>
      </c>
      <c r="G63" s="76">
        <f t="shared" si="10"/>
        <v>0</v>
      </c>
      <c r="H63" s="76">
        <f t="shared" si="11"/>
        <v>0</v>
      </c>
    </row>
    <row r="64" spans="1:10" s="47" customFormat="1">
      <c r="A64" s="151" t="s">
        <v>115</v>
      </c>
      <c r="B64" s="152"/>
      <c r="C64" s="63">
        <v>616</v>
      </c>
      <c r="D64" s="76">
        <f t="shared" si="7"/>
        <v>0</v>
      </c>
      <c r="E64" s="76">
        <f t="shared" si="8"/>
        <v>0</v>
      </c>
      <c r="F64" s="76">
        <f>+D51</f>
        <v>0</v>
      </c>
      <c r="G64" s="76">
        <f t="shared" si="10"/>
        <v>0</v>
      </c>
      <c r="H64" s="76">
        <f t="shared" si="11"/>
        <v>0</v>
      </c>
    </row>
    <row r="65" spans="1:9" s="47" customFormat="1" ht="22.5" customHeight="1">
      <c r="A65" s="190" t="s">
        <v>136</v>
      </c>
      <c r="B65" s="191"/>
      <c r="C65" s="191"/>
      <c r="D65" s="74"/>
      <c r="E65" s="78">
        <f>SUM(E60:E64)</f>
        <v>0</v>
      </c>
      <c r="F65" s="79"/>
      <c r="G65" s="78">
        <f>SUM(G60:G64)</f>
        <v>0</v>
      </c>
      <c r="H65" s="69">
        <f>SUM(H60:H64)</f>
        <v>0</v>
      </c>
    </row>
    <row r="66" spans="1:9" s="47" customFormat="1">
      <c r="A66" s="60"/>
      <c r="B66" s="60"/>
      <c r="C66" s="61"/>
      <c r="D66" s="62"/>
      <c r="E66" s="42"/>
      <c r="F66" s="49"/>
      <c r="G66" s="50"/>
      <c r="H66" s="50"/>
    </row>
    <row r="67" spans="1:9" s="47" customFormat="1">
      <c r="A67" s="60"/>
      <c r="B67" s="60"/>
      <c r="C67" s="61"/>
      <c r="D67" s="62"/>
      <c r="E67" s="42"/>
      <c r="F67" s="49"/>
      <c r="G67" s="50"/>
      <c r="H67" s="50"/>
    </row>
    <row r="68" spans="1:9">
      <c r="I68" s="47"/>
    </row>
    <row r="69" spans="1:9" ht="47.25" customHeight="1">
      <c r="A69" s="187" t="s">
        <v>7</v>
      </c>
      <c r="B69" s="187"/>
      <c r="C69" s="187"/>
      <c r="D69" s="187"/>
      <c r="E69" s="187"/>
      <c r="F69" s="187"/>
      <c r="G69" s="187"/>
      <c r="H69" s="187"/>
    </row>
    <row r="70" spans="1:9" ht="30" customHeight="1">
      <c r="A70" s="188" t="s">
        <v>8</v>
      </c>
      <c r="B70" s="188"/>
      <c r="C70" s="188"/>
      <c r="D70" s="188"/>
      <c r="E70" s="188"/>
      <c r="F70" s="188"/>
      <c r="G70" s="188"/>
      <c r="H70" s="188"/>
    </row>
    <row r="71" spans="1:9" ht="30" customHeight="1">
      <c r="A71" s="188" t="s">
        <v>9</v>
      </c>
      <c r="B71" s="188"/>
      <c r="C71" s="188"/>
      <c r="D71" s="188"/>
      <c r="E71" s="188"/>
      <c r="F71" s="188"/>
      <c r="G71" s="188"/>
      <c r="H71" s="188"/>
    </row>
  </sheetData>
  <mergeCells count="44">
    <mergeCell ref="A69:H69"/>
    <mergeCell ref="A70:H70"/>
    <mergeCell ref="A71:H71"/>
    <mergeCell ref="A53:D53"/>
    <mergeCell ref="A60:B60"/>
    <mergeCell ref="A61:B61"/>
    <mergeCell ref="A62:B62"/>
    <mergeCell ref="A63:B63"/>
    <mergeCell ref="A64:B64"/>
    <mergeCell ref="A65:C65"/>
    <mergeCell ref="A15:H15"/>
    <mergeCell ref="A20:J20"/>
    <mergeCell ref="A1:J6"/>
    <mergeCell ref="A7:J7"/>
    <mergeCell ref="A8:D8"/>
    <mergeCell ref="E8:F8"/>
    <mergeCell ref="I8:J9"/>
    <mergeCell ref="A9:D9"/>
    <mergeCell ref="E9:F9"/>
    <mergeCell ref="A16:H16"/>
    <mergeCell ref="A48:B48"/>
    <mergeCell ref="A49:B49"/>
    <mergeCell ref="A50:B50"/>
    <mergeCell ref="A51:B51"/>
    <mergeCell ref="B26:F26"/>
    <mergeCell ref="B34:F34"/>
    <mergeCell ref="B38:F38"/>
    <mergeCell ref="B42:F42"/>
    <mergeCell ref="A43:F43"/>
    <mergeCell ref="A21:A42"/>
    <mergeCell ref="B21:C21"/>
    <mergeCell ref="B27:C27"/>
    <mergeCell ref="B35:C35"/>
    <mergeCell ref="A45:E45"/>
    <mergeCell ref="A46:B46"/>
    <mergeCell ref="A47:B47"/>
    <mergeCell ref="A52:B52"/>
    <mergeCell ref="D52:E52"/>
    <mergeCell ref="A57:H57"/>
    <mergeCell ref="A58:B59"/>
    <mergeCell ref="C58:C59"/>
    <mergeCell ref="D58:E58"/>
    <mergeCell ref="F58:G58"/>
    <mergeCell ref="H58:H59"/>
  </mergeCells>
  <pageMargins left="0.15748031496062992" right="0.19685039370078741" top="0.3" bottom="0.36" header="0.31496062992125984" footer="0.31496062992125984"/>
  <pageSetup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5"/>
  <sheetViews>
    <sheetView showGridLines="0" zoomScale="80" zoomScaleNormal="80" workbookViewId="0">
      <selection activeCell="D53" sqref="D53"/>
    </sheetView>
  </sheetViews>
  <sheetFormatPr baseColWidth="10" defaultColWidth="0" defaultRowHeight="14.25" customHeight="1" zeroHeight="1"/>
  <cols>
    <col min="1" max="1" width="2.42578125" style="107" customWidth="1"/>
    <col min="2" max="2" width="8" style="107" customWidth="1"/>
    <col min="3" max="3" width="37.42578125" style="107" customWidth="1"/>
    <col min="4" max="5" width="42.7109375" style="107" customWidth="1"/>
    <col min="6" max="6" width="13.42578125" style="107" customWidth="1"/>
    <col min="7" max="7" width="27.140625" style="107" customWidth="1"/>
    <col min="8" max="8" width="2.140625" style="107" customWidth="1"/>
    <col min="9" max="16384" width="11.42578125" style="107" hidden="1"/>
  </cols>
  <sheetData>
    <row r="1" spans="2:7"/>
    <row r="2" spans="2:7" ht="15.75" customHeight="1">
      <c r="B2" s="108"/>
      <c r="C2" s="109"/>
      <c r="D2" s="109"/>
      <c r="E2" s="109"/>
      <c r="F2" s="109"/>
      <c r="G2" s="110"/>
    </row>
    <row r="3" spans="2:7" ht="15.75" customHeight="1">
      <c r="B3" s="111"/>
      <c r="C3" s="112"/>
      <c r="D3" s="112"/>
      <c r="E3" s="112"/>
      <c r="F3" s="112"/>
      <c r="G3" s="113"/>
    </row>
    <row r="4" spans="2:7" ht="15.75" customHeight="1">
      <c r="B4" s="111"/>
      <c r="C4" s="112"/>
      <c r="D4" s="112"/>
      <c r="E4" s="112"/>
      <c r="F4" s="112"/>
      <c r="G4" s="113"/>
    </row>
    <row r="5" spans="2:7" ht="15.75" customHeight="1">
      <c r="B5" s="111"/>
      <c r="C5" s="112"/>
      <c r="D5" s="112"/>
      <c r="E5" s="112"/>
      <c r="F5" s="112"/>
      <c r="G5" s="113"/>
    </row>
    <row r="6" spans="2:7" ht="15.75" customHeight="1">
      <c r="B6" s="114"/>
      <c r="C6" s="115"/>
      <c r="D6" s="115"/>
      <c r="E6" s="115"/>
      <c r="F6" s="115"/>
      <c r="G6" s="116"/>
    </row>
    <row r="7" spans="2:7" ht="8.25" customHeight="1"/>
    <row r="8" spans="2:7" ht="30.75" customHeight="1">
      <c r="B8" s="192" t="s">
        <v>41</v>
      </c>
      <c r="C8" s="192"/>
      <c r="D8" s="192"/>
      <c r="E8" s="192"/>
      <c r="F8" s="192"/>
      <c r="G8" s="192"/>
    </row>
    <row r="9" spans="2:7"/>
    <row r="10" spans="2:7">
      <c r="B10" s="193" t="s">
        <v>42</v>
      </c>
      <c r="C10" s="195"/>
      <c r="D10" s="197" t="s">
        <v>153</v>
      </c>
      <c r="E10" s="199"/>
      <c r="F10" s="117" t="s">
        <v>154</v>
      </c>
      <c r="G10" s="118"/>
    </row>
    <row r="11" spans="2:7">
      <c r="B11" s="194"/>
      <c r="C11" s="196"/>
      <c r="D11" s="198"/>
      <c r="E11" s="200"/>
      <c r="F11" s="117" t="s">
        <v>155</v>
      </c>
      <c r="G11" s="118"/>
    </row>
    <row r="12" spans="2:7">
      <c r="B12" s="141" t="s">
        <v>43</v>
      </c>
      <c r="C12" s="141"/>
      <c r="D12" s="141"/>
      <c r="E12" s="141"/>
      <c r="F12" s="141"/>
      <c r="G12" s="141"/>
    </row>
    <row r="13" spans="2:7">
      <c r="B13" s="141" t="s">
        <v>44</v>
      </c>
      <c r="C13" s="141"/>
      <c r="D13" s="141"/>
      <c r="E13" s="141"/>
      <c r="F13" s="141"/>
      <c r="G13" s="141"/>
    </row>
    <row r="14" spans="2:7" ht="18" customHeight="1">
      <c r="B14" s="204" t="s">
        <v>45</v>
      </c>
      <c r="C14" s="205" t="s">
        <v>46</v>
      </c>
      <c r="D14" s="206"/>
      <c r="E14" s="205" t="s">
        <v>47</v>
      </c>
      <c r="F14" s="206"/>
      <c r="G14" s="119" t="s">
        <v>48</v>
      </c>
    </row>
    <row r="15" spans="2:7" ht="29.25" customHeight="1">
      <c r="B15" s="204"/>
      <c r="C15" s="207"/>
      <c r="D15" s="208"/>
      <c r="E15" s="207"/>
      <c r="F15" s="208"/>
      <c r="G15" s="120"/>
    </row>
    <row r="16" spans="2:7">
      <c r="B16" s="204" t="s">
        <v>49</v>
      </c>
      <c r="C16" s="209" t="s">
        <v>50</v>
      </c>
      <c r="D16" s="209"/>
      <c r="E16" s="209"/>
      <c r="F16" s="119" t="s">
        <v>10</v>
      </c>
      <c r="G16" s="119" t="s">
        <v>51</v>
      </c>
    </row>
    <row r="17" spans="2:7" ht="29.25" customHeight="1">
      <c r="B17" s="204"/>
      <c r="C17" s="210"/>
      <c r="D17" s="210"/>
      <c r="E17" s="210"/>
      <c r="F17" s="121"/>
      <c r="G17" s="122"/>
    </row>
    <row r="18" spans="2:7" s="124" customFormat="1">
      <c r="B18" s="201" t="s">
        <v>52</v>
      </c>
      <c r="C18" s="202"/>
      <c r="D18" s="203"/>
      <c r="E18" s="123" t="s">
        <v>53</v>
      </c>
      <c r="F18" s="123" t="s">
        <v>54</v>
      </c>
      <c r="G18" s="123" t="s">
        <v>42</v>
      </c>
    </row>
    <row r="19" spans="2:7" ht="30" customHeight="1">
      <c r="B19" s="207"/>
      <c r="C19" s="211"/>
      <c r="D19" s="208"/>
      <c r="E19" s="122"/>
      <c r="F19" s="123"/>
      <c r="G19" s="122"/>
    </row>
    <row r="20" spans="2:7" s="124" customFormat="1">
      <c r="B20" s="201" t="s">
        <v>55</v>
      </c>
      <c r="C20" s="202"/>
      <c r="D20" s="203"/>
      <c r="E20" s="201" t="s">
        <v>56</v>
      </c>
      <c r="F20" s="203"/>
      <c r="G20" s="123" t="s">
        <v>57</v>
      </c>
    </row>
    <row r="21" spans="2:7" ht="28.5" customHeight="1">
      <c r="B21" s="207"/>
      <c r="C21" s="211"/>
      <c r="D21" s="208"/>
      <c r="E21" s="207"/>
      <c r="F21" s="208"/>
      <c r="G21" s="122"/>
    </row>
    <row r="22" spans="2:7">
      <c r="B22" s="141" t="s">
        <v>58</v>
      </c>
      <c r="C22" s="141"/>
      <c r="D22" s="141"/>
      <c r="E22" s="141"/>
      <c r="F22" s="141"/>
      <c r="G22" s="141"/>
    </row>
    <row r="23" spans="2:7">
      <c r="B23" s="213" t="s">
        <v>59</v>
      </c>
      <c r="C23" s="214"/>
      <c r="D23" s="125" t="s">
        <v>60</v>
      </c>
      <c r="E23" s="125" t="s">
        <v>11</v>
      </c>
      <c r="F23" s="126" t="s">
        <v>61</v>
      </c>
      <c r="G23" s="125" t="s">
        <v>12</v>
      </c>
    </row>
    <row r="24" spans="2:7">
      <c r="B24" s="215"/>
      <c r="C24" s="216"/>
      <c r="D24" s="127"/>
      <c r="E24" s="128"/>
      <c r="F24" s="123"/>
      <c r="G24" s="122"/>
    </row>
    <row r="25" spans="2:7">
      <c r="B25" s="215"/>
      <c r="C25" s="216"/>
      <c r="D25" s="127"/>
      <c r="E25" s="128"/>
      <c r="F25" s="123"/>
      <c r="G25" s="122"/>
    </row>
    <row r="26" spans="2:7">
      <c r="B26" s="213" t="s">
        <v>62</v>
      </c>
      <c r="C26" s="214"/>
      <c r="D26" s="125" t="s">
        <v>60</v>
      </c>
      <c r="E26" s="125" t="s">
        <v>11</v>
      </c>
      <c r="F26" s="126" t="s">
        <v>61</v>
      </c>
      <c r="G26" s="125" t="s">
        <v>12</v>
      </c>
    </row>
    <row r="27" spans="2:7">
      <c r="B27" s="215"/>
      <c r="C27" s="216"/>
      <c r="D27" s="127"/>
      <c r="E27" s="128"/>
      <c r="F27" s="123"/>
      <c r="G27" s="122"/>
    </row>
    <row r="28" spans="2:7">
      <c r="B28" s="215"/>
      <c r="C28" s="216"/>
      <c r="D28" s="127"/>
      <c r="E28" s="128"/>
      <c r="F28" s="123"/>
      <c r="G28" s="122"/>
    </row>
    <row r="29" spans="2:7">
      <c r="B29" s="141" t="s">
        <v>63</v>
      </c>
      <c r="C29" s="141"/>
      <c r="D29" s="141"/>
      <c r="E29" s="141"/>
      <c r="F29" s="141"/>
      <c r="G29" s="141"/>
    </row>
    <row r="30" spans="2:7">
      <c r="B30" s="217" t="s">
        <v>64</v>
      </c>
      <c r="C30" s="217"/>
      <c r="D30" s="217"/>
      <c r="E30" s="217"/>
      <c r="F30" s="217"/>
      <c r="G30" s="129" t="s">
        <v>65</v>
      </c>
    </row>
    <row r="31" spans="2:7" ht="42.75" customHeight="1">
      <c r="B31" s="212"/>
      <c r="C31" s="212"/>
      <c r="D31" s="212"/>
      <c r="E31" s="212"/>
      <c r="F31" s="212"/>
      <c r="G31" s="130"/>
    </row>
    <row r="32" spans="2:7">
      <c r="B32" s="218" t="s">
        <v>66</v>
      </c>
      <c r="C32" s="218"/>
      <c r="D32" s="218"/>
      <c r="E32" s="218"/>
      <c r="F32" s="218"/>
      <c r="G32" s="218"/>
    </row>
    <row r="33" spans="2:7" ht="84" customHeight="1">
      <c r="B33" s="219" t="s">
        <v>67</v>
      </c>
      <c r="C33" s="220"/>
      <c r="D33" s="219" t="s">
        <v>68</v>
      </c>
      <c r="E33" s="220"/>
      <c r="F33" s="221" t="s">
        <v>156</v>
      </c>
      <c r="G33" s="221"/>
    </row>
    <row r="34" spans="2:7">
      <c r="B34" s="207"/>
      <c r="C34" s="208"/>
      <c r="D34" s="207"/>
      <c r="E34" s="208"/>
      <c r="F34" s="222"/>
      <c r="G34" s="223"/>
    </row>
    <row r="35" spans="2:7">
      <c r="B35" s="207"/>
      <c r="C35" s="208"/>
      <c r="D35" s="207"/>
      <c r="E35" s="208"/>
      <c r="F35" s="222"/>
      <c r="G35" s="223"/>
    </row>
    <row r="36" spans="2:7">
      <c r="B36" s="207"/>
      <c r="C36" s="208"/>
      <c r="D36" s="207"/>
      <c r="E36" s="208"/>
      <c r="F36" s="222"/>
      <c r="G36" s="223"/>
    </row>
    <row r="37" spans="2:7">
      <c r="B37" s="207"/>
      <c r="C37" s="208"/>
      <c r="D37" s="207"/>
      <c r="E37" s="208"/>
      <c r="F37" s="222"/>
      <c r="G37" s="223"/>
    </row>
    <row r="38" spans="2:7">
      <c r="B38" s="207"/>
      <c r="C38" s="208"/>
      <c r="D38" s="207"/>
      <c r="E38" s="208"/>
      <c r="F38" s="222"/>
      <c r="G38" s="223"/>
    </row>
    <row r="39" spans="2:7">
      <c r="B39" s="224" t="s">
        <v>157</v>
      </c>
      <c r="C39" s="224"/>
      <c r="D39" s="224"/>
      <c r="E39" s="224"/>
      <c r="F39" s="224"/>
      <c r="G39" s="224"/>
    </row>
    <row r="40" spans="2:7" ht="20.25" customHeight="1">
      <c r="B40" s="225" t="s">
        <v>69</v>
      </c>
      <c r="C40" s="226"/>
      <c r="D40" s="227" t="s">
        <v>70</v>
      </c>
      <c r="E40" s="228"/>
      <c r="F40" s="229" t="s">
        <v>71</v>
      </c>
      <c r="G40" s="229"/>
    </row>
    <row r="41" spans="2:7" ht="28.5" customHeight="1">
      <c r="B41" s="230" t="s">
        <v>13</v>
      </c>
      <c r="C41" s="231"/>
      <c r="D41" s="232" t="s">
        <v>14</v>
      </c>
      <c r="E41" s="233"/>
      <c r="F41" s="131" t="s">
        <v>15</v>
      </c>
      <c r="G41" s="132"/>
    </row>
    <row r="42" spans="2:7" ht="28.5" customHeight="1">
      <c r="B42" s="230" t="s">
        <v>16</v>
      </c>
      <c r="C42" s="231"/>
      <c r="D42" s="232" t="s">
        <v>17</v>
      </c>
      <c r="E42" s="233"/>
      <c r="F42" s="131" t="s">
        <v>15</v>
      </c>
      <c r="G42" s="132"/>
    </row>
    <row r="43" spans="2:7" ht="28.5" customHeight="1">
      <c r="B43" s="230" t="s">
        <v>18</v>
      </c>
      <c r="C43" s="231"/>
      <c r="D43" s="232" t="s">
        <v>19</v>
      </c>
      <c r="E43" s="233"/>
      <c r="F43" s="131" t="s">
        <v>20</v>
      </c>
      <c r="G43" s="133"/>
    </row>
    <row r="44" spans="2:7" ht="28.5" customHeight="1">
      <c r="B44" s="230" t="s">
        <v>21</v>
      </c>
      <c r="C44" s="231"/>
      <c r="D44" s="232" t="s">
        <v>22</v>
      </c>
      <c r="E44" s="233"/>
      <c r="F44" s="131" t="s">
        <v>23</v>
      </c>
      <c r="G44" s="134"/>
    </row>
    <row r="45" spans="2:7" ht="28.5" customHeight="1">
      <c r="B45" s="230" t="s">
        <v>24</v>
      </c>
      <c r="C45" s="231"/>
      <c r="D45" s="232" t="s">
        <v>25</v>
      </c>
      <c r="E45" s="233"/>
      <c r="F45" s="131" t="s">
        <v>15</v>
      </c>
      <c r="G45" s="132"/>
    </row>
    <row r="46" spans="2:7" ht="28.5" customHeight="1">
      <c r="B46" s="230" t="s">
        <v>26</v>
      </c>
      <c r="C46" s="231"/>
      <c r="D46" s="232" t="s">
        <v>27</v>
      </c>
      <c r="E46" s="233"/>
      <c r="F46" s="131" t="s">
        <v>23</v>
      </c>
      <c r="G46" s="134"/>
    </row>
    <row r="47" spans="2:7" ht="28.5" customHeight="1">
      <c r="B47" s="230" t="s">
        <v>28</v>
      </c>
      <c r="C47" s="231"/>
      <c r="D47" s="232" t="s">
        <v>29</v>
      </c>
      <c r="E47" s="233"/>
      <c r="F47" s="131" t="s">
        <v>15</v>
      </c>
      <c r="G47" s="132"/>
    </row>
    <row r="48" spans="2:7" ht="28.5" customHeight="1">
      <c r="B48" s="230" t="s">
        <v>30</v>
      </c>
      <c r="C48" s="231"/>
      <c r="D48" s="232" t="s">
        <v>158</v>
      </c>
      <c r="E48" s="233"/>
      <c r="F48" s="131" t="s">
        <v>20</v>
      </c>
      <c r="G48" s="133"/>
    </row>
    <row r="49" spans="2:7" ht="28.5" customHeight="1">
      <c r="B49" s="230" t="s">
        <v>31</v>
      </c>
      <c r="C49" s="231"/>
      <c r="D49" s="232" t="s">
        <v>32</v>
      </c>
      <c r="E49" s="233"/>
      <c r="F49" s="131" t="s">
        <v>20</v>
      </c>
      <c r="G49" s="133"/>
    </row>
    <row r="50" spans="2:7" ht="28.5" customHeight="1">
      <c r="B50" s="230" t="s">
        <v>33</v>
      </c>
      <c r="C50" s="231"/>
      <c r="D50" s="232"/>
      <c r="E50" s="233"/>
      <c r="F50" s="131" t="s">
        <v>15</v>
      </c>
      <c r="G50" s="132"/>
    </row>
    <row r="51" spans="2:7">
      <c r="B51" s="224" t="s">
        <v>72</v>
      </c>
      <c r="C51" s="224"/>
      <c r="D51" s="224"/>
      <c r="E51" s="224"/>
      <c r="F51" s="224"/>
      <c r="G51" s="224"/>
    </row>
    <row r="52" spans="2:7" ht="153.75" customHeight="1">
      <c r="B52" s="234"/>
      <c r="C52" s="235"/>
      <c r="D52" s="235"/>
      <c r="E52" s="235"/>
      <c r="F52" s="235"/>
      <c r="G52" s="236"/>
    </row>
    <row r="53" spans="2:7"/>
    <row r="54" spans="2:7" hidden="1"/>
    <row r="55" spans="2:7" hidden="1"/>
    <row r="56" spans="2:7" hidden="1"/>
    <row r="57" spans="2:7" hidden="1"/>
    <row r="58" spans="2:7" hidden="1"/>
    <row r="59" spans="2:7" hidden="1"/>
    <row r="60" spans="2:7" hidden="1"/>
    <row r="61" spans="2:7" hidden="1"/>
    <row r="62" spans="2:7" hidden="1"/>
    <row r="63" spans="2:7" hidden="1"/>
    <row r="64" spans="2:7" hidden="1"/>
    <row r="65" hidden="1"/>
  </sheetData>
  <mergeCells count="76">
    <mergeCell ref="B51:G51"/>
    <mergeCell ref="B52:G52"/>
    <mergeCell ref="B48:C48"/>
    <mergeCell ref="D48:E48"/>
    <mergeCell ref="B49:C49"/>
    <mergeCell ref="D49:E49"/>
    <mergeCell ref="B50:C50"/>
    <mergeCell ref="D50:E50"/>
    <mergeCell ref="B45:C45"/>
    <mergeCell ref="D45:E45"/>
    <mergeCell ref="B46:C46"/>
    <mergeCell ref="D46:E46"/>
    <mergeCell ref="B47:C47"/>
    <mergeCell ref="D47:E47"/>
    <mergeCell ref="B42:C42"/>
    <mergeCell ref="D42:E42"/>
    <mergeCell ref="B43:C43"/>
    <mergeCell ref="D43:E43"/>
    <mergeCell ref="B44:C44"/>
    <mergeCell ref="D44:E44"/>
    <mergeCell ref="B39:G39"/>
    <mergeCell ref="B40:C40"/>
    <mergeCell ref="D40:E40"/>
    <mergeCell ref="F40:G40"/>
    <mergeCell ref="B41:C41"/>
    <mergeCell ref="D41:E41"/>
    <mergeCell ref="B37:C37"/>
    <mergeCell ref="D37:E37"/>
    <mergeCell ref="F37:G37"/>
    <mergeCell ref="B38:C38"/>
    <mergeCell ref="D38:E38"/>
    <mergeCell ref="F38:G38"/>
    <mergeCell ref="B35:C35"/>
    <mergeCell ref="D35:E35"/>
    <mergeCell ref="F35:G35"/>
    <mergeCell ref="B36:C36"/>
    <mergeCell ref="D36:E36"/>
    <mergeCell ref="F36:G36"/>
    <mergeCell ref="B32:G32"/>
    <mergeCell ref="B33:C33"/>
    <mergeCell ref="D33:E33"/>
    <mergeCell ref="F33:G33"/>
    <mergeCell ref="B34:C34"/>
    <mergeCell ref="D34:E34"/>
    <mergeCell ref="F34:G34"/>
    <mergeCell ref="B31:F31"/>
    <mergeCell ref="B21:D21"/>
    <mergeCell ref="E21:F21"/>
    <mergeCell ref="B22:G22"/>
    <mergeCell ref="B23:C23"/>
    <mergeCell ref="B24:C24"/>
    <mergeCell ref="B25:C25"/>
    <mergeCell ref="B26:C26"/>
    <mergeCell ref="B27:C27"/>
    <mergeCell ref="B28:C28"/>
    <mergeCell ref="B29:G29"/>
    <mergeCell ref="B30:F30"/>
    <mergeCell ref="B20:D20"/>
    <mergeCell ref="E20:F20"/>
    <mergeCell ref="B13:G13"/>
    <mergeCell ref="B14:B15"/>
    <mergeCell ref="C14:D14"/>
    <mergeCell ref="E14:F14"/>
    <mergeCell ref="C15:D15"/>
    <mergeCell ref="E15:F15"/>
    <mergeCell ref="B16:B17"/>
    <mergeCell ref="C16:E16"/>
    <mergeCell ref="C17:E17"/>
    <mergeCell ref="B18:D18"/>
    <mergeCell ref="B19:D19"/>
    <mergeCell ref="B12:G12"/>
    <mergeCell ref="B8:G8"/>
    <mergeCell ref="B10:B11"/>
    <mergeCell ref="C10:C11"/>
    <mergeCell ref="D10:D11"/>
    <mergeCell ref="E10:E11"/>
  </mergeCells>
  <pageMargins left="0.25" right="0.25" top="0.75" bottom="0.75" header="0.3" footer="0.3"/>
  <pageSetup scale="5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20"/>
  <sheetViews>
    <sheetView showGridLines="0" zoomScale="80" zoomScaleNormal="80" workbookViewId="0">
      <selection activeCell="G13" sqref="G13"/>
    </sheetView>
  </sheetViews>
  <sheetFormatPr baseColWidth="10" defaultRowHeight="15"/>
  <cols>
    <col min="1" max="1" width="10.85546875" customWidth="1"/>
    <col min="2" max="3" width="15.7109375" customWidth="1"/>
    <col min="4" max="4" width="13.85546875" customWidth="1"/>
    <col min="5" max="5" width="20.42578125" customWidth="1"/>
    <col min="6" max="6" width="15.140625" customWidth="1"/>
    <col min="7" max="7" width="12.42578125" customWidth="1"/>
    <col min="8" max="9" width="17.7109375" customWidth="1"/>
    <col min="10" max="10" width="15.28515625" customWidth="1"/>
    <col min="11" max="13" width="20.28515625" customWidth="1"/>
  </cols>
  <sheetData>
    <row r="1" spans="1:13" s="1" customFormat="1" ht="11.25" customHeight="1">
      <c r="A1" s="237"/>
      <c r="B1" s="238"/>
      <c r="C1" s="238"/>
      <c r="D1" s="238"/>
      <c r="E1" s="238"/>
      <c r="F1" s="238"/>
      <c r="G1" s="238"/>
      <c r="H1" s="238"/>
      <c r="I1" s="238"/>
      <c r="J1" s="238"/>
      <c r="K1" s="238"/>
      <c r="L1" s="239"/>
      <c r="M1" s="2"/>
    </row>
    <row r="2" spans="1:13" s="1" customFormat="1" ht="11.25" customHeight="1">
      <c r="A2" s="240"/>
      <c r="B2" s="241"/>
      <c r="C2" s="241"/>
      <c r="D2" s="241"/>
      <c r="E2" s="241"/>
      <c r="F2" s="241"/>
      <c r="G2" s="241"/>
      <c r="H2" s="241"/>
      <c r="I2" s="241"/>
      <c r="J2" s="241"/>
      <c r="K2" s="241"/>
      <c r="L2" s="242"/>
      <c r="M2" s="2"/>
    </row>
    <row r="3" spans="1:13" s="1" customFormat="1" ht="11.25" customHeight="1">
      <c r="A3" s="240"/>
      <c r="B3" s="241"/>
      <c r="C3" s="241"/>
      <c r="D3" s="241"/>
      <c r="E3" s="241"/>
      <c r="F3" s="241"/>
      <c r="G3" s="241"/>
      <c r="H3" s="241"/>
      <c r="I3" s="241"/>
      <c r="J3" s="241"/>
      <c r="K3" s="241"/>
      <c r="L3" s="242"/>
      <c r="M3" s="2"/>
    </row>
    <row r="4" spans="1:13" s="1" customFormat="1" ht="11.25" customHeight="1">
      <c r="A4" s="240"/>
      <c r="B4" s="241"/>
      <c r="C4" s="241"/>
      <c r="D4" s="241"/>
      <c r="E4" s="241"/>
      <c r="F4" s="241"/>
      <c r="G4" s="241"/>
      <c r="H4" s="241"/>
      <c r="I4" s="241"/>
      <c r="J4" s="241"/>
      <c r="K4" s="241"/>
      <c r="L4" s="242"/>
      <c r="M4" s="2"/>
    </row>
    <row r="5" spans="1:13" s="1" customFormat="1" ht="11.25" customHeight="1">
      <c r="A5" s="240"/>
      <c r="B5" s="241"/>
      <c r="C5" s="241"/>
      <c r="D5" s="241"/>
      <c r="E5" s="241"/>
      <c r="F5" s="241"/>
      <c r="G5" s="241"/>
      <c r="H5" s="241"/>
      <c r="I5" s="241"/>
      <c r="J5" s="241"/>
      <c r="K5" s="241"/>
      <c r="L5" s="242"/>
      <c r="M5" s="2"/>
    </row>
    <row r="6" spans="1:13" s="1" customFormat="1" ht="11.25" customHeight="1">
      <c r="A6" s="240"/>
      <c r="B6" s="241"/>
      <c r="C6" s="241"/>
      <c r="D6" s="241"/>
      <c r="E6" s="241"/>
      <c r="F6" s="241"/>
      <c r="G6" s="241"/>
      <c r="H6" s="241"/>
      <c r="I6" s="241"/>
      <c r="J6" s="241"/>
      <c r="K6" s="241"/>
      <c r="L6" s="242"/>
      <c r="M6" s="2"/>
    </row>
    <row r="7" spans="1:13" s="1" customFormat="1" ht="11.25" customHeight="1">
      <c r="A7" s="240"/>
      <c r="B7" s="241"/>
      <c r="C7" s="241"/>
      <c r="D7" s="241"/>
      <c r="E7" s="241"/>
      <c r="F7" s="241"/>
      <c r="G7" s="241"/>
      <c r="H7" s="241"/>
      <c r="I7" s="241"/>
      <c r="J7" s="241"/>
      <c r="K7" s="241"/>
      <c r="L7" s="242"/>
      <c r="M7" s="2"/>
    </row>
    <row r="8" spans="1:13" s="86" customFormat="1" ht="19.5" customHeight="1">
      <c r="A8" s="243" t="s">
        <v>138</v>
      </c>
      <c r="B8" s="244"/>
      <c r="C8" s="244"/>
      <c r="D8" s="244"/>
      <c r="E8" s="244"/>
      <c r="F8" s="244"/>
      <c r="G8" s="244"/>
      <c r="H8" s="244"/>
      <c r="I8" s="244"/>
      <c r="J8" s="244"/>
      <c r="K8" s="244"/>
      <c r="L8" s="245"/>
      <c r="M8" s="85"/>
    </row>
    <row r="9" spans="1:13" s="86" customFormat="1" ht="15" customHeight="1">
      <c r="A9" s="87"/>
      <c r="B9" s="88"/>
      <c r="C9" s="88"/>
      <c r="D9" s="88"/>
      <c r="E9" s="88"/>
      <c r="F9" s="88"/>
      <c r="G9" s="88"/>
      <c r="H9" s="88"/>
      <c r="I9" s="88"/>
      <c r="J9" s="88"/>
      <c r="K9" s="88"/>
    </row>
    <row r="10" spans="1:13" s="91" customFormat="1" ht="79.5" customHeight="1">
      <c r="A10" s="89" t="s">
        <v>139</v>
      </c>
      <c r="B10" s="89" t="s">
        <v>140</v>
      </c>
      <c r="C10" s="89" t="s">
        <v>148</v>
      </c>
      <c r="D10" s="89" t="s">
        <v>141</v>
      </c>
      <c r="E10" s="89" t="s">
        <v>142</v>
      </c>
      <c r="F10" s="89" t="s">
        <v>143</v>
      </c>
      <c r="G10" s="89" t="s">
        <v>144</v>
      </c>
      <c r="H10" s="89" t="s">
        <v>145</v>
      </c>
      <c r="I10" s="89" t="s">
        <v>146</v>
      </c>
      <c r="J10" s="89" t="s">
        <v>147</v>
      </c>
      <c r="K10" s="90" t="s">
        <v>149</v>
      </c>
      <c r="L10" s="90" t="s">
        <v>152</v>
      </c>
    </row>
    <row r="11" spans="1:13" s="1" customFormat="1" ht="23.25" customHeight="1">
      <c r="A11" s="70"/>
      <c r="B11" s="3"/>
      <c r="C11" s="104"/>
      <c r="D11" s="92"/>
      <c r="E11" s="93"/>
      <c r="F11" s="94"/>
      <c r="G11" s="95"/>
      <c r="H11" s="95"/>
      <c r="I11" s="95"/>
      <c r="J11" s="96"/>
      <c r="K11" s="97"/>
      <c r="L11" s="97"/>
    </row>
    <row r="12" spans="1:13" s="1" customFormat="1" ht="23.25" customHeight="1">
      <c r="A12" s="70"/>
      <c r="B12" s="3"/>
      <c r="C12" s="104"/>
      <c r="D12" s="92"/>
      <c r="E12" s="93"/>
      <c r="F12" s="94"/>
      <c r="G12" s="95"/>
      <c r="H12" s="95"/>
      <c r="I12" s="95"/>
      <c r="J12" s="96"/>
      <c r="K12" s="97"/>
      <c r="L12" s="97"/>
    </row>
    <row r="13" spans="1:13" s="1" customFormat="1" ht="23.25" customHeight="1">
      <c r="A13" s="70"/>
      <c r="B13" s="3"/>
      <c r="C13" s="104"/>
      <c r="D13" s="92"/>
      <c r="E13" s="93"/>
      <c r="F13" s="94"/>
      <c r="G13" s="95"/>
      <c r="H13" s="95"/>
      <c r="I13" s="95"/>
      <c r="J13" s="96"/>
      <c r="K13" s="97"/>
      <c r="L13" s="97"/>
    </row>
    <row r="14" spans="1:13" s="1" customFormat="1" ht="23.25" customHeight="1">
      <c r="A14" s="70"/>
      <c r="B14" s="3"/>
      <c r="C14" s="104"/>
      <c r="D14" s="92"/>
      <c r="E14" s="93"/>
      <c r="F14" s="94"/>
      <c r="G14" s="95"/>
      <c r="H14" s="95"/>
      <c r="I14" s="95"/>
      <c r="J14" s="96"/>
      <c r="K14" s="97"/>
      <c r="L14" s="97"/>
    </row>
    <row r="15" spans="1:13" s="1" customFormat="1" ht="23.25" customHeight="1">
      <c r="A15" s="70"/>
      <c r="B15" s="3"/>
      <c r="C15" s="104"/>
      <c r="D15" s="92"/>
      <c r="E15" s="93"/>
      <c r="F15" s="94"/>
      <c r="G15" s="95"/>
      <c r="H15" s="95"/>
      <c r="I15" s="95"/>
      <c r="J15" s="96"/>
      <c r="K15" s="97"/>
      <c r="L15" s="97"/>
    </row>
    <row r="16" spans="1:13" s="1" customFormat="1" ht="23.25" customHeight="1">
      <c r="A16" s="70"/>
      <c r="B16" s="3"/>
      <c r="C16" s="104"/>
      <c r="D16" s="92"/>
      <c r="E16" s="93"/>
      <c r="F16" s="94"/>
      <c r="G16" s="95"/>
      <c r="H16" s="95"/>
      <c r="I16" s="95"/>
      <c r="J16" s="96"/>
      <c r="K16" s="97"/>
      <c r="L16" s="97"/>
    </row>
    <row r="17" spans="1:17" s="1" customFormat="1" ht="23.25" customHeight="1">
      <c r="A17" s="70"/>
      <c r="B17" s="3"/>
      <c r="C17" s="104"/>
      <c r="D17" s="92"/>
      <c r="E17" s="93"/>
      <c r="F17" s="94"/>
      <c r="G17" s="95"/>
      <c r="H17" s="95"/>
      <c r="I17" s="95"/>
      <c r="J17" s="96"/>
      <c r="K17" s="97"/>
      <c r="L17" s="97"/>
    </row>
    <row r="18" spans="1:17" ht="23.25" customHeight="1">
      <c r="A18" s="70"/>
      <c r="B18" s="3"/>
      <c r="C18" s="104"/>
      <c r="D18" s="98"/>
      <c r="E18" s="93"/>
      <c r="F18" s="99"/>
      <c r="G18" s="100"/>
      <c r="H18" s="100"/>
      <c r="I18" s="100"/>
      <c r="J18" s="101"/>
      <c r="K18" s="97"/>
      <c r="L18" s="97"/>
      <c r="M18" s="102"/>
      <c r="N18" s="102"/>
      <c r="O18" s="102"/>
      <c r="P18" s="102"/>
      <c r="Q18" s="102"/>
    </row>
    <row r="19" spans="1:17" ht="21" customHeight="1">
      <c r="A19" s="103" t="s">
        <v>151</v>
      </c>
    </row>
    <row r="20" spans="1:17">
      <c r="A20" s="103" t="s">
        <v>150</v>
      </c>
    </row>
  </sheetData>
  <mergeCells count="2">
    <mergeCell ref="A1:L7"/>
    <mergeCell ref="A8:L8"/>
  </mergeCells>
  <dataValidations count="2">
    <dataValidation type="list" allowBlank="1" showInputMessage="1" showErrorMessage="1" sqref="A11:A18">
      <formula1>tipo</formula1>
    </dataValidation>
    <dataValidation type="list" allowBlank="1" showInputMessage="1" showErrorMessage="1" sqref="H11:H18">
      <formula1>PARTICIPACION</formula1>
    </dataValidation>
  </dataValidations>
  <pageMargins left="0.15748031496062992" right="0.19685039370078741" top="0.74803149606299213" bottom="0.74803149606299213" header="0.31496062992125984" footer="0.31496062992125984"/>
  <pageSetup scale="77" orientation="landscape" r:id="rId1"/>
  <headerFooter>
    <oddFooter>&amp;C&amp;"Arial,Normal"&amp;8&amp;P/&amp;N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22"/>
  <sheetViews>
    <sheetView showGridLines="0" zoomScale="80" zoomScaleNormal="80" workbookViewId="0">
      <selection activeCell="E20" sqref="E20:G20"/>
    </sheetView>
  </sheetViews>
  <sheetFormatPr baseColWidth="10" defaultRowHeight="12.75"/>
  <cols>
    <col min="1" max="1" width="4" style="22" customWidth="1"/>
    <col min="2" max="2" width="47.42578125" style="22" customWidth="1"/>
    <col min="3" max="3" width="7.140625" style="22" bestFit="1" customWidth="1"/>
    <col min="4" max="4" width="11.42578125" style="22"/>
    <col min="5" max="5" width="21" style="23" customWidth="1"/>
    <col min="6" max="16384" width="11.42578125" style="22"/>
  </cols>
  <sheetData>
    <row r="2" spans="2:7" s="9" customFormat="1" ht="15" customHeight="1">
      <c r="B2" s="4"/>
      <c r="C2" s="5"/>
      <c r="D2" s="5"/>
      <c r="E2" s="6"/>
      <c r="F2" s="7"/>
      <c r="G2" s="8"/>
    </row>
    <row r="3" spans="2:7" s="9" customFormat="1" ht="15" customHeight="1">
      <c r="B3" s="10"/>
      <c r="C3" s="11"/>
      <c r="D3" s="11"/>
      <c r="E3" s="12"/>
      <c r="F3" s="13"/>
      <c r="G3" s="14"/>
    </row>
    <row r="4" spans="2:7" s="9" customFormat="1" ht="15.75" customHeight="1">
      <c r="B4" s="10"/>
      <c r="C4" s="11"/>
      <c r="D4" s="11"/>
      <c r="E4" s="12"/>
      <c r="F4" s="13"/>
      <c r="G4" s="14"/>
    </row>
    <row r="5" spans="2:7" s="9" customFormat="1" ht="15.75" customHeight="1">
      <c r="B5" s="10"/>
      <c r="C5" s="11"/>
      <c r="D5" s="11"/>
      <c r="E5" s="12"/>
      <c r="F5" s="13"/>
      <c r="G5" s="14"/>
    </row>
    <row r="6" spans="2:7" s="9" customFormat="1" ht="15.75" customHeight="1">
      <c r="B6" s="10"/>
      <c r="C6" s="11"/>
      <c r="D6" s="11"/>
      <c r="E6" s="12"/>
      <c r="G6" s="15"/>
    </row>
    <row r="7" spans="2:7" s="9" customFormat="1" ht="15.75" customHeight="1">
      <c r="B7" s="10"/>
      <c r="C7" s="11"/>
      <c r="D7" s="11"/>
      <c r="E7" s="12"/>
      <c r="G7" s="15"/>
    </row>
    <row r="8" spans="2:7" s="9" customFormat="1" ht="15.75" customHeight="1">
      <c r="B8" s="10"/>
      <c r="C8" s="11"/>
      <c r="D8" s="11"/>
      <c r="E8" s="12"/>
      <c r="G8" s="15"/>
    </row>
    <row r="9" spans="2:7" s="9" customFormat="1" ht="9" customHeight="1">
      <c r="B9" s="246" t="s">
        <v>73</v>
      </c>
      <c r="C9" s="247"/>
      <c r="D9" s="247"/>
      <c r="E9" s="247"/>
      <c r="F9" s="247"/>
      <c r="G9" s="248"/>
    </row>
    <row r="10" spans="2:7" s="9" customFormat="1" ht="9" customHeight="1">
      <c r="B10" s="249"/>
      <c r="C10" s="250"/>
      <c r="D10" s="250"/>
      <c r="E10" s="250"/>
      <c r="F10" s="250"/>
      <c r="G10" s="251"/>
    </row>
    <row r="11" spans="2:7" s="20" customFormat="1" ht="15.75" customHeight="1">
      <c r="B11" s="16"/>
      <c r="C11" s="16"/>
      <c r="D11" s="16"/>
      <c r="E11" s="17"/>
      <c r="F11" s="18"/>
      <c r="G11" s="19"/>
    </row>
    <row r="12" spans="2:7" s="20" customFormat="1" ht="34.5" customHeight="1">
      <c r="B12" s="252" t="s">
        <v>74</v>
      </c>
      <c r="C12" s="252"/>
      <c r="D12" s="252"/>
      <c r="E12" s="252"/>
      <c r="F12" s="252"/>
      <c r="G12" s="252"/>
    </row>
    <row r="14" spans="2:7">
      <c r="B14" s="21" t="s">
        <v>75</v>
      </c>
    </row>
    <row r="16" spans="2:7" ht="25.5">
      <c r="B16" s="253" t="s">
        <v>76</v>
      </c>
      <c r="C16" s="253"/>
      <c r="D16" s="106" t="s">
        <v>77</v>
      </c>
      <c r="E16" s="253" t="s">
        <v>78</v>
      </c>
      <c r="F16" s="253"/>
      <c r="G16" s="253"/>
    </row>
    <row r="17" spans="2:7" ht="22.5" customHeight="1">
      <c r="B17" s="254" t="s">
        <v>79</v>
      </c>
      <c r="C17" s="254"/>
      <c r="D17" s="24">
        <v>0.1</v>
      </c>
      <c r="E17" s="255" t="s">
        <v>80</v>
      </c>
      <c r="F17" s="255"/>
      <c r="G17" s="255"/>
    </row>
    <row r="18" spans="2:7" ht="28.5" customHeight="1">
      <c r="B18" s="254" t="s">
        <v>81</v>
      </c>
      <c r="C18" s="254"/>
      <c r="D18" s="24">
        <v>0.2</v>
      </c>
      <c r="E18" s="258" t="s">
        <v>82</v>
      </c>
      <c r="F18" s="258"/>
      <c r="G18" s="258"/>
    </row>
    <row r="19" spans="2:7" ht="29.25" customHeight="1">
      <c r="B19" s="254" t="s">
        <v>83</v>
      </c>
      <c r="C19" s="254"/>
      <c r="D19" s="24">
        <v>0.1</v>
      </c>
      <c r="E19" s="258" t="s">
        <v>84</v>
      </c>
      <c r="F19" s="258"/>
      <c r="G19" s="258"/>
    </row>
    <row r="20" spans="2:7" ht="25.5" customHeight="1">
      <c r="B20" s="254" t="s">
        <v>85</v>
      </c>
      <c r="C20" s="254"/>
      <c r="D20" s="24">
        <v>0.2</v>
      </c>
      <c r="E20" s="258" t="s">
        <v>82</v>
      </c>
      <c r="F20" s="258"/>
      <c r="G20" s="258"/>
    </row>
    <row r="21" spans="2:7" ht="23.25" customHeight="1">
      <c r="B21" s="256" t="s">
        <v>86</v>
      </c>
      <c r="C21" s="257"/>
      <c r="D21" s="24">
        <v>0.1</v>
      </c>
      <c r="E21" s="255" t="s">
        <v>80</v>
      </c>
      <c r="F21" s="255"/>
      <c r="G21" s="255"/>
    </row>
    <row r="22" spans="2:7" ht="27" customHeight="1">
      <c r="B22" s="22" t="s">
        <v>160</v>
      </c>
    </row>
  </sheetData>
  <mergeCells count="14">
    <mergeCell ref="B21:C21"/>
    <mergeCell ref="E21:G21"/>
    <mergeCell ref="B18:C18"/>
    <mergeCell ref="E18:G18"/>
    <mergeCell ref="B19:C19"/>
    <mergeCell ref="E19:G19"/>
    <mergeCell ref="B20:C20"/>
    <mergeCell ref="E20:G20"/>
    <mergeCell ref="B9:G10"/>
    <mergeCell ref="B12:G12"/>
    <mergeCell ref="B16:C16"/>
    <mergeCell ref="E16:G16"/>
    <mergeCell ref="B17:C17"/>
    <mergeCell ref="E17:G17"/>
  </mergeCells>
  <printOptions horizontalCentered="1"/>
  <pageMargins left="0.70866141732283472" right="0.70866141732283472" top="0.74803149606299213" bottom="0.74803149606299213" header="0.31496062992125984" footer="0.31496062992125984"/>
  <pageSetup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7"/>
  <sheetViews>
    <sheetView tabSelected="1" workbookViewId="0">
      <selection activeCell="E21" sqref="E21"/>
    </sheetView>
  </sheetViews>
  <sheetFormatPr baseColWidth="10" defaultRowHeight="15"/>
  <cols>
    <col min="1" max="1" width="16.85546875" customWidth="1"/>
    <col min="2" max="2" width="24.42578125" customWidth="1"/>
    <col min="3" max="3" width="11.85546875" customWidth="1"/>
    <col min="4" max="4" width="63.140625" customWidth="1"/>
    <col min="5" max="6" width="27.42578125" customWidth="1"/>
    <col min="7" max="7" width="59" customWidth="1"/>
    <col min="257" max="257" width="16.85546875" customWidth="1"/>
    <col min="258" max="258" width="24.42578125" customWidth="1"/>
    <col min="259" max="259" width="11.85546875" customWidth="1"/>
    <col min="260" max="260" width="63.140625" customWidth="1"/>
    <col min="261" max="262" width="27.42578125" customWidth="1"/>
    <col min="263" max="263" width="59" customWidth="1"/>
    <col min="513" max="513" width="16.85546875" customWidth="1"/>
    <col min="514" max="514" width="24.42578125" customWidth="1"/>
    <col min="515" max="515" width="11.85546875" customWidth="1"/>
    <col min="516" max="516" width="63.140625" customWidth="1"/>
    <col min="517" max="518" width="27.42578125" customWidth="1"/>
    <col min="519" max="519" width="59" customWidth="1"/>
    <col min="769" max="769" width="16.85546875" customWidth="1"/>
    <col min="770" max="770" width="24.42578125" customWidth="1"/>
    <col min="771" max="771" width="11.85546875" customWidth="1"/>
    <col min="772" max="772" width="63.140625" customWidth="1"/>
    <col min="773" max="774" width="27.42578125" customWidth="1"/>
    <col min="775" max="775" width="59" customWidth="1"/>
    <col min="1025" max="1025" width="16.85546875" customWidth="1"/>
    <col min="1026" max="1026" width="24.42578125" customWidth="1"/>
    <col min="1027" max="1027" width="11.85546875" customWidth="1"/>
    <col min="1028" max="1028" width="63.140625" customWidth="1"/>
    <col min="1029" max="1030" width="27.42578125" customWidth="1"/>
    <col min="1031" max="1031" width="59" customWidth="1"/>
    <col min="1281" max="1281" width="16.85546875" customWidth="1"/>
    <col min="1282" max="1282" width="24.42578125" customWidth="1"/>
    <col min="1283" max="1283" width="11.85546875" customWidth="1"/>
    <col min="1284" max="1284" width="63.140625" customWidth="1"/>
    <col min="1285" max="1286" width="27.42578125" customWidth="1"/>
    <col min="1287" max="1287" width="59" customWidth="1"/>
    <col min="1537" max="1537" width="16.85546875" customWidth="1"/>
    <col min="1538" max="1538" width="24.42578125" customWidth="1"/>
    <col min="1539" max="1539" width="11.85546875" customWidth="1"/>
    <col min="1540" max="1540" width="63.140625" customWidth="1"/>
    <col min="1541" max="1542" width="27.42578125" customWidth="1"/>
    <col min="1543" max="1543" width="59" customWidth="1"/>
    <col min="1793" max="1793" width="16.85546875" customWidth="1"/>
    <col min="1794" max="1794" width="24.42578125" customWidth="1"/>
    <col min="1795" max="1795" width="11.85546875" customWidth="1"/>
    <col min="1796" max="1796" width="63.140625" customWidth="1"/>
    <col min="1797" max="1798" width="27.42578125" customWidth="1"/>
    <col min="1799" max="1799" width="59" customWidth="1"/>
    <col min="2049" max="2049" width="16.85546875" customWidth="1"/>
    <col min="2050" max="2050" width="24.42578125" customWidth="1"/>
    <col min="2051" max="2051" width="11.85546875" customWidth="1"/>
    <col min="2052" max="2052" width="63.140625" customWidth="1"/>
    <col min="2053" max="2054" width="27.42578125" customWidth="1"/>
    <col min="2055" max="2055" width="59" customWidth="1"/>
    <col min="2305" max="2305" width="16.85546875" customWidth="1"/>
    <col min="2306" max="2306" width="24.42578125" customWidth="1"/>
    <col min="2307" max="2307" width="11.85546875" customWidth="1"/>
    <col min="2308" max="2308" width="63.140625" customWidth="1"/>
    <col min="2309" max="2310" width="27.42578125" customWidth="1"/>
    <col min="2311" max="2311" width="59" customWidth="1"/>
    <col min="2561" max="2561" width="16.85546875" customWidth="1"/>
    <col min="2562" max="2562" width="24.42578125" customWidth="1"/>
    <col min="2563" max="2563" width="11.85546875" customWidth="1"/>
    <col min="2564" max="2564" width="63.140625" customWidth="1"/>
    <col min="2565" max="2566" width="27.42578125" customWidth="1"/>
    <col min="2567" max="2567" width="59" customWidth="1"/>
    <col min="2817" max="2817" width="16.85546875" customWidth="1"/>
    <col min="2818" max="2818" width="24.42578125" customWidth="1"/>
    <col min="2819" max="2819" width="11.85546875" customWidth="1"/>
    <col min="2820" max="2820" width="63.140625" customWidth="1"/>
    <col min="2821" max="2822" width="27.42578125" customWidth="1"/>
    <col min="2823" max="2823" width="59" customWidth="1"/>
    <col min="3073" max="3073" width="16.85546875" customWidth="1"/>
    <col min="3074" max="3074" width="24.42578125" customWidth="1"/>
    <col min="3075" max="3075" width="11.85546875" customWidth="1"/>
    <col min="3076" max="3076" width="63.140625" customWidth="1"/>
    <col min="3077" max="3078" width="27.42578125" customWidth="1"/>
    <col min="3079" max="3079" width="59" customWidth="1"/>
    <col min="3329" max="3329" width="16.85546875" customWidth="1"/>
    <col min="3330" max="3330" width="24.42578125" customWidth="1"/>
    <col min="3331" max="3331" width="11.85546875" customWidth="1"/>
    <col min="3332" max="3332" width="63.140625" customWidth="1"/>
    <col min="3333" max="3334" width="27.42578125" customWidth="1"/>
    <col min="3335" max="3335" width="59" customWidth="1"/>
    <col min="3585" max="3585" width="16.85546875" customWidth="1"/>
    <col min="3586" max="3586" width="24.42578125" customWidth="1"/>
    <col min="3587" max="3587" width="11.85546875" customWidth="1"/>
    <col min="3588" max="3588" width="63.140625" customWidth="1"/>
    <col min="3589" max="3590" width="27.42578125" customWidth="1"/>
    <col min="3591" max="3591" width="59" customWidth="1"/>
    <col min="3841" max="3841" width="16.85546875" customWidth="1"/>
    <col min="3842" max="3842" width="24.42578125" customWidth="1"/>
    <col min="3843" max="3843" width="11.85546875" customWidth="1"/>
    <col min="3844" max="3844" width="63.140625" customWidth="1"/>
    <col min="3845" max="3846" width="27.42578125" customWidth="1"/>
    <col min="3847" max="3847" width="59" customWidth="1"/>
    <col min="4097" max="4097" width="16.85546875" customWidth="1"/>
    <col min="4098" max="4098" width="24.42578125" customWidth="1"/>
    <col min="4099" max="4099" width="11.85546875" customWidth="1"/>
    <col min="4100" max="4100" width="63.140625" customWidth="1"/>
    <col min="4101" max="4102" width="27.42578125" customWidth="1"/>
    <col min="4103" max="4103" width="59" customWidth="1"/>
    <col min="4353" max="4353" width="16.85546875" customWidth="1"/>
    <col min="4354" max="4354" width="24.42578125" customWidth="1"/>
    <col min="4355" max="4355" width="11.85546875" customWidth="1"/>
    <col min="4356" max="4356" width="63.140625" customWidth="1"/>
    <col min="4357" max="4358" width="27.42578125" customWidth="1"/>
    <col min="4359" max="4359" width="59" customWidth="1"/>
    <col min="4609" max="4609" width="16.85546875" customWidth="1"/>
    <col min="4610" max="4610" width="24.42578125" customWidth="1"/>
    <col min="4611" max="4611" width="11.85546875" customWidth="1"/>
    <col min="4612" max="4612" width="63.140625" customWidth="1"/>
    <col min="4613" max="4614" width="27.42578125" customWidth="1"/>
    <col min="4615" max="4615" width="59" customWidth="1"/>
    <col min="4865" max="4865" width="16.85546875" customWidth="1"/>
    <col min="4866" max="4866" width="24.42578125" customWidth="1"/>
    <col min="4867" max="4867" width="11.85546875" customWidth="1"/>
    <col min="4868" max="4868" width="63.140625" customWidth="1"/>
    <col min="4869" max="4870" width="27.42578125" customWidth="1"/>
    <col min="4871" max="4871" width="59" customWidth="1"/>
    <col min="5121" max="5121" width="16.85546875" customWidth="1"/>
    <col min="5122" max="5122" width="24.42578125" customWidth="1"/>
    <col min="5123" max="5123" width="11.85546875" customWidth="1"/>
    <col min="5124" max="5124" width="63.140625" customWidth="1"/>
    <col min="5125" max="5126" width="27.42578125" customWidth="1"/>
    <col min="5127" max="5127" width="59" customWidth="1"/>
    <col min="5377" max="5377" width="16.85546875" customWidth="1"/>
    <col min="5378" max="5378" width="24.42578125" customWidth="1"/>
    <col min="5379" max="5379" width="11.85546875" customWidth="1"/>
    <col min="5380" max="5380" width="63.140625" customWidth="1"/>
    <col min="5381" max="5382" width="27.42578125" customWidth="1"/>
    <col min="5383" max="5383" width="59" customWidth="1"/>
    <col min="5633" max="5633" width="16.85546875" customWidth="1"/>
    <col min="5634" max="5634" width="24.42578125" customWidth="1"/>
    <col min="5635" max="5635" width="11.85546875" customWidth="1"/>
    <col min="5636" max="5636" width="63.140625" customWidth="1"/>
    <col min="5637" max="5638" width="27.42578125" customWidth="1"/>
    <col min="5639" max="5639" width="59" customWidth="1"/>
    <col min="5889" max="5889" width="16.85546875" customWidth="1"/>
    <col min="5890" max="5890" width="24.42578125" customWidth="1"/>
    <col min="5891" max="5891" width="11.85546875" customWidth="1"/>
    <col min="5892" max="5892" width="63.140625" customWidth="1"/>
    <col min="5893" max="5894" width="27.42578125" customWidth="1"/>
    <col min="5895" max="5895" width="59" customWidth="1"/>
    <col min="6145" max="6145" width="16.85546875" customWidth="1"/>
    <col min="6146" max="6146" width="24.42578125" customWidth="1"/>
    <col min="6147" max="6147" width="11.85546875" customWidth="1"/>
    <col min="6148" max="6148" width="63.140625" customWidth="1"/>
    <col min="6149" max="6150" width="27.42578125" customWidth="1"/>
    <col min="6151" max="6151" width="59" customWidth="1"/>
    <col min="6401" max="6401" width="16.85546875" customWidth="1"/>
    <col min="6402" max="6402" width="24.42578125" customWidth="1"/>
    <col min="6403" max="6403" width="11.85546875" customWidth="1"/>
    <col min="6404" max="6404" width="63.140625" customWidth="1"/>
    <col min="6405" max="6406" width="27.42578125" customWidth="1"/>
    <col min="6407" max="6407" width="59" customWidth="1"/>
    <col min="6657" max="6657" width="16.85546875" customWidth="1"/>
    <col min="6658" max="6658" width="24.42578125" customWidth="1"/>
    <col min="6659" max="6659" width="11.85546875" customWidth="1"/>
    <col min="6660" max="6660" width="63.140625" customWidth="1"/>
    <col min="6661" max="6662" width="27.42578125" customWidth="1"/>
    <col min="6663" max="6663" width="59" customWidth="1"/>
    <col min="6913" max="6913" width="16.85546875" customWidth="1"/>
    <col min="6914" max="6914" width="24.42578125" customWidth="1"/>
    <col min="6915" max="6915" width="11.85546875" customWidth="1"/>
    <col min="6916" max="6916" width="63.140625" customWidth="1"/>
    <col min="6917" max="6918" width="27.42578125" customWidth="1"/>
    <col min="6919" max="6919" width="59" customWidth="1"/>
    <col min="7169" max="7169" width="16.85546875" customWidth="1"/>
    <col min="7170" max="7170" width="24.42578125" customWidth="1"/>
    <col min="7171" max="7171" width="11.85546875" customWidth="1"/>
    <col min="7172" max="7172" width="63.140625" customWidth="1"/>
    <col min="7173" max="7174" width="27.42578125" customWidth="1"/>
    <col min="7175" max="7175" width="59" customWidth="1"/>
    <col min="7425" max="7425" width="16.85546875" customWidth="1"/>
    <col min="7426" max="7426" width="24.42578125" customWidth="1"/>
    <col min="7427" max="7427" width="11.85546875" customWidth="1"/>
    <col min="7428" max="7428" width="63.140625" customWidth="1"/>
    <col min="7429" max="7430" width="27.42578125" customWidth="1"/>
    <col min="7431" max="7431" width="59" customWidth="1"/>
    <col min="7681" max="7681" width="16.85546875" customWidth="1"/>
    <col min="7682" max="7682" width="24.42578125" customWidth="1"/>
    <col min="7683" max="7683" width="11.85546875" customWidth="1"/>
    <col min="7684" max="7684" width="63.140625" customWidth="1"/>
    <col min="7685" max="7686" width="27.42578125" customWidth="1"/>
    <col min="7687" max="7687" width="59" customWidth="1"/>
    <col min="7937" max="7937" width="16.85546875" customWidth="1"/>
    <col min="7938" max="7938" width="24.42578125" customWidth="1"/>
    <col min="7939" max="7939" width="11.85546875" customWidth="1"/>
    <col min="7940" max="7940" width="63.140625" customWidth="1"/>
    <col min="7941" max="7942" width="27.42578125" customWidth="1"/>
    <col min="7943" max="7943" width="59" customWidth="1"/>
    <col min="8193" max="8193" width="16.85546875" customWidth="1"/>
    <col min="8194" max="8194" width="24.42578125" customWidth="1"/>
    <col min="8195" max="8195" width="11.85546875" customWidth="1"/>
    <col min="8196" max="8196" width="63.140625" customWidth="1"/>
    <col min="8197" max="8198" width="27.42578125" customWidth="1"/>
    <col min="8199" max="8199" width="59" customWidth="1"/>
    <col min="8449" max="8449" width="16.85546875" customWidth="1"/>
    <col min="8450" max="8450" width="24.42578125" customWidth="1"/>
    <col min="8451" max="8451" width="11.85546875" customWidth="1"/>
    <col min="8452" max="8452" width="63.140625" customWidth="1"/>
    <col min="8453" max="8454" width="27.42578125" customWidth="1"/>
    <col min="8455" max="8455" width="59" customWidth="1"/>
    <col min="8705" max="8705" width="16.85546875" customWidth="1"/>
    <col min="8706" max="8706" width="24.42578125" customWidth="1"/>
    <col min="8707" max="8707" width="11.85546875" customWidth="1"/>
    <col min="8708" max="8708" width="63.140625" customWidth="1"/>
    <col min="8709" max="8710" width="27.42578125" customWidth="1"/>
    <col min="8711" max="8711" width="59" customWidth="1"/>
    <col min="8961" max="8961" width="16.85546875" customWidth="1"/>
    <col min="8962" max="8962" width="24.42578125" customWidth="1"/>
    <col min="8963" max="8963" width="11.85546875" customWidth="1"/>
    <col min="8964" max="8964" width="63.140625" customWidth="1"/>
    <col min="8965" max="8966" width="27.42578125" customWidth="1"/>
    <col min="8967" max="8967" width="59" customWidth="1"/>
    <col min="9217" max="9217" width="16.85546875" customWidth="1"/>
    <col min="9218" max="9218" width="24.42578125" customWidth="1"/>
    <col min="9219" max="9219" width="11.85546875" customWidth="1"/>
    <col min="9220" max="9220" width="63.140625" customWidth="1"/>
    <col min="9221" max="9222" width="27.42578125" customWidth="1"/>
    <col min="9223" max="9223" width="59" customWidth="1"/>
    <col min="9473" max="9473" width="16.85546875" customWidth="1"/>
    <col min="9474" max="9474" width="24.42578125" customWidth="1"/>
    <col min="9475" max="9475" width="11.85546875" customWidth="1"/>
    <col min="9476" max="9476" width="63.140625" customWidth="1"/>
    <col min="9477" max="9478" width="27.42578125" customWidth="1"/>
    <col min="9479" max="9479" width="59" customWidth="1"/>
    <col min="9729" max="9729" width="16.85546875" customWidth="1"/>
    <col min="9730" max="9730" width="24.42578125" customWidth="1"/>
    <col min="9731" max="9731" width="11.85546875" customWidth="1"/>
    <col min="9732" max="9732" width="63.140625" customWidth="1"/>
    <col min="9733" max="9734" width="27.42578125" customWidth="1"/>
    <col min="9735" max="9735" width="59" customWidth="1"/>
    <col min="9985" max="9985" width="16.85546875" customWidth="1"/>
    <col min="9986" max="9986" width="24.42578125" customWidth="1"/>
    <col min="9987" max="9987" width="11.85546875" customWidth="1"/>
    <col min="9988" max="9988" width="63.140625" customWidth="1"/>
    <col min="9989" max="9990" width="27.42578125" customWidth="1"/>
    <col min="9991" max="9991" width="59" customWidth="1"/>
    <col min="10241" max="10241" width="16.85546875" customWidth="1"/>
    <col min="10242" max="10242" width="24.42578125" customWidth="1"/>
    <col min="10243" max="10243" width="11.85546875" customWidth="1"/>
    <col min="10244" max="10244" width="63.140625" customWidth="1"/>
    <col min="10245" max="10246" width="27.42578125" customWidth="1"/>
    <col min="10247" max="10247" width="59" customWidth="1"/>
    <col min="10497" max="10497" width="16.85546875" customWidth="1"/>
    <col min="10498" max="10498" width="24.42578125" customWidth="1"/>
    <col min="10499" max="10499" width="11.85546875" customWidth="1"/>
    <col min="10500" max="10500" width="63.140625" customWidth="1"/>
    <col min="10501" max="10502" width="27.42578125" customWidth="1"/>
    <col min="10503" max="10503" width="59" customWidth="1"/>
    <col min="10753" max="10753" width="16.85546875" customWidth="1"/>
    <col min="10754" max="10754" width="24.42578125" customWidth="1"/>
    <col min="10755" max="10755" width="11.85546875" customWidth="1"/>
    <col min="10756" max="10756" width="63.140625" customWidth="1"/>
    <col min="10757" max="10758" width="27.42578125" customWidth="1"/>
    <col min="10759" max="10759" width="59" customWidth="1"/>
    <col min="11009" max="11009" width="16.85546875" customWidth="1"/>
    <col min="11010" max="11010" width="24.42578125" customWidth="1"/>
    <col min="11011" max="11011" width="11.85546875" customWidth="1"/>
    <col min="11012" max="11012" width="63.140625" customWidth="1"/>
    <col min="11013" max="11014" width="27.42578125" customWidth="1"/>
    <col min="11015" max="11015" width="59" customWidth="1"/>
    <col min="11265" max="11265" width="16.85546875" customWidth="1"/>
    <col min="11266" max="11266" width="24.42578125" customWidth="1"/>
    <col min="11267" max="11267" width="11.85546875" customWidth="1"/>
    <col min="11268" max="11268" width="63.140625" customWidth="1"/>
    <col min="11269" max="11270" width="27.42578125" customWidth="1"/>
    <col min="11271" max="11271" width="59" customWidth="1"/>
    <col min="11521" max="11521" width="16.85546875" customWidth="1"/>
    <col min="11522" max="11522" width="24.42578125" customWidth="1"/>
    <col min="11523" max="11523" width="11.85546875" customWidth="1"/>
    <col min="11524" max="11524" width="63.140625" customWidth="1"/>
    <col min="11525" max="11526" width="27.42578125" customWidth="1"/>
    <col min="11527" max="11527" width="59" customWidth="1"/>
    <col min="11777" max="11777" width="16.85546875" customWidth="1"/>
    <col min="11778" max="11778" width="24.42578125" customWidth="1"/>
    <col min="11779" max="11779" width="11.85546875" customWidth="1"/>
    <col min="11780" max="11780" width="63.140625" customWidth="1"/>
    <col min="11781" max="11782" width="27.42578125" customWidth="1"/>
    <col min="11783" max="11783" width="59" customWidth="1"/>
    <col min="12033" max="12033" width="16.85546875" customWidth="1"/>
    <col min="12034" max="12034" width="24.42578125" customWidth="1"/>
    <col min="12035" max="12035" width="11.85546875" customWidth="1"/>
    <col min="12036" max="12036" width="63.140625" customWidth="1"/>
    <col min="12037" max="12038" width="27.42578125" customWidth="1"/>
    <col min="12039" max="12039" width="59" customWidth="1"/>
    <col min="12289" max="12289" width="16.85546875" customWidth="1"/>
    <col min="12290" max="12290" width="24.42578125" customWidth="1"/>
    <col min="12291" max="12291" width="11.85546875" customWidth="1"/>
    <col min="12292" max="12292" width="63.140625" customWidth="1"/>
    <col min="12293" max="12294" width="27.42578125" customWidth="1"/>
    <col min="12295" max="12295" width="59" customWidth="1"/>
    <col min="12545" max="12545" width="16.85546875" customWidth="1"/>
    <col min="12546" max="12546" width="24.42578125" customWidth="1"/>
    <col min="12547" max="12547" width="11.85546875" customWidth="1"/>
    <col min="12548" max="12548" width="63.140625" customWidth="1"/>
    <col min="12549" max="12550" width="27.42578125" customWidth="1"/>
    <col min="12551" max="12551" width="59" customWidth="1"/>
    <col min="12801" max="12801" width="16.85546875" customWidth="1"/>
    <col min="12802" max="12802" width="24.42578125" customWidth="1"/>
    <col min="12803" max="12803" width="11.85546875" customWidth="1"/>
    <col min="12804" max="12804" width="63.140625" customWidth="1"/>
    <col min="12805" max="12806" width="27.42578125" customWidth="1"/>
    <col min="12807" max="12807" width="59" customWidth="1"/>
    <col min="13057" max="13057" width="16.85546875" customWidth="1"/>
    <col min="13058" max="13058" width="24.42578125" customWidth="1"/>
    <col min="13059" max="13059" width="11.85546875" customWidth="1"/>
    <col min="13060" max="13060" width="63.140625" customWidth="1"/>
    <col min="13061" max="13062" width="27.42578125" customWidth="1"/>
    <col min="13063" max="13063" width="59" customWidth="1"/>
    <col min="13313" max="13313" width="16.85546875" customWidth="1"/>
    <col min="13314" max="13314" width="24.42578125" customWidth="1"/>
    <col min="13315" max="13315" width="11.85546875" customWidth="1"/>
    <col min="13316" max="13316" width="63.140625" customWidth="1"/>
    <col min="13317" max="13318" width="27.42578125" customWidth="1"/>
    <col min="13319" max="13319" width="59" customWidth="1"/>
    <col min="13569" max="13569" width="16.85546875" customWidth="1"/>
    <col min="13570" max="13570" width="24.42578125" customWidth="1"/>
    <col min="13571" max="13571" width="11.85546875" customWidth="1"/>
    <col min="13572" max="13572" width="63.140625" customWidth="1"/>
    <col min="13573" max="13574" width="27.42578125" customWidth="1"/>
    <col min="13575" max="13575" width="59" customWidth="1"/>
    <col min="13825" max="13825" width="16.85546875" customWidth="1"/>
    <col min="13826" max="13826" width="24.42578125" customWidth="1"/>
    <col min="13827" max="13827" width="11.85546875" customWidth="1"/>
    <col min="13828" max="13828" width="63.140625" customWidth="1"/>
    <col min="13829" max="13830" width="27.42578125" customWidth="1"/>
    <col min="13831" max="13831" width="59" customWidth="1"/>
    <col min="14081" max="14081" width="16.85546875" customWidth="1"/>
    <col min="14082" max="14082" width="24.42578125" customWidth="1"/>
    <col min="14083" max="14083" width="11.85546875" customWidth="1"/>
    <col min="14084" max="14084" width="63.140625" customWidth="1"/>
    <col min="14085" max="14086" width="27.42578125" customWidth="1"/>
    <col min="14087" max="14087" width="59" customWidth="1"/>
    <col min="14337" max="14337" width="16.85546875" customWidth="1"/>
    <col min="14338" max="14338" width="24.42578125" customWidth="1"/>
    <col min="14339" max="14339" width="11.85546875" customWidth="1"/>
    <col min="14340" max="14340" width="63.140625" customWidth="1"/>
    <col min="14341" max="14342" width="27.42578125" customWidth="1"/>
    <col min="14343" max="14343" width="59" customWidth="1"/>
    <col min="14593" max="14593" width="16.85546875" customWidth="1"/>
    <col min="14594" max="14594" width="24.42578125" customWidth="1"/>
    <col min="14595" max="14595" width="11.85546875" customWidth="1"/>
    <col min="14596" max="14596" width="63.140625" customWidth="1"/>
    <col min="14597" max="14598" width="27.42578125" customWidth="1"/>
    <col min="14599" max="14599" width="59" customWidth="1"/>
    <col min="14849" max="14849" width="16.85546875" customWidth="1"/>
    <col min="14850" max="14850" width="24.42578125" customWidth="1"/>
    <col min="14851" max="14851" width="11.85546875" customWidth="1"/>
    <col min="14852" max="14852" width="63.140625" customWidth="1"/>
    <col min="14853" max="14854" width="27.42578125" customWidth="1"/>
    <col min="14855" max="14855" width="59" customWidth="1"/>
    <col min="15105" max="15105" width="16.85546875" customWidth="1"/>
    <col min="15106" max="15106" width="24.42578125" customWidth="1"/>
    <col min="15107" max="15107" width="11.85546875" customWidth="1"/>
    <col min="15108" max="15108" width="63.140625" customWidth="1"/>
    <col min="15109" max="15110" width="27.42578125" customWidth="1"/>
    <col min="15111" max="15111" width="59" customWidth="1"/>
    <col min="15361" max="15361" width="16.85546875" customWidth="1"/>
    <col min="15362" max="15362" width="24.42578125" customWidth="1"/>
    <col min="15363" max="15363" width="11.85546875" customWidth="1"/>
    <col min="15364" max="15364" width="63.140625" customWidth="1"/>
    <col min="15365" max="15366" width="27.42578125" customWidth="1"/>
    <col min="15367" max="15367" width="59" customWidth="1"/>
    <col min="15617" max="15617" width="16.85546875" customWidth="1"/>
    <col min="15618" max="15618" width="24.42578125" customWidth="1"/>
    <col min="15619" max="15619" width="11.85546875" customWidth="1"/>
    <col min="15620" max="15620" width="63.140625" customWidth="1"/>
    <col min="15621" max="15622" width="27.42578125" customWidth="1"/>
    <col min="15623" max="15623" width="59" customWidth="1"/>
    <col min="15873" max="15873" width="16.85546875" customWidth="1"/>
    <col min="15874" max="15874" width="24.42578125" customWidth="1"/>
    <col min="15875" max="15875" width="11.85546875" customWidth="1"/>
    <col min="15876" max="15876" width="63.140625" customWidth="1"/>
    <col min="15877" max="15878" width="27.42578125" customWidth="1"/>
    <col min="15879" max="15879" width="59" customWidth="1"/>
    <col min="16129" max="16129" width="16.85546875" customWidth="1"/>
    <col min="16130" max="16130" width="24.42578125" customWidth="1"/>
    <col min="16131" max="16131" width="11.85546875" customWidth="1"/>
    <col min="16132" max="16132" width="63.140625" customWidth="1"/>
    <col min="16133" max="16134" width="27.42578125" customWidth="1"/>
    <col min="16135" max="16135" width="59" customWidth="1"/>
  </cols>
  <sheetData>
    <row r="1" spans="1:4">
      <c r="A1" s="259" t="s">
        <v>164</v>
      </c>
      <c r="B1" s="259" t="s">
        <v>165</v>
      </c>
      <c r="C1" s="259" t="s">
        <v>105</v>
      </c>
      <c r="D1" s="259" t="s">
        <v>166</v>
      </c>
    </row>
    <row r="2" spans="1:4">
      <c r="A2" s="260" t="s">
        <v>111</v>
      </c>
      <c r="B2" s="261" t="s">
        <v>167</v>
      </c>
      <c r="C2" s="261">
        <v>25</v>
      </c>
      <c r="D2" s="261" t="s">
        <v>168</v>
      </c>
    </row>
    <row r="3" spans="1:4">
      <c r="A3" s="260" t="s">
        <v>112</v>
      </c>
      <c r="B3" s="261" t="s">
        <v>169</v>
      </c>
      <c r="C3" s="261">
        <v>298</v>
      </c>
      <c r="D3" s="261" t="s">
        <v>170</v>
      </c>
    </row>
    <row r="4" spans="1:4">
      <c r="A4" s="260" t="s">
        <v>112</v>
      </c>
      <c r="B4" s="261" t="s">
        <v>171</v>
      </c>
      <c r="C4" s="261">
        <v>102</v>
      </c>
      <c r="D4" s="261" t="s">
        <v>172</v>
      </c>
    </row>
    <row r="5" spans="1:4">
      <c r="A5" s="260" t="s">
        <v>112</v>
      </c>
      <c r="B5" s="261" t="s">
        <v>173</v>
      </c>
      <c r="C5" s="261">
        <v>159</v>
      </c>
      <c r="D5" s="261" t="s">
        <v>174</v>
      </c>
    </row>
    <row r="6" spans="1:4">
      <c r="A6" s="260" t="s">
        <v>112</v>
      </c>
      <c r="B6" s="261" t="s">
        <v>175</v>
      </c>
      <c r="C6" s="261">
        <v>2</v>
      </c>
      <c r="D6" s="261" t="s">
        <v>176</v>
      </c>
    </row>
    <row r="7" spans="1:4">
      <c r="A7" s="260" t="s">
        <v>112</v>
      </c>
      <c r="B7" s="261" t="s">
        <v>177</v>
      </c>
      <c r="C7" s="261">
        <v>32</v>
      </c>
      <c r="D7" s="261" t="s">
        <v>178</v>
      </c>
    </row>
    <row r="8" spans="1:4">
      <c r="A8" s="260" t="s">
        <v>113</v>
      </c>
      <c r="B8" s="261" t="s">
        <v>179</v>
      </c>
      <c r="C8" s="261">
        <v>242</v>
      </c>
      <c r="D8" s="262" t="s">
        <v>180</v>
      </c>
    </row>
    <row r="9" spans="1:4">
      <c r="A9" s="260" t="s">
        <v>181</v>
      </c>
      <c r="B9" s="261" t="s">
        <v>182</v>
      </c>
      <c r="C9" s="263">
        <v>308</v>
      </c>
      <c r="D9" s="264"/>
    </row>
    <row r="10" spans="1:4">
      <c r="A10" s="260" t="s">
        <v>113</v>
      </c>
      <c r="B10" s="261" t="s">
        <v>183</v>
      </c>
      <c r="C10" s="261">
        <v>125</v>
      </c>
      <c r="D10" s="261" t="s">
        <v>184</v>
      </c>
    </row>
    <row r="11" spans="1:4">
      <c r="A11" s="260" t="s">
        <v>114</v>
      </c>
      <c r="B11" s="261" t="s">
        <v>185</v>
      </c>
      <c r="C11" s="261">
        <v>395</v>
      </c>
      <c r="D11" s="261" t="s">
        <v>186</v>
      </c>
    </row>
    <row r="12" spans="1:4">
      <c r="A12" s="260" t="s">
        <v>114</v>
      </c>
      <c r="B12" s="261" t="s">
        <v>187</v>
      </c>
      <c r="C12" s="261">
        <v>125</v>
      </c>
      <c r="D12" s="261" t="s">
        <v>188</v>
      </c>
    </row>
    <row r="13" spans="1:4">
      <c r="A13" s="260" t="s">
        <v>114</v>
      </c>
      <c r="B13" s="261" t="s">
        <v>189</v>
      </c>
      <c r="C13" s="261">
        <v>174</v>
      </c>
      <c r="D13" s="261" t="s">
        <v>190</v>
      </c>
    </row>
    <row r="14" spans="1:4">
      <c r="A14" s="260" t="s">
        <v>114</v>
      </c>
      <c r="B14" s="261" t="s">
        <v>191</v>
      </c>
      <c r="C14" s="261">
        <v>101</v>
      </c>
      <c r="D14" s="261" t="s">
        <v>192</v>
      </c>
    </row>
    <row r="15" spans="1:4">
      <c r="A15" s="260" t="s">
        <v>114</v>
      </c>
      <c r="B15" s="261" t="s">
        <v>193</v>
      </c>
      <c r="C15" s="261">
        <v>92</v>
      </c>
      <c r="D15" s="261" t="s">
        <v>194</v>
      </c>
    </row>
    <row r="16" spans="1:4">
      <c r="A16" s="260" t="s">
        <v>115</v>
      </c>
      <c r="B16" s="260" t="s">
        <v>195</v>
      </c>
      <c r="C16" s="260">
        <v>9</v>
      </c>
      <c r="D16" s="261" t="s">
        <v>196</v>
      </c>
    </row>
    <row r="17" spans="1:4">
      <c r="A17" s="260" t="s">
        <v>115</v>
      </c>
      <c r="B17" s="260" t="s">
        <v>197</v>
      </c>
      <c r="C17" s="260">
        <v>17</v>
      </c>
      <c r="D17" s="261" t="s">
        <v>198</v>
      </c>
    </row>
    <row r="18" spans="1:4" ht="23.25">
      <c r="A18" s="260" t="s">
        <v>115</v>
      </c>
      <c r="B18" s="260" t="s">
        <v>199</v>
      </c>
      <c r="C18" s="260">
        <v>279</v>
      </c>
      <c r="D18" s="265" t="s">
        <v>200</v>
      </c>
    </row>
    <row r="19" spans="1:4">
      <c r="A19" s="260" t="s">
        <v>115</v>
      </c>
      <c r="B19" s="260" t="s">
        <v>201</v>
      </c>
      <c r="C19" s="260">
        <v>19</v>
      </c>
      <c r="D19" s="261" t="s">
        <v>202</v>
      </c>
    </row>
    <row r="20" spans="1:4">
      <c r="A20" s="260" t="s">
        <v>115</v>
      </c>
      <c r="B20" s="260" t="s">
        <v>203</v>
      </c>
      <c r="C20" s="260">
        <v>32</v>
      </c>
      <c r="D20" s="261" t="s">
        <v>204</v>
      </c>
    </row>
    <row r="21" spans="1:4">
      <c r="A21" s="260" t="s">
        <v>115</v>
      </c>
      <c r="B21" s="260" t="s">
        <v>205</v>
      </c>
      <c r="C21" s="260">
        <v>27</v>
      </c>
      <c r="D21" s="261" t="s">
        <v>206</v>
      </c>
    </row>
    <row r="22" spans="1:4">
      <c r="A22" s="260" t="s">
        <v>115</v>
      </c>
      <c r="B22" s="260" t="s">
        <v>207</v>
      </c>
      <c r="C22" s="260">
        <v>53</v>
      </c>
      <c r="D22" s="261" t="s">
        <v>208</v>
      </c>
    </row>
    <row r="23" spans="1:4">
      <c r="A23" s="260" t="s">
        <v>115</v>
      </c>
      <c r="B23" s="260" t="s">
        <v>209</v>
      </c>
      <c r="C23" s="260">
        <v>40</v>
      </c>
      <c r="D23" s="261" t="s">
        <v>210</v>
      </c>
    </row>
    <row r="24" spans="1:4">
      <c r="A24" s="260" t="s">
        <v>115</v>
      </c>
      <c r="B24" s="260" t="s">
        <v>211</v>
      </c>
      <c r="C24" s="260">
        <v>94</v>
      </c>
      <c r="D24" s="261" t="s">
        <v>212</v>
      </c>
    </row>
    <row r="25" spans="1:4">
      <c r="A25" s="260" t="s">
        <v>115</v>
      </c>
      <c r="B25" s="260" t="s">
        <v>213</v>
      </c>
      <c r="C25" s="260">
        <v>23</v>
      </c>
      <c r="D25" s="261" t="s">
        <v>214</v>
      </c>
    </row>
    <row r="26" spans="1:4">
      <c r="A26" s="266" t="s">
        <v>215</v>
      </c>
      <c r="B26" s="267"/>
      <c r="C26" s="268">
        <f>SUM(C2:C25)</f>
        <v>2773</v>
      </c>
      <c r="D26" s="269"/>
    </row>
    <row r="27" spans="1:4">
      <c r="A27" s="270"/>
      <c r="B27" s="270"/>
      <c r="C27" s="270"/>
      <c r="D27" s="270"/>
    </row>
  </sheetData>
  <autoFilter ref="A1:D26"/>
  <mergeCells count="2">
    <mergeCell ref="D8:D9"/>
    <mergeCell ref="A26:B26"/>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SDC ZONA 6</vt:lpstr>
      <vt:lpstr>INFO GENERAL Y FINANCIERA 2013</vt:lpstr>
      <vt:lpstr>INFO EXPERIENCIA</vt:lpstr>
      <vt:lpstr>POLIZAS</vt:lpstr>
      <vt:lpstr>SITIOS DE ENTREGA</vt:lpstr>
      <vt:lpstr>'INFO EXPERIENCIA'!Área_de_impresión</vt:lpstr>
      <vt:lpstr>'INFO GENERAL Y FINANCIERA 2013'!Área_de_impresión</vt:lpstr>
      <vt:lpstr>POLIZAS!Área_de_impresión</vt:lpstr>
      <vt:lpstr>'SDC ZONA 6'!Área_de_impresión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Juan.Turriago</dc:creator>
  <cp:lastModifiedBy>Engree Johanna Duica Navarro</cp:lastModifiedBy>
  <cp:lastPrinted>2013-02-26T21:06:21Z</cp:lastPrinted>
  <dcterms:created xsi:type="dcterms:W3CDTF">2012-01-23T13:36:12Z</dcterms:created>
  <dcterms:modified xsi:type="dcterms:W3CDTF">2013-10-29T14:25:44Z</dcterms:modified>
</cp:coreProperties>
</file>