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400" windowHeight="7005" activeTab="2"/>
  </bookViews>
  <sheets>
    <sheet name="INFO GENERAL Y FINANCIERA" sheetId="12" r:id="rId1"/>
    <sheet name="RESUMEN" sheetId="19" state="hidden" r:id="rId2"/>
    <sheet name="Elementos Kits" sheetId="14" r:id="rId3"/>
    <sheet name="Distribución Kits" sheetId="15" r:id="rId4"/>
    <sheet name="POLIZAS" sheetId="11" r:id="rId5"/>
    <sheet name="INFO EXPERIENCIA" sheetId="13" r:id="rId6"/>
  </sheets>
  <externalReferences>
    <externalReference r:id="rId7"/>
    <externalReference r:id="rId8"/>
    <externalReference r:id="rId9"/>
  </externalReferences>
  <definedNames>
    <definedName name="_xlnm._FilterDatabase" localSheetId="3" hidden="1">'Distribución Kits'!#REF!</definedName>
    <definedName name="_xlnm._FilterDatabase" localSheetId="2" hidden="1">'Elementos Kits'!#REF!</definedName>
    <definedName name="_xlnm._FilterDatabase" localSheetId="5" hidden="1">'INFO EXPERIENCIA'!#REF!</definedName>
    <definedName name="_xlnm._FilterDatabase" localSheetId="0" hidden="1">'INFO GENERAL Y FINANCIERA'!$B$42:$AU$42</definedName>
    <definedName name="_xlnm.Print_Area" localSheetId="3">'Distribución Kits'!$B$2:$I$61</definedName>
    <definedName name="_xlnm.Print_Area" localSheetId="2">'Elementos Kits'!$B$2:$O$46</definedName>
    <definedName name="_xlnm.Print_Area" localSheetId="5">'INFO EXPERIENCIA'!$B$2:$N$29</definedName>
    <definedName name="_xlnm.Print_Area" localSheetId="0">'INFO GENERAL Y FINANCIERA'!$B$2:$AO$55</definedName>
    <definedName name="_xlnm.Print_Area" localSheetId="4">POLIZAS!$B$2:$G$22</definedName>
    <definedName name="Decision" localSheetId="1">[1]lista!$A$6:$A$7</definedName>
    <definedName name="Decision">[2]lista!$A$6:$A$7</definedName>
    <definedName name="PARTICIPACION" localSheetId="1">[1]lista!$A$15:$A$17</definedName>
    <definedName name="PARTICIPACION">[2]lista!$A$15:$A$17</definedName>
    <definedName name="Procedencia" localSheetId="1">[1]lista!$A$2:$A$3</definedName>
    <definedName name="Procedencia">[2]lista!$A$2:$A$3</definedName>
    <definedName name="tipo" localSheetId="1">[1]lista!$A$11:$A$13</definedName>
    <definedName name="tipo">[2]lista!$A$11:$A$13</definedName>
    <definedName name="_xlnm.Print_Titles" localSheetId="3">'Distribución Kits'!$2:$15</definedName>
    <definedName name="_xlnm.Print_Titles" localSheetId="2">'Elementos Kits'!$2:$15</definedName>
    <definedName name="_xlnm.Print_Titles" localSheetId="5">'INFO EXPERIENCIA'!$2:$12</definedName>
    <definedName name="_xlnm.Print_Titles" localSheetId="0">'INFO GENERAL Y FINANCIERA'!$2:$9</definedName>
    <definedName name="x">[3]lista!$A$11:$A$13</definedName>
  </definedNames>
  <calcPr calcId="145621"/>
</workbook>
</file>

<file path=xl/calcChain.xml><?xml version="1.0" encoding="utf-8"?>
<calcChain xmlns="http://schemas.openxmlformats.org/spreadsheetml/2006/main">
  <c r="I10" i="19" l="1"/>
  <c r="I9" i="19"/>
  <c r="I8" i="19"/>
  <c r="F9" i="19"/>
  <c r="F10" i="19"/>
  <c r="F8" i="19"/>
  <c r="C10" i="19"/>
  <c r="C9" i="19"/>
  <c r="C8" i="19"/>
  <c r="J53" i="15" l="1"/>
  <c r="J54" i="15"/>
  <c r="J55" i="15"/>
  <c r="J56" i="15"/>
  <c r="J52" i="15"/>
  <c r="J48" i="15"/>
  <c r="J49" i="15"/>
  <c r="J50" i="15"/>
  <c r="J51" i="15"/>
  <c r="J47" i="15"/>
  <c r="J41" i="15"/>
  <c r="J42" i="15"/>
  <c r="J43" i="15"/>
  <c r="J44" i="15"/>
  <c r="J45" i="15"/>
  <c r="J46" i="15"/>
  <c r="J40" i="15"/>
  <c r="J37" i="15"/>
  <c r="J38" i="15"/>
  <c r="J39" i="15"/>
  <c r="J36" i="15"/>
  <c r="J31" i="15"/>
  <c r="J32" i="15"/>
  <c r="J33" i="15"/>
  <c r="J34" i="15"/>
  <c r="J35" i="15"/>
  <c r="J30" i="15"/>
  <c r="E57" i="15"/>
  <c r="J24" i="15" l="1"/>
  <c r="J25" i="15"/>
  <c r="J26" i="15"/>
  <c r="J27" i="15"/>
  <c r="J28" i="15"/>
  <c r="J29" i="15"/>
  <c r="J23" i="15"/>
  <c r="C19" i="19" l="1"/>
  <c r="H15" i="15"/>
  <c r="H14" i="15"/>
  <c r="H13" i="15"/>
  <c r="F14" i="15"/>
  <c r="F15" i="15"/>
  <c r="F13" i="15"/>
  <c r="J41" i="14"/>
  <c r="K41" i="14"/>
  <c r="J39" i="14"/>
  <c r="J40" i="14"/>
  <c r="J38" i="14"/>
  <c r="J26" i="14"/>
  <c r="J27" i="14"/>
  <c r="J28" i="14"/>
  <c r="J29" i="14"/>
  <c r="J30" i="14"/>
  <c r="J31" i="14"/>
  <c r="J32" i="14"/>
  <c r="J33" i="14"/>
  <c r="J34" i="14"/>
  <c r="J35" i="14"/>
  <c r="J36" i="14"/>
  <c r="J25" i="14"/>
  <c r="I40" i="14"/>
  <c r="K40" i="14" s="1"/>
  <c r="I39" i="14"/>
  <c r="K39" i="14" s="1"/>
  <c r="I38" i="14"/>
  <c r="K38" i="14" s="1"/>
  <c r="J37" i="14" l="1"/>
  <c r="J42" i="14" s="1"/>
  <c r="H56" i="15"/>
  <c r="K56" i="15" s="1"/>
  <c r="H55" i="15"/>
  <c r="K55" i="15" s="1"/>
  <c r="H54" i="15"/>
  <c r="K54" i="15" s="1"/>
  <c r="H53" i="15"/>
  <c r="K53" i="15" s="1"/>
  <c r="H52" i="15"/>
  <c r="K52" i="15" s="1"/>
  <c r="H51" i="15"/>
  <c r="K51" i="15" s="1"/>
  <c r="H50" i="15"/>
  <c r="K50" i="15" s="1"/>
  <c r="H49" i="15"/>
  <c r="K49" i="15" s="1"/>
  <c r="H48" i="15"/>
  <c r="K48" i="15" s="1"/>
  <c r="H47" i="15"/>
  <c r="K47" i="15" s="1"/>
  <c r="H46" i="15"/>
  <c r="K46" i="15" s="1"/>
  <c r="H45" i="15"/>
  <c r="K45" i="15" s="1"/>
  <c r="H44" i="15"/>
  <c r="K44" i="15" s="1"/>
  <c r="H43" i="15"/>
  <c r="K43" i="15" s="1"/>
  <c r="H42" i="15"/>
  <c r="K42" i="15" s="1"/>
  <c r="H41" i="15"/>
  <c r="K41" i="15" s="1"/>
  <c r="H40" i="15"/>
  <c r="K40" i="15" s="1"/>
  <c r="H39" i="15"/>
  <c r="K39" i="15" s="1"/>
  <c r="H38" i="15"/>
  <c r="K38" i="15" s="1"/>
  <c r="H37" i="15"/>
  <c r="K37" i="15" s="1"/>
  <c r="H36" i="15"/>
  <c r="K36" i="15" s="1"/>
  <c r="H35" i="15"/>
  <c r="K35" i="15" s="1"/>
  <c r="H34" i="15"/>
  <c r="K34" i="15" s="1"/>
  <c r="H33" i="15"/>
  <c r="K33" i="15" s="1"/>
  <c r="H32" i="15"/>
  <c r="K32" i="15" s="1"/>
  <c r="H31" i="15"/>
  <c r="K31" i="15" s="1"/>
  <c r="H30" i="15"/>
  <c r="K30" i="15" s="1"/>
  <c r="H29" i="15"/>
  <c r="K29" i="15" s="1"/>
  <c r="H28" i="15"/>
  <c r="K28" i="15" s="1"/>
  <c r="H27" i="15"/>
  <c r="K27" i="15" s="1"/>
  <c r="H26" i="15"/>
  <c r="K26" i="15" s="1"/>
  <c r="H25" i="15"/>
  <c r="K25" i="15" s="1"/>
  <c r="H24" i="15"/>
  <c r="K24" i="15" s="1"/>
  <c r="H23" i="15"/>
  <c r="K23" i="15" s="1"/>
  <c r="L47" i="15" l="1"/>
  <c r="F17" i="19" s="1"/>
  <c r="G17" i="19" s="1"/>
  <c r="L52" i="15"/>
  <c r="F18" i="19" s="1"/>
  <c r="G18" i="19" s="1"/>
  <c r="L23" i="15"/>
  <c r="F13" i="19" s="1"/>
  <c r="L36" i="15"/>
  <c r="F15" i="19" s="1"/>
  <c r="L40" i="15"/>
  <c r="F16" i="19" s="1"/>
  <c r="G16" i="19" s="1"/>
  <c r="L30" i="15"/>
  <c r="F14" i="19" s="1"/>
  <c r="G13" i="19"/>
  <c r="G15" i="19"/>
  <c r="D14" i="15"/>
  <c r="D15" i="15"/>
  <c r="D13" i="15"/>
  <c r="M12" i="13"/>
  <c r="M13" i="13"/>
  <c r="M11" i="13"/>
  <c r="H12" i="13"/>
  <c r="H13" i="13"/>
  <c r="H11" i="13"/>
  <c r="C12" i="13"/>
  <c r="C13" i="13"/>
  <c r="C11" i="13"/>
  <c r="I36" i="14"/>
  <c r="K36" i="14" s="1"/>
  <c r="I35" i="14"/>
  <c r="K35" i="14" s="1"/>
  <c r="I34" i="14"/>
  <c r="K34" i="14" s="1"/>
  <c r="I33" i="14"/>
  <c r="K33" i="14" s="1"/>
  <c r="I32" i="14"/>
  <c r="K32" i="14" s="1"/>
  <c r="I31" i="14"/>
  <c r="K31" i="14" s="1"/>
  <c r="I30" i="14"/>
  <c r="K30" i="14" s="1"/>
  <c r="I29" i="14"/>
  <c r="K29" i="14" s="1"/>
  <c r="I28" i="14"/>
  <c r="K28" i="14" s="1"/>
  <c r="I27" i="14"/>
  <c r="K27" i="14" s="1"/>
  <c r="I26" i="14"/>
  <c r="K26" i="14" s="1"/>
  <c r="I25" i="14"/>
  <c r="K25" i="14" s="1"/>
  <c r="K37" i="14" l="1"/>
  <c r="I37" i="14"/>
  <c r="I41" i="14"/>
  <c r="G14" i="19"/>
  <c r="G19" i="19" s="1"/>
  <c r="AD51" i="12"/>
  <c r="AD49" i="12"/>
  <c r="AD47" i="12"/>
  <c r="AD45" i="12"/>
  <c r="AD43" i="12"/>
  <c r="I42" i="14" l="1"/>
  <c r="D17" i="19" s="1"/>
  <c r="K42" i="14"/>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<sst xmlns="http://schemas.openxmlformats.org/spreadsheetml/2006/main" count="255" uniqueCount="214">
  <si>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</si>
  <si>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</si>
  <si>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</si>
  <si>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</si>
  <si>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</si>
  <si>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</si>
  <si>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</si>
  <si>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</si>
  <si>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</si>
  <si>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</si>
  <si>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</si>
  <si>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</si>
  <si>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</si>
  <si>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</si>
  <si>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</si>
  <si>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</si>
  <si>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</si>
  <si>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</si>
  <si>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</si>
  <si>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</si>
  <si>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</si>
  <si>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</si>
  <si>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</si>
  <si>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</si>
  <si>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</si>
  <si>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</si>
  <si>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</si>
  <si>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</si>
  <si>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</si>
  <si>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</si>
  <si>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</si>
  <si>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</si>
  <si>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</si>
  <si>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</si>
  <si>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</si>
  <si>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</si>
  <si>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</si>
  <si>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</si>
  <si>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</si>
  <si>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</si>
  <si>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</si>
  <si>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</si>
  <si>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</si>
  <si>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</si>
  <si>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</si>
  <si>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</si>
  <si>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</si>
  <si>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</si>
  <si>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</si>
  <si>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</si>
  <si>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</si>
  <si>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</si>
  <si>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</si>
  <si>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</si>
  <si>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</si>
  <si>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</si>
  <si>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</si>
  <si>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</si>
  <si>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</si>
  <si>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</si>
  <si>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</si>
  <si>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</si>
  <si>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</si>
  <si>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</si>
  <si>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</si>
  <si>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</si>
  <si>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</si>
  <si>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</si>
  <si>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</si>
  <si>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</si>
  <si>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</si>
  <si>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</si>
  <si>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</si>
  <si>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</si>
  <si>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</si>
  <si>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</si>
  <si>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</si>
  <si>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</si>
  <si>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</si>
  <si>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</si>
  <si>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</si>
  <si>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</si>
  <si>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</si>
  <si>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</si>
  <si>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</si>
  <si>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</si>
  <si>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</si>
  <si>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</si>
  <si>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</si>
  <si>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</si>
  <si>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</si>
  <si>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</si>
  <si>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</si>
  <si>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</si>
  <si>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</si>
  <si>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</si>
  <si>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</si>
  <si>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</si>
  <si>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</si>
  <si>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</si>
  <si>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</si>
  <si>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</si>
  <si>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</si>
  <si>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</si>
  <si>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</si>
  <si>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</si>
  <si>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</si>
  <si>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</si>
  <si>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Valor unitario sin IVA</t>
  </si>
  <si>
    <t xml:space="preserve">Par de chinchines </t>
  </si>
  <si>
    <t xml:space="preserve">Tambor </t>
  </si>
  <si>
    <t xml:space="preserve">Tambora </t>
  </si>
  <si>
    <t xml:space="preserve">Guacharaca </t>
  </si>
  <si>
    <t xml:space="preserve">Pandereta </t>
  </si>
  <si>
    <t>Castañuelas</t>
  </si>
  <si>
    <t xml:space="preserve">Par de Maracas </t>
  </si>
  <si>
    <t>Par de claves</t>
  </si>
  <si>
    <t xml:space="preserve">Esterilla </t>
  </si>
  <si>
    <t xml:space="preserve">Pandero </t>
  </si>
  <si>
    <t xml:space="preserve">Tablitas </t>
  </si>
  <si>
    <t>COSTO DE DISTRIBUCIÓN</t>
  </si>
  <si>
    <t>Bolívar</t>
  </si>
  <si>
    <t>Magdalena</t>
  </si>
  <si>
    <t>Atlántico</t>
  </si>
  <si>
    <t>La Guajira</t>
  </si>
  <si>
    <t>Meta</t>
  </si>
  <si>
    <t>Guainía</t>
  </si>
  <si>
    <t>Cesar</t>
  </si>
  <si>
    <t>Empaque colectivo</t>
  </si>
  <si>
    <t>Cartilla-Guía pedagójica</t>
  </si>
  <si>
    <t>Sticker empaque colectivo</t>
  </si>
  <si>
    <t xml:space="preserve">Costo unitario sin IVA </t>
  </si>
  <si>
    <t>Costo unitario  IVA incluido</t>
  </si>
  <si>
    <t>Adicionales del kit</t>
  </si>
  <si>
    <t>Instrumentos</t>
  </si>
  <si>
    <t>Kit de instrumentos musicales</t>
  </si>
  <si>
    <t>Valor unitario
 IVA incluido</t>
  </si>
  <si>
    <t>ELEMENTOS DEL KIT</t>
  </si>
  <si>
    <t>ZONA 1</t>
  </si>
  <si>
    <t>ZONA 2</t>
  </si>
  <si>
    <t>ZONA 3</t>
  </si>
  <si>
    <t>ZONA 4</t>
  </si>
  <si>
    <t>ZONA 5</t>
  </si>
  <si>
    <t>ZONA 6</t>
  </si>
  <si>
    <t>COSTO TOTAL DE LOS KITS</t>
  </si>
  <si>
    <t>RESUMEN COSTOS
PRODUCCIÓN Y DISTRIBUCION DE LOS ELEMENTOS QUE HACEN PARTE DEL KIT DE INSTRUMENTOS MUSICALES</t>
  </si>
  <si>
    <t>Cauca</t>
  </si>
  <si>
    <t>Valle del Cauca</t>
  </si>
  <si>
    <t>Nariño</t>
  </si>
  <si>
    <t>Caquetá</t>
  </si>
  <si>
    <t>Huila</t>
  </si>
  <si>
    <t>San Andres</t>
  </si>
  <si>
    <t>Choco</t>
  </si>
  <si>
    <t>Antioquia</t>
  </si>
  <si>
    <t>Cordoba</t>
  </si>
  <si>
    <t>Sucre</t>
  </si>
  <si>
    <t>Cundinamarca</t>
  </si>
  <si>
    <t>Boyaca</t>
  </si>
  <si>
    <t>Bogotá</t>
  </si>
  <si>
    <t>Sede de la Dirección General</t>
  </si>
  <si>
    <t>Putumayo</t>
  </si>
  <si>
    <t>Vaupés</t>
  </si>
  <si>
    <t>Guaviare</t>
  </si>
  <si>
    <t>Santander</t>
  </si>
  <si>
    <t>Norte de Santander</t>
  </si>
  <si>
    <t>Arauca</t>
  </si>
  <si>
    <t>Casanare</t>
  </si>
  <si>
    <t>Vichada</t>
  </si>
  <si>
    <t>Risaralda</t>
  </si>
  <si>
    <t>Caldas</t>
  </si>
  <si>
    <t>Quindio</t>
  </si>
  <si>
    <t>Amazonas</t>
  </si>
  <si>
    <t>Tolima</t>
  </si>
  <si>
    <t>Zonas</t>
  </si>
  <si>
    <t>Cantidad de kits</t>
  </si>
  <si>
    <t>Costo total  de distribución por kit</t>
  </si>
  <si>
    <t>CONCEPTOS A TENER EN CUENTA PARA REALIZAR LA COTIZACIÓN DE KIST DE INSTRUMENTOS MUSICALES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</si>
  <si>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"H"</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</si>
  <si>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ZONAS</t>
  </si>
  <si>
    <t>1, 2, 3, 4 ,5 y 6</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</si>
  <si>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</si>
  <si>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</si>
  <si>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</si>
  <si>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</si>
  <si>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</si>
  <si>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</si>
  <si>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</si>
  <si>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</si>
  <si>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</si>
  <si>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</si>
  <si>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</si>
  <si>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</si>
  <si>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Subtotal instrumentos</t>
  </si>
  <si>
    <t>Subtotal adicionales kit</t>
  </si>
  <si>
    <t>COSTO ELEMENTOS DEL KIT</t>
  </si>
  <si>
    <t>Cantidad total país</t>
  </si>
  <si>
    <t>Cantidad Kits</t>
  </si>
  <si>
    <t>COSTO DEL KIT (sin incluir distribución)</t>
  </si>
  <si>
    <t>COTIZACIÓN - KITS DE INSTRUMENTOS MUSICALES - Elementos del Kit</t>
  </si>
  <si>
    <t>COTIZACIÓN - KITS DE INSTRUMENTOS MUSICALES - Distribución de los Kits</t>
  </si>
  <si>
    <t>Valor total sin IVA</t>
  </si>
  <si>
    <t>Valor total IVA incluido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</si>
  <si>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</si>
  <si>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TOTAL CANTIDAD KITS</t>
  </si>
  <si>
    <t>Cantidad de elementos incluidos en el contrato</t>
  </si>
  <si>
    <t>En caso que el  contrato no incluyera la producción de instrumentos musicales, por favor indique que tipo de material Didáctico incluia.</t>
  </si>
  <si>
    <t>Costo Promedio ponderado</t>
  </si>
  <si>
    <t>Paticipación</t>
  </si>
  <si>
    <t>Metalófono</t>
  </si>
  <si>
    <r>
      <rPr>
        <b/>
        <sz val="9"/>
        <color rgb="FFFF0000"/>
        <rFont val="Arial"/>
        <family val="2"/>
      </rPr>
      <t>NOTA 3:</t>
    </r>
    <r>
      <rPr>
        <sz val="9"/>
        <color theme="1"/>
        <rFont val="Arial"/>
        <family val="2"/>
      </rPr>
      <t xml:space="preserve"> Adicional a los elementos que componen el Kit de intrumentos musicales el contratista debe realizar la custodia y distribución de 1 CD y 1 (un) libro del tamaño 17cm x 17,5 cm x 1,5 cm el cual será suministrado por el ICBF, de conformidad con lo establecido en la Ficha de Condiciones Técnicas.</t>
    </r>
  </si>
  <si>
    <r>
      <rPr>
        <b/>
        <sz val="9"/>
        <color rgb="FFFF0000"/>
        <rFont val="Arial"/>
        <family val="2"/>
      </rPr>
      <t xml:space="preserve">NOTA 1: </t>
    </r>
    <r>
      <rPr>
        <sz val="9"/>
        <color theme="1"/>
        <rFont val="Arial"/>
        <family val="2"/>
      </rPr>
      <t xml:space="preserve">El costo para cada uno de los elementos que conforman los kits aplica para las 6 zonas en las cuales se distribuyó el pais, de conformidad con lo establecido en la Ficha de Condiciones Técnicas. El precio NO debe incluir costo de distribución (especificar este costo en la hoja "Distribución")
</t>
    </r>
    <r>
      <rPr>
        <b/>
        <sz val="9"/>
        <color rgb="FFFF0000"/>
        <rFont val="Arial"/>
        <family val="2"/>
      </rPr>
      <t>NOTA 2</t>
    </r>
    <r>
      <rPr>
        <sz val="9"/>
        <color rgb="FFFF0000"/>
        <rFont val="Arial"/>
        <family val="2"/>
      </rPr>
      <t>:</t>
    </r>
    <r>
      <rPr>
        <sz val="9"/>
        <color theme="1"/>
        <rFont val="Arial"/>
        <family val="2"/>
      </rPr>
      <t xml:space="preserve"> La Entidad podrá modificar en un +/- 10% la cantidad de kits y elementos que conforman los kits de acuerdo a sus necesidades. De igual forma podrá eliminar alguno(s) de los elementos que conforman el Kit. Lo anterior deberá incluirse en la estimación de los precios cotizados, de tal forma que a pesar de realizar estas modificaciones la cotización aún sea válida.</t>
    </r>
  </si>
  <si>
    <t>Estimación promedio ponderado por Zona</t>
  </si>
  <si>
    <t>El contrato incluyó la producción de instrumentos musicales?</t>
  </si>
  <si>
    <t>El contrato incluyó distribución de los elementos a 2 o más municipios?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</si>
</sst>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b/>
      <sz val="14"/>
      <color theme="1"/>
      <name val="Arial"/>
      <family val="2"/>
    </font>
    <font>
      <b/>
      <sz val="14"/>
      <color rgb="FFFF0000"/>
      <name val="Arial"/>
      <family val="2"/>
    </font>
    <font>
      <b/>
      <sz val="1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164" fontId="19" fillId="0" borderId="0" applyFont="0" applyFill="0" applyBorder="0" applyAlignment="0" applyProtection="0"/>
    <xf numFmtId="9" fontId="19" fillId="0" borderId="0" applyFont="0" applyFill="0" applyBorder="0" applyAlignment="0" applyProtection="0"/>
  </cellStyleXfs>
  <cellXfs count="356">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2"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6" fillId="0" borderId="9" xfId="0" applyFont="1" applyFill="1" applyBorder="1" applyAlignment="1" applyProtection="1">
      <alignment horizontal="left" vertical="center" wrapText="1"/>
      <protection locked="0" hidden="1"/>
    </xf>
    <xf numFmtId="169" fontId="8" fillId="5" borderId="9" xfId="0" applyNumberFormat="1" applyFont="1" applyFill="1" applyBorder="1" applyAlignment="1" applyProtection="1">
      <alignment vertical="center"/>
      <protection locked="0" hidden="1"/>
    </xf>
    <xf numFmtId="172" fontId="8" fillId="5" borderId="9" xfId="12" applyNumberFormat="1" applyFont="1" applyFill="1" applyBorder="1" applyAlignment="1" applyProtection="1">
      <alignment vertical="center"/>
      <protection locked="0" hidden="1"/>
    </xf>
    <xf numFmtId="0" fontId="8" fillId="0" borderId="10" xfId="0" applyFont="1" applyFill="1" applyBorder="1" applyAlignment="1" applyProtection="1">
      <alignment vertical="center"/>
      <protection locked="0" hidden="1"/>
    </xf>
    <xf numFmtId="0" fontId="1" fillId="0" borderId="0"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0" xfId="0" applyNumberFormat="1" applyFont="1" applyBorder="1" applyAlignment="1">
      <alignment horizontal="left" vertical="center" wrapText="1"/>
    </xf>
    <xf numFmtId="0" fontId="3" fillId="0" borderId="0" xfId="0" applyNumberFormat="1" applyFont="1" applyAlignment="1">
      <alignment vertical="center"/>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71"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71"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3" fillId="0" borderId="0" xfId="0" applyFont="1" applyAlignment="1" applyProtection="1">
      <alignment vertical="center"/>
    </xf>
    <xf numFmtId="0" fontId="3" fillId="0" borderId="0" xfId="0" applyNumberFormat="1" applyFont="1" applyAlignment="1" applyProtection="1">
      <alignment vertical="center"/>
    </xf>
    <xf numFmtId="0" fontId="8" fillId="0" borderId="9" xfId="0" applyFont="1" applyFill="1" applyBorder="1" applyAlignment="1" applyProtection="1">
      <alignment horizontal="left" vertical="center"/>
    </xf>
    <xf numFmtId="0" fontId="16" fillId="0" borderId="9" xfId="0" applyFont="1" applyFill="1" applyBorder="1" applyAlignment="1" applyProtection="1">
      <alignment horizontal="left" vertical="center" wrapText="1"/>
    </xf>
    <xf numFmtId="0" fontId="25" fillId="0" borderId="9" xfId="0" applyNumberFormat="1" applyFont="1" applyBorder="1" applyAlignment="1">
      <alignment horizontal="center" vertical="center" wrapText="1"/>
    </xf>
    <xf numFmtId="0" fontId="10" fillId="0" borderId="9" xfId="0" applyNumberFormat="1" applyFont="1" applyFill="1" applyBorder="1" applyAlignment="1">
      <alignment horizontal="center" vertical="center" wrapText="1"/>
    </xf>
    <xf numFmtId="168" fontId="8" fillId="5" borderId="9" xfId="0" applyNumberFormat="1" applyFont="1" applyFill="1" applyBorder="1" applyAlignment="1" applyProtection="1">
      <alignment horizontal="right" vertical="center"/>
      <protection locked="0" hidden="1"/>
    </xf>
    <xf numFmtId="9" fontId="8" fillId="5" borderId="9" xfId="13" applyFont="1" applyFill="1" applyBorder="1" applyAlignment="1" applyProtection="1">
      <alignment vertical="center"/>
      <protection locked="0" hidden="1"/>
    </xf>
    <xf numFmtId="168" fontId="8" fillId="0" borderId="9" xfId="0" applyNumberFormat="1" applyFont="1" applyFill="1" applyBorder="1" applyAlignment="1">
      <alignment vertical="center"/>
    </xf>
    <xf numFmtId="168" fontId="8" fillId="5" borderId="13" xfId="0" applyNumberFormat="1" applyFont="1" applyFill="1" applyBorder="1" applyAlignment="1" applyProtection="1">
      <alignment horizontal="right" vertical="center"/>
      <protection locked="0" hidden="1"/>
    </xf>
    <xf numFmtId="9" fontId="8" fillId="5" borderId="15" xfId="13" applyFont="1" applyFill="1" applyBorder="1" applyAlignment="1" applyProtection="1">
      <alignment vertical="center"/>
      <protection locked="0" hidden="1"/>
    </xf>
    <xf numFmtId="0" fontId="10" fillId="0" borderId="9" xfId="0" applyFont="1" applyFill="1" applyBorder="1" applyAlignment="1">
      <alignment vertical="center"/>
    </xf>
    <xf numFmtId="168" fontId="8" fillId="0" borderId="0" xfId="0" applyNumberFormat="1" applyFont="1" applyFill="1" applyBorder="1" applyAlignment="1" applyProtection="1">
      <alignment horizontal="right" vertical="center"/>
      <protection locked="0" hidden="1"/>
    </xf>
    <xf numFmtId="9" fontId="8" fillId="0" borderId="0" xfId="13" applyFont="1" applyFill="1" applyBorder="1" applyAlignment="1" applyProtection="1">
      <alignment vertical="center"/>
      <protection locked="0" hidden="1"/>
    </xf>
    <xf numFmtId="0" fontId="3" fillId="0" borderId="9" xfId="0" applyNumberFormat="1" applyFont="1" applyBorder="1"/>
    <xf numFmtId="171" fontId="2" fillId="4" borderId="9" xfId="0" applyNumberFormat="1" applyFont="1" applyFill="1" applyBorder="1"/>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vertical="center"/>
    </xf>
    <xf numFmtId="168" fontId="1" fillId="5" borderId="11" xfId="0" applyNumberFormat="1" applyFont="1" applyFill="1" applyBorder="1" applyAlignment="1" applyProtection="1">
      <alignment horizontal="right" vertical="center"/>
      <protection locked="0" hidden="1"/>
    </xf>
    <xf numFmtId="9" fontId="1" fillId="5" borderId="9" xfId="13" applyFont="1" applyFill="1" applyBorder="1" applyAlignment="1" applyProtection="1">
      <alignment vertical="center"/>
      <protection locked="0" hidden="1"/>
    </xf>
    <xf numFmtId="168" fontId="1" fillId="0" borderId="9" xfId="0" applyNumberFormat="1" applyFont="1" applyFill="1" applyBorder="1" applyAlignment="1">
      <alignment vertical="center"/>
    </xf>
    <xf numFmtId="168" fontId="23" fillId="0" borderId="9" xfId="0" applyNumberFormat="1" applyFont="1" applyFill="1" applyBorder="1" applyAlignment="1">
      <alignment vertical="center"/>
    </xf>
    <xf numFmtId="168" fontId="23" fillId="4" borderId="9" xfId="0" applyNumberFormat="1" applyFont="1" applyFill="1" applyBorder="1" applyAlignment="1">
      <alignment vertical="center"/>
    </xf>
    <xf numFmtId="0" fontId="1" fillId="0" borderId="9" xfId="0" applyNumberFormat="1" applyFont="1" applyBorder="1" applyAlignment="1">
      <alignment horizontal="center" vertical="center" wrapText="1"/>
    </xf>
    <xf numFmtId="3" fontId="1" fillId="0" borderId="9" xfId="0" applyNumberFormat="1"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vertical="center"/>
    </xf>
    <xf numFmtId="0" fontId="8" fillId="0" borderId="10" xfId="0" applyFont="1" applyFill="1" applyBorder="1" applyAlignment="1" applyProtection="1">
      <alignment vertical="center"/>
    </xf>
    <xf numFmtId="0" fontId="8" fillId="0" borderId="12" xfId="0" applyFont="1" applyFill="1" applyBorder="1" applyAlignment="1" applyProtection="1">
      <alignment vertical="center"/>
    </xf>
    <xf numFmtId="0" fontId="8" fillId="5" borderId="10" xfId="0" applyFont="1" applyFill="1" applyBorder="1" applyAlignment="1" applyProtection="1">
      <alignment vertical="center"/>
      <protection locked="0" hidden="1"/>
    </xf>
    <xf numFmtId="0" fontId="8" fillId="5" borderId="11" xfId="0" applyFont="1" applyFill="1" applyBorder="1" applyAlignment="1" applyProtection="1">
      <alignment vertical="center"/>
      <protection locked="0" hidden="1"/>
    </xf>
    <xf numFmtId="0" fontId="3" fillId="0" borderId="10" xfId="0" applyNumberFormat="1" applyFont="1" applyBorder="1" applyAlignment="1">
      <alignment vertical="center"/>
    </xf>
    <xf numFmtId="0" fontId="3" fillId="0" borderId="10" xfId="0" applyNumberFormat="1" applyFont="1" applyBorder="1" applyAlignment="1" applyProtection="1">
      <alignment vertical="center"/>
    </xf>
    <xf numFmtId="0" fontId="27" fillId="2" borderId="9" xfId="8" applyNumberFormat="1" applyFont="1" applyFill="1" applyBorder="1" applyAlignment="1">
      <alignment horizontal="center" vertical="center" wrapText="1"/>
    </xf>
    <xf numFmtId="0" fontId="13" fillId="5" borderId="9" xfId="8" applyFont="1" applyFill="1" applyBorder="1" applyAlignment="1" applyProtection="1">
      <alignment horizontal="center" vertical="center"/>
      <protection locked="0" hidden="1"/>
    </xf>
    <xf numFmtId="0" fontId="13" fillId="5" borderId="9" xfId="8" applyFont="1" applyFill="1" applyBorder="1" applyAlignment="1" applyProtection="1">
      <alignment horizontal="center" vertical="center" wrapText="1"/>
      <protection locked="0" hidden="1"/>
    </xf>
    <xf numFmtId="170" fontId="13" fillId="5" borderId="9" xfId="8" applyNumberFormat="1" applyFont="1" applyFill="1" applyBorder="1" applyAlignment="1" applyProtection="1">
      <alignment horizontal="center" vertical="center"/>
      <protection locked="0" hidden="1"/>
    </xf>
    <xf numFmtId="171" fontId="13" fillId="5" borderId="9" xfId="8" applyNumberFormat="1" applyFont="1" applyFill="1" applyBorder="1" applyAlignment="1" applyProtection="1">
      <alignment horizontal="center" vertical="center"/>
      <protection locked="0" hidden="1"/>
    </xf>
    <xf numFmtId="0" fontId="27" fillId="2" borderId="9" xfId="8" applyNumberFormat="1" applyFont="1" applyFill="1" applyBorder="1" applyAlignment="1">
      <alignment horizontal="justify" vertical="center" wrapText="1"/>
    </xf>
    <xf numFmtId="9" fontId="13" fillId="5" borderId="9" xfId="13" applyFont="1" applyFill="1" applyBorder="1" applyAlignment="1" applyProtection="1">
      <alignment horizontal="center" vertical="center"/>
      <protection locked="0" hidden="1"/>
    </xf>
    <xf numFmtId="0" fontId="8" fillId="0" borderId="9" xfId="0" applyNumberFormat="1" applyFont="1" applyBorder="1" applyAlignment="1">
      <alignment horizontal="center" vertical="center"/>
    </xf>
    <xf numFmtId="0" fontId="8" fillId="0" borderId="9" xfId="0" applyNumberFormat="1" applyFont="1" applyBorder="1" applyAlignment="1" applyProtection="1">
      <alignment horizontal="center" vertical="center"/>
    </xf>
    <xf numFmtId="171" fontId="3" fillId="0" borderId="9" xfId="0" applyNumberFormat="1" applyFont="1" applyFill="1" applyBorder="1"/>
    <xf numFmtId="0" fontId="11" fillId="0" borderId="13" xfId="0" applyFont="1" applyBorder="1" applyAlignment="1">
      <alignment horizontal="center" vertical="center" wrapText="1"/>
    </xf>
    <xf numFmtId="9" fontId="9" fillId="0" borderId="16" xfId="13" applyFont="1" applyBorder="1" applyAlignment="1">
      <alignment vertical="center"/>
    </xf>
    <xf numFmtId="168" fontId="9" fillId="0" borderId="17" xfId="0" applyNumberFormat="1" applyFont="1" applyBorder="1" applyAlignment="1">
      <alignment vertical="center"/>
    </xf>
    <xf numFmtId="168" fontId="9" fillId="0" borderId="18" xfId="0" applyNumberFormat="1" applyFont="1" applyFill="1" applyBorder="1" applyAlignment="1">
      <alignment vertical="center"/>
    </xf>
    <xf numFmtId="9" fontId="9" fillId="0" borderId="19" xfId="13" applyFont="1" applyBorder="1" applyAlignment="1">
      <alignment vertical="center"/>
    </xf>
    <xf numFmtId="168" fontId="9" fillId="0" borderId="9" xfId="0" applyNumberFormat="1" applyFont="1" applyBorder="1" applyAlignment="1">
      <alignment vertical="center"/>
    </xf>
    <xf numFmtId="168" fontId="9" fillId="0" borderId="20" xfId="0" applyNumberFormat="1" applyFont="1" applyFill="1" applyBorder="1" applyAlignment="1">
      <alignment vertical="center"/>
    </xf>
    <xf numFmtId="9" fontId="9" fillId="0" borderId="21" xfId="13" applyFont="1" applyBorder="1" applyAlignment="1">
      <alignment vertical="center"/>
    </xf>
    <xf numFmtId="168" fontId="9" fillId="0" borderId="22" xfId="0" applyNumberFormat="1" applyFont="1" applyBorder="1" applyAlignment="1">
      <alignment vertical="center"/>
    </xf>
    <xf numFmtId="168" fontId="9" fillId="0" borderId="23" xfId="0" applyNumberFormat="1" applyFont="1" applyFill="1" applyBorder="1" applyAlignment="1">
      <alignment vertical="center"/>
    </xf>
    <xf numFmtId="9" fontId="9" fillId="0" borderId="24" xfId="13" applyFont="1" applyBorder="1" applyAlignment="1">
      <alignment vertical="center"/>
    </xf>
    <xf numFmtId="168" fontId="9" fillId="0" borderId="13" xfId="0" applyNumberFormat="1" applyFont="1" applyBorder="1" applyAlignment="1">
      <alignment vertical="center"/>
    </xf>
    <xf numFmtId="168" fontId="9" fillId="0" borderId="25" xfId="0" applyNumberFormat="1" applyFont="1" applyFill="1" applyBorder="1" applyAlignment="1">
      <alignment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10" fillId="0" borderId="10"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4" fillId="0" borderId="9" xfId="0" applyNumberFormat="1" applyFont="1" applyBorder="1" applyAlignment="1">
      <alignment horizontal="center" vertical="center" wrapText="1"/>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1" fillId="5" borderId="9" xfId="0" applyFont="1" applyFill="1" applyBorder="1" applyAlignment="1" applyProtection="1">
      <alignment horizontal="center" vertical="center"/>
      <protection locked="0" hidden="1"/>
    </xf>
    <xf numFmtId="0" fontId="2"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3" fillId="0" borderId="9" xfId="0" applyFont="1" applyBorder="1" applyAlignment="1">
      <alignment horizontal="center" vertical="center"/>
    </xf>
    <xf numFmtId="0" fontId="23" fillId="0" borderId="9" xfId="0" applyNumberFormat="1" applyFont="1" applyBorder="1" applyAlignment="1">
      <alignment horizontal="center"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23" fillId="0" borderId="13" xfId="0" applyFont="1" applyBorder="1" applyAlignment="1">
      <alignment horizontal="center" vertical="center" textRotation="90"/>
    </xf>
    <xf numFmtId="0" fontId="23" fillId="0" borderId="14" xfId="0" applyFont="1" applyBorder="1" applyAlignment="1">
      <alignment horizontal="center" vertical="center" textRotation="90"/>
    </xf>
    <xf numFmtId="0" fontId="23" fillId="0" borderId="15" xfId="0" applyFont="1" applyBorder="1" applyAlignment="1">
      <alignment horizontal="center" vertical="center" textRotation="90"/>
    </xf>
    <xf numFmtId="0" fontId="23" fillId="0" borderId="13" xfId="0" applyFont="1" applyBorder="1" applyAlignment="1">
      <alignment horizontal="center" vertical="center" textRotation="90" wrapText="1"/>
    </xf>
    <xf numFmtId="0" fontId="23" fillId="0" borderId="14" xfId="0" applyFont="1" applyBorder="1" applyAlignment="1">
      <alignment horizontal="center" vertical="center" textRotation="90" wrapText="1"/>
    </xf>
    <xf numFmtId="0" fontId="23" fillId="0" borderId="15" xfId="0" applyFont="1" applyBorder="1" applyAlignment="1">
      <alignment horizontal="center" vertical="center" textRotation="90" wrapText="1"/>
    </xf>
    <xf numFmtId="0" fontId="26" fillId="4" borderId="9" xfId="0" applyFont="1" applyFill="1" applyBorder="1" applyAlignment="1">
      <alignment horizontal="center" vertical="center" wrapText="1"/>
    </xf>
    <xf numFmtId="0" fontId="23" fillId="4" borderId="10" xfId="0" applyNumberFormat="1" applyFont="1" applyFill="1" applyBorder="1" applyAlignment="1">
      <alignment horizontal="center" vertical="center"/>
    </xf>
    <xf numFmtId="0" fontId="23" fillId="4" borderId="12" xfId="0" applyNumberFormat="1" applyFont="1" applyFill="1" applyBorder="1" applyAlignment="1">
      <alignment horizontal="center" vertical="center"/>
    </xf>
    <xf numFmtId="0" fontId="23" fillId="4" borderId="11" xfId="0" applyNumberFormat="1" applyFont="1" applyFill="1" applyBorder="1" applyAlignment="1">
      <alignment horizontal="center" vertical="center"/>
    </xf>
    <xf numFmtId="0" fontId="23" fillId="0" borderId="10" xfId="0" applyFont="1" applyBorder="1" applyAlignment="1">
      <alignment horizontal="center"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10" fillId="0" borderId="10"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1" xfId="0" applyFont="1" applyFill="1" applyBorder="1" applyAlignment="1">
      <alignment horizontal="left" vertical="center"/>
    </xf>
    <xf numFmtId="0" fontId="23" fillId="0" borderId="9" xfId="0" applyFont="1" applyBorder="1" applyAlignment="1">
      <alignment horizontal="center" vertical="center" textRotation="90"/>
    </xf>
    <xf numFmtId="0" fontId="10" fillId="0" borderId="9" xfId="0" applyFont="1" applyFill="1" applyBorder="1" applyAlignment="1" applyProtection="1">
      <alignment horizontal="left" vertical="center"/>
    </xf>
    <xf numFmtId="0" fontId="8" fillId="0" borderId="9"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10" fillId="4" borderId="9"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1" fillId="0" borderId="13" xfId="0" applyFont="1" applyBorder="1" applyAlignment="1">
      <alignment horizontal="center" vertical="center"/>
    </xf>
    <xf numFmtId="0" fontId="9" fillId="4" borderId="9" xfId="0" applyFont="1" applyFill="1" applyBorder="1" applyAlignment="1">
      <alignment horizontal="center"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6" fillId="0" borderId="0" xfId="8" applyFont="1" applyFill="1" applyBorder="1" applyAlignment="1">
      <alignment horizontal="left" vertical="center" wrapText="1"/>
    </xf>
    <xf numFmtId="169" fontId="13" fillId="0" borderId="9" xfId="0" applyNumberFormat="1" applyFont="1" applyFill="1" applyBorder="1" applyAlignment="1" applyProtection="1">
      <alignment horizontal="center" vertical="center" wrapText="1"/>
      <protection locked="0" hidden="1"/>
    </xf>
    <xf numFmtId="1" fontId="13" fillId="0" borderId="9" xfId="0" applyNumberFormat="1" applyFont="1" applyFill="1" applyBorder="1" applyAlignment="1" applyProtection="1">
      <alignment horizontal="center" vertical="center" wrapText="1"/>
      <protection locked="0" hidden="1"/>
    </xf>
    <xf numFmtId="0" fontId="7" fillId="2" borderId="9" xfId="8" applyFont="1" applyFill="1" applyBorder="1" applyAlignment="1">
      <alignment horizontal="center" vertical="center"/>
    </xf>
    <xf numFmtId="0" fontId="20" fillId="4" borderId="9" xfId="8" applyFont="1" applyFill="1" applyBorder="1" applyAlignment="1">
      <alignment horizontal="center" vertical="center" wrapText="1"/>
    </xf>
    <xf numFmtId="0" fontId="8" fillId="0" borderId="9" xfId="0" applyFont="1" applyFill="1" applyBorder="1" applyAlignment="1" applyProtection="1">
      <alignment horizontal="center" vertical="center"/>
      <protection locked="0" hidden="1"/>
    </xf>
    <xf numFmtId="0" fontId="8" fillId="0" borderId="9" xfId="0" applyFont="1" applyFill="1" applyBorder="1" applyAlignment="1" applyProtection="1">
      <alignment vertical="center"/>
    </xf>
    <xf numFmtId="0" fontId="8" fillId="5" borderId="10"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1333500</xdr:colOff>
      <xdr:row>1</xdr:row>
      <xdr:rowOff>41278</xdr:rowOff>
    </xdr:from>
    <xdr:to>
      <xdr:col>8</xdr:col>
      <xdr:colOff>942975</xdr:colOff>
      <xdr:row>7</xdr:row>
      <xdr:rowOff>87846</xdr:rowOff>
    </xdr:to>
    <xdr:sp macro="" textlink="">
      <xdr:nvSpPr>
        <xdr:cNvPr id="2" name="1 CuadroTexto"/>
        <xdr:cNvSpPr txBox="1"/>
      </xdr:nvSpPr>
      <xdr:spPr>
        <a:xfrm>
          <a:off x="2514600" y="136528"/>
          <a:ext cx="41243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108743</xdr:colOff>
      <xdr:row>1</xdr:row>
      <xdr:rowOff>66679</xdr:rowOff>
    </xdr:from>
    <xdr:to>
      <xdr:col>3</xdr:col>
      <xdr:colOff>232562</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0668" y="161929"/>
          <a:ext cx="704844" cy="830791"/>
        </a:xfrm>
        <a:prstGeom prst="rect">
          <a:avLst/>
        </a:prstGeom>
        <a:noFill/>
        <a:ln w="9525">
          <a:noFill/>
          <a:miter lim="800000"/>
          <a:headEnd/>
          <a:tailEnd/>
        </a:ln>
      </xdr:spPr>
    </xdr:pic>
    <xdr:clientData/>
  </xdr:twoCellAnchor>
  <xdr:twoCellAnchor>
    <xdr:from>
      <xdr:col>10</xdr:col>
      <xdr:colOff>307933</xdr:colOff>
      <xdr:row>1</xdr:row>
      <xdr:rowOff>40217</xdr:rowOff>
    </xdr:from>
    <xdr:to>
      <xdr:col>10</xdr:col>
      <xdr:colOff>1038179</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56533" y="135467"/>
          <a:ext cx="730246" cy="876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257176</xdr:colOff>
      <xdr:row>1</xdr:row>
      <xdr:rowOff>22228</xdr:rowOff>
    </xdr:from>
    <xdr:to>
      <xdr:col>6</xdr:col>
      <xdr:colOff>1000125</xdr:colOff>
      <xdr:row>7</xdr:row>
      <xdr:rowOff>68796</xdr:rowOff>
    </xdr:to>
    <xdr:sp macro="" textlink="">
      <xdr:nvSpPr>
        <xdr:cNvPr id="2" name="1 CuadroTexto"/>
        <xdr:cNvSpPr txBox="1"/>
      </xdr:nvSpPr>
      <xdr:spPr>
        <a:xfrm>
          <a:off x="1600201" y="117478"/>
          <a:ext cx="4600574"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solidFill>
                <a:schemeClr val="dk1"/>
              </a:solidFill>
              <a:latin typeface="+mn-lt"/>
              <a:ea typeface="+mn-ea"/>
              <a:cs typeface="+mn-cs"/>
            </a:rPr>
            <a:t>Dirección de</a:t>
          </a:r>
          <a:r>
            <a:rPr lang="es-ES" sz="1100" b="1" baseline="0">
              <a:solidFill>
                <a:schemeClr val="dk1"/>
              </a:solidFill>
              <a:latin typeface="+mn-lt"/>
              <a:ea typeface="+mn-ea"/>
              <a:cs typeface="+mn-cs"/>
            </a:rPr>
            <a:t> Abastecimiento</a:t>
          </a:r>
          <a:endParaRPr lang="es-ES" sz="1100" b="1">
            <a:solidFill>
              <a:schemeClr val="dk1"/>
            </a:solidFill>
            <a:latin typeface="+mn-lt"/>
            <a:ea typeface="+mn-ea"/>
            <a:cs typeface="+mn-cs"/>
          </a:endParaRPr>
        </a:p>
      </xdr:txBody>
    </xdr:sp>
    <xdr:clientData/>
  </xdr:twoCellAnchor>
  <xdr:twoCellAnchor editAs="oneCell">
    <xdr:from>
      <xdr:col>1</xdr:col>
      <xdr:colOff>61118</xdr:colOff>
      <xdr:row>1</xdr:row>
      <xdr:rowOff>66679</xdr:rowOff>
    </xdr:from>
    <xdr:to>
      <xdr:col>2</xdr:col>
      <xdr:colOff>497901</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3043" y="161929"/>
          <a:ext cx="703483" cy="830791"/>
        </a:xfrm>
        <a:prstGeom prst="rect">
          <a:avLst/>
        </a:prstGeom>
        <a:noFill/>
        <a:ln w="9525">
          <a:noFill/>
          <a:miter lim="800000"/>
          <a:headEnd/>
          <a:tailEnd/>
        </a:ln>
      </xdr:spPr>
    </xdr:pic>
    <xdr:clientData/>
  </xdr:twoCellAnchor>
  <xdr:twoCellAnchor>
    <xdr:from>
      <xdr:col>7</xdr:col>
      <xdr:colOff>650833</xdr:colOff>
      <xdr:row>1</xdr:row>
      <xdr:rowOff>59267</xdr:rowOff>
    </xdr:from>
    <xdr:to>
      <xdr:col>7</xdr:col>
      <xdr:colOff>1381079</xdr:colOff>
      <xdr:row>7</xdr:row>
      <xdr:rowOff>78317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908758" y="154517"/>
          <a:ext cx="730246" cy="876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2</xdr:row>
      <xdr:rowOff>150018</xdr:rowOff>
    </xdr:from>
    <xdr:to>
      <xdr:col>2</xdr:col>
      <xdr:colOff>170028</xdr:colOff>
      <xdr:row>7</xdr:row>
      <xdr:rowOff>35718</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9556" y="400049"/>
          <a:ext cx="779628" cy="838200"/>
        </a:xfrm>
        <a:prstGeom prst="rect">
          <a:avLst/>
        </a:prstGeom>
        <a:noFill/>
        <a:ln w="9525">
          <a:noFill/>
          <a:miter lim="800000"/>
          <a:headEnd/>
          <a:tailEnd/>
        </a:ln>
      </xdr:spPr>
    </xdr:pic>
    <xdr:clientData/>
  </xdr:twoCellAnchor>
  <xdr:twoCellAnchor>
    <xdr:from>
      <xdr:col>13</xdr:col>
      <xdr:colOff>516731</xdr:colOff>
      <xdr:row>2</xdr:row>
      <xdr:rowOff>95250</xdr:rowOff>
    </xdr:from>
    <xdr:to>
      <xdr:col>13</xdr:col>
      <xdr:colOff>1330088</xdr:colOff>
      <xdr:row>7</xdr:row>
      <xdr:rowOff>34836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194631" y="352425"/>
          <a:ext cx="813357" cy="882561"/>
        </a:xfrm>
        <a:prstGeom prst="rect">
          <a:avLst/>
        </a:prstGeom>
        <a:noFill/>
        <a:ln w="9525">
          <a:noFill/>
          <a:miter lim="800000"/>
          <a:headEnd/>
          <a:tailEnd/>
        </a:ln>
      </xdr:spPr>
    </xdr:pic>
    <xdr:clientData/>
  </xdr:twoCellAnchor>
  <xdr:twoCellAnchor>
    <xdr:from>
      <xdr:col>7</xdr:col>
      <xdr:colOff>232045</xdr:colOff>
      <xdr:row>2</xdr:row>
      <xdr:rowOff>42873</xdr:rowOff>
    </xdr:from>
    <xdr:to>
      <xdr:col>9</xdr:col>
      <xdr:colOff>1417958</xdr:colOff>
      <xdr:row>7</xdr:row>
      <xdr:rowOff>19049</xdr:rowOff>
    </xdr:to>
    <xdr:sp macro="" textlink="">
      <xdr:nvSpPr>
        <xdr:cNvPr id="4" name="3 CuadroTexto"/>
        <xdr:cNvSpPr txBox="1"/>
      </xdr:nvSpPr>
      <xdr:spPr>
        <a:xfrm>
          <a:off x="6105795" y="296873"/>
          <a:ext cx="3291996" cy="928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ysClr val="windowText" lastClr="000000"/>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AK10" sqref="AK10:AO10"/>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142" t="s">
        <v>32</v>
      </c>
      <c r="C8" s="142"/>
      <c r="D8" s="142"/>
      <c r="E8" s="142"/>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row>
    <row r="9" spans="2:41" ht="6.75" customHeight="1"/>
    <row r="10" spans="2:41" ht="16.5" customHeight="1">
      <c r="B10" s="144" t="s">
        <v>33</v>
      </c>
      <c r="C10" s="145"/>
      <c r="D10" s="145"/>
      <c r="E10" s="146"/>
      <c r="F10" s="150"/>
      <c r="G10" s="151"/>
      <c r="H10" s="151"/>
      <c r="I10" s="151"/>
      <c r="J10" s="151"/>
      <c r="K10" s="151"/>
      <c r="L10" s="152"/>
      <c r="M10" s="156" t="s">
        <v>34</v>
      </c>
      <c r="N10" s="157"/>
      <c r="O10" s="157"/>
      <c r="P10" s="157"/>
      <c r="Q10" s="157"/>
      <c r="R10" s="157"/>
      <c r="S10" s="157"/>
      <c r="T10" s="158"/>
      <c r="U10" s="162"/>
      <c r="V10" s="163"/>
      <c r="W10" s="163"/>
      <c r="X10" s="163"/>
      <c r="Y10" s="163"/>
      <c r="Z10" s="163"/>
      <c r="AA10" s="163"/>
      <c r="AB10" s="163"/>
      <c r="AC10" s="164"/>
      <c r="AD10" s="144" t="s">
        <v>35</v>
      </c>
      <c r="AE10" s="145"/>
      <c r="AF10" s="145"/>
      <c r="AG10" s="145"/>
      <c r="AH10" s="145"/>
      <c r="AI10" s="145"/>
      <c r="AJ10" s="146"/>
      <c r="AK10" s="168"/>
      <c r="AL10" s="169"/>
      <c r="AM10" s="169"/>
      <c r="AN10" s="169"/>
      <c r="AO10" s="170"/>
    </row>
    <row r="11" spans="2:41" ht="16.5" customHeight="1">
      <c r="B11" s="147"/>
      <c r="C11" s="148"/>
      <c r="D11" s="148"/>
      <c r="E11" s="149"/>
      <c r="F11" s="153"/>
      <c r="G11" s="154"/>
      <c r="H11" s="154"/>
      <c r="I11" s="154"/>
      <c r="J11" s="154"/>
      <c r="K11" s="154"/>
      <c r="L11" s="155"/>
      <c r="M11" s="159"/>
      <c r="N11" s="160"/>
      <c r="O11" s="160"/>
      <c r="P11" s="160"/>
      <c r="Q11" s="160"/>
      <c r="R11" s="160"/>
      <c r="S11" s="160"/>
      <c r="T11" s="161"/>
      <c r="U11" s="165"/>
      <c r="V11" s="166"/>
      <c r="W11" s="166"/>
      <c r="X11" s="166"/>
      <c r="Y11" s="166"/>
      <c r="Z11" s="166"/>
      <c r="AA11" s="166"/>
      <c r="AB11" s="166"/>
      <c r="AC11" s="167"/>
      <c r="AD11" s="171" t="s">
        <v>82</v>
      </c>
      <c r="AE11" s="171"/>
      <c r="AF11" s="171"/>
      <c r="AG11" s="171"/>
      <c r="AH11" s="171"/>
      <c r="AI11" s="171"/>
      <c r="AJ11" s="171"/>
      <c r="AK11" s="168"/>
      <c r="AL11" s="169"/>
      <c r="AM11" s="169"/>
      <c r="AN11" s="169"/>
      <c r="AO11" s="170"/>
    </row>
    <row r="12" spans="2:41" ht="16.5" customHeight="1">
      <c r="B12" s="172" t="s">
        <v>36</v>
      </c>
      <c r="C12" s="172"/>
      <c r="D12" s="172"/>
      <c r="E12" s="172"/>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row>
    <row r="13" spans="2:41" ht="16.5" customHeight="1">
      <c r="B13" s="172" t="s">
        <v>14</v>
      </c>
      <c r="C13" s="172"/>
      <c r="D13" s="172"/>
      <c r="E13" s="172"/>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row>
    <row r="14" spans="2:41" ht="16.5" customHeight="1">
      <c r="B14" s="156" t="s">
        <v>37</v>
      </c>
      <c r="C14" s="157"/>
      <c r="D14" s="157"/>
      <c r="E14" s="158"/>
      <c r="F14" s="174" t="s">
        <v>38</v>
      </c>
      <c r="G14" s="175"/>
      <c r="H14" s="175"/>
      <c r="I14" s="175"/>
      <c r="J14" s="175"/>
      <c r="K14" s="176"/>
      <c r="L14" s="176"/>
      <c r="M14" s="176"/>
      <c r="N14" s="176"/>
      <c r="O14" s="176"/>
      <c r="P14" s="176"/>
      <c r="Q14" s="176"/>
      <c r="R14" s="176"/>
      <c r="S14" s="176"/>
      <c r="T14" s="177"/>
      <c r="U14" s="174" t="s">
        <v>65</v>
      </c>
      <c r="V14" s="175"/>
      <c r="W14" s="175"/>
      <c r="X14" s="175"/>
      <c r="Y14" s="175"/>
      <c r="Z14" s="175"/>
      <c r="AA14" s="175"/>
      <c r="AB14" s="175"/>
      <c r="AC14" s="175"/>
      <c r="AD14" s="175"/>
      <c r="AE14" s="175"/>
      <c r="AF14" s="175"/>
      <c r="AG14" s="175"/>
      <c r="AH14" s="175"/>
      <c r="AI14" s="175"/>
      <c r="AJ14" s="178"/>
      <c r="AK14" s="179" t="s">
        <v>39</v>
      </c>
      <c r="AL14" s="180"/>
      <c r="AM14" s="180"/>
      <c r="AN14" s="180"/>
      <c r="AO14" s="181"/>
    </row>
    <row r="15" spans="2:41" ht="16.5" customHeight="1">
      <c r="B15" s="159"/>
      <c r="C15" s="160"/>
      <c r="D15" s="160"/>
      <c r="E15" s="161"/>
      <c r="F15" s="182"/>
      <c r="G15" s="183"/>
      <c r="H15" s="183"/>
      <c r="I15" s="183"/>
      <c r="J15" s="183"/>
      <c r="K15" s="183"/>
      <c r="L15" s="183"/>
      <c r="M15" s="183"/>
      <c r="N15" s="183"/>
      <c r="O15" s="183"/>
      <c r="P15" s="183"/>
      <c r="Q15" s="183"/>
      <c r="R15" s="183"/>
      <c r="S15" s="183"/>
      <c r="T15" s="184"/>
      <c r="U15" s="182"/>
      <c r="V15" s="183"/>
      <c r="W15" s="183"/>
      <c r="X15" s="183"/>
      <c r="Y15" s="183"/>
      <c r="Z15" s="183"/>
      <c r="AA15" s="183"/>
      <c r="AB15" s="183"/>
      <c r="AC15" s="183"/>
      <c r="AD15" s="183"/>
      <c r="AE15" s="183"/>
      <c r="AF15" s="183"/>
      <c r="AG15" s="183"/>
      <c r="AH15" s="183"/>
      <c r="AI15" s="183"/>
      <c r="AJ15" s="184"/>
      <c r="AK15" s="182"/>
      <c r="AL15" s="183"/>
      <c r="AM15" s="183"/>
      <c r="AN15" s="183"/>
      <c r="AO15" s="184"/>
    </row>
    <row r="16" spans="2:41" ht="16.5" customHeight="1">
      <c r="B16" s="156" t="s">
        <v>83</v>
      </c>
      <c r="C16" s="157"/>
      <c r="D16" s="157"/>
      <c r="E16" s="158"/>
      <c r="F16" s="171" t="s">
        <v>40</v>
      </c>
      <c r="G16" s="171"/>
      <c r="H16" s="171"/>
      <c r="I16" s="171"/>
      <c r="J16" s="171"/>
      <c r="K16" s="185"/>
      <c r="L16" s="185"/>
      <c r="M16" s="185"/>
      <c r="N16" s="185"/>
      <c r="O16" s="185"/>
      <c r="P16" s="185"/>
      <c r="Q16" s="185"/>
      <c r="R16" s="185"/>
      <c r="S16" s="185"/>
      <c r="T16" s="185"/>
      <c r="U16" s="174" t="s">
        <v>15</v>
      </c>
      <c r="V16" s="175"/>
      <c r="W16" s="175"/>
      <c r="X16" s="175"/>
      <c r="Y16" s="175"/>
      <c r="Z16" s="175"/>
      <c r="AA16" s="175"/>
      <c r="AB16" s="175"/>
      <c r="AC16" s="175"/>
      <c r="AD16" s="175"/>
      <c r="AE16" s="175"/>
      <c r="AF16" s="175"/>
      <c r="AG16" s="175"/>
      <c r="AH16" s="175"/>
      <c r="AI16" s="175"/>
      <c r="AJ16" s="178"/>
      <c r="AK16" s="174" t="s">
        <v>16</v>
      </c>
      <c r="AL16" s="175"/>
      <c r="AM16" s="175"/>
      <c r="AN16" s="175"/>
      <c r="AO16" s="178"/>
    </row>
    <row r="17" spans="2:41" ht="16.5" customHeight="1">
      <c r="B17" s="159"/>
      <c r="C17" s="160"/>
      <c r="D17" s="160"/>
      <c r="E17" s="161"/>
      <c r="F17" s="186"/>
      <c r="G17" s="186"/>
      <c r="H17" s="186"/>
      <c r="I17" s="186"/>
      <c r="J17" s="186"/>
      <c r="K17" s="186"/>
      <c r="L17" s="186"/>
      <c r="M17" s="186"/>
      <c r="N17" s="186"/>
      <c r="O17" s="186"/>
      <c r="P17" s="186"/>
      <c r="Q17" s="186"/>
      <c r="R17" s="186"/>
      <c r="S17" s="186"/>
      <c r="T17" s="186"/>
      <c r="U17" s="182"/>
      <c r="V17" s="183"/>
      <c r="W17" s="183"/>
      <c r="X17" s="183"/>
      <c r="Y17" s="183"/>
      <c r="Z17" s="183"/>
      <c r="AA17" s="183"/>
      <c r="AB17" s="183"/>
      <c r="AC17" s="183"/>
      <c r="AD17" s="183"/>
      <c r="AE17" s="183"/>
      <c r="AF17" s="183"/>
      <c r="AG17" s="183"/>
      <c r="AH17" s="183"/>
      <c r="AI17" s="183"/>
      <c r="AJ17" s="184"/>
      <c r="AK17" s="182"/>
      <c r="AL17" s="183"/>
      <c r="AM17" s="183"/>
      <c r="AN17" s="183"/>
      <c r="AO17" s="184"/>
    </row>
    <row r="18" spans="2:41" s="14" customFormat="1" ht="16.5" customHeight="1">
      <c r="B18" s="174" t="s">
        <v>41</v>
      </c>
      <c r="C18" s="175"/>
      <c r="D18" s="175"/>
      <c r="E18" s="175"/>
      <c r="F18" s="176"/>
      <c r="G18" s="176"/>
      <c r="H18" s="176"/>
      <c r="I18" s="176"/>
      <c r="J18" s="176"/>
      <c r="K18" s="176"/>
      <c r="L18" s="176"/>
      <c r="M18" s="176"/>
      <c r="N18" s="176"/>
      <c r="O18" s="176"/>
      <c r="P18" s="176"/>
      <c r="Q18" s="176"/>
      <c r="R18" s="176"/>
      <c r="S18" s="176"/>
      <c r="T18" s="177"/>
      <c r="U18" s="174" t="s">
        <v>42</v>
      </c>
      <c r="V18" s="175"/>
      <c r="W18" s="175"/>
      <c r="X18" s="175"/>
      <c r="Y18" s="175"/>
      <c r="Z18" s="175"/>
      <c r="AA18" s="175"/>
      <c r="AB18" s="175"/>
      <c r="AC18" s="178"/>
      <c r="AD18" s="174" t="s">
        <v>43</v>
      </c>
      <c r="AE18" s="175"/>
      <c r="AF18" s="175"/>
      <c r="AG18" s="175"/>
      <c r="AH18" s="175"/>
      <c r="AI18" s="175"/>
      <c r="AJ18" s="178"/>
      <c r="AK18" s="174" t="s">
        <v>33</v>
      </c>
      <c r="AL18" s="175"/>
      <c r="AM18" s="175"/>
      <c r="AN18" s="175"/>
      <c r="AO18" s="178"/>
    </row>
    <row r="19" spans="2:41" ht="16.5" customHeight="1">
      <c r="B19" s="182"/>
      <c r="C19" s="183"/>
      <c r="D19" s="183"/>
      <c r="E19" s="183"/>
      <c r="F19" s="183"/>
      <c r="G19" s="183"/>
      <c r="H19" s="183"/>
      <c r="I19" s="183"/>
      <c r="J19" s="183"/>
      <c r="K19" s="183"/>
      <c r="L19" s="183"/>
      <c r="M19" s="183"/>
      <c r="N19" s="183"/>
      <c r="O19" s="183"/>
      <c r="P19" s="183"/>
      <c r="Q19" s="183"/>
      <c r="R19" s="183"/>
      <c r="S19" s="183"/>
      <c r="T19" s="184"/>
      <c r="U19" s="182"/>
      <c r="V19" s="183"/>
      <c r="W19" s="183"/>
      <c r="X19" s="183"/>
      <c r="Y19" s="183"/>
      <c r="Z19" s="183"/>
      <c r="AA19" s="183"/>
      <c r="AB19" s="183"/>
      <c r="AC19" s="184"/>
      <c r="AD19" s="182"/>
      <c r="AE19" s="183"/>
      <c r="AF19" s="183"/>
      <c r="AG19" s="183"/>
      <c r="AH19" s="183"/>
      <c r="AI19" s="183"/>
      <c r="AJ19" s="184"/>
      <c r="AK19" s="182"/>
      <c r="AL19" s="183"/>
      <c r="AM19" s="183"/>
      <c r="AN19" s="183"/>
      <c r="AO19" s="184"/>
    </row>
    <row r="20" spans="2:41" s="14" customFormat="1" ht="16.5" customHeight="1">
      <c r="B20" s="174" t="s">
        <v>44</v>
      </c>
      <c r="C20" s="175"/>
      <c r="D20" s="175"/>
      <c r="E20" s="175"/>
      <c r="F20" s="176"/>
      <c r="G20" s="176"/>
      <c r="H20" s="176"/>
      <c r="I20" s="176"/>
      <c r="J20" s="176"/>
      <c r="K20" s="176"/>
      <c r="L20" s="176"/>
      <c r="M20" s="176"/>
      <c r="N20" s="176"/>
      <c r="O20" s="176"/>
      <c r="P20" s="176"/>
      <c r="Q20" s="176"/>
      <c r="R20" s="176"/>
      <c r="S20" s="176"/>
      <c r="T20" s="177"/>
      <c r="U20" s="174" t="s">
        <v>84</v>
      </c>
      <c r="V20" s="175"/>
      <c r="W20" s="175"/>
      <c r="X20" s="175"/>
      <c r="Y20" s="175"/>
      <c r="Z20" s="175"/>
      <c r="AA20" s="175"/>
      <c r="AB20" s="175"/>
      <c r="AC20" s="178"/>
      <c r="AD20" s="187" t="s">
        <v>73</v>
      </c>
      <c r="AE20" s="188"/>
      <c r="AF20" s="188"/>
      <c r="AG20" s="188"/>
      <c r="AH20" s="188"/>
      <c r="AI20" s="188"/>
      <c r="AJ20" s="188"/>
      <c r="AK20" s="188"/>
      <c r="AL20" s="188"/>
      <c r="AM20" s="188"/>
      <c r="AN20" s="188"/>
      <c r="AO20" s="189"/>
    </row>
    <row r="21" spans="2:41" ht="16.5" customHeight="1">
      <c r="B21" s="182"/>
      <c r="C21" s="183"/>
      <c r="D21" s="183"/>
      <c r="E21" s="183"/>
      <c r="F21" s="183"/>
      <c r="G21" s="183"/>
      <c r="H21" s="183"/>
      <c r="I21" s="183"/>
      <c r="J21" s="183"/>
      <c r="K21" s="183"/>
      <c r="L21" s="183"/>
      <c r="M21" s="183"/>
      <c r="N21" s="183"/>
      <c r="O21" s="183"/>
      <c r="P21" s="183"/>
      <c r="Q21" s="183"/>
      <c r="R21" s="183"/>
      <c r="S21" s="183"/>
      <c r="T21" s="184"/>
      <c r="U21" s="182"/>
      <c r="V21" s="183"/>
      <c r="W21" s="183"/>
      <c r="X21" s="183"/>
      <c r="Y21" s="183"/>
      <c r="Z21" s="183"/>
      <c r="AA21" s="183"/>
      <c r="AB21" s="183"/>
      <c r="AC21" s="184"/>
      <c r="AD21" s="182"/>
      <c r="AE21" s="183"/>
      <c r="AF21" s="183"/>
      <c r="AG21" s="183"/>
      <c r="AH21" s="183"/>
      <c r="AI21" s="183"/>
      <c r="AJ21" s="183"/>
      <c r="AK21" s="183"/>
      <c r="AL21" s="183"/>
      <c r="AM21" s="183"/>
      <c r="AN21" s="183"/>
      <c r="AO21" s="184"/>
    </row>
    <row r="22" spans="2:41" ht="16.5" customHeight="1">
      <c r="B22" s="172" t="s">
        <v>45</v>
      </c>
      <c r="C22" s="172"/>
      <c r="D22" s="172"/>
      <c r="E22" s="172"/>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row>
    <row r="23" spans="2:41" ht="16.5" customHeight="1">
      <c r="B23" s="174" t="s">
        <v>46</v>
      </c>
      <c r="C23" s="175"/>
      <c r="D23" s="175"/>
      <c r="E23" s="175"/>
      <c r="F23" s="175"/>
      <c r="G23" s="175"/>
      <c r="H23" s="175"/>
      <c r="I23" s="175"/>
      <c r="J23" s="178"/>
      <c r="K23" s="174" t="s">
        <v>47</v>
      </c>
      <c r="L23" s="175"/>
      <c r="M23" s="175"/>
      <c r="N23" s="175"/>
      <c r="O23" s="175"/>
      <c r="P23" s="175"/>
      <c r="Q23" s="175"/>
      <c r="R23" s="175"/>
      <c r="S23" s="175"/>
      <c r="T23" s="177"/>
      <c r="U23" s="174" t="s">
        <v>42</v>
      </c>
      <c r="V23" s="175"/>
      <c r="W23" s="175"/>
      <c r="X23" s="175"/>
      <c r="Y23" s="175"/>
      <c r="Z23" s="175"/>
      <c r="AA23" s="175"/>
      <c r="AB23" s="175"/>
      <c r="AC23" s="178"/>
      <c r="AD23" s="174" t="s">
        <v>48</v>
      </c>
      <c r="AE23" s="175"/>
      <c r="AF23" s="175"/>
      <c r="AG23" s="175"/>
      <c r="AH23" s="175"/>
      <c r="AI23" s="175"/>
      <c r="AJ23" s="178"/>
      <c r="AK23" s="174" t="s">
        <v>49</v>
      </c>
      <c r="AL23" s="175"/>
      <c r="AM23" s="175"/>
      <c r="AN23" s="175"/>
      <c r="AO23" s="178"/>
    </row>
    <row r="24" spans="2:41" ht="16.5" customHeight="1">
      <c r="B24" s="182"/>
      <c r="C24" s="183"/>
      <c r="D24" s="183"/>
      <c r="E24" s="183"/>
      <c r="F24" s="183"/>
      <c r="G24" s="183"/>
      <c r="H24" s="183"/>
      <c r="I24" s="183"/>
      <c r="J24" s="184"/>
      <c r="K24" s="182"/>
      <c r="L24" s="183"/>
      <c r="M24" s="183"/>
      <c r="N24" s="183"/>
      <c r="O24" s="183"/>
      <c r="P24" s="183"/>
      <c r="Q24" s="183"/>
      <c r="R24" s="183"/>
      <c r="S24" s="183"/>
      <c r="T24" s="184"/>
      <c r="U24" s="182"/>
      <c r="V24" s="183"/>
      <c r="W24" s="183"/>
      <c r="X24" s="183"/>
      <c r="Y24" s="183"/>
      <c r="Z24" s="183"/>
      <c r="AA24" s="183"/>
      <c r="AB24" s="183"/>
      <c r="AC24" s="184"/>
      <c r="AD24" s="182"/>
      <c r="AE24" s="183"/>
      <c r="AF24" s="183"/>
      <c r="AG24" s="183"/>
      <c r="AH24" s="183"/>
      <c r="AI24" s="183"/>
      <c r="AJ24" s="184"/>
      <c r="AK24" s="182"/>
      <c r="AL24" s="183"/>
      <c r="AM24" s="183"/>
      <c r="AN24" s="183"/>
      <c r="AO24" s="184"/>
    </row>
    <row r="25" spans="2:41" ht="16.5" customHeight="1">
      <c r="B25" s="174" t="s">
        <v>50</v>
      </c>
      <c r="C25" s="175"/>
      <c r="D25" s="175"/>
      <c r="E25" s="175"/>
      <c r="F25" s="175"/>
      <c r="G25" s="175"/>
      <c r="H25" s="175"/>
      <c r="I25" s="175"/>
      <c r="J25" s="178"/>
      <c r="K25" s="174" t="s">
        <v>47</v>
      </c>
      <c r="L25" s="175"/>
      <c r="M25" s="175"/>
      <c r="N25" s="175"/>
      <c r="O25" s="175"/>
      <c r="P25" s="175"/>
      <c r="Q25" s="175"/>
      <c r="R25" s="175"/>
      <c r="S25" s="175"/>
      <c r="T25" s="177"/>
      <c r="U25" s="174" t="s">
        <v>42</v>
      </c>
      <c r="V25" s="175"/>
      <c r="W25" s="175"/>
      <c r="X25" s="175"/>
      <c r="Y25" s="175"/>
      <c r="Z25" s="175"/>
      <c r="AA25" s="175"/>
      <c r="AB25" s="175"/>
      <c r="AC25" s="178"/>
      <c r="AD25" s="174" t="s">
        <v>48</v>
      </c>
      <c r="AE25" s="175"/>
      <c r="AF25" s="175"/>
      <c r="AG25" s="175"/>
      <c r="AH25" s="175"/>
      <c r="AI25" s="175"/>
      <c r="AJ25" s="178"/>
      <c r="AK25" s="174" t="s">
        <v>49</v>
      </c>
      <c r="AL25" s="175"/>
      <c r="AM25" s="175"/>
      <c r="AN25" s="175"/>
      <c r="AO25" s="178"/>
    </row>
    <row r="26" spans="2:41" ht="16.5" customHeight="1">
      <c r="B26" s="182"/>
      <c r="C26" s="183"/>
      <c r="D26" s="183"/>
      <c r="E26" s="183"/>
      <c r="F26" s="183"/>
      <c r="G26" s="183"/>
      <c r="H26" s="183"/>
      <c r="I26" s="183"/>
      <c r="J26" s="184"/>
      <c r="K26" s="182"/>
      <c r="L26" s="183"/>
      <c r="M26" s="183"/>
      <c r="N26" s="183"/>
      <c r="O26" s="183"/>
      <c r="P26" s="183"/>
      <c r="Q26" s="183"/>
      <c r="R26" s="183"/>
      <c r="S26" s="183"/>
      <c r="T26" s="184"/>
      <c r="U26" s="182"/>
      <c r="V26" s="183"/>
      <c r="W26" s="183"/>
      <c r="X26" s="183"/>
      <c r="Y26" s="183"/>
      <c r="Z26" s="183"/>
      <c r="AA26" s="183"/>
      <c r="AB26" s="183"/>
      <c r="AC26" s="184"/>
      <c r="AD26" s="182"/>
      <c r="AE26" s="183"/>
      <c r="AF26" s="183"/>
      <c r="AG26" s="183"/>
      <c r="AH26" s="183"/>
      <c r="AI26" s="183"/>
      <c r="AJ26" s="184"/>
      <c r="AK26" s="182"/>
      <c r="AL26" s="183"/>
      <c r="AM26" s="183"/>
      <c r="AN26" s="183"/>
      <c r="AO26" s="184"/>
    </row>
    <row r="27" spans="2:41" ht="16.5" customHeight="1">
      <c r="B27" s="174" t="s">
        <v>66</v>
      </c>
      <c r="C27" s="175"/>
      <c r="D27" s="175"/>
      <c r="E27" s="175"/>
      <c r="F27" s="175"/>
      <c r="G27" s="175"/>
      <c r="H27" s="175"/>
      <c r="I27" s="175"/>
      <c r="J27" s="178"/>
      <c r="K27" s="174" t="s">
        <v>47</v>
      </c>
      <c r="L27" s="175"/>
      <c r="M27" s="175"/>
      <c r="N27" s="175"/>
      <c r="O27" s="175"/>
      <c r="P27" s="175"/>
      <c r="Q27" s="175"/>
      <c r="R27" s="175"/>
      <c r="S27" s="175"/>
      <c r="T27" s="177"/>
      <c r="U27" s="174" t="s">
        <v>42</v>
      </c>
      <c r="V27" s="175"/>
      <c r="W27" s="175"/>
      <c r="X27" s="175"/>
      <c r="Y27" s="175"/>
      <c r="Z27" s="175"/>
      <c r="AA27" s="175"/>
      <c r="AB27" s="175"/>
      <c r="AC27" s="178"/>
      <c r="AD27" s="174" t="s">
        <v>48</v>
      </c>
      <c r="AE27" s="175"/>
      <c r="AF27" s="175"/>
      <c r="AG27" s="175"/>
      <c r="AH27" s="175"/>
      <c r="AI27" s="175"/>
      <c r="AJ27" s="178"/>
      <c r="AK27" s="174" t="s">
        <v>49</v>
      </c>
      <c r="AL27" s="175"/>
      <c r="AM27" s="175"/>
      <c r="AN27" s="175"/>
      <c r="AO27" s="178"/>
    </row>
    <row r="28" spans="2:41" ht="16.5" customHeight="1">
      <c r="B28" s="182"/>
      <c r="C28" s="183"/>
      <c r="D28" s="183"/>
      <c r="E28" s="183"/>
      <c r="F28" s="183"/>
      <c r="G28" s="183"/>
      <c r="H28" s="183"/>
      <c r="I28" s="183"/>
      <c r="J28" s="184"/>
      <c r="K28" s="182"/>
      <c r="L28" s="183"/>
      <c r="M28" s="183"/>
      <c r="N28" s="183"/>
      <c r="O28" s="183"/>
      <c r="P28" s="183"/>
      <c r="Q28" s="183"/>
      <c r="R28" s="183"/>
      <c r="S28" s="183"/>
      <c r="T28" s="184"/>
      <c r="U28" s="182"/>
      <c r="V28" s="183"/>
      <c r="W28" s="183"/>
      <c r="X28" s="183"/>
      <c r="Y28" s="183"/>
      <c r="Z28" s="183"/>
      <c r="AA28" s="183"/>
      <c r="AB28" s="183"/>
      <c r="AC28" s="184"/>
      <c r="AD28" s="182"/>
      <c r="AE28" s="183"/>
      <c r="AF28" s="183"/>
      <c r="AG28" s="183"/>
      <c r="AH28" s="183"/>
      <c r="AI28" s="183"/>
      <c r="AJ28" s="184"/>
      <c r="AK28" s="182"/>
      <c r="AL28" s="183"/>
      <c r="AM28" s="183"/>
      <c r="AN28" s="183"/>
      <c r="AO28" s="184"/>
    </row>
    <row r="29" spans="2:41" ht="16.5" customHeight="1">
      <c r="B29" s="172" t="s">
        <v>51</v>
      </c>
      <c r="C29" s="172"/>
      <c r="D29" s="172"/>
      <c r="E29" s="172"/>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c r="AK29" s="173"/>
      <c r="AL29" s="173"/>
      <c r="AM29" s="173"/>
      <c r="AN29" s="173"/>
      <c r="AO29" s="173"/>
    </row>
    <row r="30" spans="2:41" ht="24.75" customHeight="1">
      <c r="B30" s="195" t="s">
        <v>85</v>
      </c>
      <c r="C30" s="196"/>
      <c r="D30" s="196"/>
      <c r="E30" s="196"/>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8"/>
      <c r="AK30" s="199" t="s">
        <v>67</v>
      </c>
      <c r="AL30" s="200"/>
      <c r="AM30" s="200"/>
      <c r="AN30" s="200"/>
      <c r="AO30" s="201"/>
    </row>
    <row r="31" spans="2:41" ht="16.5" customHeight="1">
      <c r="B31" s="190"/>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2"/>
      <c r="AK31" s="182"/>
      <c r="AL31" s="183"/>
      <c r="AM31" s="183"/>
      <c r="AN31" s="183"/>
      <c r="AO31" s="184"/>
    </row>
    <row r="32" spans="2:41" ht="16.5" customHeight="1">
      <c r="B32" s="190"/>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2"/>
      <c r="AK32" s="182"/>
      <c r="AL32" s="183"/>
      <c r="AM32" s="183"/>
      <c r="AN32" s="183"/>
      <c r="AO32" s="184"/>
    </row>
    <row r="33" spans="2:41" ht="16.5" customHeight="1">
      <c r="B33" s="190"/>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2"/>
      <c r="AK33" s="182"/>
      <c r="AL33" s="183"/>
      <c r="AM33" s="183"/>
      <c r="AN33" s="183"/>
      <c r="AO33" s="184"/>
    </row>
    <row r="34" spans="2:41" ht="16.5" customHeight="1">
      <c r="B34" s="190"/>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2"/>
      <c r="AK34" s="182"/>
      <c r="AL34" s="183"/>
      <c r="AM34" s="183"/>
      <c r="AN34" s="183"/>
      <c r="AO34" s="184"/>
    </row>
    <row r="35" spans="2:41" ht="16.5" customHeight="1">
      <c r="B35" s="193"/>
      <c r="C35" s="194"/>
      <c r="D35" s="194"/>
      <c r="E35" s="194"/>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2"/>
      <c r="AK35" s="182"/>
      <c r="AL35" s="183"/>
      <c r="AM35" s="183"/>
      <c r="AN35" s="183"/>
      <c r="AO35" s="184"/>
    </row>
    <row r="36" spans="2:41" ht="16.5" customHeight="1">
      <c r="B36" s="202" t="s">
        <v>27</v>
      </c>
      <c r="C36" s="203"/>
      <c r="D36" s="203"/>
      <c r="E36" s="203"/>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5"/>
      <c r="AK36" s="206" t="s">
        <v>52</v>
      </c>
      <c r="AL36" s="207"/>
      <c r="AM36" s="207"/>
      <c r="AN36" s="207"/>
      <c r="AO36" s="208"/>
    </row>
    <row r="37" spans="2:41" ht="21.75" customHeight="1">
      <c r="B37" s="212" t="s">
        <v>53</v>
      </c>
      <c r="C37" s="213"/>
      <c r="D37" s="213"/>
      <c r="E37" s="214"/>
      <c r="F37" s="212" t="s">
        <v>17</v>
      </c>
      <c r="G37" s="213"/>
      <c r="H37" s="213"/>
      <c r="I37" s="213"/>
      <c r="J37" s="213"/>
      <c r="K37" s="215"/>
      <c r="L37" s="215"/>
      <c r="M37" s="215"/>
      <c r="N37" s="215"/>
      <c r="O37" s="215"/>
      <c r="P37" s="215"/>
      <c r="Q37" s="215"/>
      <c r="R37" s="215"/>
      <c r="S37" s="215"/>
      <c r="T37" s="215"/>
      <c r="U37" s="215"/>
      <c r="V37" s="215"/>
      <c r="W37" s="215"/>
      <c r="X37" s="215"/>
      <c r="Y37" s="215"/>
      <c r="Z37" s="215"/>
      <c r="AA37" s="215"/>
      <c r="AB37" s="215"/>
      <c r="AC37" s="216"/>
      <c r="AD37" s="212" t="s">
        <v>68</v>
      </c>
      <c r="AE37" s="213"/>
      <c r="AF37" s="213"/>
      <c r="AG37" s="213"/>
      <c r="AH37" s="213"/>
      <c r="AI37" s="213"/>
      <c r="AJ37" s="214"/>
      <c r="AK37" s="209"/>
      <c r="AL37" s="210"/>
      <c r="AM37" s="210"/>
      <c r="AN37" s="210"/>
      <c r="AO37" s="211"/>
    </row>
    <row r="38" spans="2:41" ht="16.5" customHeight="1">
      <c r="B38" s="182"/>
      <c r="C38" s="183"/>
      <c r="D38" s="183"/>
      <c r="E38" s="184"/>
      <c r="F38" s="190"/>
      <c r="G38" s="191"/>
      <c r="H38" s="191"/>
      <c r="I38" s="191"/>
      <c r="J38" s="191"/>
      <c r="K38" s="191"/>
      <c r="L38" s="191"/>
      <c r="M38" s="191"/>
      <c r="N38" s="191"/>
      <c r="O38" s="191"/>
      <c r="P38" s="191"/>
      <c r="Q38" s="191"/>
      <c r="R38" s="191"/>
      <c r="S38" s="191"/>
      <c r="T38" s="191"/>
      <c r="U38" s="191"/>
      <c r="V38" s="191"/>
      <c r="W38" s="191"/>
      <c r="X38" s="191"/>
      <c r="Y38" s="191"/>
      <c r="Z38" s="191"/>
      <c r="AA38" s="191"/>
      <c r="AB38" s="191"/>
      <c r="AC38" s="192"/>
      <c r="AD38" s="182"/>
      <c r="AE38" s="183"/>
      <c r="AF38" s="183"/>
      <c r="AG38" s="183"/>
      <c r="AH38" s="183"/>
      <c r="AI38" s="183"/>
      <c r="AJ38" s="184"/>
      <c r="AK38" s="150"/>
      <c r="AL38" s="151"/>
      <c r="AM38" s="151"/>
      <c r="AN38" s="151"/>
      <c r="AO38" s="152"/>
    </row>
    <row r="39" spans="2:41" ht="16.5" customHeight="1">
      <c r="B39" s="182"/>
      <c r="C39" s="183"/>
      <c r="D39" s="183"/>
      <c r="E39" s="184"/>
      <c r="F39" s="190"/>
      <c r="G39" s="191"/>
      <c r="H39" s="191"/>
      <c r="I39" s="191"/>
      <c r="J39" s="191"/>
      <c r="K39" s="191"/>
      <c r="L39" s="191"/>
      <c r="M39" s="191"/>
      <c r="N39" s="191"/>
      <c r="O39" s="191"/>
      <c r="P39" s="191"/>
      <c r="Q39" s="191"/>
      <c r="R39" s="191"/>
      <c r="S39" s="191"/>
      <c r="T39" s="191"/>
      <c r="U39" s="191"/>
      <c r="V39" s="191"/>
      <c r="W39" s="191"/>
      <c r="X39" s="191"/>
      <c r="Y39" s="191"/>
      <c r="Z39" s="191"/>
      <c r="AA39" s="191"/>
      <c r="AB39" s="191"/>
      <c r="AC39" s="192"/>
      <c r="AD39" s="182"/>
      <c r="AE39" s="183"/>
      <c r="AF39" s="183"/>
      <c r="AG39" s="183"/>
      <c r="AH39" s="183"/>
      <c r="AI39" s="183"/>
      <c r="AJ39" s="184"/>
      <c r="AK39" s="217"/>
      <c r="AL39" s="218"/>
      <c r="AM39" s="218"/>
      <c r="AN39" s="218"/>
      <c r="AO39" s="219"/>
    </row>
    <row r="40" spans="2:41" ht="16.5" customHeight="1">
      <c r="B40" s="182"/>
      <c r="C40" s="183"/>
      <c r="D40" s="183"/>
      <c r="E40" s="184"/>
      <c r="F40" s="190"/>
      <c r="G40" s="191"/>
      <c r="H40" s="191"/>
      <c r="I40" s="191"/>
      <c r="J40" s="191"/>
      <c r="K40" s="191"/>
      <c r="L40" s="191"/>
      <c r="M40" s="191"/>
      <c r="N40" s="191"/>
      <c r="O40" s="191"/>
      <c r="P40" s="191"/>
      <c r="Q40" s="191"/>
      <c r="R40" s="191"/>
      <c r="S40" s="191"/>
      <c r="T40" s="191"/>
      <c r="U40" s="191"/>
      <c r="V40" s="191"/>
      <c r="W40" s="191"/>
      <c r="X40" s="191"/>
      <c r="Y40" s="191"/>
      <c r="Z40" s="191"/>
      <c r="AA40" s="191"/>
      <c r="AB40" s="191"/>
      <c r="AC40" s="192"/>
      <c r="AD40" s="182"/>
      <c r="AE40" s="183"/>
      <c r="AF40" s="183"/>
      <c r="AG40" s="183"/>
      <c r="AH40" s="183"/>
      <c r="AI40" s="183"/>
      <c r="AJ40" s="184"/>
      <c r="AK40" s="153"/>
      <c r="AL40" s="154"/>
      <c r="AM40" s="154"/>
      <c r="AN40" s="154"/>
      <c r="AO40" s="155"/>
    </row>
    <row r="41" spans="2:41" ht="16.5" customHeight="1">
      <c r="B41" s="172" t="s">
        <v>54</v>
      </c>
      <c r="C41" s="172"/>
      <c r="D41" s="172"/>
      <c r="E41" s="172"/>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row>
    <row r="42" spans="2:41" ht="16.5" customHeight="1">
      <c r="B42" s="236" t="s">
        <v>55</v>
      </c>
      <c r="C42" s="237"/>
      <c r="D42" s="237"/>
      <c r="E42" s="237"/>
      <c r="F42" s="237"/>
      <c r="G42" s="237"/>
      <c r="H42" s="237"/>
      <c r="I42" s="237"/>
      <c r="J42" s="237"/>
      <c r="K42" s="237"/>
      <c r="L42" s="238"/>
      <c r="M42" s="239" t="s">
        <v>28</v>
      </c>
      <c r="N42" s="240"/>
      <c r="O42" s="240"/>
      <c r="P42" s="240"/>
      <c r="Q42" s="240"/>
      <c r="R42" s="240"/>
      <c r="S42" s="240"/>
      <c r="T42" s="241"/>
      <c r="U42" s="239" t="s">
        <v>56</v>
      </c>
      <c r="V42" s="240"/>
      <c r="W42" s="240"/>
      <c r="X42" s="240"/>
      <c r="Y42" s="240"/>
      <c r="Z42" s="240"/>
      <c r="AA42" s="240"/>
      <c r="AB42" s="240"/>
      <c r="AC42" s="241"/>
      <c r="AD42" s="236" t="s">
        <v>29</v>
      </c>
      <c r="AE42" s="237"/>
      <c r="AF42" s="237"/>
      <c r="AG42" s="237"/>
      <c r="AH42" s="237"/>
      <c r="AI42" s="237"/>
      <c r="AJ42" s="237"/>
      <c r="AK42" s="237"/>
      <c r="AL42" s="237"/>
      <c r="AM42" s="237"/>
      <c r="AN42" s="237"/>
      <c r="AO42" s="238"/>
    </row>
    <row r="43" spans="2:41" ht="16.5" customHeight="1">
      <c r="B43" s="242" t="s">
        <v>30</v>
      </c>
      <c r="C43" s="243"/>
      <c r="D43" s="243"/>
      <c r="E43" s="244"/>
      <c r="F43" s="224" t="s">
        <v>86</v>
      </c>
      <c r="G43" s="225"/>
      <c r="H43" s="225"/>
      <c r="I43" s="225"/>
      <c r="J43" s="225"/>
      <c r="K43" s="225"/>
      <c r="L43" s="226"/>
      <c r="M43" s="220" t="s">
        <v>57</v>
      </c>
      <c r="N43" s="220"/>
      <c r="O43" s="220"/>
      <c r="P43" s="220"/>
      <c r="Q43" s="220"/>
      <c r="R43" s="220"/>
      <c r="S43" s="220"/>
      <c r="T43" s="220"/>
      <c r="U43" s="221"/>
      <c r="V43" s="222"/>
      <c r="W43" s="222"/>
      <c r="X43" s="222"/>
      <c r="Y43" s="222"/>
      <c r="Z43" s="222"/>
      <c r="AA43" s="222"/>
      <c r="AB43" s="222"/>
      <c r="AC43" s="223"/>
      <c r="AD43" s="251">
        <f>+IFERROR(U43/U44,0)</f>
        <v>0</v>
      </c>
      <c r="AE43" s="252"/>
      <c r="AF43" s="252"/>
      <c r="AG43" s="252"/>
      <c r="AH43" s="252"/>
      <c r="AI43" s="252"/>
      <c r="AJ43" s="253"/>
      <c r="AK43" s="156" t="s">
        <v>18</v>
      </c>
      <c r="AL43" s="157"/>
      <c r="AM43" s="157"/>
      <c r="AN43" s="157"/>
      <c r="AO43" s="158"/>
    </row>
    <row r="44" spans="2:41" ht="16.5" customHeight="1">
      <c r="B44" s="245"/>
      <c r="C44" s="246"/>
      <c r="D44" s="246"/>
      <c r="E44" s="247"/>
      <c r="F44" s="227"/>
      <c r="G44" s="228"/>
      <c r="H44" s="228"/>
      <c r="I44" s="228"/>
      <c r="J44" s="228"/>
      <c r="K44" s="228"/>
      <c r="L44" s="229"/>
      <c r="M44" s="220" t="s">
        <v>58</v>
      </c>
      <c r="N44" s="220"/>
      <c r="O44" s="220"/>
      <c r="P44" s="220"/>
      <c r="Q44" s="220"/>
      <c r="R44" s="220"/>
      <c r="S44" s="220"/>
      <c r="T44" s="220"/>
      <c r="U44" s="221"/>
      <c r="V44" s="222"/>
      <c r="W44" s="222"/>
      <c r="X44" s="222"/>
      <c r="Y44" s="222"/>
      <c r="Z44" s="222"/>
      <c r="AA44" s="222"/>
      <c r="AB44" s="222"/>
      <c r="AC44" s="223"/>
      <c r="AD44" s="254"/>
      <c r="AE44" s="255"/>
      <c r="AF44" s="255"/>
      <c r="AG44" s="255"/>
      <c r="AH44" s="255"/>
      <c r="AI44" s="255"/>
      <c r="AJ44" s="256"/>
      <c r="AK44" s="159"/>
      <c r="AL44" s="160"/>
      <c r="AM44" s="160"/>
      <c r="AN44" s="160"/>
      <c r="AO44" s="161"/>
    </row>
    <row r="45" spans="2:41" ht="16.5" customHeight="1">
      <c r="B45" s="245"/>
      <c r="C45" s="246"/>
      <c r="D45" s="246"/>
      <c r="E45" s="247"/>
      <c r="F45" s="224" t="s">
        <v>87</v>
      </c>
      <c r="G45" s="225"/>
      <c r="H45" s="225"/>
      <c r="I45" s="225"/>
      <c r="J45" s="225"/>
      <c r="K45" s="225"/>
      <c r="L45" s="226"/>
      <c r="M45" s="220" t="s">
        <v>59</v>
      </c>
      <c r="N45" s="220"/>
      <c r="O45" s="220"/>
      <c r="P45" s="220"/>
      <c r="Q45" s="220"/>
      <c r="R45" s="220"/>
      <c r="S45" s="220"/>
      <c r="T45" s="220"/>
      <c r="U45" s="221"/>
      <c r="V45" s="222"/>
      <c r="W45" s="222"/>
      <c r="X45" s="222"/>
      <c r="Y45" s="222"/>
      <c r="Z45" s="222"/>
      <c r="AA45" s="222"/>
      <c r="AB45" s="222"/>
      <c r="AC45" s="223"/>
      <c r="AD45" s="230">
        <f>+IFERROR(U45/U46,0)</f>
        <v>0</v>
      </c>
      <c r="AE45" s="231"/>
      <c r="AF45" s="231"/>
      <c r="AG45" s="231"/>
      <c r="AH45" s="231"/>
      <c r="AI45" s="231"/>
      <c r="AJ45" s="232"/>
      <c r="AK45" s="257" t="s">
        <v>19</v>
      </c>
      <c r="AL45" s="258"/>
      <c r="AM45" s="258"/>
      <c r="AN45" s="258"/>
      <c r="AO45" s="259"/>
    </row>
    <row r="46" spans="2:41" ht="16.5" customHeight="1">
      <c r="B46" s="245"/>
      <c r="C46" s="246"/>
      <c r="D46" s="246"/>
      <c r="E46" s="247"/>
      <c r="F46" s="227"/>
      <c r="G46" s="228"/>
      <c r="H46" s="228"/>
      <c r="I46" s="228"/>
      <c r="J46" s="228"/>
      <c r="K46" s="228"/>
      <c r="L46" s="229"/>
      <c r="M46" s="220" t="s">
        <v>60</v>
      </c>
      <c r="N46" s="220"/>
      <c r="O46" s="220"/>
      <c r="P46" s="220"/>
      <c r="Q46" s="220"/>
      <c r="R46" s="220"/>
      <c r="S46" s="220"/>
      <c r="T46" s="220"/>
      <c r="U46" s="221"/>
      <c r="V46" s="222"/>
      <c r="W46" s="222"/>
      <c r="X46" s="222"/>
      <c r="Y46" s="222"/>
      <c r="Z46" s="222"/>
      <c r="AA46" s="222"/>
      <c r="AB46" s="222"/>
      <c r="AC46" s="223"/>
      <c r="AD46" s="233"/>
      <c r="AE46" s="234"/>
      <c r="AF46" s="234"/>
      <c r="AG46" s="234"/>
      <c r="AH46" s="234"/>
      <c r="AI46" s="234"/>
      <c r="AJ46" s="235"/>
      <c r="AK46" s="260"/>
      <c r="AL46" s="261"/>
      <c r="AM46" s="261"/>
      <c r="AN46" s="261"/>
      <c r="AO46" s="262"/>
    </row>
    <row r="47" spans="2:41" ht="16.5" customHeight="1">
      <c r="B47" s="245"/>
      <c r="C47" s="246"/>
      <c r="D47" s="246"/>
      <c r="E47" s="247"/>
      <c r="F47" s="224" t="s">
        <v>61</v>
      </c>
      <c r="G47" s="225"/>
      <c r="H47" s="225"/>
      <c r="I47" s="225"/>
      <c r="J47" s="225"/>
      <c r="K47" s="225"/>
      <c r="L47" s="226"/>
      <c r="M47" s="220" t="s">
        <v>62</v>
      </c>
      <c r="N47" s="220"/>
      <c r="O47" s="220"/>
      <c r="P47" s="220"/>
      <c r="Q47" s="220"/>
      <c r="R47" s="220"/>
      <c r="S47" s="220"/>
      <c r="T47" s="220"/>
      <c r="U47" s="221"/>
      <c r="V47" s="222"/>
      <c r="W47" s="222"/>
      <c r="X47" s="222"/>
      <c r="Y47" s="222"/>
      <c r="Z47" s="222"/>
      <c r="AA47" s="222"/>
      <c r="AB47" s="222"/>
      <c r="AC47" s="223"/>
      <c r="AD47" s="251">
        <f>+IFERROR(U47/U48,0)</f>
        <v>0</v>
      </c>
      <c r="AE47" s="252"/>
      <c r="AF47" s="252"/>
      <c r="AG47" s="252"/>
      <c r="AH47" s="252"/>
      <c r="AI47" s="252"/>
      <c r="AJ47" s="253"/>
      <c r="AK47" s="263" t="s">
        <v>18</v>
      </c>
      <c r="AL47" s="264"/>
      <c r="AM47" s="264"/>
      <c r="AN47" s="264"/>
      <c r="AO47" s="265"/>
    </row>
    <row r="48" spans="2:41" ht="16.5" customHeight="1">
      <c r="B48" s="248"/>
      <c r="C48" s="249"/>
      <c r="D48" s="249"/>
      <c r="E48" s="250"/>
      <c r="F48" s="227"/>
      <c r="G48" s="228"/>
      <c r="H48" s="228"/>
      <c r="I48" s="228"/>
      <c r="J48" s="228"/>
      <c r="K48" s="228"/>
      <c r="L48" s="229"/>
      <c r="M48" s="220" t="s">
        <v>88</v>
      </c>
      <c r="N48" s="220"/>
      <c r="O48" s="220"/>
      <c r="P48" s="220"/>
      <c r="Q48" s="220"/>
      <c r="R48" s="220"/>
      <c r="S48" s="220"/>
      <c r="T48" s="220"/>
      <c r="U48" s="221"/>
      <c r="V48" s="222"/>
      <c r="W48" s="222"/>
      <c r="X48" s="222"/>
      <c r="Y48" s="222"/>
      <c r="Z48" s="222"/>
      <c r="AA48" s="222"/>
      <c r="AB48" s="222"/>
      <c r="AC48" s="223"/>
      <c r="AD48" s="254"/>
      <c r="AE48" s="255"/>
      <c r="AF48" s="255"/>
      <c r="AG48" s="255"/>
      <c r="AH48" s="255"/>
      <c r="AI48" s="255"/>
      <c r="AJ48" s="256"/>
      <c r="AK48" s="266"/>
      <c r="AL48" s="267"/>
      <c r="AM48" s="267"/>
      <c r="AN48" s="267"/>
      <c r="AO48" s="268"/>
    </row>
    <row r="49" spans="2:41" ht="16.5" customHeight="1">
      <c r="B49" s="242" t="s">
        <v>31</v>
      </c>
      <c r="C49" s="243"/>
      <c r="D49" s="243"/>
      <c r="E49" s="244"/>
      <c r="F49" s="224" t="s">
        <v>63</v>
      </c>
      <c r="G49" s="225"/>
      <c r="H49" s="225"/>
      <c r="I49" s="225"/>
      <c r="J49" s="225"/>
      <c r="K49" s="225"/>
      <c r="L49" s="226"/>
      <c r="M49" s="220" t="s">
        <v>62</v>
      </c>
      <c r="N49" s="220"/>
      <c r="O49" s="220"/>
      <c r="P49" s="220"/>
      <c r="Q49" s="220"/>
      <c r="R49" s="220"/>
      <c r="S49" s="220"/>
      <c r="T49" s="220"/>
      <c r="U49" s="221"/>
      <c r="V49" s="222"/>
      <c r="W49" s="222"/>
      <c r="X49" s="222"/>
      <c r="Y49" s="222"/>
      <c r="Z49" s="222"/>
      <c r="AA49" s="222"/>
      <c r="AB49" s="222"/>
      <c r="AC49" s="223"/>
      <c r="AD49" s="230">
        <f>+IFERROR(U49/U50,0)</f>
        <v>0</v>
      </c>
      <c r="AE49" s="231"/>
      <c r="AF49" s="231"/>
      <c r="AG49" s="231"/>
      <c r="AH49" s="231"/>
      <c r="AI49" s="231"/>
      <c r="AJ49" s="232"/>
      <c r="AK49" s="257" t="s">
        <v>19</v>
      </c>
      <c r="AL49" s="258"/>
      <c r="AM49" s="258"/>
      <c r="AN49" s="258"/>
      <c r="AO49" s="259"/>
    </row>
    <row r="50" spans="2:41" ht="16.5" customHeight="1">
      <c r="B50" s="245"/>
      <c r="C50" s="246"/>
      <c r="D50" s="246"/>
      <c r="E50" s="247"/>
      <c r="F50" s="227"/>
      <c r="G50" s="228"/>
      <c r="H50" s="228"/>
      <c r="I50" s="228"/>
      <c r="J50" s="228"/>
      <c r="K50" s="228"/>
      <c r="L50" s="229"/>
      <c r="M50" s="220" t="s">
        <v>25</v>
      </c>
      <c r="N50" s="220"/>
      <c r="O50" s="220"/>
      <c r="P50" s="220"/>
      <c r="Q50" s="220"/>
      <c r="R50" s="220"/>
      <c r="S50" s="220"/>
      <c r="T50" s="220"/>
      <c r="U50" s="221"/>
      <c r="V50" s="222"/>
      <c r="W50" s="222"/>
      <c r="X50" s="222"/>
      <c r="Y50" s="222"/>
      <c r="Z50" s="222"/>
      <c r="AA50" s="222"/>
      <c r="AB50" s="222"/>
      <c r="AC50" s="223"/>
      <c r="AD50" s="233"/>
      <c r="AE50" s="234"/>
      <c r="AF50" s="234"/>
      <c r="AG50" s="234"/>
      <c r="AH50" s="234"/>
      <c r="AI50" s="234"/>
      <c r="AJ50" s="235"/>
      <c r="AK50" s="260"/>
      <c r="AL50" s="261"/>
      <c r="AM50" s="261"/>
      <c r="AN50" s="261"/>
      <c r="AO50" s="262"/>
    </row>
    <row r="51" spans="2:41" ht="16.5" customHeight="1">
      <c r="B51" s="245"/>
      <c r="C51" s="246"/>
      <c r="D51" s="246"/>
      <c r="E51" s="247"/>
      <c r="F51" s="224" t="s">
        <v>64</v>
      </c>
      <c r="G51" s="225"/>
      <c r="H51" s="225"/>
      <c r="I51" s="225"/>
      <c r="J51" s="225"/>
      <c r="K51" s="225"/>
      <c r="L51" s="226"/>
      <c r="M51" s="220" t="s">
        <v>62</v>
      </c>
      <c r="N51" s="220"/>
      <c r="O51" s="220"/>
      <c r="P51" s="220"/>
      <c r="Q51" s="220"/>
      <c r="R51" s="220"/>
      <c r="S51" s="220"/>
      <c r="T51" s="220"/>
      <c r="U51" s="221"/>
      <c r="V51" s="222"/>
      <c r="W51" s="222"/>
      <c r="X51" s="222"/>
      <c r="Y51" s="222"/>
      <c r="Z51" s="222"/>
      <c r="AA51" s="222"/>
      <c r="AB51" s="222"/>
      <c r="AC51" s="223"/>
      <c r="AD51" s="230">
        <f>+IFERROR(U51/U52,0)</f>
        <v>0</v>
      </c>
      <c r="AE51" s="231"/>
      <c r="AF51" s="231"/>
      <c r="AG51" s="231"/>
      <c r="AH51" s="231"/>
      <c r="AI51" s="231"/>
      <c r="AJ51" s="232"/>
      <c r="AK51" s="257" t="s">
        <v>19</v>
      </c>
      <c r="AL51" s="258"/>
      <c r="AM51" s="258"/>
      <c r="AN51" s="258"/>
      <c r="AO51" s="259"/>
    </row>
    <row r="52" spans="2:41" ht="16.5" customHeight="1">
      <c r="B52" s="248"/>
      <c r="C52" s="249"/>
      <c r="D52" s="249"/>
      <c r="E52" s="250"/>
      <c r="F52" s="227"/>
      <c r="G52" s="228"/>
      <c r="H52" s="228"/>
      <c r="I52" s="228"/>
      <c r="J52" s="228"/>
      <c r="K52" s="228"/>
      <c r="L52" s="229"/>
      <c r="M52" s="220" t="s">
        <v>60</v>
      </c>
      <c r="N52" s="220"/>
      <c r="O52" s="220"/>
      <c r="P52" s="220"/>
      <c r="Q52" s="220"/>
      <c r="R52" s="220"/>
      <c r="S52" s="220"/>
      <c r="T52" s="220"/>
      <c r="U52" s="221"/>
      <c r="V52" s="222"/>
      <c r="W52" s="222"/>
      <c r="X52" s="222"/>
      <c r="Y52" s="222"/>
      <c r="Z52" s="222"/>
      <c r="AA52" s="222"/>
      <c r="AB52" s="222"/>
      <c r="AC52" s="223"/>
      <c r="AD52" s="233"/>
      <c r="AE52" s="234"/>
      <c r="AF52" s="234"/>
      <c r="AG52" s="234"/>
      <c r="AH52" s="234"/>
      <c r="AI52" s="234"/>
      <c r="AJ52" s="235"/>
      <c r="AK52" s="260"/>
      <c r="AL52" s="261"/>
      <c r="AM52" s="261"/>
      <c r="AN52" s="261"/>
      <c r="AO52" s="262"/>
    </row>
    <row r="53" spans="2:41" ht="34.5" customHeight="1">
      <c r="B53" s="195" t="s">
        <v>89</v>
      </c>
      <c r="C53" s="196"/>
      <c r="D53" s="196"/>
      <c r="E53" s="196"/>
      <c r="F53" s="197"/>
      <c r="G53" s="197"/>
      <c r="H53" s="197"/>
      <c r="I53" s="197"/>
      <c r="J53" s="197"/>
      <c r="K53" s="197"/>
      <c r="L53" s="197"/>
      <c r="M53" s="197"/>
      <c r="N53" s="197"/>
      <c r="O53" s="197"/>
      <c r="P53" s="197"/>
      <c r="Q53" s="197"/>
      <c r="R53" s="197"/>
      <c r="S53" s="197"/>
      <c r="T53" s="197"/>
      <c r="U53" s="197"/>
      <c r="V53" s="197"/>
      <c r="W53" s="197"/>
      <c r="X53" s="197"/>
      <c r="Y53" s="197"/>
      <c r="Z53" s="197"/>
      <c r="AA53" s="197"/>
      <c r="AB53" s="197"/>
      <c r="AC53" s="197"/>
      <c r="AD53" s="197"/>
      <c r="AE53" s="197"/>
      <c r="AF53" s="197"/>
      <c r="AG53" s="197"/>
      <c r="AH53" s="197"/>
      <c r="AI53" s="197"/>
      <c r="AJ53" s="197"/>
      <c r="AK53" s="197"/>
      <c r="AL53" s="197"/>
      <c r="AM53" s="197"/>
      <c r="AN53" s="197"/>
      <c r="AO53" s="198"/>
    </row>
    <row r="54" spans="2:41" ht="20.25" customHeight="1">
      <c r="B54" s="172" t="s">
        <v>90</v>
      </c>
      <c r="C54" s="172"/>
      <c r="D54" s="172"/>
      <c r="E54" s="172"/>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3"/>
      <c r="AN54" s="173"/>
      <c r="AO54" s="173"/>
    </row>
    <row r="55" spans="2:41" ht="11.2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c r="AI55" s="269"/>
      <c r="AJ55" s="269"/>
      <c r="AK55" s="269"/>
      <c r="AL55" s="269"/>
      <c r="AM55" s="269"/>
      <c r="AN55" s="269"/>
      <c r="AO55" s="269"/>
    </row>
    <row r="56" spans="2:41" ht="11.2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69"/>
      <c r="AK56" s="269"/>
      <c r="AL56" s="269"/>
      <c r="AM56" s="269"/>
      <c r="AN56" s="269"/>
      <c r="AO56" s="269"/>
    </row>
    <row r="57" spans="2:41" ht="11.25">
      <c r="B57" s="269"/>
      <c r="C57" s="269"/>
      <c r="D57" s="269"/>
      <c r="E57" s="269"/>
      <c r="F57" s="269"/>
      <c r="G57" s="269"/>
      <c r="H57" s="269"/>
      <c r="I57" s="269"/>
      <c r="J57" s="269"/>
      <c r="K57" s="269"/>
      <c r="L57" s="269"/>
      <c r="M57" s="269"/>
      <c r="N57" s="269"/>
      <c r="O57" s="269"/>
      <c r="P57" s="269"/>
      <c r="Q57" s="269"/>
      <c r="R57" s="269"/>
      <c r="S57" s="269"/>
      <c r="T57" s="269"/>
      <c r="U57" s="269"/>
      <c r="V57" s="269"/>
      <c r="W57" s="269"/>
      <c r="X57" s="269"/>
      <c r="Y57" s="269"/>
      <c r="Z57" s="269"/>
      <c r="AA57" s="269"/>
      <c r="AB57" s="269"/>
      <c r="AC57" s="269"/>
      <c r="AD57" s="269"/>
      <c r="AE57" s="269"/>
      <c r="AF57" s="269"/>
      <c r="AG57" s="269"/>
      <c r="AH57" s="269"/>
      <c r="AI57" s="269"/>
      <c r="AJ57" s="269"/>
      <c r="AK57" s="269"/>
      <c r="AL57" s="269"/>
      <c r="AM57" s="269"/>
      <c r="AN57" s="269"/>
      <c r="AO57" s="269"/>
    </row>
    <row r="58" spans="2:41" ht="11.25">
      <c r="B58" s="269"/>
      <c r="C58" s="269"/>
      <c r="D58" s="269"/>
      <c r="E58" s="269"/>
      <c r="F58" s="269"/>
      <c r="G58" s="269"/>
      <c r="H58" s="269"/>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c r="AI58" s="269"/>
      <c r="AJ58" s="269"/>
      <c r="AK58" s="269"/>
      <c r="AL58" s="269"/>
      <c r="AM58" s="269"/>
      <c r="AN58" s="269"/>
      <c r="AO58" s="269"/>
    </row>
    <row r="59" spans="2:41" ht="11.25">
      <c r="B59" s="269"/>
      <c r="C59" s="269"/>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c r="AI59" s="269"/>
      <c r="AJ59" s="269"/>
      <c r="AK59" s="269"/>
      <c r="AL59" s="269"/>
      <c r="AM59" s="269"/>
      <c r="AN59" s="269"/>
      <c r="AO59" s="269"/>
    </row>
    <row r="60" spans="2:41" ht="11.25">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69"/>
      <c r="AJ60" s="269"/>
      <c r="AK60" s="269"/>
      <c r="AL60" s="269"/>
      <c r="AM60" s="269"/>
      <c r="AN60" s="269"/>
      <c r="AO60" s="269"/>
    </row>
    <row r="61" spans="2:41" ht="11.25">
      <c r="B61" s="269"/>
      <c r="C61" s="269"/>
      <c r="D61" s="269"/>
      <c r="E61" s="269"/>
      <c r="F61" s="269"/>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69"/>
      <c r="AI61" s="269"/>
      <c r="AJ61" s="269"/>
      <c r="AK61" s="269"/>
      <c r="AL61" s="269"/>
      <c r="AM61" s="269"/>
      <c r="AN61" s="269"/>
      <c r="AO61" s="269"/>
    </row>
    <row r="62" spans="2:41" ht="11.25">
      <c r="B62" s="269"/>
      <c r="C62" s="269"/>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69"/>
      <c r="AJ62" s="269"/>
      <c r="AK62" s="269"/>
      <c r="AL62" s="269"/>
      <c r="AM62" s="269"/>
      <c r="AN62" s="269"/>
      <c r="AO62" s="269"/>
    </row>
    <row r="63" spans="2:41" ht="11.25">
      <c r="B63" s="269"/>
      <c r="C63" s="269"/>
      <c r="D63" s="269"/>
      <c r="E63" s="269"/>
      <c r="F63" s="269"/>
      <c r="G63" s="269"/>
      <c r="H63" s="269"/>
      <c r="I63" s="269"/>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269"/>
      <c r="AK63" s="269"/>
      <c r="AL63" s="269"/>
      <c r="AM63" s="269"/>
      <c r="AN63" s="269"/>
      <c r="AO63" s="269"/>
    </row>
    <row r="64" spans="2:41" ht="11.25">
      <c r="B64" s="269"/>
      <c r="C64" s="269"/>
      <c r="D64" s="269"/>
      <c r="E64" s="269"/>
      <c r="F64" s="269"/>
      <c r="G64" s="269"/>
      <c r="H64" s="269"/>
      <c r="I64" s="269"/>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c r="AI64" s="269"/>
      <c r="AJ64" s="269"/>
      <c r="AK64" s="269"/>
      <c r="AL64" s="269"/>
      <c r="AM64" s="269"/>
      <c r="AN64" s="269"/>
      <c r="AO64" s="269"/>
    </row>
    <row r="65" spans="2:41" ht="11.25">
      <c r="B65" s="269"/>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row>
    <row r="66" spans="2:41" ht="11.25">
      <c r="B66" s="269"/>
      <c r="C66" s="269"/>
      <c r="D66" s="269"/>
      <c r="E66" s="269"/>
      <c r="F66" s="269"/>
      <c r="G66" s="269"/>
      <c r="H66" s="269"/>
      <c r="I66" s="269"/>
      <c r="J66" s="269"/>
      <c r="K66" s="269"/>
      <c r="L66" s="269"/>
      <c r="M66" s="269"/>
      <c r="N66" s="269"/>
      <c r="O66" s="269"/>
      <c r="P66" s="269"/>
      <c r="Q66" s="269"/>
      <c r="R66" s="269"/>
      <c r="S66" s="269"/>
      <c r="T66" s="269"/>
      <c r="U66" s="269"/>
      <c r="V66" s="269"/>
      <c r="W66" s="269"/>
      <c r="X66" s="269"/>
      <c r="Y66" s="269"/>
      <c r="Z66" s="269"/>
      <c r="AA66" s="269"/>
      <c r="AB66" s="269"/>
      <c r="AC66" s="269"/>
      <c r="AD66" s="269"/>
      <c r="AE66" s="269"/>
      <c r="AF66" s="269"/>
      <c r="AG66" s="269"/>
      <c r="AH66" s="269"/>
      <c r="AI66" s="269"/>
      <c r="AJ66" s="269"/>
      <c r="AK66" s="269"/>
      <c r="AL66" s="269"/>
      <c r="AM66" s="269"/>
      <c r="AN66" s="269"/>
      <c r="AO66" s="269"/>
    </row>
    <row r="67" spans="2:41" ht="11.25">
      <c r="B67" s="269"/>
      <c r="C67" s="269"/>
      <c r="D67" s="269"/>
      <c r="E67" s="269"/>
      <c r="F67" s="269"/>
      <c r="G67" s="269"/>
      <c r="H67" s="269"/>
      <c r="I67" s="269"/>
      <c r="J67" s="269"/>
      <c r="K67" s="269"/>
      <c r="L67" s="269"/>
      <c r="M67" s="269"/>
      <c r="N67" s="269"/>
      <c r="O67" s="269"/>
      <c r="P67" s="269"/>
      <c r="Q67" s="269"/>
      <c r="R67" s="269"/>
      <c r="S67" s="269"/>
      <c r="T67" s="269"/>
      <c r="U67" s="269"/>
      <c r="V67" s="269"/>
      <c r="W67" s="269"/>
      <c r="X67" s="269"/>
      <c r="Y67" s="269"/>
      <c r="Z67" s="269"/>
      <c r="AA67" s="269"/>
      <c r="AB67" s="269"/>
      <c r="AC67" s="269"/>
      <c r="AD67" s="269"/>
      <c r="AE67" s="269"/>
      <c r="AF67" s="269"/>
      <c r="AG67" s="269"/>
      <c r="AH67" s="269"/>
      <c r="AI67" s="269"/>
      <c r="AJ67" s="269"/>
      <c r="AK67" s="269"/>
      <c r="AL67" s="269"/>
      <c r="AM67" s="269"/>
      <c r="AN67" s="269"/>
      <c r="AO67" s="269"/>
    </row>
    <row r="68" spans="2:41" ht="11.25">
      <c r="B68" s="269"/>
      <c r="C68" s="269"/>
      <c r="D68" s="269"/>
      <c r="E68" s="269"/>
      <c r="F68" s="269"/>
      <c r="G68" s="269"/>
      <c r="H68" s="269"/>
      <c r="I68" s="269"/>
      <c r="J68" s="269"/>
      <c r="K68" s="269"/>
      <c r="L68" s="269"/>
      <c r="M68" s="269"/>
      <c r="N68" s="269"/>
      <c r="O68" s="269"/>
      <c r="P68" s="269"/>
      <c r="Q68" s="269"/>
      <c r="R68" s="269"/>
      <c r="S68" s="269"/>
      <c r="T68" s="269"/>
      <c r="U68" s="269"/>
      <c r="V68" s="269"/>
      <c r="W68" s="269"/>
      <c r="X68" s="269"/>
      <c r="Y68" s="269"/>
      <c r="Z68" s="269"/>
      <c r="AA68" s="269"/>
      <c r="AB68" s="269"/>
      <c r="AC68" s="269"/>
      <c r="AD68" s="269"/>
      <c r="AE68" s="269"/>
      <c r="AF68" s="269"/>
      <c r="AG68" s="269"/>
      <c r="AH68" s="269"/>
      <c r="AI68" s="269"/>
      <c r="AJ68" s="269"/>
      <c r="AK68" s="269"/>
      <c r="AL68" s="269"/>
      <c r="AM68" s="269"/>
      <c r="AN68" s="269"/>
      <c r="AO68" s="269"/>
    </row>
    <row r="69" spans="2:41" ht="11.25">
      <c r="B69" s="269"/>
      <c r="C69" s="269"/>
      <c r="D69" s="269"/>
      <c r="E69" s="269"/>
      <c r="F69" s="269"/>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269"/>
      <c r="AG69" s="269"/>
      <c r="AH69" s="269"/>
      <c r="AI69" s="269"/>
      <c r="AJ69" s="269"/>
      <c r="AK69" s="269"/>
      <c r="AL69" s="269"/>
      <c r="AM69" s="269"/>
      <c r="AN69" s="269"/>
      <c r="AO69" s="269"/>
    </row>
    <row r="70" spans="2:41" ht="11.25">
      <c r="B70" s="269"/>
      <c r="C70" s="269"/>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269"/>
      <c r="AG70" s="269"/>
      <c r="AH70" s="269"/>
      <c r="AI70" s="269"/>
      <c r="AJ70" s="269"/>
      <c r="AK70" s="269"/>
      <c r="AL70" s="269"/>
      <c r="AM70" s="269"/>
      <c r="AN70" s="269"/>
      <c r="AO70" s="269"/>
    </row>
    <row r="71" spans="2:41" ht="11.25">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row>
    <row r="72" spans="2:41" ht="11.25">
      <c r="B72" s="269"/>
      <c r="C72" s="269"/>
      <c r="D72" s="269"/>
      <c r="E72" s="269"/>
      <c r="F72" s="269"/>
      <c r="G72" s="269"/>
      <c r="H72" s="269"/>
      <c r="I72" s="269"/>
      <c r="J72" s="269"/>
      <c r="K72" s="269"/>
      <c r="L72" s="269"/>
      <c r="M72" s="269"/>
      <c r="N72" s="269"/>
      <c r="O72" s="269"/>
      <c r="P72" s="269"/>
      <c r="Q72" s="269"/>
      <c r="R72" s="269"/>
      <c r="S72" s="269"/>
      <c r="T72" s="269"/>
      <c r="U72" s="269"/>
      <c r="V72" s="269"/>
      <c r="W72" s="269"/>
      <c r="X72" s="269"/>
      <c r="Y72" s="269"/>
      <c r="Z72" s="269"/>
      <c r="AA72" s="269"/>
      <c r="AB72" s="269"/>
      <c r="AC72" s="269"/>
      <c r="AD72" s="269"/>
      <c r="AE72" s="269"/>
      <c r="AF72" s="269"/>
      <c r="AG72" s="269"/>
      <c r="AH72" s="269"/>
      <c r="AI72" s="269"/>
      <c r="AJ72" s="269"/>
      <c r="AK72" s="269"/>
      <c r="AL72" s="269"/>
      <c r="AM72" s="269"/>
      <c r="AN72" s="269"/>
      <c r="AO72" s="269"/>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74" customFormat="1" ht="15" customHeight="1">
      <c r="B1" s="270"/>
      <c r="C1" s="271"/>
      <c r="D1" s="271"/>
      <c r="E1" s="271"/>
      <c r="F1" s="271"/>
      <c r="G1" s="271"/>
      <c r="H1" s="271"/>
      <c r="I1" s="272"/>
      <c r="J1" s="73"/>
      <c r="K1" s="73"/>
      <c r="L1" s="73"/>
      <c r="M1" s="73"/>
      <c r="N1" s="73"/>
    </row>
    <row r="2" spans="2:14" s="74" customFormat="1" ht="15.75" customHeight="1">
      <c r="B2" s="273"/>
      <c r="C2" s="274"/>
      <c r="D2" s="274"/>
      <c r="E2" s="274"/>
      <c r="F2" s="274"/>
      <c r="G2" s="274"/>
      <c r="H2" s="274"/>
      <c r="I2" s="275"/>
      <c r="J2" s="73"/>
      <c r="K2" s="73"/>
      <c r="L2" s="73"/>
      <c r="M2" s="73"/>
      <c r="N2" s="73"/>
    </row>
    <row r="3" spans="2:14" s="74" customFormat="1" ht="15.75" customHeight="1">
      <c r="B3" s="273"/>
      <c r="C3" s="274"/>
      <c r="D3" s="274"/>
      <c r="E3" s="274"/>
      <c r="F3" s="274"/>
      <c r="G3" s="274"/>
      <c r="H3" s="274"/>
      <c r="I3" s="275"/>
      <c r="J3" s="73"/>
      <c r="K3" s="73"/>
      <c r="L3" s="73"/>
      <c r="M3" s="73"/>
      <c r="N3" s="73"/>
    </row>
    <row r="4" spans="2:14" s="74" customFormat="1" ht="15.75" customHeight="1">
      <c r="B4" s="273"/>
      <c r="C4" s="274"/>
      <c r="D4" s="274"/>
      <c r="E4" s="274"/>
      <c r="F4" s="274"/>
      <c r="G4" s="274"/>
      <c r="H4" s="274"/>
      <c r="I4" s="275"/>
      <c r="J4" s="73"/>
      <c r="K4" s="73"/>
      <c r="L4" s="73"/>
      <c r="M4" s="73"/>
      <c r="N4" s="73"/>
    </row>
    <row r="5" spans="2:14" s="74" customFormat="1" ht="15.75" customHeight="1">
      <c r="B5" s="273"/>
      <c r="C5" s="274"/>
      <c r="D5" s="274"/>
      <c r="E5" s="274"/>
      <c r="F5" s="274"/>
      <c r="G5" s="274"/>
      <c r="H5" s="274"/>
      <c r="I5" s="275"/>
      <c r="J5" s="73"/>
      <c r="K5" s="73"/>
      <c r="L5" s="73"/>
      <c r="M5" s="73"/>
      <c r="N5" s="73"/>
    </row>
    <row r="6" spans="2:14" s="74" customFormat="1" ht="13.5" customHeight="1">
      <c r="B6" s="276"/>
      <c r="C6" s="277"/>
      <c r="D6" s="277"/>
      <c r="E6" s="277"/>
      <c r="F6" s="277"/>
      <c r="G6" s="277"/>
      <c r="H6" s="277"/>
      <c r="I6" s="278"/>
      <c r="J6" s="73"/>
      <c r="K6" s="73"/>
      <c r="L6" s="73"/>
      <c r="M6" s="73"/>
      <c r="N6" s="73"/>
    </row>
    <row r="7" spans="2:14" s="74" customFormat="1" ht="33.75" customHeight="1">
      <c r="B7" s="279" t="s">
        <v>145</v>
      </c>
      <c r="C7" s="280"/>
      <c r="D7" s="280"/>
      <c r="E7" s="280"/>
      <c r="F7" s="280"/>
      <c r="G7" s="280"/>
      <c r="H7" s="280"/>
      <c r="I7" s="281"/>
      <c r="J7" s="75"/>
      <c r="K7" s="75"/>
      <c r="L7" s="75"/>
      <c r="M7" s="75"/>
      <c r="N7" s="75"/>
    </row>
    <row r="8" spans="2:14" s="74" customFormat="1" ht="18" customHeight="1">
      <c r="B8" s="353" t="s">
        <v>24</v>
      </c>
      <c r="C8" s="354">
        <f>+'Elementos Kits'!E13</f>
        <v>0</v>
      </c>
      <c r="D8" s="355"/>
      <c r="E8" s="86" t="s">
        <v>92</v>
      </c>
      <c r="F8" s="292">
        <f>+'Elementos Kits'!G13</f>
        <v>0</v>
      </c>
      <c r="G8" s="292"/>
      <c r="H8" s="87" t="s">
        <v>23</v>
      </c>
      <c r="I8" s="66">
        <f>+'Elementos Kits'!K13</f>
        <v>0</v>
      </c>
      <c r="K8" s="66"/>
      <c r="L8" s="75"/>
      <c r="M8" s="75"/>
      <c r="N8" s="75"/>
    </row>
    <row r="9" spans="2:14" s="74" customFormat="1" ht="18" customHeight="1">
      <c r="B9" s="353" t="s">
        <v>93</v>
      </c>
      <c r="C9" s="354">
        <f>+'Elementos Kits'!E14</f>
        <v>0</v>
      </c>
      <c r="D9" s="355"/>
      <c r="E9" s="86" t="s">
        <v>22</v>
      </c>
      <c r="F9" s="292">
        <f>+'Elementos Kits'!G14</f>
        <v>0</v>
      </c>
      <c r="G9" s="292"/>
      <c r="H9" s="87" t="s">
        <v>96</v>
      </c>
      <c r="I9" s="67">
        <f>+'Elementos Kits'!K14</f>
        <v>0</v>
      </c>
      <c r="K9" s="67"/>
      <c r="L9" s="75"/>
      <c r="M9" s="75"/>
      <c r="N9" s="75"/>
    </row>
    <row r="10" spans="2:14" s="74" customFormat="1" ht="18" customHeight="1">
      <c r="B10" s="353" t="s">
        <v>21</v>
      </c>
      <c r="C10" s="354">
        <f>+'Elementos Kits'!E15</f>
        <v>0</v>
      </c>
      <c r="D10" s="355"/>
      <c r="E10" s="86" t="s">
        <v>95</v>
      </c>
      <c r="F10" s="292">
        <f>+'Elementos Kits'!G15</f>
        <v>0</v>
      </c>
      <c r="G10" s="292"/>
      <c r="H10" s="87" t="s">
        <v>94</v>
      </c>
      <c r="I10" s="67">
        <f>+'Elementos Kits'!K15</f>
        <v>0</v>
      </c>
      <c r="K10" s="67"/>
      <c r="L10" s="75"/>
      <c r="M10" s="75"/>
      <c r="N10" s="75"/>
    </row>
    <row r="11" spans="2:14"/>
    <row r="12" spans="2:14" ht="39" customHeight="1">
      <c r="B12" s="82" t="s">
        <v>173</v>
      </c>
      <c r="C12" s="83" t="s">
        <v>174</v>
      </c>
      <c r="D12" s="83" t="s">
        <v>190</v>
      </c>
      <c r="E12" s="83" t="s">
        <v>191</v>
      </c>
      <c r="F12" s="83" t="s">
        <v>180</v>
      </c>
      <c r="G12" s="83" t="s">
        <v>175</v>
      </c>
      <c r="H12" s="83" t="s">
        <v>188</v>
      </c>
      <c r="I12" s="83" t="s">
        <v>189</v>
      </c>
    </row>
    <row r="13" spans="2:14">
      <c r="B13" s="98" t="s">
        <v>182</v>
      </c>
      <c r="C13" s="76">
        <v>11977</v>
      </c>
      <c r="D13" s="77">
        <f>+'Elementos Kits'!$I$42</f>
        <v>0</v>
      </c>
      <c r="E13" s="77">
        <f>+D13*C13</f>
        <v>0</v>
      </c>
      <c r="F13" s="128">
        <f>+'Distribución Kits'!L23</f>
        <v>0</v>
      </c>
      <c r="G13" s="77">
        <f>+F13*C13</f>
        <v>0</v>
      </c>
      <c r="H13" s="77">
        <f>+D13+F13</f>
        <v>0</v>
      </c>
      <c r="I13" s="77">
        <f>+E13+G13</f>
        <v>0</v>
      </c>
    </row>
    <row r="14" spans="2:14">
      <c r="B14" s="98" t="s">
        <v>183</v>
      </c>
      <c r="C14" s="76">
        <v>11833</v>
      </c>
      <c r="D14" s="77">
        <f>+'Elementos Kits'!$I$42</f>
        <v>0</v>
      </c>
      <c r="E14" s="77">
        <f t="shared" ref="E14:E18" si="0">+D14*C14</f>
        <v>0</v>
      </c>
      <c r="F14" s="128">
        <f>+'Distribución Kits'!L30</f>
        <v>0</v>
      </c>
      <c r="G14" s="77">
        <f t="shared" ref="G14:G18" si="1">+F14*C14</f>
        <v>0</v>
      </c>
      <c r="H14" s="77">
        <f t="shared" ref="H14:H18" si="2">+D14+F14</f>
        <v>0</v>
      </c>
      <c r="I14" s="77">
        <f t="shared" ref="I14:I18" si="3">+E14+G14</f>
        <v>0</v>
      </c>
    </row>
    <row r="15" spans="2:14">
      <c r="B15" s="98" t="s">
        <v>184</v>
      </c>
      <c r="C15" s="76">
        <v>11509</v>
      </c>
      <c r="D15" s="77">
        <f>+'Elementos Kits'!$I$42</f>
        <v>0</v>
      </c>
      <c r="E15" s="77">
        <f t="shared" si="0"/>
        <v>0</v>
      </c>
      <c r="F15" s="128">
        <f>+'Distribución Kits'!L36</f>
        <v>0</v>
      </c>
      <c r="G15" s="77">
        <f t="shared" si="1"/>
        <v>0</v>
      </c>
      <c r="H15" s="77">
        <f t="shared" si="2"/>
        <v>0</v>
      </c>
      <c r="I15" s="77">
        <f t="shared" si="3"/>
        <v>0</v>
      </c>
    </row>
    <row r="16" spans="2:14">
      <c r="B16" s="98" t="s">
        <v>185</v>
      </c>
      <c r="C16" s="76">
        <v>9096</v>
      </c>
      <c r="D16" s="77">
        <f>+'Elementos Kits'!$I$42</f>
        <v>0</v>
      </c>
      <c r="E16" s="77">
        <f t="shared" si="0"/>
        <v>0</v>
      </c>
      <c r="F16" s="128">
        <f>+'Distribución Kits'!L40</f>
        <v>0</v>
      </c>
      <c r="G16" s="77">
        <f t="shared" si="1"/>
        <v>0</v>
      </c>
      <c r="H16" s="77">
        <f t="shared" si="2"/>
        <v>0</v>
      </c>
      <c r="I16" s="77">
        <f t="shared" si="3"/>
        <v>0</v>
      </c>
    </row>
    <row r="17" spans="2:13">
      <c r="B17" s="98" t="s">
        <v>186</v>
      </c>
      <c r="C17" s="76">
        <v>3665</v>
      </c>
      <c r="D17" s="77">
        <f>+'Elementos Kits'!$I$42</f>
        <v>0</v>
      </c>
      <c r="E17" s="77">
        <f t="shared" si="0"/>
        <v>0</v>
      </c>
      <c r="F17" s="128">
        <f>+'Distribución Kits'!L47</f>
        <v>0</v>
      </c>
      <c r="G17" s="77">
        <f t="shared" si="1"/>
        <v>0</v>
      </c>
      <c r="H17" s="77">
        <f t="shared" si="2"/>
        <v>0</v>
      </c>
      <c r="I17" s="77">
        <f t="shared" si="3"/>
        <v>0</v>
      </c>
    </row>
    <row r="18" spans="2:13">
      <c r="B18" s="98" t="s">
        <v>187</v>
      </c>
      <c r="C18" s="76">
        <v>2568</v>
      </c>
      <c r="D18" s="77">
        <f>+'Elementos Kits'!$I$42</f>
        <v>0</v>
      </c>
      <c r="E18" s="77">
        <f t="shared" si="0"/>
        <v>0</v>
      </c>
      <c r="F18" s="128">
        <f>+'Distribución Kits'!L52</f>
        <v>0</v>
      </c>
      <c r="G18" s="77">
        <f t="shared" si="1"/>
        <v>0</v>
      </c>
      <c r="H18" s="77">
        <f t="shared" si="2"/>
        <v>0</v>
      </c>
      <c r="I18" s="77">
        <f t="shared" si="3"/>
        <v>0</v>
      </c>
    </row>
    <row r="19" spans="2:13" ht="18" customHeight="1">
      <c r="B19" s="78" t="s">
        <v>181</v>
      </c>
      <c r="C19" s="79">
        <f>SUM(C13:C18)</f>
        <v>50648</v>
      </c>
      <c r="D19" s="77"/>
      <c r="E19" s="81">
        <f>SUM(E13:E18)</f>
        <v>0</v>
      </c>
      <c r="F19" s="77"/>
      <c r="G19" s="81">
        <f>SUM(G13:G18)</f>
        <v>0</v>
      </c>
      <c r="H19" s="81"/>
      <c r="I19" s="77"/>
    </row>
    <row r="20" spans="2:13" ht="18" customHeight="1">
      <c r="B20" s="282" t="s">
        <v>144</v>
      </c>
      <c r="C20" s="283"/>
      <c r="D20" s="283"/>
      <c r="E20" s="283"/>
      <c r="F20" s="284"/>
      <c r="G20" s="80"/>
      <c r="H20" s="80"/>
      <c r="I20" s="99">
        <f>+E19+G19</f>
        <v>0</v>
      </c>
    </row>
    <row r="21" spans="2:13" ht="18.75" customHeight="1">
      <c r="M21" s="22"/>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XFC123"/>
  <sheetViews>
    <sheetView showGridLines="0" tabSelected="1" zoomScaleNormal="100" workbookViewId="0">
      <selection activeCell="G26" sqref="G26"/>
    </sheetView>
  </sheetViews>
  <sheetFormatPr baseColWidth="10" defaultColWidth="0" defaultRowHeight="0" customHeight="1" zeroHeight="1"/>
  <cols>
    <col min="1" max="1" width="2.42578125" style="38" customWidth="1"/>
    <col min="2" max="2" width="4" style="20" customWidth="1"/>
    <col min="3" max="3" width="4.7109375" style="20" customWidth="1"/>
    <col min="4" max="4" width="6.5703125" style="21" customWidth="1"/>
    <col min="5" max="5" width="25.7109375" style="38" bestFit="1" customWidth="1"/>
    <col min="6" max="6" width="11.5703125" style="38" customWidth="1"/>
    <col min="7" max="7" width="16.140625" style="38" customWidth="1"/>
    <col min="8" max="8" width="14.28515625" style="38" customWidth="1"/>
    <col min="9" max="9" width="16.5703125" style="38" customWidth="1"/>
    <col min="10" max="10" width="15.7109375" style="38" customWidth="1"/>
    <col min="11" max="11" width="17.42578125" style="38" customWidth="1"/>
    <col min="12" max="12" width="3.42578125" style="38" customWidth="1"/>
    <col min="13" max="16383" width="11.42578125" style="38" hidden="1"/>
    <col min="16384" max="16384" width="7.85546875" style="38" hidden="1"/>
  </cols>
  <sheetData>
    <row r="1" spans="2:11" ht="7.5" customHeight="1"/>
    <row r="2" spans="2:11" ht="7.5" customHeight="1">
      <c r="B2" s="295"/>
      <c r="C2" s="295"/>
      <c r="D2" s="295"/>
      <c r="E2" s="295"/>
      <c r="F2" s="295"/>
      <c r="G2" s="295"/>
      <c r="H2" s="295"/>
      <c r="I2" s="295"/>
      <c r="J2" s="295"/>
      <c r="K2" s="295"/>
    </row>
    <row r="3" spans="2:11" ht="12" customHeight="1">
      <c r="B3" s="295"/>
      <c r="C3" s="295"/>
      <c r="D3" s="295"/>
      <c r="E3" s="295"/>
      <c r="F3" s="295"/>
      <c r="G3" s="295"/>
      <c r="H3" s="295"/>
      <c r="I3" s="295"/>
      <c r="J3" s="295"/>
      <c r="K3" s="295"/>
    </row>
    <row r="4" spans="2:11" ht="12" customHeight="1">
      <c r="B4" s="295"/>
      <c r="C4" s="295"/>
      <c r="D4" s="295"/>
      <c r="E4" s="295"/>
      <c r="F4" s="295"/>
      <c r="G4" s="295"/>
      <c r="H4" s="295"/>
      <c r="I4" s="295"/>
      <c r="J4" s="295"/>
      <c r="K4" s="295"/>
    </row>
    <row r="5" spans="2:11" ht="12" customHeight="1">
      <c r="B5" s="295"/>
      <c r="C5" s="295"/>
      <c r="D5" s="295"/>
      <c r="E5" s="295"/>
      <c r="F5" s="295"/>
      <c r="G5" s="295"/>
      <c r="H5" s="295"/>
      <c r="I5" s="295"/>
      <c r="J5" s="295"/>
      <c r="K5" s="295"/>
    </row>
    <row r="6" spans="2:11" ht="12" customHeight="1">
      <c r="B6" s="295"/>
      <c r="C6" s="295"/>
      <c r="D6" s="295"/>
      <c r="E6" s="295"/>
      <c r="F6" s="295"/>
      <c r="G6" s="295"/>
      <c r="H6" s="295"/>
      <c r="I6" s="295"/>
      <c r="J6" s="295"/>
      <c r="K6" s="295"/>
    </row>
    <row r="7" spans="2:11" ht="12" customHeight="1">
      <c r="B7" s="295"/>
      <c r="C7" s="295"/>
      <c r="D7" s="295"/>
      <c r="E7" s="295"/>
      <c r="F7" s="295"/>
      <c r="G7" s="295"/>
      <c r="H7" s="295"/>
      <c r="I7" s="295"/>
      <c r="J7" s="295"/>
      <c r="K7" s="295"/>
    </row>
    <row r="8" spans="2:11" ht="7.5" customHeight="1">
      <c r="B8" s="295"/>
      <c r="C8" s="295"/>
      <c r="D8" s="295"/>
      <c r="E8" s="295"/>
      <c r="F8" s="295"/>
      <c r="G8" s="295"/>
      <c r="H8" s="295"/>
      <c r="I8" s="295"/>
      <c r="J8" s="295"/>
      <c r="K8" s="295"/>
    </row>
    <row r="9" spans="2:11" ht="7.5" customHeight="1">
      <c r="B9" s="7"/>
      <c r="C9" s="7"/>
      <c r="D9" s="7"/>
      <c r="E9" s="7"/>
      <c r="F9" s="7"/>
      <c r="G9" s="7"/>
      <c r="H9" s="7"/>
      <c r="I9" s="7"/>
    </row>
    <row r="10" spans="2:11" ht="15" customHeight="1">
      <c r="B10" s="293" t="s">
        <v>198</v>
      </c>
      <c r="C10" s="293"/>
      <c r="D10" s="293"/>
      <c r="E10" s="293"/>
      <c r="F10" s="293"/>
      <c r="G10" s="293"/>
      <c r="H10" s="293"/>
      <c r="I10" s="293"/>
      <c r="J10" s="293"/>
      <c r="K10" s="293"/>
    </row>
    <row r="11" spans="2:11" ht="7.5" customHeight="1">
      <c r="B11" s="7"/>
      <c r="C11" s="7"/>
      <c r="D11" s="7"/>
      <c r="E11" s="7"/>
      <c r="F11" s="7"/>
      <c r="G11" s="7"/>
      <c r="H11" s="7"/>
      <c r="I11" s="7"/>
    </row>
    <row r="12" spans="2:11" ht="5.25" customHeight="1">
      <c r="B12" s="7"/>
      <c r="C12" s="7"/>
      <c r="D12" s="7"/>
    </row>
    <row r="13" spans="2:11" ht="18" customHeight="1">
      <c r="B13" s="289" t="s">
        <v>24</v>
      </c>
      <c r="C13" s="290"/>
      <c r="D13" s="291"/>
      <c r="E13" s="70"/>
      <c r="F13" s="86" t="s">
        <v>92</v>
      </c>
      <c r="G13" s="292"/>
      <c r="H13" s="292"/>
      <c r="I13" s="292"/>
      <c r="J13" s="87" t="s">
        <v>23</v>
      </c>
      <c r="K13" s="66"/>
    </row>
    <row r="14" spans="2:11" ht="18" customHeight="1">
      <c r="B14" s="289" t="s">
        <v>93</v>
      </c>
      <c r="C14" s="290"/>
      <c r="D14" s="291"/>
      <c r="E14" s="70"/>
      <c r="F14" s="86" t="s">
        <v>22</v>
      </c>
      <c r="G14" s="292"/>
      <c r="H14" s="292"/>
      <c r="I14" s="292"/>
      <c r="J14" s="87" t="s">
        <v>96</v>
      </c>
      <c r="K14" s="67"/>
    </row>
    <row r="15" spans="2:11" ht="18" customHeight="1">
      <c r="B15" s="289" t="s">
        <v>21</v>
      </c>
      <c r="C15" s="290"/>
      <c r="D15" s="291"/>
      <c r="E15" s="70"/>
      <c r="F15" s="86" t="s">
        <v>95</v>
      </c>
      <c r="G15" s="292"/>
      <c r="H15" s="292"/>
      <c r="I15" s="292"/>
      <c r="J15" s="87" t="s">
        <v>94</v>
      </c>
      <c r="K15" s="67"/>
    </row>
    <row r="16" spans="2:11" ht="9.75" customHeight="1">
      <c r="B16" s="23"/>
      <c r="C16" s="23"/>
      <c r="D16" s="24"/>
      <c r="E16" s="24"/>
      <c r="F16" s="25"/>
      <c r="G16" s="25"/>
      <c r="H16" s="25"/>
      <c r="I16" s="15"/>
    </row>
    <row r="17" spans="2:11" ht="14.25">
      <c r="B17" s="293" t="s">
        <v>69</v>
      </c>
      <c r="C17" s="293"/>
      <c r="D17" s="293"/>
      <c r="E17" s="293"/>
      <c r="F17" s="293"/>
      <c r="G17" s="293"/>
      <c r="H17" s="293"/>
      <c r="I17" s="293"/>
      <c r="J17" s="293"/>
      <c r="K17" s="293"/>
    </row>
    <row r="18" spans="2:11" ht="93" customHeight="1">
      <c r="B18" s="294" t="s">
        <v>177</v>
      </c>
      <c r="C18" s="294"/>
      <c r="D18" s="294"/>
      <c r="E18" s="294"/>
      <c r="F18" s="294"/>
      <c r="G18" s="294"/>
      <c r="H18" s="294"/>
      <c r="I18" s="294"/>
      <c r="J18" s="294"/>
      <c r="K18" s="294"/>
    </row>
    <row r="19" spans="2:11" ht="57" customHeight="1">
      <c r="B19" s="285" t="s">
        <v>210</v>
      </c>
      <c r="C19" s="286"/>
      <c r="D19" s="286"/>
      <c r="E19" s="286"/>
      <c r="F19" s="286"/>
      <c r="G19" s="286"/>
      <c r="H19" s="286"/>
      <c r="I19" s="286"/>
      <c r="J19" s="286"/>
      <c r="K19" s="287"/>
    </row>
    <row r="20" spans="2:11" ht="7.5" customHeight="1">
      <c r="B20" s="71"/>
      <c r="C20" s="71"/>
      <c r="D20" s="71"/>
      <c r="E20" s="71"/>
      <c r="F20" s="71"/>
      <c r="G20" s="71"/>
      <c r="H20" s="71"/>
      <c r="I20" s="71"/>
      <c r="J20" s="71"/>
      <c r="K20" s="71"/>
    </row>
    <row r="21" spans="2:11" ht="18" customHeight="1">
      <c r="B21" s="288" t="s">
        <v>178</v>
      </c>
      <c r="C21" s="288"/>
      <c r="D21" s="288"/>
      <c r="E21" s="88" t="s">
        <v>179</v>
      </c>
      <c r="F21" s="71"/>
      <c r="G21" s="71"/>
      <c r="H21" s="71"/>
      <c r="I21" s="71"/>
      <c r="J21" s="71"/>
      <c r="K21" s="71"/>
    </row>
    <row r="22" spans="2:11" ht="6" customHeight="1">
      <c r="B22" s="26"/>
      <c r="C22" s="26"/>
      <c r="D22" s="27"/>
      <c r="E22" s="27"/>
    </row>
    <row r="23" spans="2:11" ht="15" customHeight="1">
      <c r="B23" s="306" t="s">
        <v>197</v>
      </c>
      <c r="C23" s="306"/>
      <c r="D23" s="306"/>
      <c r="E23" s="306"/>
      <c r="F23" s="306"/>
      <c r="G23" s="306"/>
      <c r="H23" s="306"/>
      <c r="I23" s="306"/>
      <c r="J23" s="306"/>
      <c r="K23" s="306"/>
    </row>
    <row r="24" spans="2:11" ht="27" customHeight="1">
      <c r="B24" s="296" t="s">
        <v>135</v>
      </c>
      <c r="C24" s="296"/>
      <c r="D24" s="296"/>
      <c r="E24" s="296"/>
      <c r="F24" s="109" t="s">
        <v>195</v>
      </c>
      <c r="G24" s="100" t="s">
        <v>108</v>
      </c>
      <c r="H24" s="102" t="s">
        <v>20</v>
      </c>
      <c r="I24" s="102" t="s">
        <v>136</v>
      </c>
      <c r="J24" s="102" t="s">
        <v>200</v>
      </c>
      <c r="K24" s="102" t="s">
        <v>201</v>
      </c>
    </row>
    <row r="25" spans="2:11" ht="18.75" customHeight="1">
      <c r="B25" s="316" t="s">
        <v>137</v>
      </c>
      <c r="C25" s="300" t="s">
        <v>134</v>
      </c>
      <c r="D25" s="102">
        <v>1</v>
      </c>
      <c r="E25" s="103" t="s">
        <v>208</v>
      </c>
      <c r="F25" s="110">
        <v>50648</v>
      </c>
      <c r="G25" s="104"/>
      <c r="H25" s="105"/>
      <c r="I25" s="106">
        <f>+ROUND(G25*(1+H25),0)</f>
        <v>0</v>
      </c>
      <c r="J25" s="106">
        <f>+G25*F25</f>
        <v>0</v>
      </c>
      <c r="K25" s="106">
        <f>+I25*F25</f>
        <v>0</v>
      </c>
    </row>
    <row r="26" spans="2:11" ht="18.75" customHeight="1">
      <c r="B26" s="316"/>
      <c r="C26" s="301"/>
      <c r="D26" s="102">
        <v>2</v>
      </c>
      <c r="E26" s="103" t="s">
        <v>109</v>
      </c>
      <c r="F26" s="110">
        <v>50648</v>
      </c>
      <c r="G26" s="104"/>
      <c r="H26" s="105"/>
      <c r="I26" s="106">
        <f t="shared" ref="I26:I40" si="0">+ROUND(G26*(1+H26),0)</f>
        <v>0</v>
      </c>
      <c r="J26" s="106">
        <f t="shared" ref="J26:J36" si="1">+G26*F26</f>
        <v>0</v>
      </c>
      <c r="K26" s="106">
        <f t="shared" ref="K26:K36" si="2">+I26*F26</f>
        <v>0</v>
      </c>
    </row>
    <row r="27" spans="2:11" ht="18.75" customHeight="1">
      <c r="B27" s="316"/>
      <c r="C27" s="301"/>
      <c r="D27" s="102">
        <v>3</v>
      </c>
      <c r="E27" s="103" t="s">
        <v>110</v>
      </c>
      <c r="F27" s="110">
        <v>50648</v>
      </c>
      <c r="G27" s="104"/>
      <c r="H27" s="105"/>
      <c r="I27" s="106">
        <f t="shared" si="0"/>
        <v>0</v>
      </c>
      <c r="J27" s="106">
        <f t="shared" si="1"/>
        <v>0</v>
      </c>
      <c r="K27" s="106">
        <f t="shared" si="2"/>
        <v>0</v>
      </c>
    </row>
    <row r="28" spans="2:11" ht="18.75" customHeight="1">
      <c r="B28" s="316"/>
      <c r="C28" s="301"/>
      <c r="D28" s="102">
        <v>4</v>
      </c>
      <c r="E28" s="103" t="s">
        <v>111</v>
      </c>
      <c r="F28" s="110">
        <v>50648</v>
      </c>
      <c r="G28" s="104"/>
      <c r="H28" s="105"/>
      <c r="I28" s="106">
        <f t="shared" si="0"/>
        <v>0</v>
      </c>
      <c r="J28" s="106">
        <f t="shared" si="1"/>
        <v>0</v>
      </c>
      <c r="K28" s="106">
        <f t="shared" si="2"/>
        <v>0</v>
      </c>
    </row>
    <row r="29" spans="2:11" ht="18.75" customHeight="1">
      <c r="B29" s="316"/>
      <c r="C29" s="301"/>
      <c r="D29" s="102">
        <v>5</v>
      </c>
      <c r="E29" s="103" t="s">
        <v>112</v>
      </c>
      <c r="F29" s="110">
        <v>50648</v>
      </c>
      <c r="G29" s="104"/>
      <c r="H29" s="105"/>
      <c r="I29" s="106">
        <f t="shared" si="0"/>
        <v>0</v>
      </c>
      <c r="J29" s="106">
        <f t="shared" si="1"/>
        <v>0</v>
      </c>
      <c r="K29" s="106">
        <f t="shared" si="2"/>
        <v>0</v>
      </c>
    </row>
    <row r="30" spans="2:11" ht="18.75" customHeight="1">
      <c r="B30" s="316"/>
      <c r="C30" s="301"/>
      <c r="D30" s="102">
        <v>6</v>
      </c>
      <c r="E30" s="103" t="s">
        <v>113</v>
      </c>
      <c r="F30" s="110">
        <v>50648</v>
      </c>
      <c r="G30" s="104"/>
      <c r="H30" s="105"/>
      <c r="I30" s="106">
        <f t="shared" si="0"/>
        <v>0</v>
      </c>
      <c r="J30" s="106">
        <f t="shared" si="1"/>
        <v>0</v>
      </c>
      <c r="K30" s="106">
        <f t="shared" si="2"/>
        <v>0</v>
      </c>
    </row>
    <row r="31" spans="2:11" ht="18.75" customHeight="1">
      <c r="B31" s="316"/>
      <c r="C31" s="301"/>
      <c r="D31" s="102">
        <v>7</v>
      </c>
      <c r="E31" s="103" t="s">
        <v>114</v>
      </c>
      <c r="F31" s="110">
        <v>50648</v>
      </c>
      <c r="G31" s="104"/>
      <c r="H31" s="105"/>
      <c r="I31" s="106">
        <f t="shared" si="0"/>
        <v>0</v>
      </c>
      <c r="J31" s="106">
        <f t="shared" si="1"/>
        <v>0</v>
      </c>
      <c r="K31" s="106">
        <f t="shared" si="2"/>
        <v>0</v>
      </c>
    </row>
    <row r="32" spans="2:11" ht="18.75" customHeight="1">
      <c r="B32" s="316"/>
      <c r="C32" s="301"/>
      <c r="D32" s="102">
        <v>8</v>
      </c>
      <c r="E32" s="103" t="s">
        <v>115</v>
      </c>
      <c r="F32" s="110">
        <v>50648</v>
      </c>
      <c r="G32" s="104"/>
      <c r="H32" s="105"/>
      <c r="I32" s="106">
        <f t="shared" si="0"/>
        <v>0</v>
      </c>
      <c r="J32" s="106">
        <f t="shared" si="1"/>
        <v>0</v>
      </c>
      <c r="K32" s="106">
        <f t="shared" si="2"/>
        <v>0</v>
      </c>
    </row>
    <row r="33" spans="2:11" ht="18.75" customHeight="1">
      <c r="B33" s="316"/>
      <c r="C33" s="301"/>
      <c r="D33" s="102">
        <v>9</v>
      </c>
      <c r="E33" s="103" t="s">
        <v>116</v>
      </c>
      <c r="F33" s="110">
        <v>50648</v>
      </c>
      <c r="G33" s="104"/>
      <c r="H33" s="105"/>
      <c r="I33" s="106">
        <f t="shared" si="0"/>
        <v>0</v>
      </c>
      <c r="J33" s="106">
        <f t="shared" si="1"/>
        <v>0</v>
      </c>
      <c r="K33" s="106">
        <f t="shared" si="2"/>
        <v>0</v>
      </c>
    </row>
    <row r="34" spans="2:11" ht="18.75" customHeight="1">
      <c r="B34" s="316"/>
      <c r="C34" s="301"/>
      <c r="D34" s="102">
        <v>10</v>
      </c>
      <c r="E34" s="103" t="s">
        <v>117</v>
      </c>
      <c r="F34" s="110">
        <v>50648</v>
      </c>
      <c r="G34" s="104"/>
      <c r="H34" s="105"/>
      <c r="I34" s="106">
        <f t="shared" si="0"/>
        <v>0</v>
      </c>
      <c r="J34" s="106">
        <f t="shared" si="1"/>
        <v>0</v>
      </c>
      <c r="K34" s="106">
        <f t="shared" si="2"/>
        <v>0</v>
      </c>
    </row>
    <row r="35" spans="2:11" ht="18.75" customHeight="1">
      <c r="B35" s="316"/>
      <c r="C35" s="301"/>
      <c r="D35" s="102">
        <v>11</v>
      </c>
      <c r="E35" s="103" t="s">
        <v>118</v>
      </c>
      <c r="F35" s="110">
        <v>50648</v>
      </c>
      <c r="G35" s="104"/>
      <c r="H35" s="105"/>
      <c r="I35" s="106">
        <f t="shared" si="0"/>
        <v>0</v>
      </c>
      <c r="J35" s="106">
        <f t="shared" si="1"/>
        <v>0</v>
      </c>
      <c r="K35" s="106">
        <f t="shared" si="2"/>
        <v>0</v>
      </c>
    </row>
    <row r="36" spans="2:11" ht="18.75" customHeight="1">
      <c r="B36" s="316"/>
      <c r="C36" s="301"/>
      <c r="D36" s="102">
        <v>12</v>
      </c>
      <c r="E36" s="103" t="s">
        <v>119</v>
      </c>
      <c r="F36" s="110">
        <v>50648</v>
      </c>
      <c r="G36" s="104"/>
      <c r="H36" s="105"/>
      <c r="I36" s="106">
        <f t="shared" si="0"/>
        <v>0</v>
      </c>
      <c r="J36" s="106">
        <f t="shared" si="1"/>
        <v>0</v>
      </c>
      <c r="K36" s="106">
        <f t="shared" si="2"/>
        <v>0</v>
      </c>
    </row>
    <row r="37" spans="2:11" ht="18.75" customHeight="1">
      <c r="B37" s="316"/>
      <c r="C37" s="302"/>
      <c r="D37" s="310" t="s">
        <v>192</v>
      </c>
      <c r="E37" s="311"/>
      <c r="F37" s="311"/>
      <c r="G37" s="311"/>
      <c r="H37" s="312"/>
      <c r="I37" s="107">
        <f>SUM(I25:I36)</f>
        <v>0</v>
      </c>
      <c r="J37" s="107">
        <f t="shared" ref="J37:K37" si="3">SUM(J25:J36)</f>
        <v>0</v>
      </c>
      <c r="K37" s="107">
        <f t="shared" si="3"/>
        <v>0</v>
      </c>
    </row>
    <row r="38" spans="2:11" ht="18.75" customHeight="1">
      <c r="B38" s="316"/>
      <c r="C38" s="303" t="s">
        <v>133</v>
      </c>
      <c r="D38" s="101">
        <v>13</v>
      </c>
      <c r="E38" s="103" t="s">
        <v>128</v>
      </c>
      <c r="F38" s="110">
        <v>50648</v>
      </c>
      <c r="G38" s="104"/>
      <c r="H38" s="105"/>
      <c r="I38" s="106">
        <f t="shared" si="0"/>
        <v>0</v>
      </c>
      <c r="J38" s="106">
        <f>+G38*F38</f>
        <v>0</v>
      </c>
      <c r="K38" s="106">
        <f>+I38*F38</f>
        <v>0</v>
      </c>
    </row>
    <row r="39" spans="2:11" ht="18.75" customHeight="1">
      <c r="B39" s="316"/>
      <c r="C39" s="304"/>
      <c r="D39" s="101">
        <v>14</v>
      </c>
      <c r="E39" s="103" t="s">
        <v>129</v>
      </c>
      <c r="F39" s="110">
        <v>50648</v>
      </c>
      <c r="G39" s="104"/>
      <c r="H39" s="105"/>
      <c r="I39" s="106">
        <f t="shared" si="0"/>
        <v>0</v>
      </c>
      <c r="J39" s="106">
        <f t="shared" ref="J39:J40" si="4">+G39*F39</f>
        <v>0</v>
      </c>
      <c r="K39" s="106">
        <f t="shared" ref="K39:K40" si="5">+I39*F39</f>
        <v>0</v>
      </c>
    </row>
    <row r="40" spans="2:11" ht="18.75" customHeight="1">
      <c r="B40" s="316"/>
      <c r="C40" s="304"/>
      <c r="D40" s="101">
        <v>15</v>
      </c>
      <c r="E40" s="103" t="s">
        <v>130</v>
      </c>
      <c r="F40" s="110">
        <v>50648</v>
      </c>
      <c r="G40" s="104"/>
      <c r="H40" s="105"/>
      <c r="I40" s="106">
        <f t="shared" si="0"/>
        <v>0</v>
      </c>
      <c r="J40" s="106">
        <f t="shared" si="4"/>
        <v>0</v>
      </c>
      <c r="K40" s="106">
        <f t="shared" si="5"/>
        <v>0</v>
      </c>
    </row>
    <row r="41" spans="2:11" ht="18.75" customHeight="1">
      <c r="B41" s="316"/>
      <c r="C41" s="305"/>
      <c r="D41" s="310" t="s">
        <v>193</v>
      </c>
      <c r="E41" s="311"/>
      <c r="F41" s="311"/>
      <c r="G41" s="311"/>
      <c r="H41" s="312"/>
      <c r="I41" s="107">
        <f>SUM(K38:K40)</f>
        <v>0</v>
      </c>
      <c r="J41" s="107">
        <f t="shared" ref="J41:K41" si="6">SUM(L38:L40)</f>
        <v>0</v>
      </c>
      <c r="K41" s="107">
        <f t="shared" si="6"/>
        <v>0</v>
      </c>
    </row>
    <row r="42" spans="2:11" ht="24.75" customHeight="1">
      <c r="B42" s="307" t="s">
        <v>194</v>
      </c>
      <c r="C42" s="308"/>
      <c r="D42" s="308"/>
      <c r="E42" s="308"/>
      <c r="F42" s="308"/>
      <c r="G42" s="308"/>
      <c r="H42" s="309"/>
      <c r="I42" s="108">
        <f>SUM(I41,I37)</f>
        <v>0</v>
      </c>
      <c r="J42" s="108">
        <f>SUM(J41,J37)</f>
        <v>0</v>
      </c>
      <c r="K42" s="108">
        <f>I37+I41</f>
        <v>0</v>
      </c>
    </row>
    <row r="43" spans="2:11" ht="6.75" customHeight="1">
      <c r="B43" s="6"/>
      <c r="C43" s="6"/>
      <c r="D43" s="6"/>
      <c r="E43" s="6"/>
      <c r="F43" s="69"/>
      <c r="G43" s="69"/>
      <c r="H43" s="69"/>
      <c r="I43" s="69"/>
    </row>
    <row r="44" spans="2:11" ht="14.25">
      <c r="B44" s="313" t="s">
        <v>70</v>
      </c>
      <c r="C44" s="314"/>
      <c r="D44" s="314"/>
      <c r="E44" s="314"/>
      <c r="F44" s="314"/>
      <c r="G44" s="314"/>
      <c r="H44" s="314"/>
      <c r="I44" s="314"/>
      <c r="J44" s="314"/>
      <c r="K44" s="315"/>
    </row>
    <row r="45" spans="2:11" ht="57.75" customHeight="1">
      <c r="B45" s="297" t="s">
        <v>72</v>
      </c>
      <c r="C45" s="298"/>
      <c r="D45" s="298"/>
      <c r="E45" s="298"/>
      <c r="F45" s="298"/>
      <c r="G45" s="298"/>
      <c r="H45" s="298"/>
      <c r="I45" s="298"/>
      <c r="J45" s="298"/>
      <c r="K45" s="299"/>
    </row>
    <row r="46" spans="2:11" ht="66.75" customHeight="1">
      <c r="B46" s="297" t="s">
        <v>71</v>
      </c>
      <c r="C46" s="298"/>
      <c r="D46" s="298"/>
      <c r="E46" s="298"/>
      <c r="F46" s="298"/>
      <c r="G46" s="298"/>
      <c r="H46" s="298"/>
      <c r="I46" s="298"/>
      <c r="J46" s="298"/>
      <c r="K46" s="299"/>
    </row>
    <row r="47" spans="2:11" ht="15" customHeight="1"/>
    <row r="48" spans="2:11" ht="15" hidden="1" customHeight="1"/>
    <row r="49" spans="4:10" ht="15" hidden="1" customHeight="1"/>
    <row r="50" spans="4:10" ht="15" hidden="1" customHeight="1"/>
    <row r="51" spans="4:10" ht="15" hidden="1" customHeight="1"/>
    <row r="52" spans="4:10" s="20" customFormat="1" ht="15" hidden="1" customHeight="1">
      <c r="D52" s="21"/>
      <c r="E52" s="38"/>
      <c r="F52" s="38"/>
      <c r="G52" s="38"/>
      <c r="H52" s="38"/>
      <c r="I52" s="38"/>
      <c r="J52" s="38"/>
    </row>
    <row r="53" spans="4:10" s="20" customFormat="1" ht="15" hidden="1" customHeight="1">
      <c r="D53" s="21"/>
      <c r="E53" s="38"/>
      <c r="F53" s="38"/>
      <c r="G53" s="38"/>
      <c r="H53" s="38"/>
      <c r="I53" s="38"/>
      <c r="J53" s="38"/>
    </row>
    <row r="54" spans="4:10" s="20" customFormat="1" ht="15" hidden="1" customHeight="1">
      <c r="D54" s="21"/>
      <c r="E54" s="38"/>
      <c r="F54" s="38"/>
      <c r="G54" s="38"/>
      <c r="H54" s="38"/>
      <c r="I54" s="38"/>
      <c r="J54" s="38"/>
    </row>
    <row r="55" spans="4:10" s="20" customFormat="1" ht="15" hidden="1" customHeight="1">
      <c r="D55" s="21"/>
      <c r="E55" s="38"/>
      <c r="F55" s="38"/>
      <c r="G55" s="38"/>
      <c r="H55" s="38"/>
      <c r="I55" s="38"/>
      <c r="J55" s="38"/>
    </row>
    <row r="56" spans="4:10" s="20" customFormat="1" ht="15" hidden="1" customHeight="1">
      <c r="D56" s="21"/>
      <c r="E56" s="38"/>
      <c r="F56" s="38"/>
      <c r="G56" s="38"/>
      <c r="H56" s="38"/>
      <c r="I56" s="38"/>
      <c r="J56" s="38"/>
    </row>
    <row r="57" spans="4:10" s="20" customFormat="1" ht="15" hidden="1" customHeight="1">
      <c r="D57" s="21"/>
      <c r="E57" s="38"/>
      <c r="F57" s="38"/>
      <c r="G57" s="38"/>
      <c r="H57" s="38"/>
      <c r="I57" s="38"/>
      <c r="J57" s="38"/>
    </row>
    <row r="58" spans="4:10" s="20" customFormat="1" ht="15" hidden="1" customHeight="1">
      <c r="D58" s="21"/>
      <c r="E58" s="38"/>
      <c r="F58" s="38"/>
      <c r="G58" s="38"/>
      <c r="H58" s="38"/>
      <c r="I58" s="38"/>
      <c r="J58" s="38"/>
    </row>
    <row r="59" spans="4:10" s="20" customFormat="1" ht="15" hidden="1" customHeight="1">
      <c r="D59" s="21"/>
      <c r="E59" s="38"/>
      <c r="F59" s="38"/>
      <c r="G59" s="38"/>
      <c r="H59" s="38"/>
      <c r="I59" s="38"/>
      <c r="J59" s="38"/>
    </row>
    <row r="60" spans="4:10" s="20" customFormat="1" ht="15" hidden="1" customHeight="1">
      <c r="D60" s="21"/>
      <c r="E60" s="38"/>
      <c r="F60" s="38"/>
      <c r="G60" s="38"/>
      <c r="H60" s="38"/>
      <c r="I60" s="38"/>
      <c r="J60" s="38"/>
    </row>
    <row r="61" spans="4:10" s="20" customFormat="1" ht="15" hidden="1" customHeight="1">
      <c r="D61" s="21"/>
      <c r="E61" s="38"/>
      <c r="F61" s="38"/>
      <c r="G61" s="38"/>
      <c r="H61" s="38"/>
      <c r="I61" s="38"/>
      <c r="J61" s="38"/>
    </row>
    <row r="62" spans="4:10" s="20" customFormat="1" ht="15" hidden="1" customHeight="1">
      <c r="D62" s="21"/>
      <c r="E62" s="38"/>
      <c r="F62" s="38"/>
      <c r="G62" s="38"/>
      <c r="H62" s="38"/>
      <c r="I62" s="38"/>
      <c r="J62" s="38"/>
    </row>
    <row r="63" spans="4:10" s="20" customFormat="1" ht="15" hidden="1" customHeight="1">
      <c r="D63" s="21"/>
      <c r="E63" s="38"/>
      <c r="F63" s="38"/>
      <c r="G63" s="38"/>
      <c r="H63" s="38"/>
      <c r="I63" s="38"/>
      <c r="J63" s="38"/>
    </row>
    <row r="64" spans="4:10" s="20" customFormat="1" ht="15" hidden="1" customHeight="1">
      <c r="D64" s="21"/>
      <c r="E64" s="38"/>
      <c r="F64" s="38"/>
      <c r="G64" s="38"/>
      <c r="H64" s="38"/>
      <c r="I64" s="38"/>
      <c r="J64" s="38"/>
    </row>
    <row r="65" spans="4:10" s="20" customFormat="1" ht="15" hidden="1" customHeight="1">
      <c r="D65" s="21"/>
      <c r="E65" s="38"/>
      <c r="F65" s="38"/>
      <c r="G65" s="38"/>
      <c r="H65" s="38"/>
      <c r="I65" s="38"/>
      <c r="J65" s="38"/>
    </row>
    <row r="66" spans="4:10" s="20" customFormat="1" ht="15" hidden="1" customHeight="1">
      <c r="D66" s="21"/>
      <c r="E66" s="38"/>
      <c r="F66" s="38"/>
      <c r="G66" s="38"/>
      <c r="H66" s="38"/>
      <c r="I66" s="38"/>
      <c r="J66" s="38"/>
    </row>
    <row r="67" spans="4:10" s="20" customFormat="1" ht="15" hidden="1" customHeight="1">
      <c r="D67" s="21"/>
      <c r="E67" s="38"/>
      <c r="F67" s="38"/>
      <c r="G67" s="38"/>
      <c r="H67" s="38"/>
      <c r="I67" s="38"/>
      <c r="J67" s="38"/>
    </row>
    <row r="68" spans="4:10" s="20" customFormat="1" ht="15" hidden="1" customHeight="1">
      <c r="D68" s="21"/>
      <c r="E68" s="38"/>
      <c r="F68" s="38"/>
      <c r="G68" s="38"/>
      <c r="H68" s="38"/>
      <c r="I68" s="38"/>
      <c r="J68" s="38"/>
    </row>
    <row r="69" spans="4:10" s="20" customFormat="1" ht="15" hidden="1" customHeight="1">
      <c r="D69" s="21"/>
      <c r="E69" s="38"/>
      <c r="F69" s="38"/>
      <c r="G69" s="38"/>
      <c r="H69" s="38"/>
      <c r="I69" s="38"/>
      <c r="J69" s="38"/>
    </row>
    <row r="70" spans="4:10" s="20" customFormat="1" ht="15" hidden="1" customHeight="1">
      <c r="D70" s="21"/>
      <c r="E70" s="38"/>
      <c r="F70" s="38"/>
      <c r="G70" s="38"/>
      <c r="H70" s="38"/>
      <c r="I70" s="38"/>
      <c r="J70" s="38"/>
    </row>
    <row r="71" spans="4:10" s="20" customFormat="1" ht="15" hidden="1" customHeight="1">
      <c r="D71" s="21"/>
      <c r="E71" s="38"/>
      <c r="F71" s="38"/>
      <c r="G71" s="38"/>
      <c r="H71" s="38"/>
      <c r="I71" s="38"/>
      <c r="J71" s="38"/>
    </row>
    <row r="72" spans="4:10" s="20" customFormat="1" ht="15" hidden="1" customHeight="1">
      <c r="D72" s="21"/>
      <c r="E72" s="38"/>
      <c r="F72" s="38"/>
      <c r="G72" s="38"/>
      <c r="H72" s="38"/>
      <c r="I72" s="38"/>
      <c r="J72" s="38"/>
    </row>
    <row r="73" spans="4:10" s="20" customFormat="1" ht="15" hidden="1" customHeight="1">
      <c r="D73" s="21"/>
      <c r="E73" s="38"/>
      <c r="F73" s="38"/>
      <c r="G73" s="38"/>
      <c r="H73" s="38"/>
      <c r="I73" s="38"/>
      <c r="J73" s="38"/>
    </row>
    <row r="74" spans="4:10" s="20" customFormat="1" ht="15" hidden="1" customHeight="1">
      <c r="D74" s="21"/>
      <c r="E74" s="38"/>
      <c r="F74" s="38"/>
      <c r="G74" s="38"/>
      <c r="H74" s="38"/>
      <c r="I74" s="38"/>
      <c r="J74" s="38"/>
    </row>
    <row r="75" spans="4:10" s="20" customFormat="1" ht="15" hidden="1" customHeight="1">
      <c r="D75" s="21"/>
      <c r="E75" s="38"/>
      <c r="F75" s="38"/>
      <c r="G75" s="38"/>
      <c r="H75" s="38"/>
      <c r="I75" s="38"/>
      <c r="J75" s="38"/>
    </row>
    <row r="76" spans="4:10" s="20" customFormat="1" ht="15" hidden="1" customHeight="1">
      <c r="D76" s="21"/>
      <c r="E76" s="38"/>
      <c r="F76" s="38"/>
      <c r="G76" s="38"/>
      <c r="H76" s="38"/>
      <c r="I76" s="38"/>
      <c r="J76" s="38"/>
    </row>
    <row r="77" spans="4:10" s="20" customFormat="1" ht="15" hidden="1" customHeight="1">
      <c r="D77" s="21"/>
      <c r="E77" s="38"/>
      <c r="F77" s="38"/>
      <c r="G77" s="38"/>
      <c r="H77" s="38"/>
      <c r="I77" s="38"/>
      <c r="J77" s="38"/>
    </row>
    <row r="78" spans="4:10" s="20" customFormat="1" ht="15" hidden="1" customHeight="1">
      <c r="D78" s="21"/>
      <c r="E78" s="38"/>
      <c r="F78" s="38"/>
      <c r="G78" s="38"/>
      <c r="H78" s="38"/>
      <c r="I78" s="38"/>
      <c r="J78" s="38"/>
    </row>
    <row r="79" spans="4:10" s="20" customFormat="1" ht="15" hidden="1" customHeight="1">
      <c r="D79" s="21"/>
      <c r="E79" s="38"/>
      <c r="F79" s="38"/>
      <c r="G79" s="38"/>
      <c r="H79" s="38"/>
      <c r="I79" s="38"/>
      <c r="J79" s="38"/>
    </row>
    <row r="80" spans="4:10" s="20" customFormat="1" ht="15" hidden="1" customHeight="1">
      <c r="D80" s="21"/>
      <c r="E80" s="38"/>
      <c r="F80" s="38"/>
      <c r="G80" s="38"/>
      <c r="H80" s="38"/>
      <c r="I80" s="38"/>
      <c r="J80" s="38"/>
    </row>
    <row r="81" spans="4:10" s="20" customFormat="1" ht="15" hidden="1" customHeight="1">
      <c r="D81" s="21"/>
      <c r="E81" s="38"/>
      <c r="F81" s="38"/>
      <c r="G81" s="38"/>
      <c r="H81" s="38"/>
      <c r="I81" s="38"/>
      <c r="J81" s="38"/>
    </row>
    <row r="82" spans="4:10" s="20" customFormat="1" ht="15" hidden="1" customHeight="1">
      <c r="D82" s="21"/>
      <c r="E82" s="38"/>
      <c r="F82" s="38"/>
      <c r="G82" s="38"/>
      <c r="H82" s="38"/>
      <c r="I82" s="38"/>
      <c r="J82" s="38"/>
    </row>
    <row r="83" spans="4:10" s="20" customFormat="1" ht="15" hidden="1" customHeight="1">
      <c r="D83" s="21"/>
      <c r="E83" s="38"/>
      <c r="F83" s="38"/>
      <c r="G83" s="38"/>
      <c r="H83" s="38"/>
      <c r="I83" s="38"/>
      <c r="J83" s="38"/>
    </row>
    <row r="84" spans="4:10" s="20" customFormat="1" ht="15" hidden="1" customHeight="1">
      <c r="D84" s="21"/>
      <c r="E84" s="38"/>
      <c r="F84" s="38"/>
      <c r="G84" s="38"/>
      <c r="H84" s="38"/>
      <c r="I84" s="38"/>
      <c r="J84" s="38"/>
    </row>
    <row r="85" spans="4:10" s="20" customFormat="1" ht="15" hidden="1" customHeight="1">
      <c r="D85" s="21"/>
      <c r="E85" s="38"/>
      <c r="F85" s="38"/>
      <c r="G85" s="38"/>
      <c r="H85" s="38"/>
      <c r="I85" s="38"/>
      <c r="J85" s="38"/>
    </row>
    <row r="86" spans="4:10" s="20" customFormat="1" ht="15" hidden="1" customHeight="1">
      <c r="D86" s="21"/>
      <c r="E86" s="38"/>
      <c r="F86" s="38"/>
      <c r="G86" s="38"/>
      <c r="H86" s="38"/>
      <c r="I86" s="38"/>
      <c r="J86" s="38"/>
    </row>
    <row r="87" spans="4:10" s="20" customFormat="1" ht="15" hidden="1" customHeight="1">
      <c r="D87" s="21"/>
      <c r="E87" s="38"/>
      <c r="F87" s="38"/>
      <c r="G87" s="38"/>
      <c r="H87" s="38"/>
      <c r="I87" s="38"/>
      <c r="J87" s="38"/>
    </row>
    <row r="88" spans="4:10" s="20" customFormat="1" ht="15" hidden="1" customHeight="1">
      <c r="D88" s="21"/>
      <c r="E88" s="38"/>
      <c r="F88" s="38"/>
      <c r="G88" s="38"/>
      <c r="H88" s="38"/>
      <c r="I88" s="38"/>
      <c r="J88" s="38"/>
    </row>
    <row r="89" spans="4:10" s="20" customFormat="1" ht="15" hidden="1" customHeight="1">
      <c r="D89" s="21"/>
      <c r="E89" s="38"/>
      <c r="F89" s="38"/>
      <c r="G89" s="38"/>
      <c r="H89" s="38"/>
      <c r="I89" s="38"/>
      <c r="J89" s="38"/>
    </row>
    <row r="90" spans="4:10" s="20" customFormat="1" ht="15" hidden="1" customHeight="1">
      <c r="D90" s="21"/>
      <c r="E90" s="38"/>
      <c r="F90" s="38"/>
      <c r="G90" s="38"/>
      <c r="H90" s="38"/>
      <c r="I90" s="38"/>
      <c r="J90" s="38"/>
    </row>
    <row r="91" spans="4:10" s="20" customFormat="1" ht="15" hidden="1" customHeight="1">
      <c r="D91" s="21"/>
      <c r="E91" s="38"/>
      <c r="F91" s="38"/>
      <c r="G91" s="38"/>
      <c r="H91" s="38"/>
      <c r="I91" s="38"/>
      <c r="J91" s="38"/>
    </row>
    <row r="92" spans="4:10" s="20" customFormat="1" ht="15" hidden="1" customHeight="1">
      <c r="D92" s="21"/>
      <c r="E92" s="38"/>
      <c r="F92" s="38"/>
      <c r="G92" s="38"/>
      <c r="H92" s="38"/>
      <c r="I92" s="38"/>
      <c r="J92" s="38"/>
    </row>
    <row r="93" spans="4:10" s="20" customFormat="1" ht="15" hidden="1" customHeight="1">
      <c r="D93" s="21"/>
      <c r="E93" s="38"/>
      <c r="F93" s="38"/>
      <c r="G93" s="38"/>
      <c r="H93" s="38"/>
      <c r="I93" s="38"/>
      <c r="J93" s="38"/>
    </row>
    <row r="94" spans="4:10" s="20" customFormat="1" ht="15" hidden="1" customHeight="1">
      <c r="D94" s="21"/>
      <c r="E94" s="38"/>
      <c r="F94" s="38"/>
      <c r="G94" s="38"/>
      <c r="H94" s="38"/>
      <c r="I94" s="38"/>
      <c r="J94" s="38"/>
    </row>
    <row r="95" spans="4:10" s="20" customFormat="1" ht="15" hidden="1" customHeight="1">
      <c r="D95" s="21"/>
      <c r="E95" s="38"/>
      <c r="F95" s="38"/>
      <c r="G95" s="38"/>
      <c r="H95" s="38"/>
      <c r="I95" s="38"/>
      <c r="J95" s="38"/>
    </row>
    <row r="96" spans="4:10" s="20" customFormat="1" ht="15" hidden="1" customHeight="1">
      <c r="D96" s="21"/>
      <c r="E96" s="38"/>
      <c r="F96" s="38"/>
      <c r="G96" s="38"/>
      <c r="H96" s="38"/>
      <c r="I96" s="38"/>
      <c r="J96" s="38"/>
    </row>
    <row r="97" spans="4:10" s="20" customFormat="1" ht="15" hidden="1" customHeight="1">
      <c r="D97" s="21"/>
      <c r="E97" s="38"/>
      <c r="F97" s="38"/>
      <c r="G97" s="38"/>
      <c r="H97" s="38"/>
      <c r="I97" s="38"/>
      <c r="J97" s="38"/>
    </row>
    <row r="98" spans="4:10" s="20" customFormat="1" ht="15" hidden="1" customHeight="1">
      <c r="D98" s="21"/>
      <c r="E98" s="38"/>
      <c r="F98" s="38"/>
      <c r="G98" s="38"/>
      <c r="H98" s="38"/>
      <c r="I98" s="38"/>
      <c r="J98" s="38"/>
    </row>
    <row r="99" spans="4:10" s="20" customFormat="1" ht="15" hidden="1" customHeight="1">
      <c r="D99" s="21"/>
      <c r="E99" s="38"/>
      <c r="F99" s="38"/>
      <c r="G99" s="38"/>
      <c r="H99" s="38"/>
      <c r="I99" s="38"/>
      <c r="J99" s="38"/>
    </row>
    <row r="100" spans="4:10" s="20" customFormat="1" ht="15" hidden="1" customHeight="1">
      <c r="D100" s="21"/>
      <c r="E100" s="38"/>
      <c r="F100" s="38"/>
      <c r="G100" s="38"/>
      <c r="H100" s="38"/>
      <c r="I100" s="38"/>
      <c r="J100" s="38"/>
    </row>
    <row r="101" spans="4:10" s="20" customFormat="1" ht="15" hidden="1" customHeight="1">
      <c r="D101" s="21"/>
      <c r="E101" s="38"/>
      <c r="F101" s="38"/>
      <c r="G101" s="38"/>
      <c r="H101" s="38"/>
      <c r="I101" s="38"/>
      <c r="J101" s="38"/>
    </row>
    <row r="102" spans="4:10" s="20" customFormat="1" ht="15" hidden="1" customHeight="1">
      <c r="D102" s="21"/>
      <c r="E102" s="38"/>
      <c r="F102" s="38"/>
      <c r="G102" s="38"/>
      <c r="H102" s="38"/>
      <c r="I102" s="38"/>
      <c r="J102" s="38"/>
    </row>
    <row r="103" spans="4:10" s="20" customFormat="1" ht="15" hidden="1" customHeight="1">
      <c r="D103" s="21"/>
      <c r="E103" s="38"/>
      <c r="F103" s="38"/>
      <c r="G103" s="38"/>
      <c r="H103" s="38"/>
      <c r="I103" s="38"/>
      <c r="J103" s="38"/>
    </row>
    <row r="104" spans="4:10" s="20" customFormat="1" ht="15" hidden="1" customHeight="1">
      <c r="D104" s="21"/>
      <c r="E104" s="38"/>
      <c r="F104" s="38"/>
      <c r="G104" s="38"/>
      <c r="H104" s="38"/>
      <c r="I104" s="38"/>
      <c r="J104" s="38"/>
    </row>
    <row r="105" spans="4:10" s="20" customFormat="1" ht="15" hidden="1" customHeight="1">
      <c r="D105" s="21"/>
      <c r="E105" s="38"/>
      <c r="F105" s="38"/>
      <c r="G105" s="38"/>
      <c r="H105" s="38"/>
      <c r="I105" s="38"/>
      <c r="J105" s="38"/>
    </row>
    <row r="106" spans="4:10" s="20" customFormat="1" ht="15" hidden="1" customHeight="1">
      <c r="D106" s="21"/>
      <c r="E106" s="38"/>
      <c r="F106" s="38"/>
      <c r="G106" s="38"/>
      <c r="H106" s="38"/>
      <c r="I106" s="38"/>
      <c r="J106" s="38"/>
    </row>
    <row r="107" spans="4:10" s="20" customFormat="1" ht="15" hidden="1" customHeight="1">
      <c r="D107" s="21"/>
      <c r="E107" s="38"/>
      <c r="F107" s="38"/>
      <c r="G107" s="38"/>
      <c r="H107" s="38"/>
      <c r="I107" s="38"/>
      <c r="J107" s="38"/>
    </row>
    <row r="108" spans="4:10" s="20" customFormat="1" ht="15" hidden="1" customHeight="1">
      <c r="D108" s="21"/>
      <c r="E108" s="38"/>
      <c r="F108" s="38"/>
      <c r="G108" s="38"/>
      <c r="H108" s="38"/>
      <c r="I108" s="38"/>
      <c r="J108" s="38"/>
    </row>
    <row r="109" spans="4:10" s="20" customFormat="1" ht="15" hidden="1" customHeight="1">
      <c r="D109" s="21"/>
      <c r="E109" s="38"/>
      <c r="F109" s="38"/>
      <c r="G109" s="38"/>
      <c r="H109" s="38"/>
      <c r="I109" s="38"/>
      <c r="J109" s="38"/>
    </row>
    <row r="110" spans="4:10" s="20" customFormat="1" ht="15" hidden="1" customHeight="1">
      <c r="D110" s="21"/>
      <c r="E110" s="38"/>
      <c r="F110" s="38"/>
      <c r="G110" s="38"/>
      <c r="H110" s="38"/>
      <c r="I110" s="38"/>
      <c r="J110" s="38"/>
    </row>
    <row r="111" spans="4:10" s="20" customFormat="1" ht="15" hidden="1" customHeight="1">
      <c r="D111" s="21"/>
      <c r="E111" s="38"/>
      <c r="F111" s="38"/>
      <c r="G111" s="38"/>
      <c r="H111" s="38"/>
      <c r="I111" s="38"/>
      <c r="J111" s="38"/>
    </row>
    <row r="112" spans="4:10" s="20" customFormat="1" ht="15" hidden="1" customHeight="1">
      <c r="D112" s="21"/>
      <c r="E112" s="38"/>
      <c r="F112" s="38"/>
      <c r="G112" s="38"/>
      <c r="H112" s="38"/>
      <c r="I112" s="38"/>
      <c r="J112" s="38"/>
    </row>
    <row r="113" spans="2:10" s="20" customFormat="1" ht="15" hidden="1" customHeight="1">
      <c r="D113" s="21"/>
      <c r="E113" s="38"/>
      <c r="F113" s="38"/>
      <c r="G113" s="38"/>
      <c r="H113" s="38"/>
      <c r="I113" s="38"/>
      <c r="J113" s="38"/>
    </row>
    <row r="114" spans="2:10" s="20" customFormat="1" ht="15" hidden="1" customHeight="1">
      <c r="D114" s="21"/>
      <c r="E114" s="38"/>
      <c r="F114" s="38"/>
      <c r="G114" s="38"/>
      <c r="H114" s="38"/>
      <c r="I114" s="38"/>
      <c r="J114" s="38"/>
    </row>
    <row r="115" spans="2:10" s="20" customFormat="1" ht="15" hidden="1" customHeight="1">
      <c r="D115" s="21"/>
      <c r="E115" s="38"/>
      <c r="F115" s="38"/>
      <c r="G115" s="38"/>
      <c r="H115" s="38"/>
      <c r="I115" s="38"/>
      <c r="J115" s="38"/>
    </row>
    <row r="116" spans="2:10" s="20" customFormat="1" ht="15" hidden="1" customHeight="1">
      <c r="D116" s="21"/>
      <c r="E116" s="38"/>
      <c r="F116" s="38"/>
      <c r="G116" s="38"/>
      <c r="H116" s="38"/>
      <c r="I116" s="38"/>
      <c r="J116" s="38"/>
    </row>
    <row r="117" spans="2:10" s="20" customFormat="1" ht="15" hidden="1" customHeight="1">
      <c r="D117" s="21"/>
      <c r="E117" s="38"/>
      <c r="F117" s="38"/>
      <c r="G117" s="38"/>
      <c r="H117" s="38"/>
      <c r="I117" s="38"/>
      <c r="J117" s="38"/>
    </row>
    <row r="118" spans="2:10" s="20" customFormat="1" ht="15" hidden="1" customHeight="1">
      <c r="D118" s="21"/>
      <c r="E118" s="38"/>
      <c r="F118" s="38"/>
      <c r="G118" s="38"/>
      <c r="H118" s="38"/>
      <c r="I118" s="38"/>
      <c r="J118" s="38"/>
    </row>
    <row r="119" spans="2:10" ht="15" hidden="1" customHeight="1">
      <c r="B119" s="38"/>
      <c r="C119" s="38"/>
    </row>
    <row r="120" spans="2:10" ht="15" hidden="1" customHeight="1">
      <c r="B120" s="38"/>
      <c r="C120" s="38"/>
    </row>
    <row r="121" spans="2:10" ht="15" hidden="1" customHeight="1">
      <c r="B121" s="38"/>
      <c r="C121" s="38"/>
    </row>
    <row r="122" spans="2:10" ht="15" hidden="1" customHeight="1">
      <c r="B122" s="38"/>
      <c r="C122" s="38"/>
      <c r="D122" s="38"/>
    </row>
    <row r="123" spans="2:10" ht="15" hidden="1" customHeight="1">
      <c r="B123" s="38"/>
      <c r="C123" s="38"/>
      <c r="D123" s="38"/>
    </row>
  </sheetData>
  <sheetProtection password="C809" sheet="1" objects="1" scenarios="1" selectLockedCells="1"/>
  <mergeCells count="23">
    <mergeCell ref="B24:E24"/>
    <mergeCell ref="B46:K46"/>
    <mergeCell ref="C25:C37"/>
    <mergeCell ref="C38:C41"/>
    <mergeCell ref="B23:K23"/>
    <mergeCell ref="B42:H42"/>
    <mergeCell ref="D41:H41"/>
    <mergeCell ref="D37:H37"/>
    <mergeCell ref="B44:K44"/>
    <mergeCell ref="B45:K45"/>
    <mergeCell ref="B25:B41"/>
    <mergeCell ref="B2:K8"/>
    <mergeCell ref="B10:K10"/>
    <mergeCell ref="B13:D13"/>
    <mergeCell ref="G13:I13"/>
    <mergeCell ref="B14:D14"/>
    <mergeCell ref="G14:I14"/>
    <mergeCell ref="B19:K19"/>
    <mergeCell ref="B21:D21"/>
    <mergeCell ref="B15:D15"/>
    <mergeCell ref="G15:I15"/>
    <mergeCell ref="B17:K17"/>
    <mergeCell ref="B18:K18"/>
  </mergeCells>
  <printOptions horizontalCentered="1"/>
  <pageMargins left="0.23622047244094491" right="0.23622047244094491" top="0.55118110236220474" bottom="0.55118110236220474" header="0.31496062992125984" footer="0.31496062992125984"/>
  <pageSetup scale="74" fitToHeight="4" orientation="portrait" r:id="rId1"/>
  <headerFooter>
    <oddFooter>&amp;C&amp;"Arial,Normal"&amp;8&amp;P/&amp;N</oddFooter>
  </headerFooter>
  <colBreaks count="1" manualBreakCount="1">
    <brk id="12" min="1" max="4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L138"/>
  <sheetViews>
    <sheetView showGridLines="0" topLeftCell="A46" zoomScaleNormal="100" zoomScaleSheetLayoutView="70" workbookViewId="0">
      <selection activeCell="D13" sqref="D13"/>
    </sheetView>
  </sheetViews>
  <sheetFormatPr baseColWidth="10" defaultColWidth="0" defaultRowHeight="0" customHeight="1" zeroHeight="1"/>
  <cols>
    <col min="1" max="1" width="2.42578125" style="38" customWidth="1"/>
    <col min="2" max="2" width="4" style="20" customWidth="1"/>
    <col min="3" max="3" width="13.7109375" style="20" customWidth="1"/>
    <col min="4" max="4" width="28.140625" style="21" customWidth="1"/>
    <col min="5" max="5" width="12.7109375" style="38" customWidth="1"/>
    <col min="6" max="6" width="17" style="38" customWidth="1"/>
    <col min="7" max="7" width="15.85546875" style="38" customWidth="1"/>
    <col min="8" max="8" width="22.140625" style="38" customWidth="1"/>
    <col min="9" max="9" width="3.42578125" style="38" customWidth="1"/>
    <col min="10" max="10" width="4.140625" style="28" hidden="1" customWidth="1"/>
    <col min="11" max="11" width="6.85546875" style="28" hidden="1" customWidth="1"/>
    <col min="12" max="12" width="13.85546875" style="28" hidden="1" customWidth="1"/>
    <col min="13" max="16384" width="11.42578125" style="38" hidden="1"/>
  </cols>
  <sheetData>
    <row r="1" spans="2:8" ht="7.5" customHeight="1"/>
    <row r="2" spans="2:8" ht="7.5" customHeight="1">
      <c r="B2" s="295"/>
      <c r="C2" s="295"/>
      <c r="D2" s="295"/>
      <c r="E2" s="295"/>
      <c r="F2" s="295"/>
      <c r="G2" s="295"/>
      <c r="H2" s="295"/>
    </row>
    <row r="3" spans="2:8" ht="12" customHeight="1">
      <c r="B3" s="295"/>
      <c r="C3" s="295"/>
      <c r="D3" s="295"/>
      <c r="E3" s="295"/>
      <c r="F3" s="295"/>
      <c r="G3" s="295"/>
      <c r="H3" s="295"/>
    </row>
    <row r="4" spans="2:8" ht="12" customHeight="1">
      <c r="B4" s="295"/>
      <c r="C4" s="295"/>
      <c r="D4" s="295"/>
      <c r="E4" s="295"/>
      <c r="F4" s="295"/>
      <c r="G4" s="295"/>
      <c r="H4" s="295"/>
    </row>
    <row r="5" spans="2:8" ht="12" customHeight="1">
      <c r="B5" s="295"/>
      <c r="C5" s="295"/>
      <c r="D5" s="295"/>
      <c r="E5" s="295"/>
      <c r="F5" s="295"/>
      <c r="G5" s="295"/>
      <c r="H5" s="295"/>
    </row>
    <row r="6" spans="2:8" ht="12" customHeight="1">
      <c r="B6" s="295"/>
      <c r="C6" s="295"/>
      <c r="D6" s="295"/>
      <c r="E6" s="295"/>
      <c r="F6" s="295"/>
      <c r="G6" s="295"/>
      <c r="H6" s="295"/>
    </row>
    <row r="7" spans="2:8" ht="12" customHeight="1">
      <c r="B7" s="295"/>
      <c r="C7" s="295"/>
      <c r="D7" s="295"/>
      <c r="E7" s="295"/>
      <c r="F7" s="295"/>
      <c r="G7" s="295"/>
      <c r="H7" s="295"/>
    </row>
    <row r="8" spans="2:8" ht="7.5" customHeight="1">
      <c r="B8" s="295"/>
      <c r="C8" s="295"/>
      <c r="D8" s="295"/>
      <c r="E8" s="295"/>
      <c r="F8" s="295"/>
      <c r="G8" s="295"/>
      <c r="H8" s="295"/>
    </row>
    <row r="9" spans="2:8" ht="7.5" customHeight="1">
      <c r="B9" s="7"/>
      <c r="C9" s="7"/>
      <c r="D9" s="7"/>
      <c r="E9" s="7"/>
      <c r="F9" s="7"/>
      <c r="G9" s="7"/>
      <c r="H9" s="7"/>
    </row>
    <row r="10" spans="2:8" ht="15" customHeight="1">
      <c r="B10" s="293" t="s">
        <v>199</v>
      </c>
      <c r="C10" s="293"/>
      <c r="D10" s="293"/>
      <c r="E10" s="293"/>
      <c r="F10" s="293"/>
      <c r="G10" s="293"/>
      <c r="H10" s="293"/>
    </row>
    <row r="11" spans="2:8" ht="7.5" customHeight="1">
      <c r="B11" s="7"/>
      <c r="C11" s="7"/>
      <c r="D11" s="7"/>
      <c r="E11" s="7"/>
      <c r="F11" s="7"/>
      <c r="G11" s="7"/>
      <c r="H11" s="7"/>
    </row>
    <row r="12" spans="2:8" ht="5.25" customHeight="1">
      <c r="B12" s="7"/>
      <c r="C12" s="7"/>
      <c r="D12" s="7"/>
    </row>
    <row r="13" spans="2:8" ht="18" customHeight="1">
      <c r="B13" s="113" t="s">
        <v>24</v>
      </c>
      <c r="C13" s="114"/>
      <c r="D13" s="115">
        <f>+'Elementos Kits'!E13:E13</f>
        <v>0</v>
      </c>
      <c r="E13" s="86" t="s">
        <v>92</v>
      </c>
      <c r="F13" s="116">
        <f>+'Elementos Kits'!G13</f>
        <v>0</v>
      </c>
      <c r="G13" s="87" t="s">
        <v>23</v>
      </c>
      <c r="H13" s="66">
        <f>+'Elementos Kits'!K13</f>
        <v>0</v>
      </c>
    </row>
    <row r="14" spans="2:8" ht="18" customHeight="1">
      <c r="B14" s="113" t="s">
        <v>93</v>
      </c>
      <c r="C14" s="114"/>
      <c r="D14" s="115">
        <f>+'Elementos Kits'!E14:E14</f>
        <v>0</v>
      </c>
      <c r="E14" s="86" t="s">
        <v>22</v>
      </c>
      <c r="F14" s="116">
        <f>+'Elementos Kits'!G14</f>
        <v>0</v>
      </c>
      <c r="G14" s="87" t="s">
        <v>96</v>
      </c>
      <c r="H14" s="67">
        <f>+'Elementos Kits'!K14</f>
        <v>0</v>
      </c>
    </row>
    <row r="15" spans="2:8" ht="18" customHeight="1">
      <c r="B15" s="113" t="s">
        <v>21</v>
      </c>
      <c r="C15" s="114"/>
      <c r="D15" s="115">
        <f>+'Elementos Kits'!E15:E15</f>
        <v>0</v>
      </c>
      <c r="E15" s="86" t="s">
        <v>95</v>
      </c>
      <c r="F15" s="116">
        <f>+'Elementos Kits'!G15</f>
        <v>0</v>
      </c>
      <c r="G15" s="87" t="s">
        <v>94</v>
      </c>
      <c r="H15" s="67">
        <f>+'Elementos Kits'!K15</f>
        <v>0</v>
      </c>
    </row>
    <row r="16" spans="2:8" ht="9.75" customHeight="1">
      <c r="B16" s="23"/>
      <c r="C16" s="23"/>
      <c r="D16" s="24"/>
      <c r="E16" s="24"/>
      <c r="F16" s="23"/>
      <c r="G16" s="25"/>
      <c r="H16" s="25"/>
    </row>
    <row r="17" spans="2:12" ht="14.25">
      <c r="B17" s="293" t="s">
        <v>69</v>
      </c>
      <c r="C17" s="293"/>
      <c r="D17" s="293"/>
      <c r="E17" s="293"/>
      <c r="F17" s="293"/>
      <c r="G17" s="293"/>
      <c r="H17" s="293"/>
    </row>
    <row r="18" spans="2:12" ht="112.5" customHeight="1">
      <c r="B18" s="294" t="s">
        <v>202</v>
      </c>
      <c r="C18" s="294"/>
      <c r="D18" s="294"/>
      <c r="E18" s="294"/>
      <c r="F18" s="294"/>
      <c r="G18" s="294"/>
      <c r="H18" s="294"/>
    </row>
    <row r="19" spans="2:12" ht="36" customHeight="1">
      <c r="B19" s="294" t="s">
        <v>209</v>
      </c>
      <c r="C19" s="294"/>
      <c r="D19" s="294"/>
      <c r="E19" s="294"/>
      <c r="F19" s="294"/>
      <c r="G19" s="294"/>
      <c r="H19" s="294"/>
    </row>
    <row r="20" spans="2:12" ht="6" customHeight="1">
      <c r="B20" s="72"/>
      <c r="C20" s="72"/>
      <c r="D20" s="20"/>
      <c r="E20" s="20"/>
      <c r="F20" s="20"/>
      <c r="G20" s="20"/>
      <c r="H20" s="20"/>
    </row>
    <row r="21" spans="2:12" ht="21.75" customHeight="1">
      <c r="B21" s="325" t="s">
        <v>120</v>
      </c>
      <c r="C21" s="325"/>
      <c r="D21" s="325"/>
      <c r="E21" s="325"/>
      <c r="F21" s="325"/>
      <c r="G21" s="325"/>
      <c r="H21" s="325"/>
      <c r="J21" s="331" t="s">
        <v>211</v>
      </c>
      <c r="K21" s="331"/>
      <c r="L21" s="331"/>
    </row>
    <row r="22" spans="2:12" ht="33.75" customHeight="1" thickBot="1">
      <c r="B22" s="327"/>
      <c r="C22" s="328"/>
      <c r="D22" s="329"/>
      <c r="E22" s="89" t="s">
        <v>196</v>
      </c>
      <c r="F22" s="89" t="s">
        <v>131</v>
      </c>
      <c r="G22" s="89" t="s">
        <v>20</v>
      </c>
      <c r="H22" s="89" t="s">
        <v>132</v>
      </c>
      <c r="J22" s="330" t="s">
        <v>207</v>
      </c>
      <c r="K22" s="330"/>
      <c r="L22" s="129" t="s">
        <v>206</v>
      </c>
    </row>
    <row r="23" spans="2:12" ht="14.25">
      <c r="B23" s="326" t="s">
        <v>138</v>
      </c>
      <c r="C23" s="326"/>
      <c r="D23" s="117" t="s">
        <v>121</v>
      </c>
      <c r="E23" s="126">
        <v>3266</v>
      </c>
      <c r="F23" s="90"/>
      <c r="G23" s="91"/>
      <c r="H23" s="92">
        <f t="shared" ref="H23:H56" si="0">+ROUND(F23*(1+G23),0)</f>
        <v>0</v>
      </c>
      <c r="J23" s="130">
        <f>E23/SUM($E$23:$E$29)</f>
        <v>0.27268932119896466</v>
      </c>
      <c r="K23" s="131">
        <f>J23*H23</f>
        <v>0</v>
      </c>
      <c r="L23" s="132">
        <f>SUM(K23:K29)</f>
        <v>0</v>
      </c>
    </row>
    <row r="24" spans="2:12" ht="14.25">
      <c r="B24" s="326"/>
      <c r="C24" s="326"/>
      <c r="D24" s="117" t="s">
        <v>122</v>
      </c>
      <c r="E24" s="126">
        <v>2725</v>
      </c>
      <c r="F24" s="90"/>
      <c r="G24" s="91"/>
      <c r="H24" s="92">
        <f t="shared" si="0"/>
        <v>0</v>
      </c>
      <c r="J24" s="133">
        <f t="shared" ref="J24:J29" si="1">E24/SUM($E$23:$E$29)</f>
        <v>0.22751941220672955</v>
      </c>
      <c r="K24" s="134">
        <f t="shared" ref="K24:K56" si="2">J24*H24</f>
        <v>0</v>
      </c>
      <c r="L24" s="135"/>
    </row>
    <row r="25" spans="2:12" ht="14.25">
      <c r="B25" s="326"/>
      <c r="C25" s="326"/>
      <c r="D25" s="117" t="s">
        <v>123</v>
      </c>
      <c r="E25" s="126">
        <v>3064</v>
      </c>
      <c r="F25" s="90"/>
      <c r="G25" s="91"/>
      <c r="H25" s="92">
        <f t="shared" si="0"/>
        <v>0</v>
      </c>
      <c r="J25" s="133">
        <f t="shared" si="1"/>
        <v>0.25582366201886952</v>
      </c>
      <c r="K25" s="134">
        <f t="shared" si="2"/>
        <v>0</v>
      </c>
      <c r="L25" s="135"/>
    </row>
    <row r="26" spans="2:12" ht="14.25">
      <c r="B26" s="326"/>
      <c r="C26" s="326"/>
      <c r="D26" s="117" t="s">
        <v>124</v>
      </c>
      <c r="E26" s="126">
        <v>563</v>
      </c>
      <c r="F26" s="90"/>
      <c r="G26" s="91"/>
      <c r="H26" s="92">
        <f t="shared" si="0"/>
        <v>0</v>
      </c>
      <c r="J26" s="133">
        <f t="shared" si="1"/>
        <v>4.7006762962344496E-2</v>
      </c>
      <c r="K26" s="134">
        <f t="shared" si="2"/>
        <v>0</v>
      </c>
      <c r="L26" s="135"/>
    </row>
    <row r="27" spans="2:12" ht="14.25">
      <c r="B27" s="326"/>
      <c r="C27" s="326"/>
      <c r="D27" s="117" t="s">
        <v>125</v>
      </c>
      <c r="E27" s="126">
        <v>682</v>
      </c>
      <c r="F27" s="90"/>
      <c r="G27" s="91"/>
      <c r="H27" s="92">
        <f t="shared" si="0"/>
        <v>0</v>
      </c>
      <c r="J27" s="133">
        <f t="shared" si="1"/>
        <v>5.6942473073390662E-2</v>
      </c>
      <c r="K27" s="134">
        <f t="shared" si="2"/>
        <v>0</v>
      </c>
      <c r="L27" s="135"/>
    </row>
    <row r="28" spans="2:12" ht="14.25">
      <c r="B28" s="326"/>
      <c r="C28" s="326"/>
      <c r="D28" s="117" t="s">
        <v>126</v>
      </c>
      <c r="E28" s="126">
        <v>5</v>
      </c>
      <c r="F28" s="90"/>
      <c r="G28" s="91"/>
      <c r="H28" s="92">
        <f t="shared" si="0"/>
        <v>0</v>
      </c>
      <c r="J28" s="133">
        <f t="shared" si="1"/>
        <v>4.174668113884946E-4</v>
      </c>
      <c r="K28" s="134">
        <f t="shared" si="2"/>
        <v>0</v>
      </c>
      <c r="L28" s="135"/>
    </row>
    <row r="29" spans="2:12" ht="15" thickBot="1">
      <c r="B29" s="326"/>
      <c r="C29" s="326"/>
      <c r="D29" s="117" t="s">
        <v>127</v>
      </c>
      <c r="E29" s="126">
        <v>1672</v>
      </c>
      <c r="F29" s="93"/>
      <c r="G29" s="91"/>
      <c r="H29" s="92">
        <f t="shared" si="0"/>
        <v>0</v>
      </c>
      <c r="J29" s="136">
        <f t="shared" si="1"/>
        <v>0.1396009017283126</v>
      </c>
      <c r="K29" s="137">
        <f t="shared" si="2"/>
        <v>0</v>
      </c>
      <c r="L29" s="138"/>
    </row>
    <row r="30" spans="2:12" ht="14.25">
      <c r="B30" s="326" t="s">
        <v>139</v>
      </c>
      <c r="C30" s="326"/>
      <c r="D30" s="117" t="s">
        <v>146</v>
      </c>
      <c r="E30" s="126">
        <v>2987</v>
      </c>
      <c r="F30" s="93"/>
      <c r="G30" s="94"/>
      <c r="H30" s="92">
        <f t="shared" si="0"/>
        <v>0</v>
      </c>
      <c r="J30" s="130">
        <f>E30/SUM($E$30:$E$35)</f>
        <v>0.25242964590551847</v>
      </c>
      <c r="K30" s="131">
        <f t="shared" si="2"/>
        <v>0</v>
      </c>
      <c r="L30" s="132">
        <f>SUM(K30:K35)</f>
        <v>0</v>
      </c>
    </row>
    <row r="31" spans="2:12" ht="14.25">
      <c r="B31" s="326"/>
      <c r="C31" s="326"/>
      <c r="D31" s="117" t="s">
        <v>147</v>
      </c>
      <c r="E31" s="126">
        <v>3986</v>
      </c>
      <c r="F31" s="90"/>
      <c r="G31" s="91"/>
      <c r="H31" s="92">
        <f t="shared" si="0"/>
        <v>0</v>
      </c>
      <c r="J31" s="133">
        <f t="shared" ref="J31:J35" si="3">E31/SUM($E$30:$E$35)</f>
        <v>0.33685455928336011</v>
      </c>
      <c r="K31" s="134">
        <f t="shared" si="2"/>
        <v>0</v>
      </c>
      <c r="L31" s="135"/>
    </row>
    <row r="32" spans="2:12" ht="14.25">
      <c r="B32" s="326"/>
      <c r="C32" s="326"/>
      <c r="D32" s="117" t="s">
        <v>148</v>
      </c>
      <c r="E32" s="126">
        <v>2748</v>
      </c>
      <c r="F32" s="90"/>
      <c r="G32" s="91"/>
      <c r="H32" s="92">
        <f t="shared" si="0"/>
        <v>0</v>
      </c>
      <c r="J32" s="133">
        <f t="shared" si="3"/>
        <v>0.23223189385616497</v>
      </c>
      <c r="K32" s="134">
        <f t="shared" si="2"/>
        <v>0</v>
      </c>
      <c r="L32" s="135"/>
    </row>
    <row r="33" spans="2:12" ht="14.25">
      <c r="B33" s="326"/>
      <c r="C33" s="326"/>
      <c r="D33" s="117" t="s">
        <v>149</v>
      </c>
      <c r="E33" s="126">
        <v>366</v>
      </c>
      <c r="F33" s="90"/>
      <c r="G33" s="91"/>
      <c r="H33" s="92">
        <f t="shared" si="0"/>
        <v>0</v>
      </c>
      <c r="J33" s="133">
        <f t="shared" si="3"/>
        <v>3.0930448745035071E-2</v>
      </c>
      <c r="K33" s="134">
        <f t="shared" si="2"/>
        <v>0</v>
      </c>
      <c r="L33" s="135"/>
    </row>
    <row r="34" spans="2:12" ht="14.25">
      <c r="B34" s="326"/>
      <c r="C34" s="326"/>
      <c r="D34" s="117" t="s">
        <v>150</v>
      </c>
      <c r="E34" s="126">
        <v>1712</v>
      </c>
      <c r="F34" s="90"/>
      <c r="G34" s="91"/>
      <c r="H34" s="92">
        <f t="shared" si="0"/>
        <v>0</v>
      </c>
      <c r="J34" s="133">
        <f t="shared" si="3"/>
        <v>0.14468013183469958</v>
      </c>
      <c r="K34" s="134">
        <f t="shared" si="2"/>
        <v>0</v>
      </c>
      <c r="L34" s="135"/>
    </row>
    <row r="35" spans="2:12" ht="15" thickBot="1">
      <c r="B35" s="326"/>
      <c r="C35" s="326"/>
      <c r="D35" s="117" t="s">
        <v>151</v>
      </c>
      <c r="E35" s="126">
        <v>34</v>
      </c>
      <c r="F35" s="90"/>
      <c r="G35" s="91"/>
      <c r="H35" s="92">
        <f t="shared" si="0"/>
        <v>0</v>
      </c>
      <c r="J35" s="139">
        <f t="shared" si="3"/>
        <v>2.8733203752218371E-3</v>
      </c>
      <c r="K35" s="140">
        <f t="shared" si="2"/>
        <v>0</v>
      </c>
      <c r="L35" s="141"/>
    </row>
    <row r="36" spans="2:12" ht="14.25">
      <c r="B36" s="326" t="s">
        <v>140</v>
      </c>
      <c r="C36" s="326"/>
      <c r="D36" s="118" t="s">
        <v>152</v>
      </c>
      <c r="E36" s="126">
        <v>1052</v>
      </c>
      <c r="F36" s="90"/>
      <c r="G36" s="91"/>
      <c r="H36" s="92">
        <f t="shared" si="0"/>
        <v>0</v>
      </c>
      <c r="J36" s="130">
        <f>E36/SUM($E$36:$E$39)</f>
        <v>9.1406725171604836E-2</v>
      </c>
      <c r="K36" s="131">
        <f t="shared" si="2"/>
        <v>0</v>
      </c>
      <c r="L36" s="132">
        <f>SUM(K36:K39)</f>
        <v>0</v>
      </c>
    </row>
    <row r="37" spans="2:12" ht="14.25">
      <c r="B37" s="326"/>
      <c r="C37" s="326"/>
      <c r="D37" s="118" t="s">
        <v>153</v>
      </c>
      <c r="E37" s="126">
        <v>5599</v>
      </c>
      <c r="F37" s="90"/>
      <c r="G37" s="91"/>
      <c r="H37" s="92">
        <f t="shared" si="0"/>
        <v>0</v>
      </c>
      <c r="J37" s="133">
        <f t="shared" ref="J37:J39" si="4">E37/SUM($E$36:$E$39)</f>
        <v>0.48648883482491961</v>
      </c>
      <c r="K37" s="134">
        <f t="shared" si="2"/>
        <v>0</v>
      </c>
      <c r="L37" s="135"/>
    </row>
    <row r="38" spans="2:12" ht="14.25">
      <c r="B38" s="326"/>
      <c r="C38" s="326"/>
      <c r="D38" s="118" t="s">
        <v>154</v>
      </c>
      <c r="E38" s="126">
        <v>2926</v>
      </c>
      <c r="F38" s="90"/>
      <c r="G38" s="91"/>
      <c r="H38" s="92">
        <f t="shared" si="0"/>
        <v>0</v>
      </c>
      <c r="J38" s="133">
        <f t="shared" si="4"/>
        <v>0.25423581544877921</v>
      </c>
      <c r="K38" s="134">
        <f t="shared" si="2"/>
        <v>0</v>
      </c>
      <c r="L38" s="135"/>
    </row>
    <row r="39" spans="2:12" ht="15" thickBot="1">
      <c r="B39" s="326"/>
      <c r="C39" s="326"/>
      <c r="D39" s="118" t="s">
        <v>155</v>
      </c>
      <c r="E39" s="126">
        <v>1932</v>
      </c>
      <c r="F39" s="90"/>
      <c r="G39" s="91"/>
      <c r="H39" s="92">
        <f t="shared" si="0"/>
        <v>0</v>
      </c>
      <c r="J39" s="139">
        <f t="shared" si="4"/>
        <v>0.16786862455469634</v>
      </c>
      <c r="K39" s="140">
        <f t="shared" si="2"/>
        <v>0</v>
      </c>
      <c r="L39" s="141"/>
    </row>
    <row r="40" spans="2:12" ht="14.25">
      <c r="B40" s="319" t="s">
        <v>141</v>
      </c>
      <c r="C40" s="320"/>
      <c r="D40" s="117" t="s">
        <v>156</v>
      </c>
      <c r="E40" s="126">
        <v>1395</v>
      </c>
      <c r="F40" s="90"/>
      <c r="G40" s="91"/>
      <c r="H40" s="92">
        <f t="shared" si="0"/>
        <v>0</v>
      </c>
      <c r="J40" s="130">
        <f>E40/SUM($E$40:$E$46)</f>
        <v>0.15336411609498682</v>
      </c>
      <c r="K40" s="131">
        <f t="shared" si="2"/>
        <v>0</v>
      </c>
      <c r="L40" s="132">
        <f>SUM(K40:K46)</f>
        <v>0</v>
      </c>
    </row>
    <row r="41" spans="2:12" ht="14.25">
      <c r="B41" s="321"/>
      <c r="C41" s="322"/>
      <c r="D41" s="117" t="s">
        <v>157</v>
      </c>
      <c r="E41" s="126">
        <v>1702</v>
      </c>
      <c r="F41" s="90"/>
      <c r="G41" s="91"/>
      <c r="H41" s="92">
        <f t="shared" si="0"/>
        <v>0</v>
      </c>
      <c r="J41" s="133">
        <f t="shared" ref="J41:J46" si="5">E41/SUM($E$40:$E$46)</f>
        <v>0.18711521547933158</v>
      </c>
      <c r="K41" s="134">
        <f t="shared" si="2"/>
        <v>0</v>
      </c>
      <c r="L41" s="135"/>
    </row>
    <row r="42" spans="2:12" ht="14.25">
      <c r="B42" s="321"/>
      <c r="C42" s="322"/>
      <c r="D42" s="117" t="s">
        <v>158</v>
      </c>
      <c r="E42" s="126">
        <v>5761</v>
      </c>
      <c r="F42" s="90"/>
      <c r="G42" s="91"/>
      <c r="H42" s="92">
        <f t="shared" si="0"/>
        <v>0</v>
      </c>
      <c r="J42" s="133">
        <f t="shared" si="5"/>
        <v>0.63335532102022862</v>
      </c>
      <c r="K42" s="134">
        <f t="shared" si="2"/>
        <v>0</v>
      </c>
      <c r="L42" s="135"/>
    </row>
    <row r="43" spans="2:12" ht="14.25">
      <c r="B43" s="321"/>
      <c r="C43" s="322"/>
      <c r="D43" s="117" t="s">
        <v>159</v>
      </c>
      <c r="E43" s="126">
        <v>40</v>
      </c>
      <c r="F43" s="90"/>
      <c r="G43" s="91"/>
      <c r="H43" s="92">
        <f t="shared" si="0"/>
        <v>0</v>
      </c>
      <c r="J43" s="133">
        <f t="shared" si="5"/>
        <v>4.3975373790677225E-3</v>
      </c>
      <c r="K43" s="134">
        <f t="shared" si="2"/>
        <v>0</v>
      </c>
      <c r="L43" s="135"/>
    </row>
    <row r="44" spans="2:12" ht="14.25">
      <c r="B44" s="321"/>
      <c r="C44" s="322"/>
      <c r="D44" s="117" t="s">
        <v>160</v>
      </c>
      <c r="E44" s="126">
        <v>134</v>
      </c>
      <c r="F44" s="90"/>
      <c r="G44" s="91"/>
      <c r="H44" s="92">
        <f t="shared" si="0"/>
        <v>0</v>
      </c>
      <c r="J44" s="133">
        <f t="shared" si="5"/>
        <v>1.4731750219876869E-2</v>
      </c>
      <c r="K44" s="134">
        <f t="shared" si="2"/>
        <v>0</v>
      </c>
      <c r="L44" s="135"/>
    </row>
    <row r="45" spans="2:12" ht="14.25">
      <c r="B45" s="321"/>
      <c r="C45" s="322"/>
      <c r="D45" s="117" t="s">
        <v>161</v>
      </c>
      <c r="E45" s="126">
        <v>38</v>
      </c>
      <c r="F45" s="90"/>
      <c r="G45" s="91"/>
      <c r="H45" s="92">
        <f t="shared" si="0"/>
        <v>0</v>
      </c>
      <c r="J45" s="133">
        <f t="shared" si="5"/>
        <v>4.1776605101143359E-3</v>
      </c>
      <c r="K45" s="134">
        <f t="shared" si="2"/>
        <v>0</v>
      </c>
      <c r="L45" s="135"/>
    </row>
    <row r="46" spans="2:12" ht="15" thickBot="1">
      <c r="B46" s="323"/>
      <c r="C46" s="324"/>
      <c r="D46" s="117" t="s">
        <v>162</v>
      </c>
      <c r="E46" s="126">
        <v>26</v>
      </c>
      <c r="F46" s="90"/>
      <c r="G46" s="91"/>
      <c r="H46" s="92">
        <f t="shared" si="0"/>
        <v>0</v>
      </c>
      <c r="J46" s="139">
        <f t="shared" si="5"/>
        <v>2.8583992963940193E-3</v>
      </c>
      <c r="K46" s="140">
        <f t="shared" si="2"/>
        <v>0</v>
      </c>
      <c r="L46" s="141"/>
    </row>
    <row r="47" spans="2:12" ht="14.25">
      <c r="B47" s="319" t="s">
        <v>142</v>
      </c>
      <c r="C47" s="320"/>
      <c r="D47" s="118" t="s">
        <v>163</v>
      </c>
      <c r="E47" s="127">
        <v>2086</v>
      </c>
      <c r="F47" s="90"/>
      <c r="G47" s="91"/>
      <c r="H47" s="92">
        <f t="shared" si="0"/>
        <v>0</v>
      </c>
      <c r="J47" s="130">
        <f>E47/SUM($E$47:$E$51)</f>
        <v>0.56916780354706686</v>
      </c>
      <c r="K47" s="131">
        <f t="shared" si="2"/>
        <v>0</v>
      </c>
      <c r="L47" s="132">
        <f>SUM(K47:K51)</f>
        <v>0</v>
      </c>
    </row>
    <row r="48" spans="2:12" ht="14.25">
      <c r="B48" s="321"/>
      <c r="C48" s="322"/>
      <c r="D48" s="118" t="s">
        <v>164</v>
      </c>
      <c r="E48" s="127">
        <v>1464</v>
      </c>
      <c r="F48" s="90"/>
      <c r="G48" s="91"/>
      <c r="H48" s="92">
        <f t="shared" si="0"/>
        <v>0</v>
      </c>
      <c r="J48" s="133">
        <f t="shared" ref="J48:J51" si="6">E48/SUM($E$47:$E$51)</f>
        <v>0.39945429740791266</v>
      </c>
      <c r="K48" s="134">
        <f t="shared" si="2"/>
        <v>0</v>
      </c>
      <c r="L48" s="135"/>
    </row>
    <row r="49" spans="2:12" ht="14.25">
      <c r="B49" s="321"/>
      <c r="C49" s="322"/>
      <c r="D49" s="118" t="s">
        <v>165</v>
      </c>
      <c r="E49" s="127">
        <v>75</v>
      </c>
      <c r="F49" s="90"/>
      <c r="G49" s="91"/>
      <c r="H49" s="92">
        <f t="shared" si="0"/>
        <v>0</v>
      </c>
      <c r="J49" s="133">
        <f t="shared" si="6"/>
        <v>2.0463847203274217E-2</v>
      </c>
      <c r="K49" s="134">
        <f t="shared" si="2"/>
        <v>0</v>
      </c>
      <c r="L49" s="135"/>
    </row>
    <row r="50" spans="2:12" ht="14.25">
      <c r="B50" s="321"/>
      <c r="C50" s="322"/>
      <c r="D50" s="118" t="s">
        <v>166</v>
      </c>
      <c r="E50" s="127">
        <v>18</v>
      </c>
      <c r="F50" s="90"/>
      <c r="G50" s="91"/>
      <c r="H50" s="92">
        <f t="shared" si="0"/>
        <v>0</v>
      </c>
      <c r="J50" s="133">
        <f t="shared" si="6"/>
        <v>4.9113233287858115E-3</v>
      </c>
      <c r="K50" s="134">
        <f t="shared" si="2"/>
        <v>0</v>
      </c>
      <c r="L50" s="135"/>
    </row>
    <row r="51" spans="2:12" ht="15" thickBot="1">
      <c r="B51" s="323"/>
      <c r="C51" s="324"/>
      <c r="D51" s="118" t="s">
        <v>167</v>
      </c>
      <c r="E51" s="127">
        <v>22</v>
      </c>
      <c r="F51" s="90"/>
      <c r="G51" s="91"/>
      <c r="H51" s="92">
        <f t="shared" si="0"/>
        <v>0</v>
      </c>
      <c r="J51" s="139">
        <f t="shared" si="6"/>
        <v>6.0027285129604369E-3</v>
      </c>
      <c r="K51" s="140">
        <f t="shared" si="2"/>
        <v>0</v>
      </c>
      <c r="L51" s="141"/>
    </row>
    <row r="52" spans="2:12" ht="14.25">
      <c r="B52" s="319" t="s">
        <v>143</v>
      </c>
      <c r="C52" s="320"/>
      <c r="D52" s="118" t="s">
        <v>168</v>
      </c>
      <c r="E52" s="127">
        <v>843</v>
      </c>
      <c r="F52" s="90"/>
      <c r="G52" s="91"/>
      <c r="H52" s="92">
        <f t="shared" si="0"/>
        <v>0</v>
      </c>
      <c r="J52" s="130">
        <f>E52/SUM($E$52:$E$56)</f>
        <v>0.32827102803738317</v>
      </c>
      <c r="K52" s="131">
        <f t="shared" si="2"/>
        <v>0</v>
      </c>
      <c r="L52" s="132">
        <f>SUM(K52:K56)</f>
        <v>0</v>
      </c>
    </row>
    <row r="53" spans="2:12" ht="14.25">
      <c r="B53" s="321"/>
      <c r="C53" s="322"/>
      <c r="D53" s="118" t="s">
        <v>169</v>
      </c>
      <c r="E53" s="127">
        <v>552</v>
      </c>
      <c r="F53" s="90"/>
      <c r="G53" s="91"/>
      <c r="H53" s="92">
        <f t="shared" si="0"/>
        <v>0</v>
      </c>
      <c r="J53" s="133">
        <f t="shared" ref="J53:J56" si="7">E53/SUM($E$52:$E$56)</f>
        <v>0.21495327102803738</v>
      </c>
      <c r="K53" s="134">
        <f t="shared" si="2"/>
        <v>0</v>
      </c>
      <c r="L53" s="135"/>
    </row>
    <row r="54" spans="2:12" ht="14.25">
      <c r="B54" s="321"/>
      <c r="C54" s="322"/>
      <c r="D54" s="118" t="s">
        <v>170</v>
      </c>
      <c r="E54" s="127">
        <v>668</v>
      </c>
      <c r="F54" s="90"/>
      <c r="G54" s="91"/>
      <c r="H54" s="92">
        <f t="shared" si="0"/>
        <v>0</v>
      </c>
      <c r="J54" s="133">
        <f t="shared" si="7"/>
        <v>0.26012461059190028</v>
      </c>
      <c r="K54" s="134">
        <f t="shared" si="2"/>
        <v>0</v>
      </c>
      <c r="L54" s="135"/>
    </row>
    <row r="55" spans="2:12" ht="14.25">
      <c r="B55" s="321"/>
      <c r="C55" s="322"/>
      <c r="D55" s="118" t="s">
        <v>171</v>
      </c>
      <c r="E55" s="127">
        <v>1</v>
      </c>
      <c r="F55" s="90"/>
      <c r="G55" s="91"/>
      <c r="H55" s="92">
        <f t="shared" si="0"/>
        <v>0</v>
      </c>
      <c r="J55" s="133">
        <f t="shared" si="7"/>
        <v>3.8940809968847351E-4</v>
      </c>
      <c r="K55" s="134">
        <f t="shared" si="2"/>
        <v>0</v>
      </c>
      <c r="L55" s="135"/>
    </row>
    <row r="56" spans="2:12" ht="15" thickBot="1">
      <c r="B56" s="323"/>
      <c r="C56" s="324"/>
      <c r="D56" s="118" t="s">
        <v>172</v>
      </c>
      <c r="E56" s="127">
        <v>504</v>
      </c>
      <c r="F56" s="90"/>
      <c r="G56" s="91"/>
      <c r="H56" s="92">
        <f t="shared" si="0"/>
        <v>0</v>
      </c>
      <c r="J56" s="136">
        <f t="shared" si="7"/>
        <v>0.19626168224299065</v>
      </c>
      <c r="K56" s="137">
        <f t="shared" si="2"/>
        <v>0</v>
      </c>
      <c r="L56" s="138"/>
    </row>
    <row r="57" spans="2:12" ht="14.25">
      <c r="B57" s="111" t="s">
        <v>203</v>
      </c>
      <c r="C57" s="112"/>
      <c r="D57" s="112"/>
      <c r="E57" s="95">
        <f>SUM(E23:E56)</f>
        <v>50648</v>
      </c>
      <c r="G57" s="96"/>
      <c r="H57" s="97"/>
    </row>
    <row r="58" spans="2:12" ht="6.75" customHeight="1">
      <c r="B58" s="85"/>
      <c r="C58" s="85"/>
      <c r="D58" s="84"/>
      <c r="E58" s="84"/>
      <c r="F58" s="84"/>
      <c r="G58" s="84"/>
      <c r="H58" s="84"/>
    </row>
    <row r="59" spans="2:12" ht="14.25">
      <c r="B59" s="317" t="s">
        <v>70</v>
      </c>
      <c r="C59" s="317"/>
      <c r="D59" s="317"/>
      <c r="E59" s="317"/>
      <c r="F59" s="317"/>
      <c r="G59" s="317"/>
      <c r="H59" s="317"/>
    </row>
    <row r="60" spans="2:12" ht="71.25" customHeight="1">
      <c r="B60" s="318" t="s">
        <v>72</v>
      </c>
      <c r="C60" s="318"/>
      <c r="D60" s="318"/>
      <c r="E60" s="318"/>
      <c r="F60" s="318"/>
      <c r="G60" s="318"/>
      <c r="H60" s="318"/>
    </row>
    <row r="61" spans="2:12" ht="66.75" customHeight="1">
      <c r="B61" s="318" t="s">
        <v>71</v>
      </c>
      <c r="C61" s="318"/>
      <c r="D61" s="318"/>
      <c r="E61" s="318"/>
      <c r="F61" s="318"/>
      <c r="G61" s="318"/>
      <c r="H61" s="318"/>
    </row>
    <row r="62" spans="2:12" ht="15" customHeight="1"/>
    <row r="63" spans="2:12" ht="15" hidden="1" customHeight="1"/>
    <row r="64" spans="2:12" ht="15" hidden="1" customHeight="1"/>
    <row r="65" spans="4:12" ht="15" hidden="1" customHeight="1"/>
    <row r="66" spans="4:12" ht="15" hidden="1" customHeight="1"/>
    <row r="67" spans="4:12" s="20" customFormat="1" ht="15" hidden="1" customHeight="1">
      <c r="D67" s="21"/>
      <c r="E67" s="38"/>
      <c r="F67" s="38"/>
      <c r="G67" s="38"/>
      <c r="H67" s="38"/>
      <c r="J67" s="28"/>
      <c r="K67" s="28"/>
      <c r="L67" s="28"/>
    </row>
    <row r="68" spans="4:12" s="20" customFormat="1" ht="15" hidden="1" customHeight="1">
      <c r="D68" s="21"/>
      <c r="E68" s="38"/>
      <c r="F68" s="38"/>
      <c r="G68" s="38"/>
      <c r="H68" s="38"/>
      <c r="J68" s="28"/>
      <c r="K68" s="28"/>
      <c r="L68" s="28"/>
    </row>
    <row r="69" spans="4:12" s="20" customFormat="1" ht="15" hidden="1" customHeight="1">
      <c r="D69" s="21"/>
      <c r="E69" s="38"/>
      <c r="F69" s="38"/>
      <c r="G69" s="38"/>
      <c r="H69" s="38"/>
      <c r="J69" s="28"/>
      <c r="K69" s="28"/>
      <c r="L69" s="28"/>
    </row>
    <row r="70" spans="4:12" s="20" customFormat="1" ht="15" hidden="1" customHeight="1">
      <c r="D70" s="21"/>
      <c r="E70" s="38"/>
      <c r="F70" s="38"/>
      <c r="G70" s="38"/>
      <c r="H70" s="38"/>
      <c r="J70" s="28"/>
      <c r="K70" s="28"/>
      <c r="L70" s="28"/>
    </row>
    <row r="71" spans="4:12" s="20" customFormat="1" ht="15" hidden="1" customHeight="1">
      <c r="D71" s="21"/>
      <c r="E71" s="38"/>
      <c r="F71" s="38"/>
      <c r="G71" s="38"/>
      <c r="H71" s="38"/>
      <c r="J71" s="28"/>
      <c r="K71" s="28"/>
      <c r="L71" s="28"/>
    </row>
    <row r="72" spans="4:12" s="20" customFormat="1" ht="15" hidden="1" customHeight="1">
      <c r="D72" s="21"/>
      <c r="E72" s="38"/>
      <c r="F72" s="38"/>
      <c r="G72" s="38"/>
      <c r="H72" s="38"/>
      <c r="J72" s="28"/>
      <c r="K72" s="28"/>
      <c r="L72" s="28"/>
    </row>
    <row r="73" spans="4:12" s="20" customFormat="1" ht="15" hidden="1" customHeight="1">
      <c r="D73" s="21"/>
      <c r="E73" s="38"/>
      <c r="F73" s="38"/>
      <c r="G73" s="38"/>
      <c r="H73" s="38"/>
      <c r="J73" s="28"/>
      <c r="K73" s="28"/>
      <c r="L73" s="28"/>
    </row>
    <row r="74" spans="4:12" s="20" customFormat="1" ht="15" hidden="1" customHeight="1">
      <c r="D74" s="21"/>
      <c r="E74" s="38"/>
      <c r="F74" s="38"/>
      <c r="G74" s="38"/>
      <c r="H74" s="38"/>
      <c r="J74" s="28"/>
      <c r="K74" s="28"/>
      <c r="L74" s="28"/>
    </row>
    <row r="75" spans="4:12" s="20" customFormat="1" ht="15" hidden="1" customHeight="1">
      <c r="D75" s="21"/>
      <c r="E75" s="38"/>
      <c r="F75" s="38"/>
      <c r="G75" s="38"/>
      <c r="H75" s="38"/>
      <c r="J75" s="28"/>
      <c r="K75" s="28"/>
      <c r="L75" s="28"/>
    </row>
    <row r="76" spans="4:12" s="20" customFormat="1" ht="15" hidden="1" customHeight="1">
      <c r="D76" s="21"/>
      <c r="E76" s="38"/>
      <c r="F76" s="38"/>
      <c r="G76" s="38"/>
      <c r="H76" s="38"/>
      <c r="J76" s="28"/>
      <c r="K76" s="28"/>
      <c r="L76" s="28"/>
    </row>
    <row r="77" spans="4:12" s="20" customFormat="1" ht="15" hidden="1" customHeight="1">
      <c r="D77" s="21"/>
      <c r="E77" s="38"/>
      <c r="F77" s="38"/>
      <c r="G77" s="38"/>
      <c r="H77" s="38"/>
      <c r="J77" s="28"/>
      <c r="K77" s="28"/>
      <c r="L77" s="28"/>
    </row>
    <row r="78" spans="4:12" s="20" customFormat="1" ht="15" hidden="1" customHeight="1">
      <c r="D78" s="21"/>
      <c r="E78" s="38"/>
      <c r="F78" s="38"/>
      <c r="G78" s="38"/>
      <c r="H78" s="38"/>
      <c r="J78" s="28"/>
      <c r="K78" s="28"/>
      <c r="L78" s="28"/>
    </row>
    <row r="79" spans="4:12" s="20" customFormat="1" ht="15" hidden="1" customHeight="1">
      <c r="D79" s="21"/>
      <c r="E79" s="38"/>
      <c r="F79" s="38"/>
      <c r="G79" s="38"/>
      <c r="H79" s="38"/>
      <c r="J79" s="28"/>
      <c r="K79" s="28"/>
      <c r="L79" s="28"/>
    </row>
    <row r="80" spans="4:12" s="20" customFormat="1" ht="15" hidden="1" customHeight="1">
      <c r="D80" s="21"/>
      <c r="E80" s="38"/>
      <c r="F80" s="38"/>
      <c r="G80" s="38"/>
      <c r="H80" s="38"/>
      <c r="J80" s="28"/>
      <c r="K80" s="28"/>
      <c r="L80" s="28"/>
    </row>
    <row r="81" spans="4:12" s="20" customFormat="1" ht="15" hidden="1" customHeight="1">
      <c r="D81" s="21"/>
      <c r="E81" s="38"/>
      <c r="F81" s="38"/>
      <c r="G81" s="38"/>
      <c r="H81" s="38"/>
      <c r="J81" s="28"/>
      <c r="K81" s="28"/>
      <c r="L81" s="28"/>
    </row>
    <row r="82" spans="4:12" s="20" customFormat="1" ht="15" hidden="1" customHeight="1">
      <c r="D82" s="21"/>
      <c r="E82" s="38"/>
      <c r="F82" s="38"/>
      <c r="G82" s="38"/>
      <c r="H82" s="38"/>
      <c r="J82" s="28"/>
      <c r="K82" s="28"/>
      <c r="L82" s="28"/>
    </row>
    <row r="83" spans="4:12" s="20" customFormat="1" ht="15" hidden="1" customHeight="1">
      <c r="D83" s="21"/>
      <c r="E83" s="38"/>
      <c r="F83" s="38"/>
      <c r="G83" s="38"/>
      <c r="H83" s="38"/>
      <c r="J83" s="28"/>
      <c r="K83" s="28"/>
      <c r="L83" s="28"/>
    </row>
    <row r="84" spans="4:12" s="20" customFormat="1" ht="15" hidden="1" customHeight="1">
      <c r="D84" s="21"/>
      <c r="E84" s="38"/>
      <c r="F84" s="38"/>
      <c r="G84" s="38"/>
      <c r="H84" s="38"/>
      <c r="J84" s="28"/>
      <c r="K84" s="28"/>
      <c r="L84" s="28"/>
    </row>
    <row r="85" spans="4:12" s="20" customFormat="1" ht="15" hidden="1" customHeight="1">
      <c r="D85" s="21"/>
      <c r="E85" s="38"/>
      <c r="F85" s="38"/>
      <c r="G85" s="38"/>
      <c r="H85" s="38"/>
      <c r="J85" s="28"/>
      <c r="K85" s="28"/>
      <c r="L85" s="28"/>
    </row>
    <row r="86" spans="4:12" s="20" customFormat="1" ht="15" hidden="1" customHeight="1">
      <c r="D86" s="21"/>
      <c r="E86" s="38"/>
      <c r="F86" s="38"/>
      <c r="G86" s="38"/>
      <c r="H86" s="38"/>
      <c r="J86" s="28"/>
      <c r="K86" s="28"/>
      <c r="L86" s="28"/>
    </row>
    <row r="87" spans="4:12" s="20" customFormat="1" ht="15" hidden="1" customHeight="1">
      <c r="D87" s="21"/>
      <c r="E87" s="38"/>
      <c r="F87" s="38"/>
      <c r="G87" s="38"/>
      <c r="H87" s="38"/>
      <c r="J87" s="28"/>
      <c r="K87" s="28"/>
      <c r="L87" s="28"/>
    </row>
    <row r="88" spans="4:12" s="20" customFormat="1" ht="15" hidden="1" customHeight="1">
      <c r="D88" s="21"/>
      <c r="E88" s="38"/>
      <c r="F88" s="38"/>
      <c r="G88" s="38"/>
      <c r="H88" s="38"/>
      <c r="J88" s="28"/>
      <c r="K88" s="28"/>
      <c r="L88" s="28"/>
    </row>
    <row r="89" spans="4:12" s="20" customFormat="1" ht="15" hidden="1" customHeight="1">
      <c r="D89" s="21"/>
      <c r="E89" s="38"/>
      <c r="F89" s="38"/>
      <c r="G89" s="38"/>
      <c r="H89" s="38"/>
      <c r="J89" s="28"/>
      <c r="K89" s="28"/>
      <c r="L89" s="28"/>
    </row>
    <row r="90" spans="4:12" s="20" customFormat="1" ht="15" hidden="1" customHeight="1">
      <c r="D90" s="21"/>
      <c r="E90" s="38"/>
      <c r="F90" s="38"/>
      <c r="G90" s="38"/>
      <c r="H90" s="38"/>
      <c r="J90" s="28"/>
      <c r="K90" s="28"/>
      <c r="L90" s="28"/>
    </row>
    <row r="91" spans="4:12" s="20" customFormat="1" ht="15" hidden="1" customHeight="1">
      <c r="D91" s="21"/>
      <c r="E91" s="38"/>
      <c r="F91" s="38"/>
      <c r="G91" s="38"/>
      <c r="H91" s="38"/>
      <c r="J91" s="28"/>
      <c r="K91" s="28"/>
      <c r="L91" s="28"/>
    </row>
    <row r="92" spans="4:12" s="20" customFormat="1" ht="15" hidden="1" customHeight="1">
      <c r="D92" s="21"/>
      <c r="E92" s="38"/>
      <c r="F92" s="38"/>
      <c r="G92" s="38"/>
      <c r="H92" s="38"/>
      <c r="J92" s="28"/>
      <c r="K92" s="28"/>
      <c r="L92" s="28"/>
    </row>
    <row r="93" spans="4:12" s="20" customFormat="1" ht="15" hidden="1" customHeight="1">
      <c r="D93" s="21"/>
      <c r="E93" s="38"/>
      <c r="F93" s="38"/>
      <c r="G93" s="38"/>
      <c r="H93" s="38"/>
      <c r="J93" s="28"/>
      <c r="K93" s="28"/>
      <c r="L93" s="28"/>
    </row>
    <row r="94" spans="4:12" s="20" customFormat="1" ht="15" hidden="1" customHeight="1">
      <c r="D94" s="21"/>
      <c r="E94" s="38"/>
      <c r="F94" s="38"/>
      <c r="G94" s="38"/>
      <c r="H94" s="38"/>
      <c r="J94" s="28"/>
      <c r="K94" s="28"/>
      <c r="L94" s="28"/>
    </row>
    <row r="95" spans="4:12" s="20" customFormat="1" ht="15" hidden="1" customHeight="1">
      <c r="D95" s="21"/>
      <c r="E95" s="38"/>
      <c r="F95" s="38"/>
      <c r="G95" s="38"/>
      <c r="H95" s="38"/>
      <c r="J95" s="28"/>
      <c r="K95" s="28"/>
      <c r="L95" s="28"/>
    </row>
    <row r="96" spans="4:12" s="20" customFormat="1" ht="15" hidden="1" customHeight="1">
      <c r="D96" s="21"/>
      <c r="E96" s="38"/>
      <c r="F96" s="38"/>
      <c r="G96" s="38"/>
      <c r="H96" s="38"/>
      <c r="J96" s="28"/>
      <c r="K96" s="28"/>
      <c r="L96" s="28"/>
    </row>
    <row r="97" spans="4:12" s="20" customFormat="1" ht="15" hidden="1" customHeight="1">
      <c r="D97" s="21"/>
      <c r="E97" s="38"/>
      <c r="F97" s="38"/>
      <c r="G97" s="38"/>
      <c r="H97" s="38"/>
      <c r="J97" s="28"/>
      <c r="K97" s="28"/>
      <c r="L97" s="28"/>
    </row>
    <row r="98" spans="4:12" s="20" customFormat="1" ht="15" hidden="1" customHeight="1">
      <c r="D98" s="21"/>
      <c r="E98" s="38"/>
      <c r="F98" s="38"/>
      <c r="G98" s="38"/>
      <c r="H98" s="38"/>
      <c r="J98" s="28"/>
      <c r="K98" s="28"/>
      <c r="L98" s="28"/>
    </row>
    <row r="99" spans="4:12" s="20" customFormat="1" ht="15" hidden="1" customHeight="1">
      <c r="D99" s="21"/>
      <c r="E99" s="38"/>
      <c r="F99" s="38"/>
      <c r="G99" s="38"/>
      <c r="H99" s="38"/>
      <c r="J99" s="28"/>
      <c r="K99" s="28"/>
      <c r="L99" s="28"/>
    </row>
    <row r="100" spans="4:12" s="20" customFormat="1" ht="15" hidden="1" customHeight="1">
      <c r="D100" s="21"/>
      <c r="E100" s="38"/>
      <c r="F100" s="38"/>
      <c r="G100" s="38"/>
      <c r="H100" s="38"/>
      <c r="J100" s="28"/>
      <c r="K100" s="28"/>
      <c r="L100" s="28"/>
    </row>
    <row r="101" spans="4:12" s="20" customFormat="1" ht="15" hidden="1" customHeight="1">
      <c r="D101" s="21"/>
      <c r="E101" s="38"/>
      <c r="F101" s="38"/>
      <c r="G101" s="38"/>
      <c r="H101" s="38"/>
      <c r="J101" s="28"/>
      <c r="K101" s="28"/>
      <c r="L101" s="28"/>
    </row>
    <row r="102" spans="4:12" s="20" customFormat="1" ht="15" hidden="1" customHeight="1">
      <c r="D102" s="21"/>
      <c r="E102" s="38"/>
      <c r="F102" s="38"/>
      <c r="G102" s="38"/>
      <c r="H102" s="38"/>
      <c r="J102" s="28"/>
      <c r="K102" s="28"/>
      <c r="L102" s="28"/>
    </row>
    <row r="103" spans="4:12" s="20" customFormat="1" ht="15" hidden="1" customHeight="1">
      <c r="D103" s="21"/>
      <c r="E103" s="38"/>
      <c r="F103" s="38"/>
      <c r="G103" s="38"/>
      <c r="H103" s="38"/>
      <c r="J103" s="28"/>
      <c r="K103" s="28"/>
      <c r="L103" s="28"/>
    </row>
    <row r="104" spans="4:12" s="20" customFormat="1" ht="15" hidden="1" customHeight="1">
      <c r="D104" s="21"/>
      <c r="E104" s="38"/>
      <c r="F104" s="38"/>
      <c r="G104" s="38"/>
      <c r="H104" s="38"/>
      <c r="J104" s="28"/>
      <c r="K104" s="28"/>
      <c r="L104" s="28"/>
    </row>
    <row r="105" spans="4:12" s="20" customFormat="1" ht="15" hidden="1" customHeight="1">
      <c r="D105" s="21"/>
      <c r="E105" s="38"/>
      <c r="F105" s="38"/>
      <c r="G105" s="38"/>
      <c r="H105" s="38"/>
      <c r="J105" s="28"/>
      <c r="K105" s="28"/>
      <c r="L105" s="28"/>
    </row>
    <row r="106" spans="4:12" s="20" customFormat="1" ht="15" hidden="1" customHeight="1">
      <c r="D106" s="21"/>
      <c r="E106" s="38"/>
      <c r="F106" s="38"/>
      <c r="G106" s="38"/>
      <c r="H106" s="38"/>
      <c r="J106" s="28"/>
      <c r="K106" s="28"/>
      <c r="L106" s="28"/>
    </row>
    <row r="107" spans="4:12" s="20" customFormat="1" ht="15" hidden="1" customHeight="1">
      <c r="D107" s="21"/>
      <c r="E107" s="38"/>
      <c r="F107" s="38"/>
      <c r="G107" s="38"/>
      <c r="H107" s="38"/>
      <c r="J107" s="28"/>
      <c r="K107" s="28"/>
      <c r="L107" s="28"/>
    </row>
    <row r="108" spans="4:12" s="20" customFormat="1" ht="15" hidden="1" customHeight="1">
      <c r="D108" s="21"/>
      <c r="E108" s="38"/>
      <c r="F108" s="38"/>
      <c r="G108" s="38"/>
      <c r="H108" s="38"/>
      <c r="J108" s="28"/>
      <c r="K108" s="28"/>
      <c r="L108" s="28"/>
    </row>
    <row r="109" spans="4:12" s="20" customFormat="1" ht="15" hidden="1" customHeight="1">
      <c r="D109" s="21"/>
      <c r="E109" s="38"/>
      <c r="F109" s="38"/>
      <c r="G109" s="38"/>
      <c r="H109" s="38"/>
      <c r="J109" s="28"/>
      <c r="K109" s="28"/>
      <c r="L109" s="28"/>
    </row>
    <row r="110" spans="4:12" s="20" customFormat="1" ht="15" hidden="1" customHeight="1">
      <c r="D110" s="21"/>
      <c r="E110" s="38"/>
      <c r="F110" s="38"/>
      <c r="G110" s="38"/>
      <c r="H110" s="38"/>
      <c r="J110" s="28"/>
      <c r="K110" s="28"/>
      <c r="L110" s="28"/>
    </row>
    <row r="111" spans="4:12" s="20" customFormat="1" ht="15" hidden="1" customHeight="1">
      <c r="D111" s="21"/>
      <c r="E111" s="38"/>
      <c r="F111" s="38"/>
      <c r="G111" s="38"/>
      <c r="H111" s="38"/>
      <c r="J111" s="28"/>
      <c r="K111" s="28"/>
      <c r="L111" s="28"/>
    </row>
    <row r="112" spans="4:12" s="20" customFormat="1" ht="15" hidden="1" customHeight="1">
      <c r="D112" s="21"/>
      <c r="E112" s="38"/>
      <c r="F112" s="38"/>
      <c r="G112" s="38"/>
      <c r="H112" s="38"/>
      <c r="J112" s="28"/>
      <c r="K112" s="28"/>
      <c r="L112" s="28"/>
    </row>
    <row r="113" spans="4:12" s="20" customFormat="1" ht="15" hidden="1" customHeight="1">
      <c r="D113" s="21"/>
      <c r="E113" s="38"/>
      <c r="F113" s="38"/>
      <c r="G113" s="38"/>
      <c r="H113" s="38"/>
      <c r="J113" s="28"/>
      <c r="K113" s="28"/>
      <c r="L113" s="28"/>
    </row>
    <row r="114" spans="4:12" s="20" customFormat="1" ht="15" hidden="1" customHeight="1">
      <c r="D114" s="21"/>
      <c r="E114" s="38"/>
      <c r="F114" s="38"/>
      <c r="G114" s="38"/>
      <c r="H114" s="38"/>
      <c r="J114" s="28"/>
      <c r="K114" s="28"/>
      <c r="L114" s="28"/>
    </row>
    <row r="115" spans="4:12" s="20" customFormat="1" ht="15" hidden="1" customHeight="1">
      <c r="D115" s="21"/>
      <c r="E115" s="38"/>
      <c r="F115" s="38"/>
      <c r="G115" s="38"/>
      <c r="H115" s="38"/>
      <c r="J115" s="28"/>
      <c r="K115" s="28"/>
      <c r="L115" s="28"/>
    </row>
    <row r="116" spans="4:12" s="20" customFormat="1" ht="15" hidden="1" customHeight="1">
      <c r="D116" s="21"/>
      <c r="E116" s="38"/>
      <c r="F116" s="38"/>
      <c r="G116" s="38"/>
      <c r="H116" s="38"/>
      <c r="J116" s="28"/>
      <c r="K116" s="28"/>
      <c r="L116" s="28"/>
    </row>
    <row r="117" spans="4:12" s="20" customFormat="1" ht="15" hidden="1" customHeight="1">
      <c r="D117" s="21"/>
      <c r="E117" s="38"/>
      <c r="F117" s="38"/>
      <c r="G117" s="38"/>
      <c r="H117" s="38"/>
      <c r="J117" s="28"/>
      <c r="K117" s="28"/>
      <c r="L117" s="28"/>
    </row>
    <row r="118" spans="4:12" s="20" customFormat="1" ht="15" hidden="1" customHeight="1">
      <c r="D118" s="21"/>
      <c r="E118" s="38"/>
      <c r="F118" s="38"/>
      <c r="G118" s="38"/>
      <c r="H118" s="38"/>
      <c r="J118" s="28"/>
      <c r="K118" s="28"/>
      <c r="L118" s="28"/>
    </row>
    <row r="119" spans="4:12" s="20" customFormat="1" ht="15" hidden="1" customHeight="1">
      <c r="D119" s="21"/>
      <c r="E119" s="38"/>
      <c r="F119" s="38"/>
      <c r="G119" s="38"/>
      <c r="H119" s="38"/>
      <c r="J119" s="28"/>
      <c r="K119" s="28"/>
      <c r="L119" s="28"/>
    </row>
    <row r="120" spans="4:12" s="20" customFormat="1" ht="15" hidden="1" customHeight="1">
      <c r="D120" s="21"/>
      <c r="E120" s="38"/>
      <c r="F120" s="38"/>
      <c r="G120" s="38"/>
      <c r="H120" s="38"/>
      <c r="J120" s="28"/>
      <c r="K120" s="28"/>
      <c r="L120" s="28"/>
    </row>
    <row r="121" spans="4:12" s="20" customFormat="1" ht="15" hidden="1" customHeight="1">
      <c r="D121" s="21"/>
      <c r="E121" s="38"/>
      <c r="F121" s="38"/>
      <c r="G121" s="38"/>
      <c r="H121" s="38"/>
      <c r="J121" s="28"/>
      <c r="K121" s="28"/>
      <c r="L121" s="28"/>
    </row>
    <row r="122" spans="4:12" s="20" customFormat="1" ht="15" hidden="1" customHeight="1">
      <c r="D122" s="21"/>
      <c r="E122" s="38"/>
      <c r="F122" s="38"/>
      <c r="G122" s="38"/>
      <c r="H122" s="38"/>
      <c r="J122" s="28"/>
      <c r="K122" s="28"/>
      <c r="L122" s="28"/>
    </row>
    <row r="123" spans="4:12" s="20" customFormat="1" ht="15" hidden="1" customHeight="1">
      <c r="D123" s="21"/>
      <c r="E123" s="38"/>
      <c r="F123" s="38"/>
      <c r="G123" s="38"/>
      <c r="H123" s="38"/>
      <c r="J123" s="28"/>
      <c r="K123" s="28"/>
      <c r="L123" s="28"/>
    </row>
    <row r="124" spans="4:12" s="20" customFormat="1" ht="15" hidden="1" customHeight="1">
      <c r="D124" s="21"/>
      <c r="E124" s="38"/>
      <c r="F124" s="38"/>
      <c r="G124" s="38"/>
      <c r="H124" s="38"/>
      <c r="J124" s="28"/>
      <c r="K124" s="28"/>
      <c r="L124" s="28"/>
    </row>
    <row r="125" spans="4:12" s="20" customFormat="1" ht="15" hidden="1" customHeight="1">
      <c r="D125" s="21"/>
      <c r="E125" s="38"/>
      <c r="F125" s="38"/>
      <c r="G125" s="38"/>
      <c r="H125" s="38"/>
      <c r="J125" s="28"/>
      <c r="K125" s="28"/>
      <c r="L125" s="28"/>
    </row>
    <row r="126" spans="4:12" s="20" customFormat="1" ht="15" hidden="1" customHeight="1">
      <c r="D126" s="21"/>
      <c r="E126" s="38"/>
      <c r="F126" s="38"/>
      <c r="G126" s="38"/>
      <c r="H126" s="38"/>
      <c r="J126" s="28"/>
      <c r="K126" s="28"/>
      <c r="L126" s="28"/>
    </row>
    <row r="127" spans="4:12" s="20" customFormat="1" ht="15" hidden="1" customHeight="1">
      <c r="D127" s="21"/>
      <c r="E127" s="38"/>
      <c r="F127" s="38"/>
      <c r="G127" s="38"/>
      <c r="H127" s="38"/>
      <c r="J127" s="28"/>
      <c r="K127" s="28"/>
      <c r="L127" s="28"/>
    </row>
    <row r="128" spans="4:12" s="20" customFormat="1" ht="15" hidden="1" customHeight="1">
      <c r="D128" s="21"/>
      <c r="E128" s="38"/>
      <c r="F128" s="38"/>
      <c r="G128" s="38"/>
      <c r="H128" s="38"/>
      <c r="J128" s="28"/>
      <c r="K128" s="28"/>
      <c r="L128" s="28"/>
    </row>
    <row r="129" spans="2:12" s="20" customFormat="1" ht="15" hidden="1" customHeight="1">
      <c r="D129" s="21"/>
      <c r="E129" s="38"/>
      <c r="F129" s="38"/>
      <c r="G129" s="38"/>
      <c r="H129" s="38"/>
      <c r="J129" s="28"/>
      <c r="K129" s="28"/>
      <c r="L129" s="28"/>
    </row>
    <row r="130" spans="2:12" s="20" customFormat="1" ht="15" hidden="1" customHeight="1">
      <c r="D130" s="21"/>
      <c r="E130" s="38"/>
      <c r="F130" s="38"/>
      <c r="G130" s="38"/>
      <c r="H130" s="38"/>
      <c r="J130" s="28"/>
      <c r="K130" s="28"/>
      <c r="L130" s="28"/>
    </row>
    <row r="131" spans="2:12" s="20" customFormat="1" ht="15" hidden="1" customHeight="1">
      <c r="D131" s="21"/>
      <c r="E131" s="38"/>
      <c r="F131" s="38"/>
      <c r="G131" s="38"/>
      <c r="H131" s="38"/>
      <c r="J131" s="28"/>
      <c r="K131" s="28"/>
      <c r="L131" s="28"/>
    </row>
    <row r="132" spans="2:12" s="20" customFormat="1" ht="15" hidden="1" customHeight="1">
      <c r="D132" s="21"/>
      <c r="E132" s="38"/>
      <c r="F132" s="38"/>
      <c r="G132" s="38"/>
      <c r="H132" s="38"/>
      <c r="J132" s="28"/>
      <c r="K132" s="28"/>
      <c r="L132" s="28"/>
    </row>
    <row r="133" spans="2:12" s="20" customFormat="1" ht="15" hidden="1" customHeight="1">
      <c r="D133" s="21"/>
      <c r="E133" s="38"/>
      <c r="F133" s="38"/>
      <c r="G133" s="38"/>
      <c r="H133" s="38"/>
      <c r="J133" s="28"/>
      <c r="K133" s="28"/>
      <c r="L133" s="28"/>
    </row>
    <row r="134" spans="2:12" ht="15" hidden="1" customHeight="1">
      <c r="B134" s="38"/>
      <c r="C134" s="38"/>
    </row>
    <row r="135" spans="2:12" ht="15" hidden="1" customHeight="1">
      <c r="B135" s="38"/>
      <c r="C135" s="38"/>
    </row>
    <row r="136" spans="2:12" ht="15" hidden="1" customHeight="1">
      <c r="B136" s="38"/>
      <c r="C136" s="38"/>
    </row>
    <row r="137" spans="2:12" ht="15" hidden="1" customHeight="1">
      <c r="B137" s="38"/>
      <c r="C137" s="38"/>
      <c r="D137" s="38"/>
    </row>
    <row r="138" spans="2:12" ht="15" hidden="1" customHeight="1">
      <c r="B138" s="38"/>
      <c r="C138" s="38"/>
      <c r="D138" s="38"/>
    </row>
  </sheetData>
  <sheetProtection password="C809" sheet="1" objects="1" scenarios="1" selectLockedCells="1"/>
  <mergeCells count="18">
    <mergeCell ref="J22:K22"/>
    <mergeCell ref="B2:H8"/>
    <mergeCell ref="B10:H10"/>
    <mergeCell ref="B19:H19"/>
    <mergeCell ref="B17:H17"/>
    <mergeCell ref="J21:L21"/>
    <mergeCell ref="B59:H59"/>
    <mergeCell ref="B60:H60"/>
    <mergeCell ref="B61:H61"/>
    <mergeCell ref="B52:C56"/>
    <mergeCell ref="B18:H18"/>
    <mergeCell ref="B21:H21"/>
    <mergeCell ref="B23:C29"/>
    <mergeCell ref="B47:C51"/>
    <mergeCell ref="B22:D22"/>
    <mergeCell ref="B30:C35"/>
    <mergeCell ref="B36:C39"/>
    <mergeCell ref="B40:C46"/>
  </mergeCells>
  <printOptions horizontalCentered="1"/>
  <pageMargins left="0.23622047244094491" right="0.23622047244094491" top="0.35433070866141736" bottom="0.35433070866141736" header="0.31496062992125984" footer="0.31496062992125984"/>
  <pageSetup scale="70" fitToHeight="4" orientation="portrait"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332" t="s">
        <v>176</v>
      </c>
      <c r="C9" s="333"/>
      <c r="D9" s="333"/>
      <c r="E9" s="333"/>
      <c r="F9" s="333"/>
      <c r="G9" s="334"/>
    </row>
    <row r="10" spans="2:7" s="44" customFormat="1" ht="9" customHeight="1">
      <c r="B10" s="335"/>
      <c r="C10" s="336"/>
      <c r="D10" s="336"/>
      <c r="E10" s="336"/>
      <c r="F10" s="336"/>
      <c r="G10" s="337"/>
    </row>
    <row r="11" spans="2:7" s="49" customFormat="1" ht="15.75" customHeight="1">
      <c r="B11" s="16"/>
      <c r="C11" s="17"/>
      <c r="D11" s="17"/>
      <c r="E11" s="18"/>
      <c r="F11" s="17"/>
      <c r="G11" s="19"/>
    </row>
    <row r="12" spans="2:7" s="49" customFormat="1" ht="34.5" customHeight="1">
      <c r="B12" s="338" t="s">
        <v>0</v>
      </c>
      <c r="C12" s="339"/>
      <c r="D12" s="339"/>
      <c r="E12" s="339"/>
      <c r="F12" s="339"/>
      <c r="G12" s="340"/>
    </row>
    <row r="13" spans="2:7">
      <c r="B13" s="50"/>
      <c r="C13" s="51"/>
      <c r="D13" s="51"/>
      <c r="E13" s="52"/>
      <c r="F13" s="51"/>
      <c r="G13" s="53"/>
    </row>
    <row r="14" spans="2:7">
      <c r="B14" s="54" t="s">
        <v>1</v>
      </c>
      <c r="C14" s="51"/>
      <c r="D14" s="51"/>
      <c r="E14" s="52"/>
      <c r="F14" s="51"/>
      <c r="G14" s="53"/>
    </row>
    <row r="15" spans="2:7">
      <c r="B15" s="55"/>
      <c r="C15" s="56"/>
      <c r="D15" s="56"/>
      <c r="E15" s="57"/>
      <c r="F15" s="56"/>
      <c r="G15" s="58"/>
    </row>
    <row r="16" spans="2:7" ht="25.5">
      <c r="B16" s="341" t="s">
        <v>2</v>
      </c>
      <c r="C16" s="341"/>
      <c r="D16" s="63" t="s">
        <v>3</v>
      </c>
      <c r="E16" s="341" t="s">
        <v>4</v>
      </c>
      <c r="F16" s="341"/>
      <c r="G16" s="341"/>
    </row>
    <row r="17" spans="2:7" ht="22.5" customHeight="1">
      <c r="B17" s="342" t="s">
        <v>5</v>
      </c>
      <c r="C17" s="342"/>
      <c r="D17" s="5">
        <v>0.1</v>
      </c>
      <c r="E17" s="343" t="s">
        <v>6</v>
      </c>
      <c r="F17" s="343"/>
      <c r="G17" s="343"/>
    </row>
    <row r="18" spans="2:7" ht="28.5" customHeight="1">
      <c r="B18" s="342" t="s">
        <v>7</v>
      </c>
      <c r="C18" s="342"/>
      <c r="D18" s="5">
        <v>0.2</v>
      </c>
      <c r="E18" s="346" t="s">
        <v>8</v>
      </c>
      <c r="F18" s="346"/>
      <c r="G18" s="346"/>
    </row>
    <row r="19" spans="2:7" ht="29.25" customHeight="1">
      <c r="B19" s="342" t="s">
        <v>9</v>
      </c>
      <c r="C19" s="342"/>
      <c r="D19" s="5">
        <v>0.1</v>
      </c>
      <c r="E19" s="346" t="s">
        <v>10</v>
      </c>
      <c r="F19" s="346"/>
      <c r="G19" s="346"/>
    </row>
    <row r="20" spans="2:7" ht="25.5" customHeight="1">
      <c r="B20" s="342" t="s">
        <v>11</v>
      </c>
      <c r="C20" s="342"/>
      <c r="D20" s="5">
        <v>0.2</v>
      </c>
      <c r="E20" s="346" t="s">
        <v>8</v>
      </c>
      <c r="F20" s="346"/>
      <c r="G20" s="346"/>
    </row>
    <row r="21" spans="2:7" ht="23.25" customHeight="1">
      <c r="B21" s="344" t="s">
        <v>12</v>
      </c>
      <c r="C21" s="345"/>
      <c r="D21" s="5">
        <v>0.1</v>
      </c>
      <c r="E21" s="343" t="s">
        <v>6</v>
      </c>
      <c r="F21" s="343"/>
      <c r="G21" s="343"/>
    </row>
    <row r="22" spans="2:7" ht="27" customHeight="1">
      <c r="B22" s="39" t="s">
        <v>13</v>
      </c>
    </row>
    <row r="23" spans="2:7"/>
  </sheetData>
  <sheetProtection password="C809"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
  <sheetViews>
    <sheetView showGridLines="0" topLeftCell="A4" zoomScale="90" zoomScaleNormal="90" workbookViewId="0">
      <selection activeCell="C11" sqref="C11:F11"/>
    </sheetView>
  </sheetViews>
  <sheetFormatPr baseColWidth="10" defaultColWidth="0"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5.140625" style="38" customWidth="1"/>
    <col min="10" max="10" width="21.5703125" style="38" customWidth="1"/>
    <col min="11" max="11" width="21.7109375" style="28" customWidth="1"/>
    <col min="12" max="12" width="25" style="28" customWidth="1"/>
    <col min="13" max="13" width="22.42578125" style="28" customWidth="1"/>
    <col min="14" max="14" width="21.7109375" style="28" customWidth="1"/>
    <col min="15" max="15" width="2.85546875" style="28" customWidth="1"/>
    <col min="16" max="16384" width="11.42578125" style="28" hidden="1"/>
  </cols>
  <sheetData>
    <row r="1" spans="2:14"/>
    <row r="2" spans="2:14" ht="6" customHeight="1">
      <c r="B2" s="350"/>
      <c r="C2" s="350"/>
      <c r="D2" s="350"/>
      <c r="E2" s="350"/>
      <c r="F2" s="350"/>
      <c r="G2" s="350"/>
      <c r="H2" s="350"/>
      <c r="I2" s="350"/>
      <c r="J2" s="350"/>
      <c r="K2" s="350"/>
      <c r="L2" s="350"/>
      <c r="M2" s="350"/>
      <c r="N2" s="350"/>
    </row>
    <row r="3" spans="2:14" ht="15.75" customHeight="1">
      <c r="B3" s="350"/>
      <c r="C3" s="350"/>
      <c r="D3" s="350"/>
      <c r="E3" s="350"/>
      <c r="F3" s="350"/>
      <c r="G3" s="350"/>
      <c r="H3" s="350"/>
      <c r="I3" s="350"/>
      <c r="J3" s="350"/>
      <c r="K3" s="350"/>
      <c r="L3" s="350"/>
      <c r="M3" s="350"/>
      <c r="N3" s="350"/>
    </row>
    <row r="4" spans="2:14" ht="15.75" customHeight="1">
      <c r="B4" s="350"/>
      <c r="C4" s="350"/>
      <c r="D4" s="350"/>
      <c r="E4" s="350"/>
      <c r="F4" s="350"/>
      <c r="G4" s="350"/>
      <c r="H4" s="350"/>
      <c r="I4" s="350"/>
      <c r="J4" s="350"/>
      <c r="K4" s="350"/>
      <c r="L4" s="350"/>
      <c r="M4" s="350"/>
      <c r="N4" s="350"/>
    </row>
    <row r="5" spans="2:14" ht="15.75" customHeight="1">
      <c r="B5" s="350"/>
      <c r="C5" s="350"/>
      <c r="D5" s="350"/>
      <c r="E5" s="350"/>
      <c r="F5" s="350"/>
      <c r="G5" s="350"/>
      <c r="H5" s="350"/>
      <c r="I5" s="350"/>
      <c r="J5" s="350"/>
      <c r="K5" s="350"/>
      <c r="L5" s="350"/>
      <c r="M5" s="350"/>
      <c r="N5" s="350"/>
    </row>
    <row r="6" spans="2:14" ht="15.75" customHeight="1">
      <c r="B6" s="350"/>
      <c r="C6" s="350"/>
      <c r="D6" s="350"/>
      <c r="E6" s="350"/>
      <c r="F6" s="350"/>
      <c r="G6" s="350"/>
      <c r="H6" s="350"/>
      <c r="I6" s="350"/>
      <c r="J6" s="350"/>
      <c r="K6" s="350"/>
      <c r="L6" s="350"/>
      <c r="M6" s="350"/>
      <c r="N6" s="350"/>
    </row>
    <row r="7" spans="2:14" ht="11.25" customHeight="1">
      <c r="B7" s="350"/>
      <c r="C7" s="350"/>
      <c r="D7" s="350"/>
      <c r="E7" s="350"/>
      <c r="F7" s="350"/>
      <c r="G7" s="350"/>
      <c r="H7" s="350"/>
      <c r="I7" s="350"/>
      <c r="J7" s="350"/>
      <c r="K7" s="350"/>
      <c r="L7" s="350"/>
      <c r="M7" s="350"/>
      <c r="N7" s="350"/>
    </row>
    <row r="8" spans="2:14" ht="11.25" customHeight="1">
      <c r="B8" s="350"/>
      <c r="C8" s="350"/>
      <c r="D8" s="350"/>
      <c r="E8" s="350"/>
      <c r="F8" s="350"/>
      <c r="G8" s="350"/>
      <c r="H8" s="350"/>
      <c r="I8" s="350"/>
      <c r="J8" s="350"/>
      <c r="K8" s="350"/>
      <c r="L8" s="350"/>
      <c r="M8" s="350"/>
      <c r="N8" s="350"/>
    </row>
    <row r="9" spans="2:14" ht="18" customHeight="1">
      <c r="B9" s="351" t="s">
        <v>91</v>
      </c>
      <c r="C9" s="351"/>
      <c r="D9" s="351"/>
      <c r="E9" s="351"/>
      <c r="F9" s="351"/>
      <c r="G9" s="351"/>
      <c r="H9" s="351"/>
      <c r="I9" s="351"/>
      <c r="J9" s="351"/>
      <c r="K9" s="351"/>
      <c r="L9" s="351"/>
      <c r="M9" s="351"/>
      <c r="N9" s="351"/>
    </row>
    <row r="10" spans="2:14" s="59" customFormat="1" ht="9.75" customHeight="1">
      <c r="B10" s="60"/>
      <c r="C10" s="60"/>
      <c r="D10" s="60"/>
      <c r="E10" s="60"/>
      <c r="F10" s="60"/>
      <c r="G10" s="60"/>
      <c r="H10" s="60"/>
      <c r="I10" s="60"/>
      <c r="J10" s="60"/>
    </row>
    <row r="11" spans="2:14" ht="18" customHeight="1">
      <c r="B11" s="68" t="s">
        <v>97</v>
      </c>
      <c r="C11" s="352" t="str">
        <f>IF('Elementos Kits'!E13="","",'Elementos Kits'!E13)</f>
        <v/>
      </c>
      <c r="D11" s="352"/>
      <c r="E11" s="352"/>
      <c r="F11" s="352"/>
      <c r="G11" s="64" t="s">
        <v>100</v>
      </c>
      <c r="H11" s="352" t="str">
        <f>IF('Elementos Kits'!G13="","",'Elementos Kits'!G13)</f>
        <v/>
      </c>
      <c r="I11" s="352"/>
      <c r="J11" s="352"/>
      <c r="K11" s="352"/>
      <c r="L11" s="65" t="s">
        <v>103</v>
      </c>
      <c r="M11" s="348" t="str">
        <f>IF('Elementos Kits'!K13="","",'Elementos Kits'!K13)</f>
        <v/>
      </c>
      <c r="N11" s="348"/>
    </row>
    <row r="12" spans="2:14" ht="18" customHeight="1">
      <c r="B12" s="68" t="s">
        <v>98</v>
      </c>
      <c r="C12" s="352" t="str">
        <f>IF('Elementos Kits'!E14="","",'Elementos Kits'!E14)</f>
        <v/>
      </c>
      <c r="D12" s="352"/>
      <c r="E12" s="352"/>
      <c r="F12" s="352"/>
      <c r="G12" s="64" t="s">
        <v>101</v>
      </c>
      <c r="H12" s="352" t="str">
        <f>IF('Elementos Kits'!G14="","",'Elementos Kits'!G14)</f>
        <v/>
      </c>
      <c r="I12" s="352"/>
      <c r="J12" s="352"/>
      <c r="K12" s="352"/>
      <c r="L12" s="65" t="s">
        <v>105</v>
      </c>
      <c r="M12" s="349" t="str">
        <f>IF('Elementos Kits'!K14="","",'Elementos Kits'!K14)</f>
        <v/>
      </c>
      <c r="N12" s="349"/>
    </row>
    <row r="13" spans="2:14" ht="18" customHeight="1">
      <c r="B13" s="68" t="s">
        <v>99</v>
      </c>
      <c r="C13" s="352" t="str">
        <f>IF('Elementos Kits'!E15="","",'Elementos Kits'!E15)</f>
        <v/>
      </c>
      <c r="D13" s="352"/>
      <c r="E13" s="352"/>
      <c r="F13" s="352"/>
      <c r="G13" s="64" t="s">
        <v>102</v>
      </c>
      <c r="H13" s="352" t="str">
        <f>IF('Elementos Kits'!G15="","",'Elementos Kits'!G15)</f>
        <v/>
      </c>
      <c r="I13" s="352"/>
      <c r="J13" s="352"/>
      <c r="K13" s="352"/>
      <c r="L13" s="65" t="s">
        <v>104</v>
      </c>
      <c r="M13" s="349" t="str">
        <f>IF('Elementos Kits'!K15="","",'Elementos Kits'!K15)</f>
        <v/>
      </c>
      <c r="N13" s="349"/>
    </row>
    <row r="14" spans="2:14" ht="4.5" customHeight="1">
      <c r="B14" s="61"/>
      <c r="C14" s="62"/>
      <c r="D14" s="62"/>
      <c r="E14" s="62"/>
      <c r="F14" s="62"/>
      <c r="G14" s="62"/>
      <c r="H14" s="62"/>
      <c r="I14" s="62"/>
      <c r="J14" s="62"/>
    </row>
    <row r="15" spans="2:14" ht="25.5" customHeight="1">
      <c r="B15" s="347" t="s">
        <v>106</v>
      </c>
      <c r="C15" s="347"/>
      <c r="D15" s="347"/>
      <c r="E15" s="347"/>
      <c r="F15" s="347"/>
      <c r="G15" s="347"/>
      <c r="H15" s="347"/>
      <c r="I15" s="347"/>
      <c r="J15" s="347"/>
      <c r="K15" s="347"/>
      <c r="L15" s="347"/>
      <c r="M15" s="347"/>
      <c r="N15" s="347"/>
    </row>
    <row r="16" spans="2:14" ht="9.75" customHeight="1">
      <c r="B16" s="61"/>
      <c r="C16" s="62"/>
      <c r="D16" s="62"/>
      <c r="E16" s="62"/>
      <c r="F16" s="62"/>
      <c r="G16" s="62"/>
      <c r="H16" s="62"/>
      <c r="I16" s="62"/>
      <c r="J16" s="62"/>
    </row>
    <row r="17" spans="2:14" ht="72" customHeight="1">
      <c r="B17" s="119" t="s">
        <v>75</v>
      </c>
      <c r="C17" s="119" t="s">
        <v>81</v>
      </c>
      <c r="D17" s="119" t="s">
        <v>76</v>
      </c>
      <c r="E17" s="119" t="s">
        <v>80</v>
      </c>
      <c r="F17" s="119" t="s">
        <v>77</v>
      </c>
      <c r="G17" s="119" t="s">
        <v>78</v>
      </c>
      <c r="H17" s="119" t="s">
        <v>79</v>
      </c>
      <c r="I17" s="119" t="s">
        <v>74</v>
      </c>
      <c r="J17" s="124" t="s">
        <v>107</v>
      </c>
      <c r="K17" s="124" t="s">
        <v>212</v>
      </c>
      <c r="L17" s="124" t="s">
        <v>205</v>
      </c>
      <c r="M17" s="124" t="s">
        <v>204</v>
      </c>
      <c r="N17" s="119" t="s">
        <v>213</v>
      </c>
    </row>
    <row r="18" spans="2:14" ht="23.25" customHeight="1">
      <c r="B18" s="120"/>
      <c r="C18" s="120"/>
      <c r="D18" s="120"/>
      <c r="E18" s="121"/>
      <c r="F18" s="122"/>
      <c r="G18" s="120"/>
      <c r="H18" s="120"/>
      <c r="I18" s="125"/>
      <c r="J18" s="123"/>
      <c r="K18" s="123"/>
      <c r="L18" s="123"/>
      <c r="M18" s="123"/>
      <c r="N18" s="123"/>
    </row>
    <row r="19" spans="2:14" ht="23.25" customHeight="1">
      <c r="B19" s="120"/>
      <c r="C19" s="120"/>
      <c r="D19" s="120"/>
      <c r="E19" s="121"/>
      <c r="F19" s="122"/>
      <c r="G19" s="120"/>
      <c r="H19" s="120"/>
      <c r="I19" s="125"/>
      <c r="J19" s="123"/>
      <c r="K19" s="123"/>
      <c r="L19" s="123"/>
      <c r="M19" s="123"/>
      <c r="N19" s="123"/>
    </row>
    <row r="20" spans="2:14" ht="23.25" customHeight="1">
      <c r="B20" s="120"/>
      <c r="C20" s="120"/>
      <c r="D20" s="120"/>
      <c r="E20" s="121"/>
      <c r="F20" s="122"/>
      <c r="G20" s="120"/>
      <c r="H20" s="120"/>
      <c r="I20" s="125"/>
      <c r="J20" s="123"/>
      <c r="K20" s="123"/>
      <c r="L20" s="123"/>
      <c r="M20" s="123"/>
      <c r="N20" s="123"/>
    </row>
    <row r="21" spans="2:14" ht="23.25" customHeight="1">
      <c r="B21" s="120"/>
      <c r="C21" s="120"/>
      <c r="D21" s="120"/>
      <c r="E21" s="121"/>
      <c r="F21" s="122"/>
      <c r="G21" s="120"/>
      <c r="H21" s="120"/>
      <c r="I21" s="125"/>
      <c r="J21" s="123"/>
      <c r="K21" s="123"/>
      <c r="L21" s="123"/>
      <c r="M21" s="123"/>
      <c r="N21" s="123"/>
    </row>
    <row r="22" spans="2:14" ht="23.25" customHeight="1">
      <c r="B22" s="120"/>
      <c r="C22" s="120"/>
      <c r="D22" s="120"/>
      <c r="E22" s="121"/>
      <c r="F22" s="122"/>
      <c r="G22" s="120"/>
      <c r="H22" s="120"/>
      <c r="I22" s="125"/>
      <c r="J22" s="123"/>
      <c r="K22" s="123"/>
      <c r="L22" s="123"/>
      <c r="M22" s="123"/>
      <c r="N22" s="123"/>
    </row>
    <row r="23" spans="2:14" ht="23.25" customHeight="1">
      <c r="B23" s="120"/>
      <c r="C23" s="120"/>
      <c r="D23" s="120"/>
      <c r="E23" s="121"/>
      <c r="F23" s="122"/>
      <c r="G23" s="120"/>
      <c r="H23" s="120"/>
      <c r="I23" s="125"/>
      <c r="J23" s="123"/>
      <c r="K23" s="123"/>
      <c r="L23" s="123"/>
      <c r="M23" s="123"/>
      <c r="N23" s="123"/>
    </row>
    <row r="24" spans="2:14" ht="23.25" customHeight="1">
      <c r="B24" s="120"/>
      <c r="C24" s="120"/>
      <c r="D24" s="120"/>
      <c r="E24" s="121"/>
      <c r="F24" s="122"/>
      <c r="G24" s="120"/>
      <c r="H24" s="120"/>
      <c r="I24" s="125"/>
      <c r="J24" s="123"/>
      <c r="K24" s="123"/>
      <c r="L24" s="123"/>
      <c r="M24" s="123"/>
      <c r="N24" s="123"/>
    </row>
    <row r="25" spans="2:14" ht="23.25" customHeight="1">
      <c r="B25" s="120"/>
      <c r="C25" s="120"/>
      <c r="D25" s="120"/>
      <c r="E25" s="121"/>
      <c r="F25" s="122"/>
      <c r="G25" s="120"/>
      <c r="H25" s="120"/>
      <c r="I25" s="125"/>
      <c r="J25" s="123"/>
      <c r="K25" s="123"/>
      <c r="L25" s="123"/>
      <c r="M25" s="123"/>
      <c r="N25" s="123"/>
    </row>
    <row r="26" spans="2:14" ht="23.25" customHeight="1">
      <c r="B26" s="120"/>
      <c r="C26" s="120"/>
      <c r="D26" s="120"/>
      <c r="E26" s="121"/>
      <c r="F26" s="122"/>
      <c r="G26" s="120"/>
      <c r="H26" s="120"/>
      <c r="I26" s="125"/>
      <c r="J26" s="123"/>
      <c r="K26" s="123"/>
      <c r="L26" s="123"/>
      <c r="M26" s="123"/>
      <c r="N26" s="123"/>
    </row>
    <row r="27" spans="2:14" ht="23.25" customHeight="1">
      <c r="B27" s="120"/>
      <c r="C27" s="120"/>
      <c r="D27" s="120"/>
      <c r="E27" s="121"/>
      <c r="F27" s="122"/>
      <c r="G27" s="120"/>
      <c r="H27" s="120"/>
      <c r="I27" s="125"/>
      <c r="J27" s="123"/>
      <c r="K27" s="123"/>
      <c r="L27" s="123"/>
      <c r="M27" s="123"/>
      <c r="N27" s="123"/>
    </row>
    <row r="28" spans="2:14" ht="12">
      <c r="B28" s="8"/>
      <c r="C28" s="9"/>
      <c r="D28" s="8"/>
      <c r="E28" s="10"/>
      <c r="F28" s="11"/>
      <c r="G28" s="12"/>
      <c r="H28" s="12"/>
      <c r="I28" s="12"/>
      <c r="J28" s="13"/>
    </row>
    <row r="29" spans="2:14">
      <c r="B29" s="20" t="s">
        <v>26</v>
      </c>
    </row>
    <row r="30" spans="2:14"/>
    <row r="31" spans="2:14" hidden="1"/>
    <row r="32" spans="2:14"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12">
    <mergeCell ref="B15:N15"/>
    <mergeCell ref="M11:N11"/>
    <mergeCell ref="M12:N12"/>
    <mergeCell ref="M13:N13"/>
    <mergeCell ref="B2:N8"/>
    <mergeCell ref="B9:N9"/>
    <mergeCell ref="C11:F11"/>
    <mergeCell ref="C12:F12"/>
    <mergeCell ref="C13:F13"/>
    <mergeCell ref="H11:K11"/>
    <mergeCell ref="H12:K12"/>
    <mergeCell ref="H13:K13"/>
  </mergeCells>
  <dataValidations count="3">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 type="list" allowBlank="1" showInputMessage="1" showErrorMessage="1" sqref="K18:K27 N18:N27">
      <formula1>"Si,No"</formula1>
    </dataValidation>
  </dataValidations>
  <printOptions horizontalCentered="1"/>
  <pageMargins left="0.23622047244094491" right="0.23622047244094491" top="0.74803149606299213" bottom="0.74803149606299213" header="0.31496062992125984" footer="0.31496062992125984"/>
  <pageSetup scale="58"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9</vt:i4>
      </vt:variant>
    </vt:vector>
  </HeadingPairs>
  <TitlesOfParts>
    <vt:vector size="15" baseType="lpstr">
      <vt:lpstr>INFO GENERAL Y FINANCIERA</vt:lpstr>
      <vt:lpstr>RESUMEN</vt:lpstr>
      <vt:lpstr>Elementos Kits</vt:lpstr>
      <vt:lpstr>Distribución Kits</vt:lpstr>
      <vt:lpstr>POLIZAS</vt:lpstr>
      <vt:lpstr>INFO EXPERIENCIA</vt:lpstr>
      <vt:lpstr>'Distribución Kits'!Área_de_impresión</vt:lpstr>
      <vt:lpstr>'Elementos Kits'!Área_de_impresión</vt:lpstr>
      <vt:lpstr>'INFO EXPERIENCIA'!Área_de_impresión</vt:lpstr>
      <vt:lpstr>'INFO GENERAL Y FINANCIERA'!Área_de_impresión</vt:lpstr>
      <vt:lpstr>POLIZAS!Área_de_impresión</vt:lpstr>
      <vt:lpstr>'Distribución Kits'!Títulos_a_imprimir</vt:lpstr>
      <vt:lpstr>'Elementos Kits'!Títulos_a_imprimir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2014-03-20T13:55:23Z</cp:lastPrinted>
  <dcterms:created xsi:type="dcterms:W3CDTF">2013-08-22T20:49:37Z</dcterms:created>
  <dcterms:modified xsi:type="dcterms:W3CDTF">2014-03-25T17:26:51Z</dcterms:modified>
</cp:coreProperties>
</file>