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dna.martinez\Desktop\"/>
    </mc:Choice>
  </mc:AlternateContent>
  <bookViews>
    <workbookView xWindow="0" yWindow="0" windowWidth="28800" windowHeight="12435"/>
  </bookViews>
  <sheets>
    <sheet name="MATERIAL DIDÁCTICO" sheetId="31" r:id="rId1"/>
    <sheet name="ZONAS" sheetId="32" r:id="rId2"/>
    <sheet name="INFO GENERAL Y FINANCIERA" sheetId="27" r:id="rId3"/>
    <sheet name="INFO EXPERIENCIA" sheetId="22" r:id="rId4"/>
    <sheet name="POLIZAS" sheetId="21" r:id="rId5"/>
    <sheet name="RESUMEN" sheetId="19" state="hidden" r:id="rId6"/>
  </sheets>
  <externalReferences>
    <externalReference r:id="rId7"/>
    <externalReference r:id="rId8"/>
    <externalReference r:id="rId9"/>
    <externalReference r:id="rId10"/>
    <externalReference r:id="rId11"/>
    <externalReference r:id="rId12"/>
    <externalReference r:id="rId13"/>
  </externalReferences>
  <definedNames>
    <definedName name="_xlnm._FilterDatabase" localSheetId="3" hidden="1">'INFO EXPERIENCIA'!#REF!</definedName>
    <definedName name="_xlnm._FilterDatabase" localSheetId="2" hidden="1">'INFO GENERAL Y FINANCIERA'!$B$42:$AP$42</definedName>
    <definedName name="_xlnm.Print_Area" localSheetId="3">'INFO EXPERIENCIA'!$B$2:$J$29</definedName>
    <definedName name="_xlnm.Print_Area" localSheetId="2">'INFO GENERAL Y FINANCIERA'!$B$2:$AJ$57</definedName>
    <definedName name="_xlnm.Print_Area" localSheetId="0">'MATERIAL DIDÁCTICO'!$A$2:$T$135</definedName>
    <definedName name="_xlnm.Print_Area" localSheetId="4">POLIZAS!$B$2:$G$21</definedName>
    <definedName name="Decision" localSheetId="3">[1]lista!$A$6:$A$7</definedName>
    <definedName name="Decision" localSheetId="2">[2]lista!$A$6:$A$7</definedName>
    <definedName name="Decision" localSheetId="4">[2]lista!$A$6:$A$7</definedName>
    <definedName name="Decision" localSheetId="5">[3]lista!$A$6:$A$7</definedName>
    <definedName name="Decision">[4]lista!$A$6:$A$7</definedName>
    <definedName name="PARTICIPACION" localSheetId="3">[1]lista!$A$15:$A$17</definedName>
    <definedName name="PARTICIPACION" localSheetId="2">[2]lista!$A$15:$A$17</definedName>
    <definedName name="PARTICIPACION" localSheetId="4">[2]lista!$A$15:$A$17</definedName>
    <definedName name="PARTICIPACION" localSheetId="5">[3]lista!$A$15:$A$17</definedName>
    <definedName name="PARTICIPACION">[4]lista!$A$15:$A$17</definedName>
    <definedName name="Procedencia" localSheetId="3">[1]lista!$A$2:$A$3</definedName>
    <definedName name="Procedencia" localSheetId="2">[2]lista!$A$2:$A$3</definedName>
    <definedName name="Procedencia" localSheetId="4">[2]lista!$A$2:$A$3</definedName>
    <definedName name="Procedencia" localSheetId="5">[3]lista!$A$2:$A$3</definedName>
    <definedName name="Procedencia">[4]lista!$A$2:$A$3</definedName>
    <definedName name="RESPUESTAS" localSheetId="0">#REF!</definedName>
    <definedName name="RESPUESTAS">#REF!</definedName>
    <definedName name="tipo" localSheetId="3">[1]lista!$A$11:$A$13</definedName>
    <definedName name="tipo" localSheetId="2">[2]lista!$A$11:$A$13</definedName>
    <definedName name="tipo" localSheetId="4">[2]lista!$A$11:$A$13</definedName>
    <definedName name="tipo" localSheetId="5">[3]lista!$A$11:$A$13</definedName>
    <definedName name="tipo">[4]lista!$A$11:$A$13</definedName>
    <definedName name="_xlnm.Print_Titles" localSheetId="3">'INFO EXPERIENCIA'!$2:$12</definedName>
    <definedName name="_xlnm.Print_Titles" localSheetId="2">'INFO GENERAL Y FINANCIERA'!$2:$9</definedName>
    <definedName name="_xlnm.Print_Titles" localSheetId="0">'MATERIAL DIDÁCTICO'!$2:$13</definedName>
    <definedName name="x" localSheetId="3">[5]lista!$A$11:$A$13</definedName>
    <definedName name="x" localSheetId="2">[6]lista!$A$11:$A$13</definedName>
    <definedName name="x" localSheetId="4">[6]lista!$A$11:$A$13</definedName>
    <definedName name="x">[7]lista!$A$11:$A$13</definedName>
  </definedNames>
  <calcPr calcId="152511"/>
</workbook>
</file>

<file path=xl/calcChain.xml><?xml version="1.0" encoding="utf-8"?>
<calcChain xmlns="http://schemas.openxmlformats.org/spreadsheetml/2006/main">
  <c r="Q101" i="31" l="1"/>
  <c r="Q105" i="31"/>
  <c r="Q109" i="31"/>
  <c r="Q113" i="31"/>
  <c r="M126" i="31"/>
  <c r="L126" i="31"/>
  <c r="K126" i="31"/>
  <c r="J126" i="31"/>
  <c r="I126" i="31"/>
  <c r="I97" i="31"/>
  <c r="J97" i="31"/>
  <c r="K97" i="31"/>
  <c r="L97" i="31"/>
  <c r="M97" i="31"/>
  <c r="I98" i="31"/>
  <c r="J98" i="31"/>
  <c r="K98" i="31"/>
  <c r="L98" i="31"/>
  <c r="M98" i="31"/>
  <c r="I99" i="31"/>
  <c r="J99" i="31"/>
  <c r="K99" i="31"/>
  <c r="L99" i="31"/>
  <c r="M99" i="31"/>
  <c r="I100" i="31"/>
  <c r="J100" i="31"/>
  <c r="K100" i="31"/>
  <c r="L100" i="31"/>
  <c r="M100" i="31"/>
  <c r="I101" i="31"/>
  <c r="J101" i="31"/>
  <c r="K101" i="31"/>
  <c r="L101" i="31"/>
  <c r="M101" i="31"/>
  <c r="I102" i="31"/>
  <c r="J102" i="31"/>
  <c r="K102" i="31"/>
  <c r="L102" i="31"/>
  <c r="M102" i="31"/>
  <c r="I103" i="31"/>
  <c r="J103" i="31"/>
  <c r="K103" i="31"/>
  <c r="L103" i="31"/>
  <c r="M103" i="31"/>
  <c r="I104" i="31"/>
  <c r="J104" i="31"/>
  <c r="K104" i="31"/>
  <c r="L104" i="31"/>
  <c r="M104" i="31"/>
  <c r="I105" i="31"/>
  <c r="J105" i="31"/>
  <c r="K105" i="31"/>
  <c r="L105" i="31"/>
  <c r="M105" i="31"/>
  <c r="I106" i="31"/>
  <c r="J106" i="31"/>
  <c r="K106" i="31"/>
  <c r="L106" i="31"/>
  <c r="M106" i="31"/>
  <c r="I107" i="31"/>
  <c r="J107" i="31"/>
  <c r="K107" i="31"/>
  <c r="L107" i="31"/>
  <c r="M107" i="31"/>
  <c r="I108" i="31"/>
  <c r="J108" i="31"/>
  <c r="K108" i="31"/>
  <c r="L108" i="31"/>
  <c r="M108" i="31"/>
  <c r="I109" i="31"/>
  <c r="J109" i="31"/>
  <c r="K109" i="31"/>
  <c r="L109" i="31"/>
  <c r="M109" i="31"/>
  <c r="I110" i="31"/>
  <c r="J110" i="31"/>
  <c r="K110" i="31"/>
  <c r="L110" i="31"/>
  <c r="M110" i="31"/>
  <c r="I111" i="31"/>
  <c r="J111" i="31"/>
  <c r="K111" i="31"/>
  <c r="L111" i="31"/>
  <c r="M111" i="31"/>
  <c r="I112" i="31"/>
  <c r="J112" i="31"/>
  <c r="K112" i="31"/>
  <c r="L112" i="31"/>
  <c r="M112" i="31"/>
  <c r="I113" i="31"/>
  <c r="J113" i="31"/>
  <c r="K113" i="31"/>
  <c r="L113" i="31"/>
  <c r="M113" i="31"/>
  <c r="I114" i="31"/>
  <c r="J114" i="31"/>
  <c r="K114" i="31"/>
  <c r="L114" i="31"/>
  <c r="M114" i="31"/>
  <c r="I115" i="31"/>
  <c r="J115" i="31"/>
  <c r="K115" i="31"/>
  <c r="L115" i="31"/>
  <c r="M115" i="31"/>
  <c r="I116" i="31"/>
  <c r="J116" i="31"/>
  <c r="K116" i="31"/>
  <c r="L116" i="31"/>
  <c r="M116" i="31"/>
  <c r="I117" i="31"/>
  <c r="J117" i="31"/>
  <c r="K117" i="31"/>
  <c r="L117" i="31"/>
  <c r="M117" i="31"/>
  <c r="I118" i="31"/>
  <c r="J118" i="31"/>
  <c r="K118" i="31"/>
  <c r="L118" i="31"/>
  <c r="M118" i="31"/>
  <c r="I119" i="31"/>
  <c r="J119" i="31"/>
  <c r="K119" i="31"/>
  <c r="L119" i="31"/>
  <c r="M119" i="31"/>
  <c r="I120" i="31"/>
  <c r="J120" i="31"/>
  <c r="K120" i="31"/>
  <c r="L120" i="31"/>
  <c r="M120" i="31"/>
  <c r="I121" i="31"/>
  <c r="J121" i="31"/>
  <c r="K121" i="31"/>
  <c r="L121" i="31"/>
  <c r="M121" i="31"/>
  <c r="I122" i="31"/>
  <c r="J122" i="31"/>
  <c r="K122" i="31"/>
  <c r="L122" i="31"/>
  <c r="M122" i="31"/>
  <c r="I123" i="31"/>
  <c r="J123" i="31"/>
  <c r="K123" i="31"/>
  <c r="L123" i="31"/>
  <c r="M123" i="31"/>
  <c r="I124" i="31"/>
  <c r="J124" i="31"/>
  <c r="K124" i="31"/>
  <c r="L124" i="31"/>
  <c r="M124" i="31"/>
  <c r="J96" i="31"/>
  <c r="K96" i="31"/>
  <c r="L96" i="31"/>
  <c r="M96" i="31"/>
  <c r="I96" i="31"/>
  <c r="M89" i="31"/>
  <c r="L89" i="31"/>
  <c r="K89" i="31"/>
  <c r="J89" i="31"/>
  <c r="I89" i="31"/>
  <c r="J59" i="31"/>
  <c r="K59" i="31"/>
  <c r="L59" i="31"/>
  <c r="M59" i="31"/>
  <c r="J60" i="31"/>
  <c r="K60" i="31"/>
  <c r="L60" i="31"/>
  <c r="M60" i="31"/>
  <c r="J61" i="31"/>
  <c r="K61" i="31"/>
  <c r="L61" i="31"/>
  <c r="M61" i="31"/>
  <c r="J62" i="31"/>
  <c r="K62" i="31"/>
  <c r="L62" i="31"/>
  <c r="M62" i="31"/>
  <c r="J63" i="31"/>
  <c r="K63" i="31"/>
  <c r="L63" i="31"/>
  <c r="M63" i="31"/>
  <c r="J64" i="31"/>
  <c r="K64" i="31"/>
  <c r="L64" i="31"/>
  <c r="M64" i="31"/>
  <c r="J65" i="31"/>
  <c r="K65" i="31"/>
  <c r="L65" i="31"/>
  <c r="M65" i="31"/>
  <c r="J66" i="31"/>
  <c r="K66" i="31"/>
  <c r="L66" i="31"/>
  <c r="M66" i="31"/>
  <c r="J67" i="31"/>
  <c r="K67" i="31"/>
  <c r="L67" i="31"/>
  <c r="M67" i="31"/>
  <c r="J68" i="31"/>
  <c r="K68" i="31"/>
  <c r="L68" i="31"/>
  <c r="M68" i="31"/>
  <c r="J69" i="31"/>
  <c r="K69" i="31"/>
  <c r="L69" i="31"/>
  <c r="M69" i="31"/>
  <c r="J70" i="31"/>
  <c r="K70" i="31"/>
  <c r="L70" i="31"/>
  <c r="M70" i="31"/>
  <c r="J71" i="31"/>
  <c r="K71" i="31"/>
  <c r="L71" i="31"/>
  <c r="M71" i="31"/>
  <c r="J72" i="31"/>
  <c r="K72" i="31"/>
  <c r="L72" i="31"/>
  <c r="M72" i="31"/>
  <c r="J73" i="31"/>
  <c r="K73" i="31"/>
  <c r="L73" i="31"/>
  <c r="M73" i="31"/>
  <c r="J74" i="31"/>
  <c r="K74" i="31"/>
  <c r="L74" i="31"/>
  <c r="M74" i="31"/>
  <c r="J75" i="31"/>
  <c r="K75" i="31"/>
  <c r="L75" i="31"/>
  <c r="M75" i="31"/>
  <c r="J76" i="31"/>
  <c r="K76" i="31"/>
  <c r="L76" i="31"/>
  <c r="M76" i="31"/>
  <c r="J77" i="31"/>
  <c r="K77" i="31"/>
  <c r="L77" i="31"/>
  <c r="M77" i="31"/>
  <c r="J78" i="31"/>
  <c r="K78" i="31"/>
  <c r="L78" i="31"/>
  <c r="M78" i="31"/>
  <c r="J79" i="31"/>
  <c r="K79" i="31"/>
  <c r="L79" i="31"/>
  <c r="M79" i="31"/>
  <c r="J80" i="31"/>
  <c r="K80" i="31"/>
  <c r="L80" i="31"/>
  <c r="M80" i="31"/>
  <c r="J81" i="31"/>
  <c r="K81" i="31"/>
  <c r="L81" i="31"/>
  <c r="M81" i="31"/>
  <c r="J82" i="31"/>
  <c r="K82" i="31"/>
  <c r="L82" i="31"/>
  <c r="M82" i="31"/>
  <c r="J83" i="31"/>
  <c r="K83" i="31"/>
  <c r="L83" i="31"/>
  <c r="M83" i="31"/>
  <c r="J84" i="31"/>
  <c r="K84" i="31"/>
  <c r="L84" i="31"/>
  <c r="M84" i="31"/>
  <c r="J85" i="31"/>
  <c r="K85" i="31"/>
  <c r="L85" i="31"/>
  <c r="M85" i="31"/>
  <c r="J86" i="31"/>
  <c r="K86" i="31"/>
  <c r="L86" i="31"/>
  <c r="M86" i="31"/>
  <c r="J87" i="31"/>
  <c r="K87" i="31"/>
  <c r="L87" i="31"/>
  <c r="M87" i="31"/>
  <c r="I60" i="31"/>
  <c r="I61" i="31"/>
  <c r="I62" i="31"/>
  <c r="I63" i="31"/>
  <c r="I64" i="31"/>
  <c r="I65" i="31"/>
  <c r="I66" i="31"/>
  <c r="I67" i="31"/>
  <c r="I68" i="31"/>
  <c r="I69" i="31"/>
  <c r="I70" i="31"/>
  <c r="I71" i="31"/>
  <c r="I72" i="31"/>
  <c r="I73" i="31"/>
  <c r="I74" i="31"/>
  <c r="I75" i="31"/>
  <c r="I76" i="31"/>
  <c r="I77" i="31"/>
  <c r="I78" i="31"/>
  <c r="I79" i="31"/>
  <c r="I80" i="31"/>
  <c r="I81" i="31"/>
  <c r="I82" i="31"/>
  <c r="I83" i="31"/>
  <c r="I84" i="31"/>
  <c r="I85" i="31"/>
  <c r="I86" i="31"/>
  <c r="I87" i="31"/>
  <c r="I59" i="31"/>
  <c r="M5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22" i="31"/>
  <c r="L52" i="31"/>
  <c r="L23" i="31"/>
  <c r="L24" i="31"/>
  <c r="L25" i="31"/>
  <c r="L26" i="31"/>
  <c r="L27" i="31"/>
  <c r="L28" i="31"/>
  <c r="L29" i="31"/>
  <c r="L30" i="31"/>
  <c r="L31" i="31"/>
  <c r="L32" i="31"/>
  <c r="L33" i="31"/>
  <c r="L34" i="31"/>
  <c r="L35" i="31"/>
  <c r="L36" i="31"/>
  <c r="L37" i="31"/>
  <c r="L38" i="31"/>
  <c r="L39" i="31"/>
  <c r="L40" i="31"/>
  <c r="L41" i="31"/>
  <c r="L42" i="31"/>
  <c r="L43" i="31"/>
  <c r="L44" i="31"/>
  <c r="L45" i="31"/>
  <c r="L46" i="31"/>
  <c r="L47" i="31"/>
  <c r="L48" i="31"/>
  <c r="L49" i="31"/>
  <c r="L50" i="31"/>
  <c r="L22" i="31"/>
  <c r="K52" i="31"/>
  <c r="K23" i="31"/>
  <c r="K24" i="31"/>
  <c r="K25" i="31"/>
  <c r="K26" i="31"/>
  <c r="K27" i="31"/>
  <c r="K28" i="31"/>
  <c r="K29" i="31"/>
  <c r="K30" i="31"/>
  <c r="K31" i="31"/>
  <c r="K32" i="31"/>
  <c r="K33" i="31"/>
  <c r="K34" i="31"/>
  <c r="K35" i="31"/>
  <c r="K36" i="31"/>
  <c r="K37" i="31"/>
  <c r="K38" i="31"/>
  <c r="K39" i="31"/>
  <c r="K40" i="31"/>
  <c r="K41" i="31"/>
  <c r="K42" i="31"/>
  <c r="K43" i="31"/>
  <c r="K44" i="31"/>
  <c r="K45" i="31"/>
  <c r="K46" i="31"/>
  <c r="K47" i="31"/>
  <c r="K48" i="31"/>
  <c r="K49" i="31"/>
  <c r="K50" i="31"/>
  <c r="J52" i="31"/>
  <c r="J23" i="31"/>
  <c r="J24" i="31"/>
  <c r="J25" i="31"/>
  <c r="J26" i="31"/>
  <c r="J27" i="31"/>
  <c r="J28" i="31"/>
  <c r="J29" i="31"/>
  <c r="J30" i="31"/>
  <c r="J31" i="31"/>
  <c r="J32" i="31"/>
  <c r="J33" i="31"/>
  <c r="J34" i="31"/>
  <c r="J35" i="31"/>
  <c r="J36" i="31"/>
  <c r="J37" i="31"/>
  <c r="J38" i="31"/>
  <c r="J39" i="31"/>
  <c r="J40" i="31"/>
  <c r="J41" i="31"/>
  <c r="J42" i="31"/>
  <c r="J43" i="31"/>
  <c r="J44" i="31"/>
  <c r="J45" i="31"/>
  <c r="J46" i="31"/>
  <c r="J47" i="31"/>
  <c r="J48" i="31"/>
  <c r="J49" i="31"/>
  <c r="J50" i="31"/>
  <c r="I52" i="31"/>
  <c r="I23" i="31"/>
  <c r="I24" i="31"/>
  <c r="I25" i="31"/>
  <c r="I26" i="31"/>
  <c r="I27" i="31"/>
  <c r="I28" i="31"/>
  <c r="I29" i="31"/>
  <c r="I30" i="31"/>
  <c r="I31" i="31"/>
  <c r="I32" i="31"/>
  <c r="I33" i="31"/>
  <c r="I34" i="31"/>
  <c r="I35" i="31"/>
  <c r="I36" i="31"/>
  <c r="I37" i="31"/>
  <c r="I38" i="31"/>
  <c r="I39" i="31"/>
  <c r="I40" i="31"/>
  <c r="I41" i="31"/>
  <c r="I42" i="31"/>
  <c r="I43" i="31"/>
  <c r="I44" i="31"/>
  <c r="I45" i="31"/>
  <c r="I46" i="31"/>
  <c r="I47" i="31"/>
  <c r="I48" i="31"/>
  <c r="I49" i="31"/>
  <c r="I50" i="31"/>
  <c r="I22" i="31"/>
  <c r="N126" i="31"/>
  <c r="N97" i="31"/>
  <c r="N98" i="31"/>
  <c r="N99" i="31"/>
  <c r="N100" i="31"/>
  <c r="N101" i="31"/>
  <c r="N102" i="31"/>
  <c r="N103" i="31"/>
  <c r="N104" i="31"/>
  <c r="N105" i="31"/>
  <c r="N106" i="31"/>
  <c r="N107" i="31"/>
  <c r="N108" i="31"/>
  <c r="N109" i="31"/>
  <c r="N110" i="31"/>
  <c r="N111" i="31"/>
  <c r="N112" i="31"/>
  <c r="N113" i="31"/>
  <c r="N114" i="31"/>
  <c r="N115" i="31"/>
  <c r="N116" i="31"/>
  <c r="N117" i="31"/>
  <c r="N118" i="31"/>
  <c r="N119" i="31"/>
  <c r="N120" i="31"/>
  <c r="N121" i="31"/>
  <c r="N122" i="31"/>
  <c r="N123" i="31"/>
  <c r="N124" i="31"/>
  <c r="N96" i="31"/>
  <c r="N89" i="31"/>
  <c r="Q89" i="31" s="1"/>
  <c r="Q126" i="31" s="1"/>
  <c r="N60" i="31"/>
  <c r="Q60" i="31" s="1"/>
  <c r="Q97" i="31" s="1"/>
  <c r="N61" i="31"/>
  <c r="Q61" i="31" s="1"/>
  <c r="Q98" i="31" s="1"/>
  <c r="N62" i="31"/>
  <c r="Q62" i="31" s="1"/>
  <c r="Q99" i="31" s="1"/>
  <c r="N63" i="31"/>
  <c r="Q63" i="31" s="1"/>
  <c r="Q100" i="31" s="1"/>
  <c r="N64" i="31"/>
  <c r="Q64" i="31" s="1"/>
  <c r="N65" i="31"/>
  <c r="Q65" i="31" s="1"/>
  <c r="Q102" i="31" s="1"/>
  <c r="N66" i="31"/>
  <c r="Q66" i="31" s="1"/>
  <c r="Q103" i="31" s="1"/>
  <c r="N67" i="31"/>
  <c r="Q67" i="31" s="1"/>
  <c r="Q104" i="31" s="1"/>
  <c r="N68" i="31"/>
  <c r="Q68" i="31" s="1"/>
  <c r="N69" i="31"/>
  <c r="Q69" i="31" s="1"/>
  <c r="Q106" i="31" s="1"/>
  <c r="N70" i="31"/>
  <c r="Q70" i="31" s="1"/>
  <c r="Q107" i="31" s="1"/>
  <c r="N71" i="31"/>
  <c r="Q71" i="31" s="1"/>
  <c r="Q108" i="31" s="1"/>
  <c r="N72" i="31"/>
  <c r="Q72" i="31" s="1"/>
  <c r="N73" i="31"/>
  <c r="Q73" i="31" s="1"/>
  <c r="Q110" i="31" s="1"/>
  <c r="N74" i="31"/>
  <c r="Q74" i="31" s="1"/>
  <c r="Q111" i="31" s="1"/>
  <c r="N75" i="31"/>
  <c r="Q75" i="31" s="1"/>
  <c r="Q112" i="31" s="1"/>
  <c r="N76" i="31"/>
  <c r="Q76" i="31" s="1"/>
  <c r="N77" i="31"/>
  <c r="Q77" i="31" s="1"/>
  <c r="Q114" i="31" s="1"/>
  <c r="N78" i="31"/>
  <c r="Q78" i="31" s="1"/>
  <c r="Q115" i="31" s="1"/>
  <c r="N79" i="31"/>
  <c r="Q79" i="31" s="1"/>
  <c r="Q116" i="31" s="1"/>
  <c r="N80" i="31"/>
  <c r="Q80" i="31" s="1"/>
  <c r="Q117" i="31" s="1"/>
  <c r="N81" i="31"/>
  <c r="Q81" i="31" s="1"/>
  <c r="Q118" i="31" s="1"/>
  <c r="N82" i="31"/>
  <c r="Q82" i="31" s="1"/>
  <c r="Q119" i="31" s="1"/>
  <c r="N83" i="31"/>
  <c r="Q83" i="31" s="1"/>
  <c r="Q120" i="31" s="1"/>
  <c r="N84" i="31"/>
  <c r="Q84" i="31" s="1"/>
  <c r="Q121" i="31" s="1"/>
  <c r="N85" i="31"/>
  <c r="Q85" i="31" s="1"/>
  <c r="Q122" i="31" s="1"/>
  <c r="N86" i="31"/>
  <c r="Q86" i="31" s="1"/>
  <c r="Q123" i="31" s="1"/>
  <c r="N87" i="31"/>
  <c r="Q87" i="31" s="1"/>
  <c r="Q124" i="31" s="1"/>
  <c r="N59" i="31"/>
  <c r="Q59" i="31" s="1"/>
  <c r="Q96" i="31" s="1"/>
  <c r="K22" i="31"/>
  <c r="J22" i="31"/>
  <c r="Q125" i="31" l="1"/>
  <c r="Q127" i="31" s="1"/>
  <c r="O59" i="31"/>
  <c r="O96" i="31" s="1"/>
  <c r="O84" i="31"/>
  <c r="O121" i="31" s="1"/>
  <c r="O80" i="31"/>
  <c r="O117" i="31" s="1"/>
  <c r="O76" i="31"/>
  <c r="O113" i="31" s="1"/>
  <c r="O72" i="31"/>
  <c r="O109" i="31" s="1"/>
  <c r="O68" i="31"/>
  <c r="O105" i="31" s="1"/>
  <c r="O64" i="31"/>
  <c r="O101" i="31" s="1"/>
  <c r="O60" i="31"/>
  <c r="O97" i="31" s="1"/>
  <c r="P87" i="31"/>
  <c r="P124" i="31" s="1"/>
  <c r="P86" i="31"/>
  <c r="P123" i="31" s="1"/>
  <c r="P85" i="31"/>
  <c r="P122" i="31" s="1"/>
  <c r="P84" i="31"/>
  <c r="P121" i="31" s="1"/>
  <c r="P83" i="31"/>
  <c r="P120" i="31" s="1"/>
  <c r="P82" i="31"/>
  <c r="P119" i="31" s="1"/>
  <c r="P81" i="31"/>
  <c r="P118" i="31" s="1"/>
  <c r="P80" i="31"/>
  <c r="P117" i="31" s="1"/>
  <c r="P79" i="31"/>
  <c r="P116" i="31" s="1"/>
  <c r="P78" i="31"/>
  <c r="P115" i="31" s="1"/>
  <c r="P77" i="31"/>
  <c r="P114" i="31" s="1"/>
  <c r="P76" i="31"/>
  <c r="P113" i="31" s="1"/>
  <c r="P75" i="31"/>
  <c r="P112" i="31" s="1"/>
  <c r="P74" i="31"/>
  <c r="P111" i="31" s="1"/>
  <c r="P73" i="31"/>
  <c r="P110" i="31" s="1"/>
  <c r="P72" i="31"/>
  <c r="P109" i="31" s="1"/>
  <c r="P71" i="31"/>
  <c r="P108" i="31" s="1"/>
  <c r="P70" i="31"/>
  <c r="P107" i="31" s="1"/>
  <c r="P69" i="31"/>
  <c r="P106" i="31" s="1"/>
  <c r="P68" i="31"/>
  <c r="P105" i="31" s="1"/>
  <c r="P67" i="31"/>
  <c r="P104" i="31" s="1"/>
  <c r="P66" i="31"/>
  <c r="P103" i="31" s="1"/>
  <c r="P65" i="31"/>
  <c r="P102" i="31" s="1"/>
  <c r="P64" i="31"/>
  <c r="P101" i="31" s="1"/>
  <c r="P63" i="31"/>
  <c r="P100" i="31" s="1"/>
  <c r="P62" i="31"/>
  <c r="P99" i="31" s="1"/>
  <c r="P61" i="31"/>
  <c r="P98" i="31" s="1"/>
  <c r="P60" i="31"/>
  <c r="P97" i="31" s="1"/>
  <c r="P59" i="31"/>
  <c r="P96" i="31" s="1"/>
  <c r="R89" i="31"/>
  <c r="R126" i="31" s="1"/>
  <c r="O87" i="31"/>
  <c r="O124" i="31" s="1"/>
  <c r="O83" i="31"/>
  <c r="O120" i="31" s="1"/>
  <c r="O79" i="31"/>
  <c r="O116" i="31" s="1"/>
  <c r="O75" i="31"/>
  <c r="O112" i="31" s="1"/>
  <c r="O71" i="31"/>
  <c r="O108" i="31" s="1"/>
  <c r="O67" i="31"/>
  <c r="O104" i="31" s="1"/>
  <c r="O63" i="31"/>
  <c r="O100" i="31" s="1"/>
  <c r="S87" i="31"/>
  <c r="S124" i="31" s="1"/>
  <c r="S86" i="31"/>
  <c r="S123" i="31" s="1"/>
  <c r="S85" i="31"/>
  <c r="S122" i="31" s="1"/>
  <c r="S84" i="31"/>
  <c r="S121" i="31" s="1"/>
  <c r="S83" i="31"/>
  <c r="S120" i="31" s="1"/>
  <c r="S82" i="31"/>
  <c r="S119" i="31" s="1"/>
  <c r="S81" i="31"/>
  <c r="S118" i="31" s="1"/>
  <c r="S80" i="31"/>
  <c r="S117" i="31" s="1"/>
  <c r="S79" i="31"/>
  <c r="S116" i="31" s="1"/>
  <c r="S78" i="31"/>
  <c r="S115" i="31" s="1"/>
  <c r="S77" i="31"/>
  <c r="S114" i="31" s="1"/>
  <c r="S76" i="31"/>
  <c r="S113" i="31" s="1"/>
  <c r="S75" i="31"/>
  <c r="S112" i="31" s="1"/>
  <c r="S74" i="31"/>
  <c r="S111" i="31" s="1"/>
  <c r="S73" i="31"/>
  <c r="S110" i="31" s="1"/>
  <c r="S72" i="31"/>
  <c r="S109" i="31" s="1"/>
  <c r="S71" i="31"/>
  <c r="S108" i="31" s="1"/>
  <c r="S70" i="31"/>
  <c r="S107" i="31" s="1"/>
  <c r="S69" i="31"/>
  <c r="S106" i="31" s="1"/>
  <c r="S68" i="31"/>
  <c r="S105" i="31" s="1"/>
  <c r="S67" i="31"/>
  <c r="S104" i="31" s="1"/>
  <c r="S66" i="31"/>
  <c r="S103" i="31" s="1"/>
  <c r="S65" i="31"/>
  <c r="S102" i="31" s="1"/>
  <c r="S64" i="31"/>
  <c r="S101" i="31" s="1"/>
  <c r="S63" i="31"/>
  <c r="S100" i="31" s="1"/>
  <c r="S62" i="31"/>
  <c r="S99" i="31" s="1"/>
  <c r="S61" i="31"/>
  <c r="S98" i="31" s="1"/>
  <c r="S60" i="31"/>
  <c r="S97" i="31" s="1"/>
  <c r="S59" i="31"/>
  <c r="S96" i="31" s="1"/>
  <c r="O89" i="31"/>
  <c r="O126" i="31" s="1"/>
  <c r="S89" i="31"/>
  <c r="S126" i="31" s="1"/>
  <c r="O86" i="31"/>
  <c r="O123" i="31" s="1"/>
  <c r="O82" i="31"/>
  <c r="O119" i="31" s="1"/>
  <c r="O78" i="31"/>
  <c r="O115" i="31" s="1"/>
  <c r="O74" i="31"/>
  <c r="O111" i="31" s="1"/>
  <c r="O70" i="31"/>
  <c r="O107" i="31" s="1"/>
  <c r="O66" i="31"/>
  <c r="O103" i="31" s="1"/>
  <c r="O62" i="31"/>
  <c r="O99" i="31" s="1"/>
  <c r="R87" i="31"/>
  <c r="R124" i="31" s="1"/>
  <c r="R86" i="31"/>
  <c r="R123" i="31" s="1"/>
  <c r="R85" i="31"/>
  <c r="R122" i="31" s="1"/>
  <c r="R84" i="31"/>
  <c r="R121" i="31" s="1"/>
  <c r="R83" i="31"/>
  <c r="R120" i="31" s="1"/>
  <c r="R82" i="31"/>
  <c r="R119" i="31" s="1"/>
  <c r="R81" i="31"/>
  <c r="R118" i="31" s="1"/>
  <c r="R80" i="31"/>
  <c r="R117" i="31" s="1"/>
  <c r="R79" i="31"/>
  <c r="R116" i="31" s="1"/>
  <c r="R78" i="31"/>
  <c r="R115" i="31" s="1"/>
  <c r="R77" i="31"/>
  <c r="R114" i="31" s="1"/>
  <c r="R76" i="31"/>
  <c r="R113" i="31" s="1"/>
  <c r="R75" i="31"/>
  <c r="R112" i="31" s="1"/>
  <c r="R74" i="31"/>
  <c r="R111" i="31" s="1"/>
  <c r="R73" i="31"/>
  <c r="R110" i="31" s="1"/>
  <c r="R72" i="31"/>
  <c r="R109" i="31" s="1"/>
  <c r="R71" i="31"/>
  <c r="R108" i="31" s="1"/>
  <c r="R70" i="31"/>
  <c r="R107" i="31" s="1"/>
  <c r="R69" i="31"/>
  <c r="R106" i="31" s="1"/>
  <c r="R68" i="31"/>
  <c r="R105" i="31" s="1"/>
  <c r="R67" i="31"/>
  <c r="R104" i="31" s="1"/>
  <c r="R66" i="31"/>
  <c r="R103" i="31" s="1"/>
  <c r="R65" i="31"/>
  <c r="R102" i="31" s="1"/>
  <c r="R64" i="31"/>
  <c r="R101" i="31" s="1"/>
  <c r="R63" i="31"/>
  <c r="R100" i="31" s="1"/>
  <c r="R62" i="31"/>
  <c r="R99" i="31" s="1"/>
  <c r="R61" i="31"/>
  <c r="R98" i="31" s="1"/>
  <c r="R60" i="31"/>
  <c r="R97" i="31" s="1"/>
  <c r="R59" i="31"/>
  <c r="R96" i="31" s="1"/>
  <c r="P89" i="31"/>
  <c r="P126" i="31" s="1"/>
  <c r="O85" i="31"/>
  <c r="O122" i="31" s="1"/>
  <c r="O81" i="31"/>
  <c r="O118" i="31" s="1"/>
  <c r="O77" i="31"/>
  <c r="O114" i="31" s="1"/>
  <c r="O73" i="31"/>
  <c r="O110" i="31" s="1"/>
  <c r="O69" i="31"/>
  <c r="O106" i="31" s="1"/>
  <c r="O65" i="31"/>
  <c r="O102" i="31" s="1"/>
  <c r="O61" i="31"/>
  <c r="O98" i="31" s="1"/>
  <c r="S125" i="31" l="1"/>
  <c r="S127" i="31" s="1"/>
  <c r="P125" i="31"/>
  <c r="P127" i="31" s="1"/>
  <c r="O125" i="31"/>
  <c r="O127" i="31" s="1"/>
  <c r="R125" i="31"/>
  <c r="R127" i="31" s="1"/>
  <c r="AE53" i="27"/>
  <c r="AE51" i="27"/>
  <c r="AE49" i="27"/>
  <c r="AE47" i="27"/>
  <c r="AE45" i="27"/>
  <c r="AE43" i="27"/>
  <c r="I10" i="19" l="1"/>
  <c r="I9" i="19"/>
  <c r="I8" i="19"/>
  <c r="F9" i="19"/>
  <c r="F10" i="19"/>
  <c r="F8" i="19"/>
  <c r="C10" i="19"/>
  <c r="C9" i="19"/>
  <c r="C8" i="19"/>
  <c r="C19" i="19" l="1"/>
  <c r="F17" i="19" l="1"/>
  <c r="G17" i="19" s="1"/>
  <c r="F18" i="19"/>
  <c r="G18" i="19" s="1"/>
  <c r="F13" i="19"/>
  <c r="G13" i="19" s="1"/>
  <c r="F15" i="19"/>
  <c r="G15" i="19" s="1"/>
  <c r="F16" i="19"/>
  <c r="G16" i="19" s="1"/>
  <c r="F14" i="19"/>
  <c r="G14" i="19" l="1"/>
  <c r="G19" i="19" s="1"/>
  <c r="D17" i="19" l="1"/>
  <c r="D18" i="19" l="1"/>
  <c r="E18" i="19" s="1"/>
  <c r="I18" i="19" s="1"/>
  <c r="D14" i="19"/>
  <c r="D15" i="19"/>
  <c r="E15" i="19" s="1"/>
  <c r="I15" i="19" s="1"/>
  <c r="D16" i="19"/>
  <c r="E16" i="19" s="1"/>
  <c r="I16" i="19" s="1"/>
  <c r="D13" i="19"/>
  <c r="H13" i="19" s="1"/>
  <c r="E17" i="19"/>
  <c r="I17" i="19" s="1"/>
  <c r="H16" i="19" l="1"/>
  <c r="E13" i="19"/>
  <c r="I13" i="19" s="1"/>
  <c r="H18" i="19"/>
  <c r="H17" i="19"/>
  <c r="H15" i="19"/>
  <c r="E14" i="19"/>
  <c r="H14" i="19"/>
  <c r="I14" i="19" l="1"/>
  <c r="E19" i="19"/>
  <c r="I20" i="19" s="1"/>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<sst xmlns="http://schemas.openxmlformats.org/spreadsheetml/2006/main" count="507" uniqueCount="247">
  <si>
    <t>E-MAIL:</t>
  </si>
  <si>
    <t>CARGO:</t>
  </si>
  <si>
    <t>FECHA:</t>
  </si>
  <si>
    <t xml:space="preserve">EMPRESA: </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</si>
  <si>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</si>
  <si>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</si>
  <si>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</si>
  <si>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NIT:</t>
  </si>
  <si>
    <t>CONTACTO</t>
  </si>
  <si>
    <t>TELEFONO FIJO:</t>
  </si>
  <si>
    <t>DIRECCIÓN:</t>
  </si>
  <si>
    <t>TEL. CELULAR :</t>
  </si>
  <si>
    <t>COSTO TOTAL DE LOS KITS</t>
  </si>
  <si>
    <t>RESUMEN COSTOS
PRODUCCIÓN Y DISTRIBUCION DE LOS ELEMENTOS QUE HACEN PARTE DEL KIT DE INSTRUMENTOS MUSICALES</t>
  </si>
  <si>
    <t>Zonas</t>
  </si>
  <si>
    <t>Cantidad de kits</t>
  </si>
  <si>
    <t>Costo total  de distribución por kit</t>
  </si>
  <si>
    <t>Costo unitario  de distribución por kit</t>
  </si>
  <si>
    <t xml:space="preserve">TOTALES </t>
  </si>
  <si>
    <t>Zona 1</t>
  </si>
  <si>
    <t>Zona 2</t>
  </si>
  <si>
    <t>Zona 3</t>
  </si>
  <si>
    <t>Zona 4</t>
  </si>
  <si>
    <t>Zona 5</t>
  </si>
  <si>
    <t>Zona 6</t>
  </si>
  <si>
    <t>Costo unitario kit + distribución IVA inlcuido</t>
  </si>
  <si>
    <t>Costo total kit + distribución IVA inlcuido</t>
  </si>
  <si>
    <t>Costo unitario kit IVA incluido</t>
  </si>
  <si>
    <t>Costo total  kit IVA incluido</t>
  </si>
  <si>
    <t>COTIZACIÓN - KITS DE MATERIAL DIDACTICO</t>
  </si>
  <si>
    <t>Unidad</t>
  </si>
  <si>
    <t>Cantidad por kit</t>
  </si>
  <si>
    <t>CONTACTO:</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</si>
  <si>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</si>
  <si>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</si>
  <si>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</si>
  <si>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</si>
  <si>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</si>
  <si>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</si>
  <si>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</si>
  <si>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</si>
  <si>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</si>
  <si>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</si>
  <si>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</si>
  <si>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</si>
  <si>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</si>
  <si>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</si>
  <si>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</si>
  <si>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</si>
  <si>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</si>
  <si>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</si>
  <si>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</si>
  <si>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</si>
  <si>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</si>
  <si>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</si>
  <si>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Tel. celular:</t>
  </si>
  <si>
    <t>E-Mail:</t>
  </si>
  <si>
    <t>Dirección:</t>
  </si>
  <si>
    <t>Tel. fijo:</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</si>
  <si>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</si>
  <si>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</si>
  <si>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</si>
  <si>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</si>
  <si>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</si>
  <si>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</si>
  <si>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</si>
  <si>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</si>
  <si>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</si>
  <si>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</si>
  <si>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</si>
  <si>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Elementos del Kit</t>
  </si>
  <si>
    <t>Presentación</t>
  </si>
  <si>
    <t>No aplica</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</si>
  <si>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</si>
  <si>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</si>
  <si>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</si>
  <si>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</si>
  <si>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</si>
  <si>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</si>
  <si>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</si>
  <si>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</si>
  <si>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</si>
  <si>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</si>
  <si>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</si>
  <si>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</si>
  <si>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</si>
  <si>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</si>
  <si>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</si>
  <si>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</si>
  <si>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</si>
  <si>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</si>
  <si>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</si>
  <si>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</si>
  <si>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</si>
  <si>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</si>
  <si>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</si>
  <si>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</si>
  <si>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</si>
  <si>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</si>
  <si>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</si>
  <si>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</si>
  <si>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</si>
  <si>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</si>
  <si>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</si>
  <si>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</si>
  <si>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</si>
  <si>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</si>
  <si>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</si>
  <si>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2014</t>
  </si>
  <si>
    <t>Veces-
Porcentaje</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</si>
  <si>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</si>
  <si>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</si>
  <si>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</si>
  <si>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</si>
  <si>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</si>
  <si>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</si>
  <si>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</si>
  <si>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</si>
  <si>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</si>
  <si>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</si>
  <si>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</si>
  <si>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</si>
  <si>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</si>
  <si>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</si>
  <si>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</si>
  <si>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</si>
  <si>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</si>
  <si>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</si>
  <si>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</si>
  <si>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</si>
  <si>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</si>
  <si>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</si>
  <si>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EMPRESA:</t>
  </si>
  <si>
    <t>Tarifa IVA %</t>
  </si>
  <si>
    <t xml:space="preserve">Indicador </t>
  </si>
  <si>
    <t xml:space="preserve">Si </t>
  </si>
  <si>
    <t xml:space="preserve">No </t>
  </si>
  <si>
    <t>No Aplica</t>
  </si>
  <si>
    <r>
      <t xml:space="preserve">La empresa cuenta con el Certificado de conformidad 
SI/NO/ </t>
    </r>
    <r>
      <rPr>
        <b/>
        <sz val="8"/>
        <color rgb="FFFF0000"/>
        <rFont val="Arial"/>
        <family val="2"/>
      </rPr>
      <t>(Nota 4)</t>
    </r>
  </si>
  <si>
    <r>
      <t xml:space="preserve">El elemento requiere Certificado de conformidad 
SI/NO/ </t>
    </r>
    <r>
      <rPr>
        <b/>
        <sz val="8"/>
        <color rgb="FFFF0000"/>
        <rFont val="Arial"/>
        <family val="2"/>
      </rPr>
      <t>(Nota 4)</t>
    </r>
  </si>
  <si>
    <r>
      <t xml:space="preserve">Observaciones y/o comentarios sobre el certificado de conformidad de los elementos que conforman el kit. </t>
    </r>
    <r>
      <rPr>
        <b/>
        <sz val="9"/>
        <color rgb="FFFF0000"/>
        <rFont val="Arial"/>
        <family val="2"/>
      </rPr>
      <t>(Nota 4)</t>
    </r>
  </si>
  <si>
    <r>
      <rPr>
        <b/>
        <sz val="8"/>
        <color theme="1"/>
        <rFont val="Arial"/>
        <family val="2"/>
      </rPr>
      <t>Inscripción en el Registro Único de Proponentes:</t>
    </r>
    <r>
      <rPr>
        <sz val="8"/>
        <color theme="1"/>
        <rFont val="Arial"/>
        <family val="2"/>
      </rPr>
      <t xml:space="preserve"> 
Las personas naturales y jurídicas, nacionales o extranjeras, con domicilio en Colombia, interesadas en participar en procesos de contratación convocados por las entidades estatales, deben estar </t>
    </r>
    <r>
      <rPr>
        <b/>
        <sz val="8"/>
        <color rgb="FFFF0000"/>
        <rFont val="Arial"/>
        <family val="2"/>
      </rPr>
      <t>inscritas en el RUP</t>
    </r>
    <r>
      <rPr>
        <sz val="8"/>
        <color theme="1"/>
        <rFont val="Arial"/>
        <family val="2"/>
      </rPr>
      <t>, salvo las excepciones previstas de forma taxativa e</t>
    </r>
    <r>
      <rPr>
        <sz val="8"/>
        <rFont val="Arial"/>
        <family val="2"/>
      </rPr>
      <t>n la ley (Artículo 2.2.1.1.1.5.1 del Drecreto 1082 de 2015). S</t>
    </r>
    <r>
      <rPr>
        <sz val="8"/>
        <color theme="1"/>
        <rFont val="Arial"/>
        <family val="2"/>
      </rPr>
      <t>e aclara que esta inscripción no se requiere para remitir cotización durante el estudio de mercado.</t>
    </r>
  </si>
  <si>
    <t>Títeres Pequeños</t>
  </si>
  <si>
    <t>Títeres Grandes</t>
  </si>
  <si>
    <t>Pandero</t>
  </si>
  <si>
    <t>Juego de Puntería</t>
  </si>
  <si>
    <t>Espejo de Pared</t>
  </si>
  <si>
    <t>Peluca Payaso</t>
  </si>
  <si>
    <t>Peluca Afro</t>
  </si>
  <si>
    <t>Peluca Pelo Liso</t>
  </si>
  <si>
    <t>Peluca de la Realeza</t>
  </si>
  <si>
    <t>Cartera de Señora</t>
  </si>
  <si>
    <t>Bufanda Plumas</t>
  </si>
  <si>
    <t>Bufanda Lisa Tejida</t>
  </si>
  <si>
    <t>Nariz de payaso</t>
  </si>
  <si>
    <t>Gafas Tipo Aumento</t>
  </si>
  <si>
    <t>Gafas Locas</t>
  </si>
  <si>
    <t>Corbata de Nudo Fino y con Caucho</t>
  </si>
  <si>
    <t>Bata Tipo Doctor</t>
  </si>
  <si>
    <t>Medios de Transporte Mínimo 6 Figuras</t>
  </si>
  <si>
    <t>Animales de Granja Mínimo 6 Figuras</t>
  </si>
  <si>
    <t>Vajilla y Juego de Té Mínimo 4 Puestos</t>
  </si>
  <si>
    <t>Pincel Delgado Redondo de Punta #3</t>
  </si>
  <si>
    <t>Pincel Grueso Punta Plana #10</t>
  </si>
  <si>
    <t>Guía (cartilla) para la utilización del kit material didáctico</t>
  </si>
  <si>
    <r>
      <t>Empaque colectivo o secundario - Caja de cartón corrugado doble capa</t>
    </r>
    <r>
      <rPr>
        <sz val="9"/>
        <color rgb="FFC00000"/>
        <rFont val="Arial"/>
        <family val="2"/>
      </rPr>
      <t xml:space="preserve"> </t>
    </r>
    <r>
      <rPr>
        <sz val="9"/>
        <rFont val="Arial"/>
        <family val="2"/>
      </rPr>
      <t>(Base 65cm x 35cm, Alto 30cm)</t>
    </r>
  </si>
  <si>
    <t>Paquete x 6 figuras</t>
  </si>
  <si>
    <t>Paquete x 4 figuras</t>
  </si>
  <si>
    <t>Caja x 24 unidades</t>
  </si>
  <si>
    <t>Sobre x 25gr</t>
  </si>
  <si>
    <t>Paquete x 6 unidades</t>
  </si>
  <si>
    <t>Material Didáctico</t>
  </si>
  <si>
    <t>Cartilla</t>
  </si>
  <si>
    <t>Empaque del kit</t>
  </si>
  <si>
    <t>Caja de Plumones mina delgada</t>
  </si>
  <si>
    <r>
      <t xml:space="preserve">Caja de Colores </t>
    </r>
    <r>
      <rPr>
        <b/>
        <sz val="9"/>
        <color rgb="FFFF0000"/>
        <rFont val="Arial"/>
        <family val="2"/>
      </rPr>
      <t>(Nota 6)</t>
    </r>
  </si>
  <si>
    <t>Caja de Pasteles secos</t>
  </si>
  <si>
    <t>Caja de Pasteles Grasos</t>
  </si>
  <si>
    <t>Marcadores Borrables</t>
  </si>
  <si>
    <t>Caja x 12 unidades</t>
  </si>
  <si>
    <t>Combo Artístico</t>
  </si>
  <si>
    <t>Combo Juguetes</t>
  </si>
  <si>
    <t>Combo Disfraces</t>
  </si>
  <si>
    <t xml:space="preserve">TOTAL KIT (Material Didáctico + Combos + Cartilla + Empaque) </t>
  </si>
  <si>
    <t>Subtotal kit (Material Didáctico + Combo Disfraces + Combo Juguetes + Combo Artístico + Cartilla)</t>
  </si>
  <si>
    <t>Sobre Anilina Vegetal.</t>
  </si>
  <si>
    <t xml:space="preserve">Precio Unitario antes de IVA </t>
  </si>
  <si>
    <t>Precio Unitario IVA incluido</t>
  </si>
  <si>
    <t>ZONA 1</t>
  </si>
  <si>
    <t>ZONA 2</t>
  </si>
  <si>
    <t>ZONA 3</t>
  </si>
  <si>
    <t>MACRO 1</t>
  </si>
  <si>
    <t>MACRO 2</t>
  </si>
  <si>
    <t>MACRO 4</t>
  </si>
  <si>
    <t>MACRO 5</t>
  </si>
  <si>
    <t>MACRO 3</t>
  </si>
  <si>
    <t>TEL. CELULAR Y FIJO :</t>
  </si>
  <si>
    <t>Valor Total IVA incluido</t>
  </si>
  <si>
    <t>Cuadro No. 1: Precios Unitarios sin IVA</t>
  </si>
  <si>
    <t xml:space="preserve">Cuadro No. 2: Precios Unitarios IVA Incluido </t>
  </si>
  <si>
    <t xml:space="preserve">Cuadro No. 3: Valores Totales por macroregión </t>
  </si>
  <si>
    <t>MACROREGIÓN 1</t>
  </si>
  <si>
    <t>DEPARTAMENTOS</t>
  </si>
  <si>
    <t>CANTIDAD DE KITS</t>
  </si>
  <si>
    <t>SITIOS DE ENTREGA</t>
  </si>
  <si>
    <t>Bolívar</t>
  </si>
  <si>
    <t>Barranquilla</t>
  </si>
  <si>
    <t>Atlántico</t>
  </si>
  <si>
    <t>Guajira</t>
  </si>
  <si>
    <t>San Andrés</t>
  </si>
  <si>
    <t>Sucre</t>
  </si>
  <si>
    <t>Sincelejo</t>
  </si>
  <si>
    <t>SUBTOTAL</t>
  </si>
  <si>
    <t>MACROREGIÓN 2</t>
  </si>
  <si>
    <t>Antioquia</t>
  </si>
  <si>
    <t>Medellín</t>
  </si>
  <si>
    <t>Caldas</t>
  </si>
  <si>
    <t>Pereira</t>
  </si>
  <si>
    <t xml:space="preserve">Quindío </t>
  </si>
  <si>
    <t>Risaralda</t>
  </si>
  <si>
    <t>MACROREGIÓN 3</t>
  </si>
  <si>
    <t>Putumayo</t>
  </si>
  <si>
    <t>Pasto</t>
  </si>
  <si>
    <t>Nariño</t>
  </si>
  <si>
    <t>Cauca</t>
  </si>
  <si>
    <t>Cali</t>
  </si>
  <si>
    <t>Valle del Cauca</t>
  </si>
  <si>
    <t>MACROREGIÓN 4</t>
  </si>
  <si>
    <t>Cundinamarca</t>
  </si>
  <si>
    <t>Bogotá</t>
  </si>
  <si>
    <t>Guaviare</t>
  </si>
  <si>
    <t>Meta</t>
  </si>
  <si>
    <t xml:space="preserve">Caquetá </t>
  </si>
  <si>
    <t>Neiva</t>
  </si>
  <si>
    <t>Guainía</t>
  </si>
  <si>
    <t>Vaupés</t>
  </si>
  <si>
    <t>Tolima</t>
  </si>
  <si>
    <t>Huila</t>
  </si>
  <si>
    <t>MACROREGIÓN 5</t>
  </si>
  <si>
    <t>Santander</t>
  </si>
  <si>
    <t>Bucaramanga</t>
  </si>
  <si>
    <t>Norte de Santander</t>
  </si>
  <si>
    <t>Cesar</t>
  </si>
  <si>
    <t>TOTAL KITS</t>
  </si>
  <si>
    <t>Cantidad Total por Macro</t>
  </si>
  <si>
    <r>
      <t xml:space="preserve">• Por favor diligenciar solo las celdas en AMARILLO. 
• Revisar todos los requerimientos que se exponen en el documento "Ficha de Condiciones Técnicas Escenciales para la Prestación del Servicio y/o Entrega del Bien" (FCT) y Anexos; y formular su cotización en concordancia con este, garantizando que los bienes y/o servicios ofrecidos cumplan en su totalidad con las especificaciones técnicas descritas en la FCT.
• Asignar precio sin incluir el IVA en las celdas de la columna </t>
    </r>
    <r>
      <rPr>
        <b/>
        <sz val="9"/>
        <color rgb="FFFF0000"/>
        <rFont val="Arial"/>
        <family val="2"/>
      </rPr>
      <t>"Valor unitario antes de IVA"</t>
    </r>
    <r>
      <rPr>
        <sz val="9"/>
        <color theme="1"/>
        <rFont val="Arial"/>
        <family val="2"/>
      </rPr>
      <t xml:space="preserve"> y asignar la tarifa de IVA que corresponda en las celdas de la columna </t>
    </r>
    <r>
      <rPr>
        <b/>
        <sz val="9"/>
        <color rgb="FFFF0000"/>
        <rFont val="Arial"/>
        <family val="2"/>
      </rPr>
      <t>"Tarifa IVA %".</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</si>
  <si>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rPr>
        <b/>
        <sz val="9"/>
        <rFont val="Arial"/>
        <family val="2"/>
      </rPr>
      <t xml:space="preserve">NOTA 1: </t>
    </r>
    <r>
      <rPr>
        <sz val="9"/>
        <rFont val="Arial"/>
        <family val="2"/>
      </rPr>
      <t>El costo para cada uno de los elementos de los kits, debe incluir el costo del empaque primario segun lo establecido en el anexo No. 1 de la FCT. (Plástico de burbujas, vinipel o bolsa de cremallera)</t>
    </r>
    <r>
      <rPr>
        <b/>
        <sz val="9"/>
        <rFont val="Arial"/>
        <family val="2"/>
      </rPr>
      <t xml:space="preserve">
NOTA 2: </t>
    </r>
    <r>
      <rPr>
        <sz val="9"/>
        <rFont val="Arial"/>
        <family val="2"/>
      </rPr>
      <t xml:space="preserve">El costo para cada uno de los elementos que conforman los kits deben incluir el costo de la logística de entrega hasta las bodegas del operador logístico ubicadas en las ciudades capitales, segun lo descrito en la FCT.
</t>
    </r>
    <r>
      <rPr>
        <b/>
        <sz val="9"/>
        <rFont val="Arial"/>
        <family val="2"/>
      </rPr>
      <t>NOTA 3</t>
    </r>
    <r>
      <rPr>
        <sz val="9"/>
        <rFont val="Arial"/>
        <family val="2"/>
      </rPr>
      <t xml:space="preserve">: La Entidad podrá modificar en un +/- 10% la cantidad de kits y elementos que conforman los kits de acuerdo a sus necesidades. De igual forma podrá eliminar alguno(s) de los elementos que conforman el Kit. Lo anterior deberá incluirse en la estimación de los precios cotizados, de tal forma que al realizar estas modificaciones la cotización aún sea válida.
</t>
    </r>
    <r>
      <rPr>
        <b/>
        <sz val="9"/>
        <rFont val="Arial"/>
        <family val="2"/>
      </rPr>
      <t xml:space="preserve">NOTA 4: </t>
    </r>
    <r>
      <rPr>
        <sz val="9"/>
        <rFont val="Arial"/>
        <family val="2"/>
      </rPr>
      <t>En la Columna</t>
    </r>
    <r>
      <rPr>
        <b/>
        <sz val="9"/>
        <rFont val="Arial"/>
        <family val="2"/>
      </rPr>
      <t xml:space="preserve"> </t>
    </r>
    <r>
      <rPr>
        <b/>
        <sz val="9"/>
        <color rgb="FFFF0000"/>
        <rFont val="Arial"/>
        <family val="2"/>
      </rPr>
      <t xml:space="preserve">"E" </t>
    </r>
    <r>
      <rPr>
        <sz val="9"/>
        <rFont val="Arial"/>
        <family val="2"/>
      </rPr>
      <t xml:space="preserve">donde se hace alusión al  "Certificado de conformidad", por favor indicar si el elemento requiere o no para su producción, comercialización y distribución, el certificado de conformidad de acuerdo con la Res. 3388 de 2008 del MinProtección Social y, en la columna </t>
    </r>
    <r>
      <rPr>
        <b/>
        <sz val="9"/>
        <color rgb="FFFF0000"/>
        <rFont val="Arial"/>
        <family val="2"/>
      </rPr>
      <t>"F"</t>
    </r>
    <r>
      <rPr>
        <b/>
        <sz val="9"/>
        <rFont val="Arial"/>
        <family val="2"/>
      </rPr>
      <t xml:space="preserve"> </t>
    </r>
    <r>
      <rPr>
        <sz val="9"/>
        <rFont val="Arial"/>
        <family val="2"/>
      </rPr>
      <t xml:space="preserve"> indicar si la empresa cuenta o no con este certificado. Así mismo, si tiene algún comentario sobre dicho certificado puede detallarlo en la fila</t>
    </r>
    <r>
      <rPr>
        <b/>
        <sz val="9"/>
        <rFont val="Arial"/>
        <family val="2"/>
      </rPr>
      <t xml:space="preserve"> </t>
    </r>
    <r>
      <rPr>
        <b/>
        <sz val="9"/>
        <color rgb="FFFF0000"/>
        <rFont val="Arial"/>
        <family val="2"/>
      </rPr>
      <t>130.</t>
    </r>
    <r>
      <rPr>
        <sz val="9"/>
        <rFont val="Arial"/>
        <family val="2"/>
      </rPr>
      <t xml:space="preserve">  
</t>
    </r>
    <r>
      <rPr>
        <b/>
        <sz val="9"/>
        <rFont val="Arial"/>
        <family val="2"/>
      </rPr>
      <t xml:space="preserve">NOTA 5: </t>
    </r>
    <r>
      <rPr>
        <sz val="9"/>
        <rFont val="Arial"/>
        <family val="2"/>
      </rPr>
      <t xml:space="preserve">Teniendo en cuenta los tiempos del proceso de selección y de ejecución del contrato, el contratista tendra para la producción y entrega de los elementos del kit aproximadamente 3 meses.
</t>
    </r>
    <r>
      <rPr>
        <b/>
        <sz val="9"/>
        <rFont val="Arial"/>
        <family val="2"/>
      </rPr>
      <t>NOTA 6</t>
    </r>
    <r>
      <rPr>
        <sz val="9"/>
        <rFont val="Arial"/>
        <family val="2"/>
      </rPr>
      <t xml:space="preserve">: El artículo 424 del Estatuto Tributario Nacional indica que los lápices de escribir y colorear se hallan excluidos de IVA y por consiguiente su venta o importación no causa el impuesto sobre las ventas.
</t>
    </r>
    <r>
      <rPr>
        <b/>
        <sz val="9"/>
        <rFont val="Arial"/>
        <family val="2"/>
      </rPr>
      <t xml:space="preserve">NOTA 7: </t>
    </r>
    <r>
      <rPr>
        <sz val="9"/>
        <rFont val="Arial"/>
        <family val="2"/>
      </rPr>
      <t>La zona 1 esta conformada por la macroregión No.1, la zona 2 esta conformada por las macroregiones 2 y 3 y la zona 3 esta conformada por las macroregiones 4 y 5.   (hoja de Zonas).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</si>
</sst>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_-;\-* #,##0.00_-;_-* &quot;-&quot;??_-;_-@_-"/>
    <numFmt numFmtId="164" formatCode="_(* #,##0.00_);_(* \(#,##0.00\);_(* &quot;-&quot;??_);_(@_)"/>
    <numFmt numFmtId="165" formatCode="_ * #,##0.00_ ;_ * \-#,##0.00_ ;_ * &quot;-&quot;??_ ;_ @_ "/>
    <numFmt numFmtId="166" formatCode="_ &quot;$&quot;\ * #,##0.00_ ;_ &quot;$&quot;\ * \-#,##0.00_ ;_ &quot;$&quot;\ * &quot;-&quot;??_ ;_ @_ "/>
    <numFmt numFmtId="167" formatCode="[$$-240A]\ #,##0"/>
    <numFmt numFmtId="168" formatCode="[$-240A]d&quot; de &quot;mmmm&quot; de &quot;yyyy;@"/>
    <numFmt numFmtId="169" formatCode="&quot;$&quot;\ #,##0"/>
    <numFmt numFmtId="170" formatCode="0_ ;\-0\ "/>
    <numFmt numFmtId="171" formatCode="0.0"/>
    <numFmt numFmtId="172" formatCode="dd/mmm/yy"/>
    <numFmt numFmtId="173" formatCode="[$$-240A]#,##0.00"/>
    <numFmt numFmtId="174" formatCode="d/mm/yyyy;@"/>
    <numFmt numFmtId="175" formatCode="_-* #,##0_-;\-* #,##0_-;_-* &quot;-&quot;??_-;_-@_-"/>
    <numFmt numFmtId="176" formatCode="#,##0\ &quot;Cantidad&quot;"/>
  </numFmts>
  <fonts count="36">
    <font>
      <sz val="11"/>
      <color theme="1"/>
      <name val="Calibri"/>
      <family val="2"/>
      <scheme val="minor"/>
    </font>
    <font>
      <sz val="11"/>
      <color theme="1"/>
      <name val="Arial"/>
      <family val="2"/>
    </font>
    <font>
      <b/>
      <sz val="10"/>
      <color theme="1"/>
      <name val="Arial"/>
      <family val="2"/>
    </font>
    <font>
      <sz val="10"/>
      <color theme="1"/>
      <name val="Arial"/>
      <family val="2"/>
    </font>
    <font>
      <sz val="10"/>
      <name val="Zurich BT"/>
    </font>
    <font>
      <sz val="10"/>
      <name val="Arial"/>
      <family val="2"/>
    </font>
    <font>
      <sz val="9"/>
      <color theme="1"/>
      <name val="Arial"/>
      <family val="2"/>
    </font>
    <font>
      <sz val="8"/>
      <color theme="1"/>
      <name val="Arial"/>
      <family val="2"/>
    </font>
    <font>
      <b/>
      <sz val="9"/>
      <color theme="1"/>
      <name val="Arial"/>
      <family val="2"/>
    </font>
    <font>
      <b/>
      <sz val="8"/>
      <color theme="1"/>
      <name val="Arial"/>
      <family val="2"/>
    </font>
    <font>
      <sz val="11"/>
      <color rgb="FF000000"/>
      <name val="Arial"/>
      <family val="2"/>
    </font>
    <font>
      <sz val="9"/>
      <name val="Arial"/>
      <family val="2"/>
    </font>
    <font>
      <b/>
      <sz val="9"/>
      <color rgb="FFFF0000"/>
      <name val="Arial"/>
      <family val="2"/>
    </font>
    <font>
      <sz val="9"/>
      <color rgb="FF000000"/>
      <name val="Arial"/>
      <family val="2"/>
    </font>
    <font>
      <sz val="11"/>
      <color theme="1"/>
      <name val="Calibri"/>
      <family val="2"/>
      <scheme val="minor"/>
    </font>
    <font>
      <b/>
      <sz val="10"/>
      <name val="Arial"/>
      <family val="2"/>
    </font>
    <font>
      <b/>
      <sz val="9"/>
      <name val="Arial"/>
      <family val="2"/>
    </font>
    <font>
      <b/>
      <sz val="8"/>
      <color rgb="FFFF0000"/>
      <name val="Arial"/>
      <family val="2"/>
    </font>
    <font>
      <b/>
      <sz val="10"/>
      <color rgb="FF000000"/>
      <name val="Arial"/>
      <family val="2"/>
    </font>
    <font>
      <b/>
      <sz val="10"/>
      <color rgb="FFFF0000"/>
      <name val="Arial"/>
      <family val="2"/>
    </font>
    <font>
      <sz val="8"/>
      <name val="Arial"/>
      <family val="2"/>
    </font>
    <font>
      <b/>
      <u/>
      <sz val="10"/>
      <name val="Arial"/>
      <family val="2"/>
    </font>
    <font>
      <u/>
      <sz val="10"/>
      <name val="Arial"/>
      <family val="2"/>
    </font>
    <font>
      <sz val="9"/>
      <color indexed="81"/>
      <name val="Tahoma"/>
      <family val="2"/>
    </font>
    <font>
      <sz val="11"/>
      <color theme="0" tint="-4.9989318521683403E-2"/>
      <name val="Calibri"/>
      <family val="2"/>
      <scheme val="minor"/>
    </font>
    <font>
      <sz val="9"/>
      <color rgb="FFC00000"/>
      <name val="Arial"/>
      <family val="2"/>
    </font>
    <font>
      <b/>
      <u/>
      <sz val="11"/>
      <color rgb="FFC00000"/>
      <name val="Arial"/>
      <family val="2"/>
    </font>
    <font>
      <sz val="8"/>
      <color rgb="FF000000"/>
      <name val="Arial"/>
      <family val="2"/>
    </font>
    <font>
      <b/>
      <sz val="11"/>
      <color theme="1"/>
      <name val="Arial"/>
      <family val="2"/>
    </font>
    <font>
      <sz val="10"/>
      <color theme="1"/>
      <name val="Calibri"/>
      <family val="2"/>
      <scheme val="minor"/>
    </font>
    <font>
      <sz val="10"/>
      <color rgb="FF000000"/>
      <name val="Arial"/>
      <family val="2"/>
    </font>
    <font>
      <b/>
      <sz val="6"/>
      <color theme="1"/>
      <name val="Arial"/>
      <family val="2"/>
    </font>
    <font>
      <b/>
      <sz val="12"/>
      <name val="Arial"/>
      <family val="2"/>
    </font>
    <font>
      <b/>
      <sz val="14"/>
      <name val="Arial"/>
      <family val="2"/>
    </font>
    <font>
      <b/>
      <sz val="12"/>
      <color theme="1"/>
      <name val="Arial"/>
      <family val="2"/>
    </font>
    <font>
      <b/>
      <sz val="14"/>
      <color theme="1"/>
      <name val="Arial"/>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3" tint="0.79998168889431442"/>
        <bgColor indexed="64"/>
      </patternFill>
    </fill>
  </fills>
  <borders count="5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indexed="64"/>
      </left>
      <right style="medium">
        <color indexed="64"/>
      </right>
      <top style="thin">
        <color indexed="64"/>
      </top>
      <bottom style="medium">
        <color indexed="64"/>
      </bottom>
      <diagonal/>
    </border>
    <border>
      <left style="medium">
        <color indexed="64"/>
      </left>
      <right style="thin">
        <color theme="0" tint="-0.499984740745262"/>
      </right>
      <top style="medium">
        <color indexed="64"/>
      </top>
      <bottom/>
      <diagonal/>
    </border>
    <border>
      <left style="thin">
        <color theme="0" tint="-0.499984740745262"/>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style="medium">
        <color indexed="64"/>
      </left>
      <right style="thin">
        <color theme="0" tint="-0.499984740745262"/>
      </right>
      <top/>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right style="thin">
        <color theme="0" tint="-0.499984740745262"/>
      </right>
      <top/>
      <bottom style="thin">
        <color theme="0" tint="-0.499984740745262"/>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bottom style="medium">
        <color indexed="64"/>
      </bottom>
      <diagonal/>
    </border>
    <border>
      <left style="thin">
        <color theme="0" tint="-0.499984740745262"/>
      </left>
      <right/>
      <top/>
      <bottom/>
      <diagonal/>
    </border>
  </borders>
  <cellStyleXfs count="14">
    <xf numFmtId="0" fontId="0" fillId="0" borderId="0"/>
    <xf numFmtId="0" fontId="1" fillId="0" borderId="0"/>
    <xf numFmtId="0" fontId="4" fillId="0" borderId="0"/>
    <xf numFmtId="9" fontId="4" fillId="0" borderId="0" applyFont="0" applyFill="0" applyBorder="0" applyAlignment="0" applyProtection="0"/>
    <xf numFmtId="164" fontId="1"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0" fontId="5" fillId="0" borderId="0"/>
    <xf numFmtId="0" fontId="1" fillId="0" borderId="0"/>
    <xf numFmtId="0" fontId="4" fillId="0" borderId="0"/>
    <xf numFmtId="9" fontId="1"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cellStyleXfs>
  <cellXfs count="476">
    <xf numFmtId="0" fontId="0" fillId="0" borderId="0" xfId="0"/>
    <xf numFmtId="0" fontId="0" fillId="0" borderId="0" xfId="0" applyAlignment="1">
      <alignment vertical="center"/>
    </xf>
    <xf numFmtId="0" fontId="7" fillId="0" borderId="0" xfId="0" applyFont="1" applyAlignment="1">
      <alignment vertical="center"/>
    </xf>
    <xf numFmtId="0" fontId="7" fillId="0" borderId="0" xfId="0" applyFont="1" applyBorder="1" applyAlignment="1">
      <alignment vertical="center"/>
    </xf>
    <xf numFmtId="168" fontId="6" fillId="5" borderId="9" xfId="0" applyNumberFormat="1" applyFont="1" applyFill="1" applyBorder="1" applyAlignment="1" applyProtection="1">
      <alignment vertical="center"/>
      <protection locked="0" hidden="1"/>
    </xf>
    <xf numFmtId="170" fontId="6" fillId="5" borderId="9" xfId="12" applyNumberFormat="1" applyFont="1" applyFill="1" applyBorder="1" applyAlignment="1" applyProtection="1">
      <alignment vertical="center"/>
      <protection locked="0" hidden="1"/>
    </xf>
    <xf numFmtId="0" fontId="2" fillId="0" borderId="0" xfId="0" applyFont="1" applyBorder="1" applyAlignment="1" applyProtection="1">
      <protection locked="0"/>
    </xf>
    <xf numFmtId="0" fontId="3" fillId="2" borderId="0" xfId="0" applyFont="1" applyFill="1" applyBorder="1"/>
    <xf numFmtId="0" fontId="2" fillId="0" borderId="0" xfId="0" applyFont="1" applyBorder="1" applyAlignment="1" applyProtection="1">
      <alignment vertical="center" wrapText="1"/>
      <protection locked="0"/>
    </xf>
    <xf numFmtId="3" fontId="3" fillId="0" borderId="9" xfId="0" applyNumberFormat="1" applyFont="1" applyBorder="1"/>
    <xf numFmtId="169" fontId="3" fillId="0" borderId="9" xfId="0" applyNumberFormat="1" applyFont="1" applyBorder="1"/>
    <xf numFmtId="0" fontId="2" fillId="0" borderId="9" xfId="0" applyFont="1" applyFill="1" applyBorder="1" applyAlignment="1">
      <alignment wrapText="1"/>
    </xf>
    <xf numFmtId="3" fontId="2" fillId="0" borderId="9" xfId="0" applyNumberFormat="1" applyFont="1" applyBorder="1"/>
    <xf numFmtId="0" fontId="2" fillId="4" borderId="11" xfId="0" applyFont="1" applyFill="1" applyBorder="1" applyAlignment="1">
      <alignment horizontal="center"/>
    </xf>
    <xf numFmtId="169" fontId="2" fillId="0" borderId="9" xfId="0" applyNumberFormat="1" applyFont="1" applyBorder="1"/>
    <xf numFmtId="0" fontId="2" fillId="4" borderId="9" xfId="0" applyNumberFormat="1" applyFont="1" applyFill="1" applyBorder="1" applyAlignment="1">
      <alignment horizontal="center" vertical="center"/>
    </xf>
    <xf numFmtId="0" fontId="2" fillId="4" borderId="9" xfId="0" applyNumberFormat="1" applyFont="1" applyFill="1" applyBorder="1" applyAlignment="1">
      <alignment horizontal="center" vertical="center" wrapText="1"/>
    </xf>
    <xf numFmtId="0" fontId="6" fillId="0" borderId="9" xfId="0" applyFont="1" applyFill="1" applyBorder="1" applyAlignment="1" applyProtection="1">
      <alignment horizontal="left" vertical="center"/>
    </xf>
    <xf numFmtId="0" fontId="13" fillId="0" borderId="9" xfId="0" applyFont="1" applyFill="1" applyBorder="1" applyAlignment="1" applyProtection="1">
      <alignment horizontal="left" vertical="center" wrapText="1"/>
    </xf>
    <xf numFmtId="0" fontId="3" fillId="0" borderId="9" xfId="0" applyNumberFormat="1" applyFont="1" applyBorder="1"/>
    <xf numFmtId="169" fontId="2" fillId="4" borderId="9" xfId="0" applyNumberFormat="1" applyFont="1" applyFill="1" applyBorder="1"/>
    <xf numFmtId="0" fontId="6" fillId="0" borderId="10" xfId="0" applyFont="1" applyFill="1" applyBorder="1" applyAlignment="1" applyProtection="1">
      <alignment vertical="center"/>
    </xf>
    <xf numFmtId="169" fontId="3" fillId="0" borderId="9" xfId="0" applyNumberFormat="1" applyFont="1" applyFill="1" applyBorder="1"/>
    <xf numFmtId="0" fontId="6" fillId="0" borderId="9" xfId="0" applyFont="1" applyFill="1" applyBorder="1" applyAlignment="1" applyProtection="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18" fillId="0" borderId="3" xfId="1" applyFont="1" applyFill="1" applyBorder="1" applyAlignment="1" applyProtection="1">
      <alignment horizontal="left" vertical="center" wrapText="1"/>
      <protection locked="0"/>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18" fillId="3" borderId="9" xfId="2" applyFont="1" applyFill="1" applyBorder="1" applyAlignment="1">
      <alignment horizontal="center" vertical="center" wrapText="1"/>
    </xf>
    <xf numFmtId="10" fontId="5" fillId="0" borderId="9" xfId="3" applyNumberFormat="1" applyFont="1" applyFill="1" applyBorder="1" applyAlignment="1">
      <alignment horizontal="center" vertical="center"/>
    </xf>
    <xf numFmtId="0" fontId="5" fillId="5" borderId="9" xfId="8" applyFont="1" applyFill="1" applyBorder="1" applyAlignment="1" applyProtection="1">
      <alignment horizontal="center" vertical="center"/>
      <protection locked="0"/>
    </xf>
    <xf numFmtId="172" fontId="5" fillId="5" borderId="9" xfId="8" applyNumberFormat="1" applyFont="1" applyFill="1" applyBorder="1" applyAlignment="1" applyProtection="1">
      <alignment horizontal="center" vertical="center"/>
      <protection locked="0"/>
    </xf>
    <xf numFmtId="169" fontId="5" fillId="5" borderId="9" xfId="8" applyNumberFormat="1" applyFont="1" applyFill="1" applyBorder="1" applyAlignment="1" applyProtection="1">
      <alignment horizontal="center" vertical="center"/>
      <protection locked="0"/>
    </xf>
    <xf numFmtId="0" fontId="7" fillId="0" borderId="0" xfId="0" applyFont="1" applyAlignment="1" applyProtection="1">
      <alignment vertical="center"/>
      <protection locked="0"/>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7" fillId="0" borderId="0" xfId="0" applyFont="1" applyAlignment="1">
      <alignment horizontal="center" vertical="center"/>
    </xf>
    <xf numFmtId="0" fontId="3" fillId="0" borderId="0" xfId="0" applyFont="1" applyAlignment="1" applyProtection="1">
      <alignment vertical="center"/>
    </xf>
    <xf numFmtId="0" fontId="3" fillId="0" borderId="0" xfId="0" applyFont="1" applyAlignment="1" applyProtection="1">
      <alignment horizontal="center" vertical="center" wrapText="1"/>
    </xf>
    <xf numFmtId="0" fontId="1" fillId="0" borderId="0" xfId="0" applyFont="1" applyAlignment="1" applyProtection="1">
      <alignment vertical="center"/>
    </xf>
    <xf numFmtId="0" fontId="3" fillId="0" borderId="0" xfId="0" applyFont="1" applyFill="1" applyBorder="1" applyAlignment="1" applyProtection="1">
      <alignment vertical="center"/>
    </xf>
    <xf numFmtId="0" fontId="3" fillId="0" borderId="0" xfId="0" applyFont="1" applyFill="1" applyBorder="1" applyAlignment="1" applyProtection="1">
      <alignment horizontal="left" vertical="center"/>
    </xf>
    <xf numFmtId="0" fontId="7" fillId="0" borderId="0" xfId="0" applyFont="1" applyFill="1" applyBorder="1" applyAlignment="1" applyProtection="1">
      <alignment horizontal="left" vertical="center"/>
    </xf>
    <xf numFmtId="0" fontId="10" fillId="0" borderId="0" xfId="0" applyFont="1" applyFill="1" applyBorder="1" applyAlignment="1" applyProtection="1">
      <alignment horizontal="left" vertical="center" wrapText="1"/>
    </xf>
    <xf numFmtId="0" fontId="6" fillId="0" borderId="0" xfId="0" applyNumberFormat="1" applyFont="1" applyBorder="1" applyAlignment="1" applyProtection="1">
      <alignment horizontal="left" vertical="center" wrapText="1"/>
    </xf>
    <xf numFmtId="0" fontId="6" fillId="0" borderId="0" xfId="0" applyFont="1" applyFill="1" applyBorder="1" applyAlignment="1" applyProtection="1">
      <alignment horizontal="left" vertical="center" wrapText="1"/>
    </xf>
    <xf numFmtId="167" fontId="8" fillId="0" borderId="0" xfId="0" applyNumberFormat="1" applyFont="1" applyFill="1" applyBorder="1" applyAlignment="1" applyProtection="1">
      <alignment vertical="center"/>
    </xf>
    <xf numFmtId="0" fontId="7" fillId="0" borderId="0" xfId="0" applyFont="1" applyAlignment="1" applyProtection="1">
      <alignment vertical="center"/>
    </xf>
    <xf numFmtId="0" fontId="15" fillId="0" borderId="0" xfId="8" applyFont="1" applyFill="1" applyBorder="1" applyAlignment="1" applyProtection="1">
      <alignment horizontal="center" vertical="center" wrapText="1"/>
    </xf>
    <xf numFmtId="0" fontId="7" fillId="0" borderId="0" xfId="0" applyFont="1" applyFill="1" applyAlignment="1" applyProtection="1">
      <alignment vertical="center"/>
    </xf>
    <xf numFmtId="0" fontId="5" fillId="0" borderId="0" xfId="8" applyFont="1" applyFill="1" applyBorder="1" applyAlignment="1" applyProtection="1">
      <alignment horizontal="left" vertical="center"/>
    </xf>
    <xf numFmtId="0" fontId="15" fillId="0" borderId="0" xfId="8" applyFont="1" applyFill="1" applyBorder="1" applyAlignment="1" applyProtection="1">
      <alignment horizontal="center" vertical="center"/>
    </xf>
    <xf numFmtId="0" fontId="15" fillId="2" borderId="9" xfId="8" applyNumberFormat="1" applyFont="1" applyFill="1" applyBorder="1" applyAlignment="1" applyProtection="1">
      <alignment horizontal="center" vertical="center" wrapText="1"/>
    </xf>
    <xf numFmtId="0" fontId="20" fillId="2" borderId="0" xfId="8" applyFont="1" applyFill="1" applyBorder="1" applyAlignment="1" applyProtection="1">
      <alignment horizontal="center" vertical="center"/>
    </xf>
    <xf numFmtId="0" fontId="20" fillId="2" borderId="0" xfId="8" applyFont="1" applyFill="1" applyBorder="1" applyAlignment="1" applyProtection="1">
      <alignment horizontal="left" vertical="center"/>
    </xf>
    <xf numFmtId="0" fontId="11" fillId="2" borderId="0" xfId="8" applyFont="1" applyFill="1" applyBorder="1" applyAlignment="1" applyProtection="1">
      <alignment horizontal="left" vertical="center"/>
    </xf>
    <xf numFmtId="172" fontId="20" fillId="2" borderId="0" xfId="8" applyNumberFormat="1" applyFont="1" applyFill="1" applyBorder="1" applyAlignment="1" applyProtection="1">
      <alignment horizontal="center" vertical="center"/>
    </xf>
    <xf numFmtId="0" fontId="20" fillId="2" borderId="0" xfId="8" applyFont="1" applyFill="1" applyBorder="1" applyAlignment="1" applyProtection="1">
      <alignment vertical="center"/>
    </xf>
    <xf numFmtId="169" fontId="20" fillId="2" borderId="0" xfId="8" applyNumberFormat="1" applyFont="1" applyFill="1" applyBorder="1" applyAlignment="1" applyProtection="1">
      <alignment vertical="center"/>
    </xf>
    <xf numFmtId="1" fontId="11" fillId="0" borderId="9" xfId="0" applyNumberFormat="1" applyFont="1" applyFill="1" applyBorder="1" applyAlignment="1" applyProtection="1">
      <alignment horizontal="left" vertical="center" wrapText="1"/>
      <protection locked="0"/>
    </xf>
    <xf numFmtId="0" fontId="3" fillId="0" borderId="0" xfId="0" applyFont="1" applyBorder="1" applyAlignment="1" applyProtection="1">
      <alignment horizontal="center" vertical="center"/>
    </xf>
    <xf numFmtId="0" fontId="8" fillId="0" borderId="0" xfId="0" applyFont="1" applyFill="1" applyBorder="1" applyAlignment="1" applyProtection="1">
      <alignment vertical="center"/>
    </xf>
    <xf numFmtId="0" fontId="1" fillId="0" borderId="0" xfId="0" applyFont="1" applyBorder="1" applyAlignment="1" applyProtection="1">
      <alignment horizontal="center" vertical="center"/>
    </xf>
    <xf numFmtId="0" fontId="16" fillId="0" borderId="0" xfId="0"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xf>
    <xf numFmtId="0" fontId="1" fillId="0" borderId="0" xfId="0" applyFont="1" applyFill="1" applyAlignment="1" applyProtection="1">
      <alignment vertical="center"/>
    </xf>
    <xf numFmtId="0" fontId="6" fillId="0" borderId="14" xfId="0" applyFont="1" applyBorder="1" applyAlignment="1" applyProtection="1">
      <alignment horizontal="center" vertical="center" wrapText="1"/>
    </xf>
    <xf numFmtId="0" fontId="6" fillId="0" borderId="14" xfId="0" applyFont="1" applyBorder="1" applyAlignment="1" applyProtection="1">
      <alignment vertical="center" wrapText="1"/>
    </xf>
    <xf numFmtId="0" fontId="6" fillId="5" borderId="14" xfId="0" applyFont="1" applyFill="1" applyBorder="1" applyAlignment="1" applyProtection="1">
      <alignment horizontal="center" vertical="center" wrapText="1"/>
      <protection locked="0"/>
    </xf>
    <xf numFmtId="3" fontId="6" fillId="0" borderId="14" xfId="0" applyNumberFormat="1" applyFont="1" applyBorder="1" applyAlignment="1" applyProtection="1">
      <alignment horizontal="right" vertical="center"/>
    </xf>
    <xf numFmtId="9" fontId="6" fillId="5" borderId="14" xfId="13" applyFont="1" applyFill="1" applyBorder="1" applyAlignment="1" applyProtection="1">
      <alignment horizontal="center" vertical="center"/>
      <protection locked="0"/>
    </xf>
    <xf numFmtId="167" fontId="6" fillId="5" borderId="14" xfId="0" applyNumberFormat="1" applyFont="1" applyFill="1" applyBorder="1" applyAlignment="1" applyProtection="1">
      <alignment vertical="center"/>
      <protection locked="0"/>
    </xf>
    <xf numFmtId="167" fontId="6" fillId="0" borderId="14" xfId="0" applyNumberFormat="1" applyFont="1" applyFill="1" applyBorder="1" applyAlignment="1" applyProtection="1">
      <alignment vertical="center"/>
    </xf>
    <xf numFmtId="0" fontId="8" fillId="4" borderId="15" xfId="0" applyFont="1" applyFill="1" applyBorder="1" applyAlignment="1" applyProtection="1">
      <alignment vertical="center"/>
    </xf>
    <xf numFmtId="0" fontId="8" fillId="4" borderId="16" xfId="0" applyFont="1" applyFill="1" applyBorder="1" applyAlignment="1" applyProtection="1">
      <alignment vertical="center"/>
    </xf>
    <xf numFmtId="0" fontId="6" fillId="0" borderId="14" xfId="0" applyFont="1" applyBorder="1" applyAlignment="1" applyProtection="1">
      <alignment horizontal="center" vertical="center"/>
    </xf>
    <xf numFmtId="0" fontId="11" fillId="0" borderId="14" xfId="0" applyFont="1" applyBorder="1" applyAlignment="1" applyProtection="1">
      <alignment horizontal="center" vertical="center" wrapText="1"/>
    </xf>
    <xf numFmtId="167" fontId="6" fillId="0" borderId="0" xfId="0" applyNumberFormat="1" applyFont="1" applyFill="1" applyBorder="1" applyAlignment="1" applyProtection="1">
      <alignment vertical="center"/>
    </xf>
    <xf numFmtId="0" fontId="3" fillId="0" borderId="0" xfId="0" applyFont="1" applyFill="1" applyBorder="1" applyAlignment="1" applyProtection="1">
      <alignment horizontal="center" vertical="center"/>
    </xf>
    <xf numFmtId="0" fontId="6" fillId="0" borderId="0" xfId="0" applyNumberFormat="1" applyFont="1" applyFill="1" applyBorder="1" applyAlignment="1" applyProtection="1">
      <alignment horizontal="left" vertical="center" wrapText="1"/>
    </xf>
    <xf numFmtId="0" fontId="11" fillId="0" borderId="0" xfId="0" applyNumberFormat="1" applyFont="1" applyFill="1" applyBorder="1" applyAlignment="1" applyProtection="1">
      <alignment horizontal="left" vertical="center" wrapText="1"/>
    </xf>
    <xf numFmtId="0" fontId="2" fillId="0" borderId="0" xfId="0" applyFont="1" applyFill="1" applyBorder="1" applyAlignment="1" applyProtection="1">
      <alignment horizontal="center" vertical="center"/>
    </xf>
    <xf numFmtId="174" fontId="11" fillId="0" borderId="9" xfId="0" applyNumberFormat="1" applyFont="1" applyFill="1" applyBorder="1" applyAlignment="1" applyProtection="1">
      <alignment horizontal="right" vertical="center" wrapText="1"/>
      <protection locked="0"/>
    </xf>
    <xf numFmtId="0" fontId="6" fillId="0" borderId="0" xfId="0" applyFont="1" applyAlignment="1" applyProtection="1">
      <alignment vertical="center"/>
    </xf>
    <xf numFmtId="0" fontId="6" fillId="0" borderId="0" xfId="0" applyFont="1" applyFill="1" applyAlignment="1" applyProtection="1">
      <alignment vertical="center"/>
    </xf>
    <xf numFmtId="0" fontId="8" fillId="0" borderId="0" xfId="0" applyFont="1" applyFill="1" applyBorder="1" applyAlignment="1" applyProtection="1">
      <alignment horizontal="left" vertical="center"/>
    </xf>
    <xf numFmtId="0" fontId="1" fillId="0" borderId="0" xfId="0" applyFont="1" applyBorder="1" applyAlignment="1" applyProtection="1">
      <alignment horizontal="left" vertical="center" wrapText="1"/>
    </xf>
    <xf numFmtId="0" fontId="1" fillId="0" borderId="0" xfId="0" applyFont="1" applyBorder="1" applyAlignment="1" applyProtection="1">
      <alignment vertical="center"/>
    </xf>
    <xf numFmtId="0" fontId="0" fillId="0" borderId="0" xfId="0" applyProtection="1"/>
    <xf numFmtId="0" fontId="0" fillId="0" borderId="0" xfId="0" applyFill="1" applyProtection="1"/>
    <xf numFmtId="0" fontId="24" fillId="0" borderId="0" xfId="0" applyFont="1" applyAlignment="1" applyProtection="1">
      <alignment horizontal="center"/>
    </xf>
    <xf numFmtId="0" fontId="6" fillId="0" borderId="14" xfId="0" applyFont="1" applyBorder="1" applyAlignment="1" applyProtection="1">
      <alignment horizontal="left" vertical="center" wrapText="1"/>
    </xf>
    <xf numFmtId="0" fontId="6" fillId="0" borderId="14" xfId="0" applyFont="1" applyFill="1" applyBorder="1" applyAlignment="1" applyProtection="1">
      <alignment horizontal="left" vertical="center" wrapText="1"/>
    </xf>
    <xf numFmtId="0" fontId="8" fillId="4" borderId="17" xfId="0" applyFont="1" applyFill="1" applyBorder="1" applyAlignment="1" applyProtection="1">
      <alignment horizontal="center" vertical="center" textRotation="90" wrapText="1"/>
    </xf>
    <xf numFmtId="175" fontId="1" fillId="0" borderId="0" xfId="12" applyNumberFormat="1" applyFont="1" applyAlignment="1" applyProtection="1">
      <alignment vertical="center"/>
    </xf>
    <xf numFmtId="175" fontId="1" fillId="0" borderId="0" xfId="0" applyNumberFormat="1" applyFont="1" applyAlignment="1" applyProtection="1">
      <alignment vertical="center"/>
    </xf>
    <xf numFmtId="0" fontId="2" fillId="0" borderId="0" xfId="0" applyFont="1" applyFill="1" applyBorder="1" applyAlignment="1" applyProtection="1">
      <alignment horizontal="center" vertical="center"/>
    </xf>
    <xf numFmtId="0" fontId="11" fillId="0" borderId="0" xfId="0" applyNumberFormat="1" applyFont="1" applyBorder="1" applyAlignment="1" applyProtection="1">
      <alignment horizontal="left" vertical="center" wrapText="1"/>
    </xf>
    <xf numFmtId="0" fontId="8" fillId="4" borderId="20" xfId="0" applyFont="1" applyFill="1" applyBorder="1" applyAlignment="1" applyProtection="1">
      <alignment vertical="center"/>
    </xf>
    <xf numFmtId="0" fontId="8" fillId="4" borderId="21" xfId="0" applyFont="1" applyFill="1" applyBorder="1" applyAlignment="1" applyProtection="1">
      <alignment vertical="center"/>
    </xf>
    <xf numFmtId="0" fontId="8" fillId="0" borderId="0" xfId="0" applyFont="1" applyFill="1" applyBorder="1" applyAlignment="1" applyProtection="1">
      <alignment horizontal="center" vertical="center"/>
    </xf>
    <xf numFmtId="167" fontId="6" fillId="0" borderId="17" xfId="0" applyNumberFormat="1" applyFont="1" applyFill="1" applyBorder="1" applyAlignment="1" applyProtection="1">
      <alignment vertical="center"/>
    </xf>
    <xf numFmtId="167" fontId="6" fillId="0" borderId="19" xfId="0" applyNumberFormat="1" applyFont="1" applyFill="1" applyBorder="1" applyAlignment="1" applyProtection="1">
      <alignment vertical="center"/>
    </xf>
    <xf numFmtId="3" fontId="6" fillId="0" borderId="19" xfId="0" applyNumberFormat="1" applyFont="1" applyBorder="1" applyAlignment="1" applyProtection="1">
      <alignment horizontal="right" vertical="center"/>
    </xf>
    <xf numFmtId="0" fontId="6" fillId="0" borderId="19" xfId="0" applyFont="1" applyBorder="1" applyAlignment="1" applyProtection="1">
      <alignment horizontal="center" vertical="center" wrapText="1"/>
    </xf>
    <xf numFmtId="0" fontId="6" fillId="0" borderId="19" xfId="0" applyFont="1" applyBorder="1" applyAlignment="1" applyProtection="1">
      <alignment horizontal="left" vertical="center" wrapText="1"/>
    </xf>
    <xf numFmtId="0" fontId="6" fillId="5" borderId="19" xfId="0" applyFont="1" applyFill="1" applyBorder="1" applyAlignment="1" applyProtection="1">
      <alignment horizontal="center" vertical="center" wrapText="1"/>
      <protection locked="0"/>
    </xf>
    <xf numFmtId="9" fontId="6" fillId="5" borderId="19" xfId="13" applyFont="1" applyFill="1" applyBorder="1" applyAlignment="1" applyProtection="1">
      <alignment horizontal="center" vertical="center"/>
      <protection locked="0"/>
    </xf>
    <xf numFmtId="167" fontId="6" fillId="5" borderId="19" xfId="0" applyNumberFormat="1" applyFont="1" applyFill="1" applyBorder="1" applyAlignment="1" applyProtection="1">
      <alignment vertical="center"/>
      <protection locked="0"/>
    </xf>
    <xf numFmtId="3" fontId="16" fillId="4" borderId="14" xfId="12" applyNumberFormat="1" applyFont="1" applyFill="1" applyBorder="1" applyAlignment="1" applyProtection="1">
      <alignment horizontal="center" vertical="center" wrapText="1"/>
    </xf>
    <xf numFmtId="0" fontId="11" fillId="4" borderId="14" xfId="0" applyNumberFormat="1" applyFont="1" applyFill="1" applyBorder="1" applyAlignment="1" applyProtection="1">
      <alignment horizontal="center" vertical="center" wrapText="1"/>
    </xf>
    <xf numFmtId="0" fontId="11" fillId="6" borderId="14" xfId="0" applyNumberFormat="1" applyFont="1" applyFill="1" applyBorder="1" applyAlignment="1" applyProtection="1">
      <alignment horizontal="center" vertical="center" wrapText="1"/>
    </xf>
    <xf numFmtId="3" fontId="16" fillId="6" borderId="14" xfId="12" applyNumberFormat="1" applyFont="1" applyFill="1" applyBorder="1" applyAlignment="1" applyProtection="1">
      <alignment horizontal="center" vertical="center" wrapText="1"/>
    </xf>
    <xf numFmtId="3" fontId="6" fillId="6" borderId="19" xfId="0" applyNumberFormat="1" applyFont="1" applyFill="1" applyBorder="1" applyAlignment="1" applyProtection="1">
      <alignment horizontal="right" vertical="center"/>
    </xf>
    <xf numFmtId="3" fontId="6" fillId="4" borderId="19" xfId="0" applyNumberFormat="1" applyFont="1" applyFill="1" applyBorder="1" applyAlignment="1" applyProtection="1">
      <alignment horizontal="right" vertical="center"/>
    </xf>
    <xf numFmtId="0" fontId="16" fillId="0" borderId="14" xfId="0" applyNumberFormat="1" applyFont="1" applyFill="1" applyBorder="1" applyAlignment="1" applyProtection="1">
      <alignment horizontal="center" vertical="center" wrapText="1"/>
    </xf>
    <xf numFmtId="0" fontId="11" fillId="0" borderId="14" xfId="0" applyNumberFormat="1" applyFont="1" applyFill="1" applyBorder="1" applyAlignment="1" applyProtection="1">
      <alignment horizontal="center" vertical="center" wrapText="1"/>
    </xf>
    <xf numFmtId="3" fontId="16" fillId="0" borderId="14" xfId="12" applyNumberFormat="1" applyFont="1" applyFill="1" applyBorder="1" applyAlignment="1" applyProtection="1">
      <alignment horizontal="center" vertical="center" wrapText="1"/>
    </xf>
    <xf numFmtId="3" fontId="6" fillId="0" borderId="19" xfId="0" applyNumberFormat="1" applyFont="1" applyFill="1" applyBorder="1" applyAlignment="1" applyProtection="1">
      <alignment horizontal="right" vertical="center"/>
    </xf>
    <xf numFmtId="3" fontId="6" fillId="6" borderId="14" xfId="0" applyNumberFormat="1" applyFont="1" applyFill="1" applyBorder="1" applyAlignment="1" applyProtection="1">
      <alignment horizontal="right" vertical="center"/>
    </xf>
    <xf numFmtId="3" fontId="6" fillId="4" borderId="14" xfId="0" applyNumberFormat="1" applyFont="1" applyFill="1" applyBorder="1" applyAlignment="1" applyProtection="1">
      <alignment horizontal="right" vertical="center"/>
    </xf>
    <xf numFmtId="0" fontId="27" fillId="0" borderId="10" xfId="0" applyFont="1" applyFill="1" applyBorder="1" applyAlignment="1" applyProtection="1">
      <alignment vertical="center" wrapText="1"/>
    </xf>
    <xf numFmtId="0" fontId="7" fillId="0" borderId="10" xfId="0" applyFont="1" applyFill="1" applyBorder="1" applyAlignment="1" applyProtection="1">
      <alignment vertical="center"/>
    </xf>
    <xf numFmtId="0" fontId="7" fillId="0" borderId="12" xfId="0" applyFont="1" applyFill="1" applyBorder="1" applyAlignment="1" applyProtection="1">
      <alignment vertical="center"/>
    </xf>
    <xf numFmtId="0" fontId="7" fillId="0" borderId="9" xfId="0" applyFont="1" applyFill="1" applyBorder="1" applyAlignment="1" applyProtection="1">
      <alignment vertical="center"/>
    </xf>
    <xf numFmtId="0" fontId="7" fillId="0" borderId="0" xfId="0" applyFont="1" applyFill="1" applyBorder="1" applyAlignment="1" applyProtection="1">
      <alignment horizontal="center" vertical="center"/>
    </xf>
    <xf numFmtId="9" fontId="6" fillId="0" borderId="14" xfId="13" applyFont="1" applyFill="1" applyBorder="1" applyAlignment="1" applyProtection="1">
      <alignment horizontal="center" vertical="center"/>
      <protection locked="0"/>
    </xf>
    <xf numFmtId="0" fontId="28" fillId="0" borderId="0" xfId="0" applyFont="1" applyAlignment="1">
      <alignment horizontal="center" vertical="center"/>
    </xf>
    <xf numFmtId="0" fontId="18" fillId="7" borderId="28" xfId="0" applyFont="1" applyFill="1" applyBorder="1" applyAlignment="1">
      <alignment horizontal="center" vertical="center" wrapText="1"/>
    </xf>
    <xf numFmtId="3" fontId="30" fillId="0" borderId="28" xfId="0" applyNumberFormat="1" applyFont="1" applyBorder="1" applyAlignment="1">
      <alignment horizontal="right" vertical="center" wrapText="1"/>
    </xf>
    <xf numFmtId="0" fontId="30" fillId="0" borderId="28" xfId="0" applyFont="1" applyBorder="1" applyAlignment="1">
      <alignment horizontal="right" vertical="center" wrapText="1"/>
    </xf>
    <xf numFmtId="0" fontId="30" fillId="0" borderId="28" xfId="0" applyFont="1" applyBorder="1" applyAlignment="1">
      <alignment horizontal="center" vertical="center" wrapText="1"/>
    </xf>
    <xf numFmtId="3" fontId="18" fillId="7" borderId="28" xfId="0" applyNumberFormat="1" applyFont="1" applyFill="1" applyBorder="1" applyAlignment="1">
      <alignment horizontal="right" vertical="center" wrapText="1"/>
    </xf>
    <xf numFmtId="0" fontId="29" fillId="0" borderId="0" xfId="0" applyFont="1" applyAlignment="1">
      <alignment vertical="center" wrapText="1"/>
    </xf>
    <xf numFmtId="0" fontId="28" fillId="0" borderId="0" xfId="0" applyFont="1" applyAlignment="1">
      <alignment horizontal="justify" vertical="center"/>
    </xf>
    <xf numFmtId="3" fontId="18" fillId="0" borderId="28" xfId="0" applyNumberFormat="1" applyFont="1" applyBorder="1" applyAlignment="1">
      <alignment horizontal="right" vertical="center" wrapText="1"/>
    </xf>
    <xf numFmtId="0" fontId="31" fillId="0" borderId="0" xfId="0" applyFont="1" applyAlignment="1">
      <alignment horizontal="justify" vertical="center"/>
    </xf>
    <xf numFmtId="0" fontId="2" fillId="7" borderId="33" xfId="0" applyFont="1" applyFill="1" applyBorder="1" applyAlignment="1">
      <alignment horizontal="center" vertical="center" wrapText="1"/>
    </xf>
    <xf numFmtId="3" fontId="2" fillId="7" borderId="34" xfId="0" applyNumberFormat="1" applyFont="1" applyFill="1" applyBorder="1" applyAlignment="1">
      <alignment horizontal="right" vertical="center" wrapText="1"/>
    </xf>
    <xf numFmtId="0" fontId="0" fillId="0" borderId="0" xfId="0" applyAlignment="1">
      <alignment horizontal="center" vertical="center"/>
    </xf>
    <xf numFmtId="0" fontId="30" fillId="0" borderId="35" xfId="0" applyFont="1" applyBorder="1" applyAlignment="1">
      <alignment horizontal="justify" vertical="center" wrapText="1"/>
    </xf>
    <xf numFmtId="3" fontId="30" fillId="0" borderId="37" xfId="0" applyNumberFormat="1" applyFont="1" applyBorder="1" applyAlignment="1">
      <alignment horizontal="right" vertical="center" wrapText="1"/>
    </xf>
    <xf numFmtId="0" fontId="30" fillId="0" borderId="37" xfId="0" applyFont="1" applyBorder="1" applyAlignment="1">
      <alignment horizontal="right" vertical="center" wrapText="1"/>
    </xf>
    <xf numFmtId="0" fontId="30" fillId="0" borderId="11" xfId="0" applyFont="1" applyBorder="1" applyAlignment="1">
      <alignment horizontal="center" vertical="center" wrapText="1"/>
    </xf>
    <xf numFmtId="0" fontId="30" fillId="0" borderId="28" xfId="0" applyFont="1" applyBorder="1" applyAlignment="1">
      <alignment horizontal="justify" vertical="center" wrapText="1"/>
    </xf>
    <xf numFmtId="0" fontId="18" fillId="7" borderId="9" xfId="0" applyFont="1" applyFill="1" applyBorder="1" applyAlignment="1">
      <alignment horizontal="center" vertical="center" wrapText="1"/>
    </xf>
    <xf numFmtId="0" fontId="18" fillId="7" borderId="41" xfId="0" applyFont="1" applyFill="1" applyBorder="1" applyAlignment="1">
      <alignment horizontal="center" vertical="center" wrapText="1"/>
    </xf>
    <xf numFmtId="0" fontId="18" fillId="0" borderId="28" xfId="0" applyFont="1" applyBorder="1" applyAlignment="1">
      <alignment horizontal="justify" vertical="center" wrapText="1"/>
    </xf>
    <xf numFmtId="3" fontId="16" fillId="0" borderId="17" xfId="12" applyNumberFormat="1" applyFont="1" applyFill="1" applyBorder="1" applyAlignment="1" applyProtection="1">
      <alignment horizontal="center" vertical="center" wrapText="1"/>
    </xf>
    <xf numFmtId="3" fontId="16" fillId="6" borderId="17" xfId="12" applyNumberFormat="1" applyFont="1" applyFill="1" applyBorder="1" applyAlignment="1" applyProtection="1">
      <alignment horizontal="center" vertical="center" wrapText="1"/>
    </xf>
    <xf numFmtId="3" fontId="16" fillId="4" borderId="17" xfId="12" applyNumberFormat="1" applyFont="1" applyFill="1" applyBorder="1" applyAlignment="1" applyProtection="1">
      <alignment horizontal="center" vertical="center" wrapText="1"/>
    </xf>
    <xf numFmtId="0" fontId="6" fillId="0" borderId="19" xfId="0" applyFont="1" applyFill="1" applyBorder="1" applyAlignment="1" applyProtection="1">
      <alignment horizontal="left" vertical="center" wrapText="1"/>
    </xf>
    <xf numFmtId="9" fontId="6" fillId="0" borderId="19" xfId="13" applyFont="1" applyFill="1" applyBorder="1" applyAlignment="1" applyProtection="1">
      <alignment horizontal="center" vertical="center"/>
      <protection locked="0"/>
    </xf>
    <xf numFmtId="0" fontId="6" fillId="0" borderId="43" xfId="0" applyFont="1" applyBorder="1" applyAlignment="1" applyProtection="1">
      <alignment horizontal="center" vertical="center" wrapText="1"/>
    </xf>
    <xf numFmtId="0" fontId="6" fillId="0" borderId="43" xfId="0" applyFont="1" applyBorder="1" applyAlignment="1" applyProtection="1">
      <alignment horizontal="left" vertical="center" wrapText="1"/>
    </xf>
    <xf numFmtId="0" fontId="6" fillId="5" borderId="43" xfId="0" applyFont="1" applyFill="1" applyBorder="1" applyAlignment="1" applyProtection="1">
      <alignment horizontal="center" vertical="center" wrapText="1"/>
      <protection locked="0"/>
    </xf>
    <xf numFmtId="3" fontId="6" fillId="0" borderId="43" xfId="0" applyNumberFormat="1" applyFont="1" applyBorder="1" applyAlignment="1" applyProtection="1">
      <alignment horizontal="right" vertical="center"/>
    </xf>
    <xf numFmtId="3" fontId="6" fillId="6" borderId="43" xfId="0" applyNumberFormat="1" applyFont="1" applyFill="1" applyBorder="1" applyAlignment="1" applyProtection="1">
      <alignment horizontal="right" vertical="center"/>
    </xf>
    <xf numFmtId="3" fontId="6" fillId="4" borderId="43" xfId="0" applyNumberFormat="1" applyFont="1" applyFill="1" applyBorder="1" applyAlignment="1" applyProtection="1">
      <alignment horizontal="right" vertical="center"/>
    </xf>
    <xf numFmtId="9" fontId="6" fillId="0" borderId="43" xfId="13" applyFont="1" applyFill="1" applyBorder="1" applyAlignment="1" applyProtection="1">
      <alignment horizontal="center" vertical="center"/>
      <protection locked="0"/>
    </xf>
    <xf numFmtId="167" fontId="6" fillId="0" borderId="43" xfId="0" applyNumberFormat="1" applyFont="1" applyFill="1" applyBorder="1" applyAlignment="1" applyProtection="1">
      <alignment vertical="center"/>
    </xf>
    <xf numFmtId="167" fontId="6" fillId="0" borderId="44" xfId="0" applyNumberFormat="1" applyFont="1" applyFill="1" applyBorder="1" applyAlignment="1" applyProtection="1">
      <alignment vertical="center"/>
    </xf>
    <xf numFmtId="167" fontId="6" fillId="0" borderId="46" xfId="0" applyNumberFormat="1" applyFont="1" applyFill="1" applyBorder="1" applyAlignment="1" applyProtection="1">
      <alignment vertical="center"/>
    </xf>
    <xf numFmtId="0" fontId="6" fillId="0" borderId="48" xfId="0" applyFont="1" applyBorder="1" applyAlignment="1" applyProtection="1">
      <alignment horizontal="center" vertical="center" wrapText="1"/>
    </xf>
    <xf numFmtId="0" fontId="6" fillId="0" borderId="48" xfId="0" applyFont="1" applyFill="1" applyBorder="1" applyAlignment="1" applyProtection="1">
      <alignment horizontal="left" vertical="center" wrapText="1"/>
    </xf>
    <xf numFmtId="0" fontId="6" fillId="5" borderId="48" xfId="0" applyFont="1" applyFill="1" applyBorder="1" applyAlignment="1" applyProtection="1">
      <alignment horizontal="center" vertical="center" wrapText="1"/>
      <protection locked="0"/>
    </xf>
    <xf numFmtId="3" fontId="6" fillId="0" borderId="48" xfId="0" applyNumberFormat="1" applyFont="1" applyBorder="1" applyAlignment="1" applyProtection="1">
      <alignment horizontal="right" vertical="center"/>
    </xf>
    <xf numFmtId="3" fontId="6" fillId="6" borderId="48" xfId="0" applyNumberFormat="1" applyFont="1" applyFill="1" applyBorder="1" applyAlignment="1" applyProtection="1">
      <alignment horizontal="right" vertical="center"/>
    </xf>
    <xf numFmtId="3" fontId="6" fillId="4" borderId="48" xfId="0" applyNumberFormat="1" applyFont="1" applyFill="1" applyBorder="1" applyAlignment="1" applyProtection="1">
      <alignment horizontal="right" vertical="center"/>
    </xf>
    <xf numFmtId="9" fontId="6" fillId="0" borderId="48" xfId="13" applyFont="1" applyFill="1" applyBorder="1" applyAlignment="1" applyProtection="1">
      <alignment horizontal="center" vertical="center"/>
      <protection locked="0"/>
    </xf>
    <xf numFmtId="167" fontId="6" fillId="0" borderId="48" xfId="0" applyNumberFormat="1" applyFont="1" applyFill="1" applyBorder="1" applyAlignment="1" applyProtection="1">
      <alignment vertical="center"/>
    </xf>
    <xf numFmtId="167" fontId="6" fillId="0" borderId="49" xfId="0" applyNumberFormat="1" applyFont="1" applyFill="1" applyBorder="1" applyAlignment="1" applyProtection="1">
      <alignment vertical="center"/>
    </xf>
    <xf numFmtId="0" fontId="6" fillId="0" borderId="17" xfId="0" applyFont="1" applyBorder="1" applyAlignment="1" applyProtection="1">
      <alignment horizontal="center" vertical="center" wrapText="1"/>
    </xf>
    <xf numFmtId="0" fontId="6" fillId="0" borderId="17" xfId="0" applyFont="1" applyFill="1" applyBorder="1" applyAlignment="1" applyProtection="1">
      <alignment horizontal="left" vertical="center" wrapText="1"/>
    </xf>
    <xf numFmtId="0" fontId="6" fillId="5" borderId="17" xfId="0" applyFont="1" applyFill="1" applyBorder="1" applyAlignment="1" applyProtection="1">
      <alignment horizontal="center" vertical="center" wrapText="1"/>
      <protection locked="0"/>
    </xf>
    <xf numFmtId="3" fontId="6" fillId="0" borderId="17" xfId="0" applyNumberFormat="1" applyFont="1" applyBorder="1" applyAlignment="1" applyProtection="1">
      <alignment horizontal="right" vertical="center"/>
    </xf>
    <xf numFmtId="3" fontId="6" fillId="6" borderId="17" xfId="0" applyNumberFormat="1" applyFont="1" applyFill="1" applyBorder="1" applyAlignment="1" applyProtection="1">
      <alignment horizontal="right" vertical="center"/>
    </xf>
    <xf numFmtId="3" fontId="6" fillId="4" borderId="17" xfId="0" applyNumberFormat="1" applyFont="1" applyFill="1" applyBorder="1" applyAlignment="1" applyProtection="1">
      <alignment horizontal="right" vertical="center"/>
    </xf>
    <xf numFmtId="9" fontId="6" fillId="0" borderId="17" xfId="13" applyFont="1" applyFill="1" applyBorder="1" applyAlignment="1" applyProtection="1">
      <alignment horizontal="center" vertical="center"/>
      <protection locked="0"/>
    </xf>
    <xf numFmtId="0" fontId="6" fillId="0" borderId="43" xfId="0" applyFont="1" applyFill="1" applyBorder="1" applyAlignment="1" applyProtection="1">
      <alignment horizontal="left" vertical="center" wrapText="1"/>
    </xf>
    <xf numFmtId="0" fontId="8" fillId="4" borderId="50" xfId="0" applyFont="1" applyFill="1" applyBorder="1" applyAlignment="1" applyProtection="1">
      <alignment vertical="center"/>
    </xf>
    <xf numFmtId="0" fontId="8" fillId="4" borderId="51" xfId="0" applyFont="1" applyFill="1" applyBorder="1" applyAlignment="1" applyProtection="1">
      <alignment horizontal="center" vertical="center" textRotation="90" wrapText="1"/>
    </xf>
    <xf numFmtId="0" fontId="6" fillId="0" borderId="52" xfId="0" applyFont="1" applyBorder="1" applyAlignment="1" applyProtection="1">
      <alignment horizontal="center" vertical="center" wrapText="1"/>
    </xf>
    <xf numFmtId="0" fontId="6" fillId="0" borderId="52" xfId="0" applyFont="1" applyFill="1" applyBorder="1" applyAlignment="1" applyProtection="1">
      <alignment horizontal="left" vertical="center" wrapText="1"/>
    </xf>
    <xf numFmtId="3" fontId="6" fillId="0" borderId="52" xfId="0" applyNumberFormat="1" applyFont="1" applyBorder="1" applyAlignment="1" applyProtection="1">
      <alignment horizontal="right" vertical="center"/>
    </xf>
    <xf numFmtId="3" fontId="6" fillId="6" borderId="52" xfId="0" applyNumberFormat="1" applyFont="1" applyFill="1" applyBorder="1" applyAlignment="1" applyProtection="1">
      <alignment horizontal="right" vertical="center"/>
    </xf>
    <xf numFmtId="3" fontId="6" fillId="4" borderId="52" xfId="0" applyNumberFormat="1" applyFont="1" applyFill="1" applyBorder="1" applyAlignment="1" applyProtection="1">
      <alignment horizontal="right" vertical="center"/>
    </xf>
    <xf numFmtId="9" fontId="6" fillId="0" borderId="52" xfId="13" applyFont="1" applyFill="1" applyBorder="1" applyAlignment="1" applyProtection="1">
      <alignment horizontal="center" vertical="center"/>
      <protection locked="0"/>
    </xf>
    <xf numFmtId="167" fontId="6" fillId="0" borderId="52" xfId="0" applyNumberFormat="1" applyFont="1" applyFill="1" applyBorder="1" applyAlignment="1" applyProtection="1">
      <alignment vertical="center"/>
    </xf>
    <xf numFmtId="167" fontId="6" fillId="0" borderId="53" xfId="0" applyNumberFormat="1" applyFont="1" applyFill="1" applyBorder="1" applyAlignment="1" applyProtection="1">
      <alignment vertical="center"/>
    </xf>
    <xf numFmtId="3" fontId="6" fillId="0" borderId="18" xfId="0" applyNumberFormat="1" applyFont="1" applyFill="1" applyBorder="1" applyAlignment="1" applyProtection="1">
      <alignment horizontal="right" vertical="center"/>
    </xf>
    <xf numFmtId="3" fontId="6" fillId="6" borderId="18" xfId="0" applyNumberFormat="1" applyFont="1" applyFill="1" applyBorder="1" applyAlignment="1" applyProtection="1">
      <alignment horizontal="right" vertical="center"/>
    </xf>
    <xf numFmtId="3" fontId="6" fillId="4" borderId="18" xfId="0" applyNumberFormat="1" applyFont="1" applyFill="1" applyBorder="1" applyAlignment="1" applyProtection="1">
      <alignment horizontal="right" vertical="center"/>
    </xf>
    <xf numFmtId="9" fontId="6" fillId="5" borderId="17" xfId="13" applyFont="1" applyFill="1" applyBorder="1" applyAlignment="1" applyProtection="1">
      <alignment horizontal="center" vertical="center"/>
      <protection locked="0"/>
    </xf>
    <xf numFmtId="167" fontId="6" fillId="5" borderId="17" xfId="0" applyNumberFormat="1" applyFont="1" applyFill="1" applyBorder="1" applyAlignment="1" applyProtection="1">
      <alignment vertical="center"/>
      <protection locked="0"/>
    </xf>
    <xf numFmtId="3" fontId="6" fillId="0" borderId="43" xfId="0" applyNumberFormat="1" applyFont="1" applyFill="1" applyBorder="1" applyAlignment="1" applyProtection="1">
      <alignment horizontal="right" vertical="center"/>
    </xf>
    <xf numFmtId="9" fontId="6" fillId="5" borderId="43" xfId="13" applyFont="1" applyFill="1" applyBorder="1" applyAlignment="1" applyProtection="1">
      <alignment horizontal="center" vertical="center"/>
      <protection locked="0"/>
    </xf>
    <xf numFmtId="167" fontId="6" fillId="5" borderId="43" xfId="0" applyNumberFormat="1" applyFont="1" applyFill="1" applyBorder="1" applyAlignment="1" applyProtection="1">
      <alignment vertical="center"/>
      <protection locked="0"/>
    </xf>
    <xf numFmtId="167" fontId="6" fillId="5" borderId="44" xfId="0" applyNumberFormat="1" applyFont="1" applyFill="1" applyBorder="1" applyAlignment="1" applyProtection="1">
      <alignment vertical="center"/>
      <protection locked="0"/>
    </xf>
    <xf numFmtId="167" fontId="6" fillId="5" borderId="46" xfId="0" applyNumberFormat="1" applyFont="1" applyFill="1" applyBorder="1" applyAlignment="1" applyProtection="1">
      <alignment vertical="center"/>
      <protection locked="0"/>
    </xf>
    <xf numFmtId="3" fontId="6" fillId="0" borderId="54" xfId="0" applyNumberFormat="1" applyFont="1" applyFill="1" applyBorder="1" applyAlignment="1" applyProtection="1">
      <alignment horizontal="right" vertical="center"/>
    </xf>
    <xf numFmtId="3" fontId="6" fillId="6" borderId="54" xfId="0" applyNumberFormat="1" applyFont="1" applyFill="1" applyBorder="1" applyAlignment="1" applyProtection="1">
      <alignment horizontal="right" vertical="center"/>
    </xf>
    <xf numFmtId="3" fontId="6" fillId="4" borderId="54" xfId="0" applyNumberFormat="1" applyFont="1" applyFill="1" applyBorder="1" applyAlignment="1" applyProtection="1">
      <alignment horizontal="right" vertical="center"/>
    </xf>
    <xf numFmtId="9" fontId="6" fillId="5" borderId="48" xfId="13" applyFont="1" applyFill="1" applyBorder="1" applyAlignment="1" applyProtection="1">
      <alignment horizontal="center" vertical="center"/>
      <protection locked="0"/>
    </xf>
    <xf numFmtId="167" fontId="6" fillId="5" borderId="48" xfId="0" applyNumberFormat="1" applyFont="1" applyFill="1" applyBorder="1" applyAlignment="1" applyProtection="1">
      <alignment vertical="center"/>
      <protection locked="0"/>
    </xf>
    <xf numFmtId="167" fontId="6" fillId="5" borderId="49" xfId="0" applyNumberFormat="1" applyFont="1" applyFill="1" applyBorder="1" applyAlignment="1" applyProtection="1">
      <alignment vertical="center"/>
      <protection locked="0"/>
    </xf>
    <xf numFmtId="0" fontId="8" fillId="4" borderId="18" xfId="0" applyFont="1" applyFill="1" applyBorder="1" applyAlignment="1" applyProtection="1">
      <alignment horizontal="center" vertical="center" textRotation="90" wrapText="1"/>
    </xf>
    <xf numFmtId="0" fontId="6" fillId="0" borderId="52" xfId="0" applyFont="1" applyBorder="1" applyAlignment="1" applyProtection="1">
      <alignment horizontal="center" vertical="center"/>
    </xf>
    <xf numFmtId="0" fontId="6" fillId="0" borderId="52" xfId="0" applyFont="1" applyBorder="1" applyAlignment="1" applyProtection="1">
      <alignment vertical="center" wrapText="1"/>
    </xf>
    <xf numFmtId="0" fontId="11" fillId="0" borderId="52" xfId="0" applyFont="1" applyBorder="1" applyAlignment="1" applyProtection="1">
      <alignment horizontal="center" vertical="center" wrapText="1"/>
    </xf>
    <xf numFmtId="9" fontId="6" fillId="5" borderId="52" xfId="13" applyFont="1" applyFill="1" applyBorder="1" applyAlignment="1" applyProtection="1">
      <alignment horizontal="center" vertical="center"/>
      <protection locked="0"/>
    </xf>
    <xf numFmtId="167" fontId="8" fillId="4" borderId="16" xfId="0" applyNumberFormat="1" applyFont="1" applyFill="1" applyBorder="1" applyAlignment="1" applyProtection="1">
      <alignment vertical="center"/>
    </xf>
    <xf numFmtId="167" fontId="8" fillId="4" borderId="55" xfId="0" applyNumberFormat="1" applyFont="1" applyFill="1" applyBorder="1" applyAlignment="1" applyProtection="1">
      <alignment vertical="center"/>
    </xf>
    <xf numFmtId="0" fontId="2" fillId="4" borderId="10" xfId="0" applyFont="1" applyFill="1" applyBorder="1" applyAlignment="1" applyProtection="1">
      <alignment horizontal="center" vertical="center"/>
    </xf>
    <xf numFmtId="0" fontId="2" fillId="4" borderId="12" xfId="0" applyFont="1" applyFill="1" applyBorder="1" applyAlignment="1" applyProtection="1">
      <alignment horizontal="center" vertical="center"/>
    </xf>
    <xf numFmtId="0" fontId="2" fillId="4" borderId="11" xfId="0" applyFont="1" applyFill="1" applyBorder="1" applyAlignment="1" applyProtection="1">
      <alignment horizontal="center" vertical="center"/>
    </xf>
    <xf numFmtId="0" fontId="3" fillId="0" borderId="1"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5"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26" fillId="0" borderId="0" xfId="0" applyNumberFormat="1" applyFont="1" applyBorder="1" applyAlignment="1" applyProtection="1">
      <alignment horizontal="left" vertical="center" wrapText="1"/>
    </xf>
    <xf numFmtId="0" fontId="11" fillId="0" borderId="17" xfId="0" applyNumberFormat="1" applyFont="1" applyFill="1" applyBorder="1" applyAlignment="1" applyProtection="1">
      <alignment horizontal="center" vertical="center" wrapText="1"/>
    </xf>
    <xf numFmtId="0" fontId="11" fillId="0" borderId="18" xfId="0" applyNumberFormat="1" applyFont="1" applyFill="1" applyBorder="1" applyAlignment="1" applyProtection="1">
      <alignment horizontal="center" vertical="center" wrapText="1"/>
    </xf>
    <xf numFmtId="0" fontId="11" fillId="6" borderId="17" xfId="0" applyNumberFormat="1" applyFont="1" applyFill="1" applyBorder="1" applyAlignment="1" applyProtection="1">
      <alignment horizontal="center" vertical="center" wrapText="1"/>
    </xf>
    <xf numFmtId="0" fontId="11" fillId="6" borderId="18" xfId="0" applyNumberFormat="1" applyFont="1" applyFill="1" applyBorder="1" applyAlignment="1" applyProtection="1">
      <alignment horizontal="center" vertical="center" wrapText="1"/>
    </xf>
    <xf numFmtId="0" fontId="11" fillId="4" borderId="17" xfId="0" applyNumberFormat="1" applyFont="1" applyFill="1" applyBorder="1" applyAlignment="1" applyProtection="1">
      <alignment horizontal="center" vertical="center" wrapText="1"/>
    </xf>
    <xf numFmtId="0" fontId="11" fillId="4" borderId="18" xfId="0" applyNumberFormat="1" applyFont="1" applyFill="1" applyBorder="1" applyAlignment="1" applyProtection="1">
      <alignment horizontal="center" vertical="center" wrapText="1"/>
    </xf>
    <xf numFmtId="0" fontId="9" fillId="4" borderId="14" xfId="0" applyNumberFormat="1" applyFont="1" applyFill="1" applyBorder="1" applyAlignment="1" applyProtection="1">
      <alignment horizontal="center" vertical="center" wrapText="1"/>
    </xf>
    <xf numFmtId="0" fontId="9" fillId="4" borderId="17" xfId="0" applyNumberFormat="1" applyFont="1" applyFill="1" applyBorder="1" applyAlignment="1" applyProtection="1">
      <alignment horizontal="center" vertical="center" wrapText="1"/>
    </xf>
    <xf numFmtId="0" fontId="8" fillId="4" borderId="14" xfId="0" applyNumberFormat="1" applyFont="1" applyFill="1" applyBorder="1" applyAlignment="1" applyProtection="1">
      <alignment horizontal="center" vertical="center" wrapText="1"/>
    </xf>
    <xf numFmtId="0" fontId="8" fillId="4" borderId="17" xfId="0" applyNumberFormat="1" applyFont="1" applyFill="1" applyBorder="1" applyAlignment="1" applyProtection="1">
      <alignment horizontal="center" vertical="center" wrapText="1"/>
    </xf>
    <xf numFmtId="0" fontId="8" fillId="4" borderId="14" xfId="0" applyFont="1" applyFill="1" applyBorder="1" applyAlignment="1" applyProtection="1">
      <alignment horizontal="center" vertical="center" wrapText="1"/>
    </xf>
    <xf numFmtId="0" fontId="8" fillId="4" borderId="17" xfId="0" applyFont="1" applyFill="1" applyBorder="1" applyAlignment="1" applyProtection="1">
      <alignment horizontal="center" vertical="center" wrapText="1"/>
    </xf>
    <xf numFmtId="176" fontId="32" fillId="4" borderId="22" xfId="12" applyNumberFormat="1" applyFont="1" applyFill="1" applyBorder="1" applyAlignment="1" applyProtection="1">
      <alignment horizontal="center" vertical="center" wrapText="1"/>
    </xf>
    <xf numFmtId="176" fontId="32" fillId="4" borderId="23" xfId="12" applyNumberFormat="1" applyFont="1" applyFill="1" applyBorder="1" applyAlignment="1" applyProtection="1">
      <alignment horizontal="center" vertical="center" wrapText="1"/>
    </xf>
    <xf numFmtId="176" fontId="32" fillId="4" borderId="24" xfId="12" applyNumberFormat="1" applyFont="1" applyFill="1" applyBorder="1" applyAlignment="1" applyProtection="1">
      <alignment horizontal="center" vertical="center" wrapText="1"/>
    </xf>
    <xf numFmtId="0" fontId="16" fillId="6" borderId="14" xfId="0" applyNumberFormat="1" applyFont="1" applyFill="1" applyBorder="1" applyAlignment="1" applyProtection="1">
      <alignment horizontal="center" vertical="center" wrapText="1"/>
    </xf>
    <xf numFmtId="0" fontId="16" fillId="4" borderId="14" xfId="0" applyNumberFormat="1" applyFont="1" applyFill="1" applyBorder="1" applyAlignment="1" applyProtection="1">
      <alignment horizontal="center" vertical="center" wrapText="1"/>
    </xf>
    <xf numFmtId="0" fontId="8" fillId="4" borderId="14" xfId="0" applyFont="1" applyFill="1" applyBorder="1" applyAlignment="1" applyProtection="1">
      <alignment horizontal="center" vertical="center"/>
    </xf>
    <xf numFmtId="0" fontId="8" fillId="4" borderId="42" xfId="0" applyFont="1" applyFill="1" applyBorder="1" applyAlignment="1" applyProtection="1">
      <alignment horizontal="center" vertical="center" textRotation="90"/>
    </xf>
    <xf numFmtId="0" fontId="8" fillId="4" borderId="45" xfId="0" applyFont="1" applyFill="1" applyBorder="1" applyAlignment="1" applyProtection="1">
      <alignment horizontal="center" vertical="center" textRotation="90"/>
    </xf>
    <xf numFmtId="0" fontId="8" fillId="4" borderId="47" xfId="0" applyFont="1" applyFill="1" applyBorder="1" applyAlignment="1" applyProtection="1">
      <alignment horizontal="center" vertical="center" textRotation="90"/>
    </xf>
    <xf numFmtId="0" fontId="8" fillId="4" borderId="18" xfId="0" applyFont="1" applyFill="1" applyBorder="1" applyAlignment="1" applyProtection="1">
      <alignment horizontal="center" vertical="center" textRotation="90"/>
    </xf>
    <xf numFmtId="0" fontId="8" fillId="4" borderId="17" xfId="0" applyFont="1" applyFill="1" applyBorder="1" applyAlignment="1" applyProtection="1">
      <alignment horizontal="center" vertical="center"/>
    </xf>
    <xf numFmtId="0" fontId="8" fillId="4" borderId="19" xfId="0" applyFont="1" applyFill="1" applyBorder="1" applyAlignment="1" applyProtection="1">
      <alignment horizontal="center" vertical="center"/>
    </xf>
    <xf numFmtId="0" fontId="9" fillId="4" borderId="19" xfId="0" applyNumberFormat="1" applyFont="1" applyFill="1" applyBorder="1" applyAlignment="1" applyProtection="1">
      <alignment horizontal="center" vertical="center" wrapText="1"/>
    </xf>
    <xf numFmtId="0" fontId="8" fillId="4" borderId="19" xfId="0" applyNumberFormat="1" applyFont="1" applyFill="1" applyBorder="1" applyAlignment="1" applyProtection="1">
      <alignment horizontal="center" vertical="center" wrapText="1"/>
    </xf>
    <xf numFmtId="0" fontId="12" fillId="4" borderId="17" xfId="0" applyFont="1" applyFill="1" applyBorder="1" applyAlignment="1" applyProtection="1">
      <alignment horizontal="center" vertical="center" wrapText="1"/>
    </xf>
    <xf numFmtId="0" fontId="12" fillId="4" borderId="19" xfId="0" applyFont="1" applyFill="1" applyBorder="1" applyAlignment="1" applyProtection="1">
      <alignment horizontal="center" vertical="center" wrapText="1"/>
    </xf>
    <xf numFmtId="0" fontId="9" fillId="0" borderId="22" xfId="0" applyFont="1" applyFill="1" applyBorder="1" applyAlignment="1" applyProtection="1">
      <alignment horizontal="left" vertical="center"/>
    </xf>
    <xf numFmtId="0" fontId="9" fillId="0" borderId="23" xfId="0" applyFont="1" applyFill="1" applyBorder="1" applyAlignment="1" applyProtection="1">
      <alignment horizontal="left" vertical="center"/>
    </xf>
    <xf numFmtId="0" fontId="9" fillId="0" borderId="24" xfId="0" applyFont="1" applyFill="1" applyBorder="1" applyAlignment="1" applyProtection="1">
      <alignment horizontal="left" vertical="center"/>
    </xf>
    <xf numFmtId="0" fontId="7" fillId="0" borderId="22" xfId="0" applyFont="1" applyBorder="1" applyAlignment="1" applyProtection="1">
      <alignment horizontal="left" vertical="center" wrapText="1"/>
    </xf>
    <xf numFmtId="0" fontId="7" fillId="0" borderId="23" xfId="0" applyFont="1" applyBorder="1" applyAlignment="1" applyProtection="1">
      <alignment horizontal="left" vertical="center" wrapText="1"/>
    </xf>
    <xf numFmtId="0" fontId="7" fillId="0" borderId="24" xfId="0" applyFont="1" applyBorder="1" applyAlignment="1" applyProtection="1">
      <alignment horizontal="left" vertical="center" wrapText="1"/>
    </xf>
    <xf numFmtId="0" fontId="8" fillId="0" borderId="22" xfId="0" applyFont="1" applyBorder="1" applyAlignment="1" applyProtection="1">
      <alignment horizontal="center" vertical="center"/>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11" fillId="0" borderId="10" xfId="0" applyNumberFormat="1" applyFont="1" applyBorder="1" applyAlignment="1" applyProtection="1">
      <alignment horizontal="left" vertical="center" wrapText="1"/>
    </xf>
    <xf numFmtId="0" fontId="11" fillId="0" borderId="12" xfId="0" applyNumberFormat="1" applyFont="1" applyBorder="1" applyAlignment="1" applyProtection="1">
      <alignment horizontal="left" vertical="center" wrapText="1"/>
    </xf>
    <xf numFmtId="0" fontId="11" fillId="0" borderId="11" xfId="0" applyNumberFormat="1" applyFont="1" applyBorder="1" applyAlignment="1" applyProtection="1">
      <alignment horizontal="left" vertical="center" wrapText="1"/>
    </xf>
    <xf numFmtId="0" fontId="34" fillId="4" borderId="18" xfId="0" applyFont="1" applyFill="1" applyBorder="1" applyAlignment="1" applyProtection="1">
      <alignment horizontal="center" vertical="center"/>
    </xf>
    <xf numFmtId="0" fontId="34" fillId="4" borderId="55" xfId="0" applyFont="1" applyFill="1" applyBorder="1" applyAlignment="1" applyProtection="1">
      <alignment horizontal="center" vertical="center"/>
    </xf>
    <xf numFmtId="0" fontId="35" fillId="4" borderId="19" xfId="0" applyFont="1" applyFill="1" applyBorder="1" applyAlignment="1" applyProtection="1">
      <alignment horizontal="center" vertical="center"/>
    </xf>
    <xf numFmtId="0" fontId="6" fillId="5" borderId="22" xfId="0" applyFont="1" applyFill="1" applyBorder="1" applyAlignment="1" applyProtection="1">
      <alignment horizontal="left" vertical="center" wrapText="1"/>
      <protection locked="0"/>
    </xf>
    <xf numFmtId="0" fontId="6" fillId="5" borderId="23" xfId="0" applyFont="1" applyFill="1" applyBorder="1" applyAlignment="1" applyProtection="1">
      <alignment horizontal="left" vertical="center" wrapText="1"/>
      <protection locked="0"/>
    </xf>
    <xf numFmtId="0" fontId="6" fillId="5" borderId="24" xfId="0" applyFont="1" applyFill="1" applyBorder="1" applyAlignment="1" applyProtection="1">
      <alignment horizontal="left" vertical="center" wrapText="1"/>
      <protection locked="0"/>
    </xf>
    <xf numFmtId="0" fontId="8" fillId="4" borderId="16"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174" fontId="7" fillId="5" borderId="10" xfId="0" applyNumberFormat="1" applyFont="1" applyFill="1" applyBorder="1" applyAlignment="1" applyProtection="1">
      <alignment horizontal="left" vertical="center"/>
      <protection locked="0"/>
    </xf>
    <xf numFmtId="174" fontId="7" fillId="5" borderId="11" xfId="0" applyNumberFormat="1" applyFont="1" applyFill="1" applyBorder="1" applyAlignment="1" applyProtection="1">
      <alignment horizontal="left" vertical="center"/>
      <protection locked="0"/>
    </xf>
    <xf numFmtId="3" fontId="7" fillId="5" borderId="10" xfId="0" applyNumberFormat="1" applyFont="1" applyFill="1" applyBorder="1" applyAlignment="1" applyProtection="1">
      <alignment horizontal="left" vertical="center"/>
      <protection locked="0"/>
    </xf>
    <xf numFmtId="3" fontId="7" fillId="5" borderId="11" xfId="0" applyNumberFormat="1" applyFont="1" applyFill="1" applyBorder="1" applyAlignment="1" applyProtection="1">
      <alignment horizontal="left" vertical="center"/>
      <protection locked="0"/>
    </xf>
    <xf numFmtId="0" fontId="6" fillId="0" borderId="10" xfId="0" applyNumberFormat="1" applyFont="1" applyBorder="1" applyAlignment="1" applyProtection="1">
      <alignment horizontal="left" vertical="center" wrapText="1"/>
    </xf>
    <xf numFmtId="0" fontId="6" fillId="0" borderId="12" xfId="0" applyNumberFormat="1" applyFont="1" applyBorder="1" applyAlignment="1" applyProtection="1">
      <alignment horizontal="left" vertical="center" wrapText="1"/>
    </xf>
    <xf numFmtId="0" fontId="6" fillId="0" borderId="11" xfId="0" applyNumberFormat="1" applyFont="1" applyBorder="1" applyAlignment="1" applyProtection="1">
      <alignment horizontal="left" vertical="center" wrapText="1"/>
    </xf>
    <xf numFmtId="0" fontId="27" fillId="5" borderId="22" xfId="0" applyFont="1" applyFill="1" applyBorder="1" applyAlignment="1" applyProtection="1">
      <alignment horizontal="left" vertical="center" wrapText="1"/>
    </xf>
    <xf numFmtId="0" fontId="27" fillId="5" borderId="23" xfId="0" applyFont="1" applyFill="1" applyBorder="1" applyAlignment="1" applyProtection="1">
      <alignment horizontal="left" vertical="center" wrapText="1"/>
    </xf>
    <xf numFmtId="0" fontId="27" fillId="5" borderId="24" xfId="0" applyFont="1" applyFill="1" applyBorder="1" applyAlignment="1" applyProtection="1">
      <alignment horizontal="left" vertical="center" wrapText="1"/>
    </xf>
    <xf numFmtId="0" fontId="11" fillId="6" borderId="19" xfId="0" applyNumberFormat="1" applyFont="1" applyFill="1" applyBorder="1" applyAlignment="1" applyProtection="1">
      <alignment horizontal="center" vertical="center" wrapText="1"/>
    </xf>
    <xf numFmtId="0" fontId="11" fillId="4" borderId="19" xfId="0" applyNumberFormat="1" applyFont="1" applyFill="1" applyBorder="1" applyAlignment="1" applyProtection="1">
      <alignment horizontal="center" vertical="center" wrapText="1"/>
    </xf>
    <xf numFmtId="0" fontId="7" fillId="5" borderId="10" xfId="0" applyFont="1" applyFill="1" applyBorder="1" applyAlignment="1" applyProtection="1">
      <alignment horizontal="left" vertical="center"/>
      <protection locked="0"/>
    </xf>
    <xf numFmtId="0" fontId="7" fillId="5" borderId="12" xfId="0" applyFont="1" applyFill="1" applyBorder="1" applyAlignment="1" applyProtection="1">
      <alignment horizontal="left" vertical="center"/>
      <protection locked="0"/>
    </xf>
    <xf numFmtId="0" fontId="7" fillId="5" borderId="11" xfId="0" applyFont="1" applyFill="1" applyBorder="1" applyAlignment="1" applyProtection="1">
      <alignment horizontal="left" vertical="center"/>
      <protection locked="0"/>
    </xf>
    <xf numFmtId="0" fontId="11" fillId="0" borderId="19" xfId="0" applyNumberFormat="1" applyFont="1" applyFill="1" applyBorder="1" applyAlignment="1" applyProtection="1">
      <alignment horizontal="center" vertical="center" wrapText="1"/>
    </xf>
    <xf numFmtId="176" fontId="33" fillId="4" borderId="22" xfId="12" applyNumberFormat="1" applyFont="1" applyFill="1" applyBorder="1" applyAlignment="1" applyProtection="1">
      <alignment horizontal="center" vertical="center" wrapText="1"/>
    </xf>
    <xf numFmtId="176" fontId="33" fillId="4" borderId="23" xfId="12" applyNumberFormat="1" applyFont="1" applyFill="1" applyBorder="1" applyAlignment="1" applyProtection="1">
      <alignment horizontal="center" vertical="center" wrapText="1"/>
    </xf>
    <xf numFmtId="176" fontId="33" fillId="4" borderId="24" xfId="12" applyNumberFormat="1" applyFont="1" applyFill="1" applyBorder="1" applyAlignment="1" applyProtection="1">
      <alignment horizontal="center" vertical="center" wrapText="1"/>
    </xf>
    <xf numFmtId="0" fontId="0" fillId="8" borderId="1" xfId="0" applyFill="1" applyBorder="1" applyAlignment="1">
      <alignment horizontal="center" vertical="center"/>
    </xf>
    <xf numFmtId="0" fontId="0" fillId="8" borderId="4" xfId="0" applyFill="1" applyBorder="1" applyAlignment="1">
      <alignment horizontal="center" vertical="center"/>
    </xf>
    <xf numFmtId="0" fontId="0" fillId="8" borderId="36" xfId="0" applyFill="1" applyBorder="1" applyAlignment="1">
      <alignment horizontal="center" vertical="center"/>
    </xf>
    <xf numFmtId="0" fontId="0" fillId="8" borderId="39" xfId="0" applyFill="1" applyBorder="1" applyAlignment="1">
      <alignment horizontal="center" vertical="center"/>
    </xf>
    <xf numFmtId="0" fontId="0" fillId="8" borderId="40" xfId="0" applyFill="1" applyBorder="1" applyAlignment="1">
      <alignment horizontal="center" vertical="center"/>
    </xf>
    <xf numFmtId="0" fontId="0" fillId="8" borderId="13" xfId="0" applyFill="1" applyBorder="1" applyAlignment="1">
      <alignment horizontal="center" vertical="center"/>
    </xf>
    <xf numFmtId="0" fontId="30" fillId="0" borderId="32" xfId="0" applyFont="1" applyBorder="1" applyAlignment="1">
      <alignment horizontal="center" vertical="center" wrapText="1"/>
    </xf>
    <xf numFmtId="0" fontId="30" fillId="0" borderId="31" xfId="0" applyFont="1" applyBorder="1" applyAlignment="1">
      <alignment horizontal="center" vertical="center" wrapText="1"/>
    </xf>
    <xf numFmtId="0" fontId="18" fillId="7" borderId="25" xfId="0" applyFont="1" applyFill="1" applyBorder="1" applyAlignment="1">
      <alignment horizontal="center" vertical="center" wrapText="1"/>
    </xf>
    <xf numFmtId="0" fontId="18" fillId="7" borderId="26" xfId="0" applyFont="1" applyFill="1" applyBorder="1" applyAlignment="1">
      <alignment horizontal="center" vertical="center" wrapText="1"/>
    </xf>
    <xf numFmtId="0" fontId="30" fillId="0" borderId="29"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27" xfId="0" applyFont="1" applyBorder="1" applyAlignment="1">
      <alignment horizontal="center" vertical="center" wrapText="1"/>
    </xf>
    <xf numFmtId="0" fontId="18" fillId="7" borderId="9" xfId="0" applyFont="1" applyFill="1" applyBorder="1" applyAlignment="1">
      <alignment horizontal="center" vertical="center" wrapText="1"/>
    </xf>
    <xf numFmtId="0" fontId="30" fillId="0" borderId="38" xfId="0" applyFont="1" applyBorder="1" applyAlignment="1">
      <alignment horizontal="center" vertical="center" wrapText="1"/>
    </xf>
    <xf numFmtId="0" fontId="9" fillId="4" borderId="9" xfId="0" applyNumberFormat="1" applyFont="1" applyFill="1" applyBorder="1" applyAlignment="1">
      <alignment horizontal="center" vertical="center" wrapText="1"/>
    </xf>
    <xf numFmtId="0" fontId="9" fillId="4" borderId="9" xfId="0" applyFont="1" applyFill="1" applyBorder="1" applyAlignment="1">
      <alignment horizontal="center" vertical="center" wrapText="1"/>
    </xf>
    <xf numFmtId="0" fontId="7" fillId="5" borderId="9" xfId="0" applyFont="1" applyFill="1" applyBorder="1" applyAlignment="1" applyProtection="1">
      <alignment horizontal="justify" vertical="center" wrapText="1"/>
      <protection locked="0" hidden="1"/>
    </xf>
    <xf numFmtId="167" fontId="7" fillId="5" borderId="1" xfId="0" applyNumberFormat="1" applyFont="1" applyFill="1" applyBorder="1" applyAlignment="1" applyProtection="1">
      <alignment horizontal="right" vertical="center" wrapText="1"/>
      <protection locked="0" hidden="1"/>
    </xf>
    <xf numFmtId="167" fontId="7" fillId="5" borderId="2" xfId="0" applyNumberFormat="1" applyFont="1" applyFill="1" applyBorder="1" applyAlignment="1" applyProtection="1">
      <alignment horizontal="right" vertical="center" wrapText="1"/>
      <protection locked="0" hidden="1"/>
    </xf>
    <xf numFmtId="167" fontId="7" fillId="5" borderId="3" xfId="0" applyNumberFormat="1" applyFont="1" applyFill="1" applyBorder="1" applyAlignment="1" applyProtection="1">
      <alignment horizontal="right" vertical="center" wrapText="1"/>
      <protection locked="0" hidden="1"/>
    </xf>
    <xf numFmtId="10" fontId="7" fillId="0" borderId="9" xfId="0" applyNumberFormat="1" applyFont="1" applyBorder="1" applyAlignment="1">
      <alignment horizontal="center" vertical="center"/>
    </xf>
    <xf numFmtId="4" fontId="7" fillId="0" borderId="2" xfId="0" applyNumberFormat="1" applyFont="1" applyFill="1" applyBorder="1" applyAlignment="1">
      <alignment horizontal="center" vertical="center" wrapText="1"/>
    </xf>
    <xf numFmtId="4" fontId="7" fillId="0" borderId="3" xfId="0" applyNumberFormat="1" applyFont="1" applyFill="1" applyBorder="1" applyAlignment="1">
      <alignment horizontal="center" vertical="center" wrapText="1"/>
    </xf>
    <xf numFmtId="4" fontId="7" fillId="0" borderId="7" xfId="0" applyNumberFormat="1" applyFont="1" applyFill="1" applyBorder="1" applyAlignment="1">
      <alignment horizontal="center" vertical="center" wrapText="1"/>
    </xf>
    <xf numFmtId="4" fontId="7" fillId="0" borderId="8" xfId="0" applyNumberFormat="1" applyFont="1" applyFill="1" applyBorder="1" applyAlignment="1">
      <alignment horizontal="center" vertical="center" wrapText="1"/>
    </xf>
    <xf numFmtId="0" fontId="7" fillId="0" borderId="9" xfId="0" applyNumberFormat="1" applyFont="1" applyBorder="1" applyAlignment="1">
      <alignment horizontal="left" vertical="center" wrapText="1"/>
    </xf>
    <xf numFmtId="0" fontId="7" fillId="0" borderId="10" xfId="0" applyNumberFormat="1" applyFont="1" applyBorder="1" applyAlignment="1">
      <alignment horizontal="left" vertical="center" wrapText="1"/>
    </xf>
    <xf numFmtId="0" fontId="7" fillId="0" borderId="12" xfId="0" applyNumberFormat="1" applyFont="1" applyBorder="1" applyAlignment="1">
      <alignment horizontal="left"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9" fillId="0" borderId="9" xfId="0" applyNumberFormat="1" applyFont="1" applyBorder="1" applyAlignment="1">
      <alignment horizontal="center" vertical="center" textRotation="90" wrapText="1"/>
    </xf>
    <xf numFmtId="0" fontId="7" fillId="0" borderId="1" xfId="0" applyNumberFormat="1"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167" fontId="7" fillId="0" borderId="2" xfId="0" applyNumberFormat="1" applyFont="1" applyFill="1" applyBorder="1" applyAlignment="1">
      <alignment horizontal="center" vertical="center" wrapText="1"/>
    </xf>
    <xf numFmtId="167" fontId="7" fillId="0" borderId="3" xfId="0" applyNumberFormat="1" applyFont="1" applyFill="1" applyBorder="1" applyAlignment="1">
      <alignment horizontal="center" vertical="center" wrapText="1"/>
    </xf>
    <xf numFmtId="167" fontId="7" fillId="0" borderId="7" xfId="0" applyNumberFormat="1" applyFont="1" applyFill="1" applyBorder="1" applyAlignment="1">
      <alignment horizontal="center" vertical="center" wrapText="1"/>
    </xf>
    <xf numFmtId="167" fontId="7" fillId="0" borderId="8" xfId="0" applyNumberFormat="1" applyFont="1" applyFill="1" applyBorder="1" applyAlignment="1">
      <alignment horizontal="center" vertical="center" wrapText="1"/>
    </xf>
    <xf numFmtId="4" fontId="7" fillId="0" borderId="9" xfId="0" applyNumberFormat="1" applyFont="1" applyBorder="1" applyAlignment="1">
      <alignment horizontal="center" vertical="center"/>
    </xf>
    <xf numFmtId="0" fontId="9" fillId="0" borderId="9" xfId="0" applyNumberFormat="1" applyFont="1" applyBorder="1" applyAlignment="1">
      <alignment horizontal="center" vertical="center"/>
    </xf>
    <xf numFmtId="0" fontId="9" fillId="0" borderId="9" xfId="0" applyNumberFormat="1" applyFont="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1" xfId="0" applyNumberFormat="1" applyFont="1" applyBorder="1" applyAlignment="1">
      <alignment horizontal="center" vertical="center"/>
    </xf>
    <xf numFmtId="0" fontId="9" fillId="0" borderId="13" xfId="0" applyNumberFormat="1" applyFont="1" applyBorder="1" applyAlignment="1">
      <alignment horizontal="center" vertical="center" textRotation="90" wrapText="1"/>
    </xf>
    <xf numFmtId="173" fontId="7" fillId="0" borderId="9" xfId="0" applyNumberFormat="1" applyFont="1" applyBorder="1" applyAlignment="1">
      <alignment horizontal="center" vertical="center"/>
    </xf>
    <xf numFmtId="0" fontId="7" fillId="5" borderId="10" xfId="0" applyFont="1" applyFill="1" applyBorder="1" applyAlignment="1" applyProtection="1">
      <alignment horizontal="center" vertical="center"/>
      <protection locked="0"/>
    </xf>
    <xf numFmtId="0" fontId="7" fillId="5" borderId="12" xfId="0" applyFont="1" applyFill="1" applyBorder="1" applyAlignment="1" applyProtection="1">
      <alignment horizontal="center" vertical="center"/>
      <protection locked="0"/>
    </xf>
    <xf numFmtId="0" fontId="7" fillId="5" borderId="11" xfId="0" applyFont="1" applyFill="1" applyBorder="1" applyAlignment="1" applyProtection="1">
      <alignment horizontal="center" vertical="center"/>
      <protection locked="0"/>
    </xf>
    <xf numFmtId="0" fontId="9" fillId="4" borderId="10" xfId="0" applyNumberFormat="1" applyFont="1" applyFill="1" applyBorder="1" applyAlignment="1">
      <alignment horizontal="center" vertical="center" wrapText="1"/>
    </xf>
    <xf numFmtId="0" fontId="9" fillId="4" borderId="12"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 xfId="0" applyNumberFormat="1" applyFont="1" applyFill="1" applyBorder="1" applyAlignment="1">
      <alignment horizontal="center" vertical="center" wrapText="1"/>
    </xf>
    <xf numFmtId="0" fontId="9" fillId="4" borderId="2" xfId="0" applyNumberFormat="1" applyFont="1" applyFill="1" applyBorder="1" applyAlignment="1">
      <alignment horizontal="center" vertical="center" wrapText="1"/>
    </xf>
    <xf numFmtId="0" fontId="9" fillId="4" borderId="3" xfId="0" applyNumberFormat="1" applyFont="1" applyFill="1" applyBorder="1" applyAlignment="1">
      <alignment horizontal="center" vertical="center" wrapText="1"/>
    </xf>
    <xf numFmtId="0" fontId="9" fillId="4" borderId="6" xfId="0" applyNumberFormat="1" applyFont="1" applyFill="1" applyBorder="1" applyAlignment="1">
      <alignment horizontal="center" vertical="center" wrapText="1"/>
    </xf>
    <xf numFmtId="0" fontId="9" fillId="4" borderId="7" xfId="0" applyNumberFormat="1" applyFont="1" applyFill="1" applyBorder="1" applyAlignment="1">
      <alignment horizontal="center" vertical="center" wrapText="1"/>
    </xf>
    <xf numFmtId="0" fontId="9" fillId="4" borderId="8" xfId="0" applyNumberFormat="1" applyFont="1" applyFill="1" applyBorder="1" applyAlignment="1">
      <alignment horizontal="center" vertical="center" wrapText="1"/>
    </xf>
    <xf numFmtId="0" fontId="7" fillId="0" borderId="10" xfId="0" applyNumberFormat="1" applyFont="1" applyBorder="1" applyAlignment="1">
      <alignment horizontal="center" vertical="center" wrapText="1"/>
    </xf>
    <xf numFmtId="0" fontId="7" fillId="0" borderId="12"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7" fillId="5" borderId="1" xfId="0" applyFont="1" applyFill="1" applyBorder="1" applyAlignment="1" applyProtection="1">
      <alignment horizontal="center" vertical="center"/>
      <protection locked="0"/>
    </xf>
    <xf numFmtId="0" fontId="7" fillId="5" borderId="2" xfId="0" applyFont="1" applyFill="1" applyBorder="1" applyAlignment="1" applyProtection="1">
      <alignment horizontal="center" vertical="center"/>
      <protection locked="0"/>
    </xf>
    <xf numFmtId="0" fontId="7" fillId="5" borderId="3" xfId="0" applyFont="1" applyFill="1" applyBorder="1" applyAlignment="1" applyProtection="1">
      <alignment horizontal="center" vertical="center"/>
      <protection locked="0"/>
    </xf>
    <xf numFmtId="0" fontId="7" fillId="5" borderId="4" xfId="0" applyFont="1" applyFill="1" applyBorder="1" applyAlignment="1" applyProtection="1">
      <alignment horizontal="center" vertical="center"/>
      <protection locked="0"/>
    </xf>
    <xf numFmtId="0" fontId="7" fillId="5" borderId="0" xfId="0" applyFont="1" applyFill="1" applyBorder="1" applyAlignment="1" applyProtection="1">
      <alignment horizontal="center" vertical="center"/>
      <protection locked="0"/>
    </xf>
    <xf numFmtId="0" fontId="7" fillId="5" borderId="5" xfId="0" applyFont="1" applyFill="1" applyBorder="1" applyAlignment="1" applyProtection="1">
      <alignment horizontal="center" vertical="center"/>
      <protection locked="0"/>
    </xf>
    <xf numFmtId="0" fontId="7" fillId="5" borderId="6" xfId="0" applyFont="1" applyFill="1" applyBorder="1" applyAlignment="1" applyProtection="1">
      <alignment horizontal="center" vertical="center"/>
      <protection locked="0"/>
    </xf>
    <xf numFmtId="0" fontId="7" fillId="5" borderId="7" xfId="0" applyFont="1" applyFill="1" applyBorder="1" applyAlignment="1" applyProtection="1">
      <alignment horizontal="center" vertical="center"/>
      <protection locked="0"/>
    </xf>
    <xf numFmtId="0" fontId="7" fillId="5" borderId="8" xfId="0" applyFont="1" applyFill="1" applyBorder="1" applyAlignment="1" applyProtection="1">
      <alignment horizontal="center" vertical="center"/>
      <protection locked="0"/>
    </xf>
    <xf numFmtId="0" fontId="7" fillId="5" borderId="10" xfId="0" applyNumberFormat="1" applyFont="1" applyFill="1" applyBorder="1" applyAlignment="1" applyProtection="1">
      <alignment horizontal="left" vertical="center"/>
      <protection locked="0"/>
    </xf>
    <xf numFmtId="0" fontId="7" fillId="5" borderId="12" xfId="0" applyNumberFormat="1" applyFont="1" applyFill="1" applyBorder="1" applyAlignment="1" applyProtection="1">
      <alignment horizontal="left" vertical="center"/>
      <protection locked="0"/>
    </xf>
    <xf numFmtId="0" fontId="7" fillId="0" borderId="10"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7" fillId="5" borderId="10" xfId="0" applyFont="1" applyFill="1" applyBorder="1" applyAlignment="1" applyProtection="1">
      <alignment horizontal="center" vertical="center"/>
      <protection locked="0" hidden="1"/>
    </xf>
    <xf numFmtId="0" fontId="7" fillId="5" borderId="12" xfId="0" applyFont="1" applyFill="1" applyBorder="1" applyAlignment="1" applyProtection="1">
      <alignment horizontal="center" vertical="center"/>
      <protection locked="0" hidden="1"/>
    </xf>
    <xf numFmtId="0" fontId="7" fillId="5" borderId="11" xfId="0" applyFont="1" applyFill="1" applyBorder="1" applyAlignment="1" applyProtection="1">
      <alignment horizontal="center" vertical="center"/>
      <protection locked="0" hidden="1"/>
    </xf>
    <xf numFmtId="0" fontId="7" fillId="0" borderId="10"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2" xfId="0" applyFont="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9" xfId="0" applyNumberFormat="1" applyFont="1" applyBorder="1" applyAlignment="1">
      <alignment horizontal="center" vertical="center"/>
    </xf>
    <xf numFmtId="0" fontId="7" fillId="0" borderId="9" xfId="0" applyFont="1" applyBorder="1" applyAlignment="1">
      <alignment horizontal="center" vertical="center"/>
    </xf>
    <xf numFmtId="0" fontId="7" fillId="5" borderId="9" xfId="0" applyFont="1" applyFill="1" applyBorder="1" applyAlignment="1" applyProtection="1">
      <alignment horizontal="center" vertical="center"/>
      <protection locked="0" hidden="1"/>
    </xf>
    <xf numFmtId="0" fontId="7" fillId="0" borderId="10" xfId="0" applyNumberFormat="1" applyFont="1" applyFill="1" applyBorder="1" applyAlignment="1">
      <alignment horizontal="center" vertical="center"/>
    </xf>
    <xf numFmtId="0" fontId="7" fillId="0" borderId="12" xfId="0" applyNumberFormat="1" applyFont="1" applyFill="1" applyBorder="1" applyAlignment="1">
      <alignment horizontal="center" vertical="center"/>
    </xf>
    <xf numFmtId="0" fontId="7" fillId="0" borderId="11" xfId="0" applyNumberFormat="1" applyFont="1" applyFill="1" applyBorder="1" applyAlignment="1">
      <alignment horizontal="center" vertical="center"/>
    </xf>
    <xf numFmtId="0" fontId="9" fillId="3" borderId="9" xfId="0" applyNumberFormat="1" applyFont="1" applyFill="1" applyBorder="1" applyAlignment="1">
      <alignment horizontal="center" vertical="center" wrapText="1"/>
    </xf>
    <xf numFmtId="0" fontId="9" fillId="3" borderId="9" xfId="0" applyFont="1" applyFill="1" applyBorder="1" applyAlignment="1">
      <alignment horizontal="center" vertical="center" wrapText="1"/>
    </xf>
    <xf numFmtId="0" fontId="7" fillId="0" borderId="1"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3" xfId="0" applyNumberFormat="1" applyFont="1" applyBorder="1" applyAlignment="1">
      <alignment horizontal="center" vertical="center"/>
    </xf>
    <xf numFmtId="0" fontId="7" fillId="0" borderId="6" xfId="0" applyNumberFormat="1" applyFont="1" applyBorder="1" applyAlignment="1">
      <alignment horizontal="center" vertical="center"/>
    </xf>
    <xf numFmtId="0" fontId="7" fillId="0" borderId="7" xfId="0" applyNumberFormat="1" applyFont="1" applyBorder="1" applyAlignment="1">
      <alignment horizontal="center" vertical="center"/>
    </xf>
    <xf numFmtId="0" fontId="7" fillId="0" borderId="8" xfId="0" applyNumberFormat="1" applyFont="1" applyBorder="1" applyAlignment="1">
      <alignment horizontal="center" vertical="center"/>
    </xf>
    <xf numFmtId="0" fontId="7" fillId="5" borderId="1" xfId="0" applyFont="1" applyFill="1" applyBorder="1" applyAlignment="1" applyProtection="1">
      <alignment horizontal="center" vertical="center"/>
      <protection locked="0" hidden="1"/>
    </xf>
    <xf numFmtId="0" fontId="7" fillId="5" borderId="2" xfId="0" applyFont="1" applyFill="1" applyBorder="1" applyAlignment="1" applyProtection="1">
      <alignment horizontal="center" vertical="center"/>
      <protection locked="0" hidden="1"/>
    </xf>
    <xf numFmtId="0" fontId="7" fillId="5" borderId="3" xfId="0" applyFont="1" applyFill="1" applyBorder="1" applyAlignment="1" applyProtection="1">
      <alignment horizontal="center" vertical="center"/>
      <protection locked="0" hidden="1"/>
    </xf>
    <xf numFmtId="0" fontId="7" fillId="5" borderId="6" xfId="0" applyFont="1" applyFill="1" applyBorder="1" applyAlignment="1" applyProtection="1">
      <alignment horizontal="center" vertical="center"/>
      <protection locked="0" hidden="1"/>
    </xf>
    <xf numFmtId="0" fontId="7" fillId="5" borderId="7" xfId="0" applyFont="1" applyFill="1" applyBorder="1" applyAlignment="1" applyProtection="1">
      <alignment horizontal="center" vertical="center"/>
      <protection locked="0" hidden="1"/>
    </xf>
    <xf numFmtId="0" fontId="7" fillId="5" borderId="8" xfId="0" applyFont="1" applyFill="1" applyBorder="1" applyAlignment="1" applyProtection="1">
      <alignment horizontal="center" vertical="center"/>
      <protection locked="0" hidden="1"/>
    </xf>
    <xf numFmtId="0" fontId="7" fillId="5" borderId="9" xfId="0" applyNumberFormat="1" applyFont="1" applyFill="1" applyBorder="1" applyAlignment="1" applyProtection="1">
      <alignment horizontal="center" vertical="center" wrapText="1"/>
      <protection locked="0" hidden="1"/>
    </xf>
    <xf numFmtId="0" fontId="7" fillId="5" borderId="10" xfId="0" applyNumberFormat="1" applyFont="1" applyFill="1" applyBorder="1" applyAlignment="1" applyProtection="1">
      <alignment horizontal="center" vertical="center"/>
      <protection locked="0" hidden="1"/>
    </xf>
    <xf numFmtId="0" fontId="7" fillId="5" borderId="12" xfId="0" applyNumberFormat="1" applyFont="1" applyFill="1" applyBorder="1" applyAlignment="1" applyProtection="1">
      <alignment horizontal="center" vertical="center"/>
      <protection locked="0" hidden="1"/>
    </xf>
    <xf numFmtId="0" fontId="7" fillId="5" borderId="11" xfId="0" applyNumberFormat="1" applyFont="1" applyFill="1" applyBorder="1" applyAlignment="1" applyProtection="1">
      <alignment horizontal="center" vertical="center"/>
      <protection locked="0" hidden="1"/>
    </xf>
    <xf numFmtId="0" fontId="6" fillId="0" borderId="9" xfId="0" applyFont="1" applyFill="1" applyBorder="1" applyAlignment="1" applyProtection="1">
      <alignment horizontal="left" vertical="center"/>
      <protection locked="0"/>
    </xf>
    <xf numFmtId="0" fontId="6" fillId="0" borderId="10" xfId="0" applyFont="1" applyFill="1" applyBorder="1" applyAlignment="1" applyProtection="1">
      <alignment horizontal="left" vertical="center"/>
      <protection locked="0"/>
    </xf>
    <xf numFmtId="0" fontId="6" fillId="0" borderId="11" xfId="0" applyFont="1" applyFill="1" applyBorder="1" applyAlignment="1" applyProtection="1">
      <alignment horizontal="left" vertical="center"/>
      <protection locked="0"/>
    </xf>
    <xf numFmtId="0" fontId="5" fillId="0" borderId="0" xfId="8" applyFont="1" applyFill="1" applyBorder="1" applyAlignment="1" applyProtection="1">
      <alignment horizontal="left" vertical="center" wrapText="1"/>
    </xf>
    <xf numFmtId="0" fontId="20" fillId="2" borderId="9" xfId="8" applyFont="1" applyFill="1" applyBorder="1" applyAlignment="1" applyProtection="1">
      <alignment horizontal="center" vertical="center"/>
    </xf>
    <xf numFmtId="0" fontId="15" fillId="4" borderId="10" xfId="8" applyFont="1" applyFill="1" applyBorder="1" applyAlignment="1" applyProtection="1">
      <alignment horizontal="center" vertical="center" wrapText="1"/>
    </xf>
    <xf numFmtId="0" fontId="15" fillId="4" borderId="12" xfId="8" applyFont="1" applyFill="1" applyBorder="1" applyAlignment="1" applyProtection="1">
      <alignment horizontal="center" vertical="center" wrapText="1"/>
    </xf>
    <xf numFmtId="0" fontId="15" fillId="4" borderId="11" xfId="8" applyFont="1" applyFill="1" applyBorder="1" applyAlignment="1" applyProtection="1">
      <alignment horizontal="center" vertical="center" wrapText="1"/>
    </xf>
    <xf numFmtId="0" fontId="5" fillId="2" borderId="9" xfId="2" applyFont="1" applyFill="1" applyBorder="1" applyAlignment="1">
      <alignment horizontal="left" vertical="center"/>
    </xf>
    <xf numFmtId="171" fontId="5" fillId="0" borderId="9" xfId="2" applyNumberFormat="1" applyFont="1" applyFill="1" applyBorder="1" applyAlignment="1">
      <alignment horizontal="left" vertical="center" wrapText="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9" fillId="0" borderId="4" xfId="1" applyFont="1" applyFill="1" applyBorder="1" applyAlignment="1" applyProtection="1">
      <alignment horizontal="left" vertical="center" wrapText="1"/>
      <protection locked="0"/>
    </xf>
    <xf numFmtId="0" fontId="19" fillId="0" borderId="0" xfId="1" applyFont="1" applyFill="1" applyBorder="1" applyAlignment="1" applyProtection="1">
      <alignment horizontal="left" vertical="center" wrapText="1"/>
      <protection locked="0"/>
    </xf>
    <xf numFmtId="0" fontId="19" fillId="0" borderId="5" xfId="1" applyFont="1" applyFill="1" applyBorder="1" applyAlignment="1" applyProtection="1">
      <alignment horizontal="left" vertical="center" wrapText="1"/>
      <protection locked="0"/>
    </xf>
    <xf numFmtId="0" fontId="18" fillId="3" borderId="9" xfId="2" applyFont="1" applyFill="1" applyBorder="1" applyAlignment="1">
      <alignment horizontal="center" vertical="center" wrapText="1"/>
    </xf>
    <xf numFmtId="0" fontId="5" fillId="2" borderId="10" xfId="2" applyFont="1" applyFill="1" applyBorder="1" applyAlignment="1">
      <alignment horizontal="left" vertical="center"/>
    </xf>
    <xf numFmtId="0" fontId="5" fillId="2" borderId="11" xfId="2" applyFont="1" applyFill="1" applyBorder="1" applyAlignment="1">
      <alignment horizontal="left" vertical="center"/>
    </xf>
    <xf numFmtId="0" fontId="5" fillId="0" borderId="9" xfId="2" applyFont="1" applyFill="1" applyBorder="1" applyAlignment="1">
      <alignment horizontal="left" vertical="center" wrapText="1"/>
    </xf>
    <xf numFmtId="0" fontId="2" fillId="0" borderId="1"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0"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8" xfId="0" applyFont="1" applyBorder="1" applyAlignment="1" applyProtection="1">
      <alignment horizontal="center"/>
      <protection locked="0"/>
    </xf>
    <xf numFmtId="0" fontId="8" fillId="0" borderId="10"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2" fillId="4" borderId="10" xfId="0" applyFont="1" applyFill="1" applyBorder="1" applyAlignment="1">
      <alignment horizontal="center"/>
    </xf>
    <xf numFmtId="0" fontId="2" fillId="4" borderId="12" xfId="0" applyFont="1" applyFill="1" applyBorder="1" applyAlignment="1">
      <alignment horizontal="center"/>
    </xf>
    <xf numFmtId="0" fontId="2" fillId="4" borderId="11" xfId="0" applyFont="1" applyFill="1" applyBorder="1" applyAlignment="1">
      <alignment horizontal="center"/>
    </xf>
    <xf numFmtId="0" fontId="6" fillId="5" borderId="10" xfId="0" applyFont="1" applyFill="1" applyBorder="1" applyAlignment="1" applyProtection="1">
      <alignment horizontal="center" vertical="center"/>
      <protection locked="0" hidden="1"/>
    </xf>
    <xf numFmtId="0" fontId="6" fillId="5" borderId="11" xfId="0" applyFont="1" applyFill="1" applyBorder="1" applyAlignment="1" applyProtection="1">
      <alignment horizontal="center" vertical="center"/>
      <protection locked="0" hidden="1"/>
    </xf>
    <xf numFmtId="0" fontId="1" fillId="5" borderId="9" xfId="0" applyFont="1" applyFill="1" applyBorder="1" applyAlignment="1" applyProtection="1">
      <alignment horizontal="center" vertical="center"/>
      <protection locked="0" hidden="1"/>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3</xdr:col>
      <xdr:colOff>1543050</xdr:colOff>
      <xdr:row>1</xdr:row>
      <xdr:rowOff>57150</xdr:rowOff>
    </xdr:from>
    <xdr:to>
      <xdr:col>16</xdr:col>
      <xdr:colOff>9525</xdr:colOff>
      <xdr:row>6</xdr:row>
      <xdr:rowOff>76200</xdr:rowOff>
    </xdr:to>
    <xdr:sp macro="" textlink="">
      <xdr:nvSpPr>
        <xdr:cNvPr id="2" name="1 CuadroTexto"/>
        <xdr:cNvSpPr txBox="1"/>
      </xdr:nvSpPr>
      <xdr:spPr>
        <a:xfrm>
          <a:off x="2190750" y="123825"/>
          <a:ext cx="8267700" cy="723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t>República de Colombia</a:t>
          </a:r>
        </a:p>
        <a:p>
          <a:pPr algn="ctr"/>
          <a:r>
            <a:rPr lang="es-ES" sz="1000" b="1"/>
            <a:t>Instituto Colombiano de Bienestar Familiar</a:t>
          </a:r>
        </a:p>
        <a:p>
          <a:pPr algn="ctr"/>
          <a:r>
            <a:rPr lang="es-ES" sz="1000" b="1"/>
            <a:t>Cecilia de la Fuente de Lleras </a:t>
          </a:r>
        </a:p>
        <a:p>
          <a:pPr algn="ctr"/>
          <a:r>
            <a:rPr lang="es-ES" sz="1000" b="1">
              <a:solidFill>
                <a:schemeClr val="dk1"/>
              </a:solidFill>
              <a:latin typeface="+mn-lt"/>
              <a:ea typeface="+mn-ea"/>
              <a:cs typeface="+mn-cs"/>
            </a:rPr>
            <a:t>Dirección de</a:t>
          </a:r>
          <a:r>
            <a:rPr lang="es-ES" sz="1000" b="1" baseline="0">
              <a:solidFill>
                <a:schemeClr val="dk1"/>
              </a:solidFill>
              <a:latin typeface="+mn-lt"/>
              <a:ea typeface="+mn-ea"/>
              <a:cs typeface="+mn-cs"/>
            </a:rPr>
            <a:t> Abastecimiento</a:t>
          </a:r>
          <a:endParaRPr lang="es-ES" sz="1000" b="1">
            <a:solidFill>
              <a:schemeClr val="dk1"/>
            </a:solidFill>
            <a:latin typeface="+mn-lt"/>
            <a:ea typeface="+mn-ea"/>
            <a:cs typeface="+mn-cs"/>
          </a:endParaRPr>
        </a:p>
      </xdr:txBody>
    </xdr:sp>
    <xdr:clientData/>
  </xdr:twoCellAnchor>
  <xdr:twoCellAnchor editAs="oneCell">
    <xdr:from>
      <xdr:col>2</xdr:col>
      <xdr:colOff>289720</xdr:colOff>
      <xdr:row>1</xdr:row>
      <xdr:rowOff>38100</xdr:rowOff>
    </xdr:from>
    <xdr:to>
      <xdr:col>3</xdr:col>
      <xdr:colOff>598984</xdr:colOff>
      <xdr:row>6</xdr:row>
      <xdr:rowOff>28574</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89770" y="104775"/>
          <a:ext cx="595014" cy="695324"/>
        </a:xfrm>
        <a:prstGeom prst="rect">
          <a:avLst/>
        </a:prstGeom>
        <a:noFill/>
        <a:ln w="9525">
          <a:noFill/>
          <a:miter lim="800000"/>
          <a:headEnd/>
          <a:tailEnd/>
        </a:ln>
      </xdr:spPr>
    </xdr:pic>
    <xdr:clientData/>
  </xdr:twoCellAnchor>
  <xdr:twoCellAnchor>
    <xdr:from>
      <xdr:col>16</xdr:col>
      <xdr:colOff>238126</xdr:colOff>
      <xdr:row>1</xdr:row>
      <xdr:rowOff>85725</xdr:rowOff>
    </xdr:from>
    <xdr:to>
      <xdr:col>17</xdr:col>
      <xdr:colOff>660289</xdr:colOff>
      <xdr:row>5</xdr:row>
      <xdr:rowOff>123825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687051" y="152400"/>
          <a:ext cx="1403238"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30</xdr:col>
      <xdr:colOff>85725</xdr:colOff>
      <xdr:row>2</xdr:row>
      <xdr:rowOff>19050</xdr:rowOff>
    </xdr:from>
    <xdr:to>
      <xdr:col>35</xdr:col>
      <xdr:colOff>142875</xdr:colOff>
      <xdr:row>5</xdr:row>
      <xdr:rowOff>19050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7425" y="295275"/>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142876</xdr:colOff>
      <xdr:row>1</xdr:row>
      <xdr:rowOff>114300</xdr:rowOff>
    </xdr:from>
    <xdr:to>
      <xdr:col>4</xdr:col>
      <xdr:colOff>218821</xdr:colOff>
      <xdr:row>5</xdr:row>
      <xdr:rowOff>114300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04801" y="190500"/>
          <a:ext cx="74269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24815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65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80962</xdr:colOff>
      <xdr:row>1</xdr:row>
      <xdr:rowOff>69218</xdr:rowOff>
    </xdr:from>
    <xdr:to>
      <xdr:col>1</xdr:col>
      <xdr:colOff>638175</xdr:colOff>
      <xdr:row>4</xdr:row>
      <xdr:rowOff>172909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80962" y="259718"/>
          <a:ext cx="557213" cy="703766"/>
        </a:xfrm>
        <a:prstGeom prst="rect">
          <a:avLst/>
        </a:prstGeom>
        <a:noFill/>
        <a:ln w="9525">
          <a:noFill/>
          <a:miter lim="800000"/>
          <a:headEnd/>
          <a:tailEnd/>
        </a:ln>
      </xdr:spPr>
    </xdr:pic>
    <xdr:clientData/>
  </xdr:twoCellAnchor>
  <xdr:twoCellAnchor>
    <xdr:from>
      <xdr:col>8</xdr:col>
      <xdr:colOff>645319</xdr:colOff>
      <xdr:row>1</xdr:row>
      <xdr:rowOff>66676</xdr:rowOff>
    </xdr:from>
    <xdr:to>
      <xdr:col>8</xdr:col>
      <xdr:colOff>1254919</xdr:colOff>
      <xdr:row>5</xdr:row>
      <xdr:rowOff>18257</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3469" y="257176"/>
          <a:ext cx="609600" cy="7516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1028700</xdr:colOff>
      <xdr:row>0</xdr:row>
      <xdr:rowOff>133350</xdr:rowOff>
    </xdr:from>
    <xdr:to>
      <xdr:col>8</xdr:col>
      <xdr:colOff>173829</xdr:colOff>
      <xdr:row>5</xdr:row>
      <xdr:rowOff>57150</xdr:rowOff>
    </xdr:to>
    <xdr:sp macro="" textlink="">
      <xdr:nvSpPr>
        <xdr:cNvPr id="4" name="3 CuadroTexto"/>
        <xdr:cNvSpPr txBox="1"/>
      </xdr:nvSpPr>
      <xdr:spPr>
        <a:xfrm>
          <a:off x="1295400" y="133350"/>
          <a:ext cx="6936579" cy="91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itchFamily="34" charset="0"/>
              <a:cs typeface="Arial" pitchFamily="34" charset="0"/>
            </a:rPr>
            <a:t>República de Colombia</a:t>
          </a:r>
        </a:p>
        <a:p>
          <a:pPr algn="ctr"/>
          <a:r>
            <a:rPr lang="es-ES" sz="1000" b="1">
              <a:latin typeface="Arial" pitchFamily="34" charset="0"/>
              <a:cs typeface="Arial" pitchFamily="34" charset="0"/>
            </a:rPr>
            <a:t>Instituto Colombiano de Bienestar Familiar</a:t>
          </a:r>
        </a:p>
        <a:p>
          <a:pPr algn="ctr"/>
          <a:r>
            <a:rPr lang="es-ES" sz="1000" b="1">
              <a:solidFill>
                <a:sysClr val="windowText" lastClr="000000"/>
              </a:solidFill>
              <a:latin typeface="Arial" pitchFamily="34" charset="0"/>
              <a:cs typeface="Arial" pitchFamily="34" charset="0"/>
            </a:rPr>
            <a:t>Cecilia de la Fuente de Lleras </a:t>
          </a:r>
        </a:p>
        <a:p>
          <a:pPr algn="ctr"/>
          <a:r>
            <a:rPr lang="es-ES" sz="1000" b="1">
              <a:latin typeface="Arial" pitchFamily="34" charset="0"/>
              <a:cs typeface="Arial" pitchFamily="34" charset="0"/>
            </a:rPr>
            <a:t>Dirección de Abastecimiento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Documents\INVESTIGACION%20DE%20MERCADOS\PROCESOS\2013\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72.16.9.31\archivosicbf\Users\Lucia.vargas\AppData\Local\Microsoft\Windows\INetCache\Content.Outlook\A3AJ5Y69\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143"/>
  <sheetViews>
    <sheetView showGridLines="0" tabSelected="1" view="pageBreakPreview" topLeftCell="E1" zoomScaleNormal="100" zoomScaleSheetLayoutView="100" workbookViewId="0">
      <selection activeCell="R25" sqref="R25"/>
    </sheetView>
  </sheetViews>
  <sheetFormatPr baseColWidth="10" defaultRowHeight="15"/>
  <cols>
    <col min="1" max="1" width="1.140625" style="107" customWidth="1"/>
    <col min="2" max="2" width="4.42578125" style="107" customWidth="1"/>
    <col min="3" max="3" width="4.140625" style="107" customWidth="1"/>
    <col min="4" max="4" width="23.42578125" style="107" customWidth="1"/>
    <col min="5" max="5" width="12.42578125" style="107" customWidth="1"/>
    <col min="6" max="6" width="12.28515625" style="107" customWidth="1"/>
    <col min="7" max="7" width="11.7109375" style="107" customWidth="1"/>
    <col min="8" max="8" width="7.85546875" style="107" customWidth="1"/>
    <col min="9" max="13" width="8.7109375" style="107" customWidth="1"/>
    <col min="14" max="14" width="7" style="107" customWidth="1"/>
    <col min="15" max="19" width="14.7109375" style="107" customWidth="1"/>
    <col min="20" max="20" width="1.140625" style="107" customWidth="1"/>
    <col min="21" max="22" width="15.5703125" style="107" customWidth="1"/>
    <col min="23" max="23" width="0.5703125" style="108" customWidth="1"/>
    <col min="24" max="24" width="11.42578125" style="107"/>
    <col min="25" max="25" width="22.85546875" style="107" customWidth="1"/>
    <col min="26" max="16384" width="11.42578125" style="107"/>
  </cols>
  <sheetData>
    <row r="1" spans="2:23" s="58" customFormat="1" ht="5.25" customHeight="1">
      <c r="B1" s="56"/>
      <c r="C1" s="56"/>
      <c r="D1" s="57"/>
      <c r="E1" s="57"/>
      <c r="F1" s="57"/>
      <c r="G1" s="57"/>
      <c r="H1" s="57"/>
      <c r="W1" s="84"/>
    </row>
    <row r="2" spans="2:23" s="58" customFormat="1" ht="7.5" customHeight="1">
      <c r="B2" s="235"/>
      <c r="C2" s="236"/>
      <c r="D2" s="236"/>
      <c r="E2" s="236"/>
      <c r="F2" s="236"/>
      <c r="G2" s="236"/>
      <c r="H2" s="236"/>
      <c r="I2" s="236"/>
      <c r="J2" s="236"/>
      <c r="K2" s="236"/>
      <c r="L2" s="236"/>
      <c r="M2" s="236"/>
      <c r="N2" s="236"/>
      <c r="O2" s="236"/>
      <c r="P2" s="236"/>
      <c r="Q2" s="236"/>
      <c r="R2" s="236"/>
      <c r="S2" s="237"/>
      <c r="T2" s="97"/>
      <c r="U2" s="97"/>
      <c r="V2" s="97"/>
      <c r="W2" s="97"/>
    </row>
    <row r="3" spans="2:23" s="58" customFormat="1" ht="12" customHeight="1">
      <c r="B3" s="238"/>
      <c r="C3" s="239"/>
      <c r="D3" s="239"/>
      <c r="E3" s="239"/>
      <c r="F3" s="239"/>
      <c r="G3" s="239"/>
      <c r="H3" s="239"/>
      <c r="I3" s="239"/>
      <c r="J3" s="239"/>
      <c r="K3" s="239"/>
      <c r="L3" s="239"/>
      <c r="M3" s="239"/>
      <c r="N3" s="239"/>
      <c r="O3" s="239"/>
      <c r="P3" s="239"/>
      <c r="Q3" s="239"/>
      <c r="R3" s="239"/>
      <c r="S3" s="240"/>
      <c r="T3" s="97"/>
      <c r="U3" s="97"/>
      <c r="V3" s="97"/>
      <c r="W3" s="97"/>
    </row>
    <row r="4" spans="2:23" s="58" customFormat="1" ht="12" customHeight="1">
      <c r="B4" s="238"/>
      <c r="C4" s="239"/>
      <c r="D4" s="239"/>
      <c r="E4" s="239"/>
      <c r="F4" s="239"/>
      <c r="G4" s="239"/>
      <c r="H4" s="239"/>
      <c r="I4" s="239"/>
      <c r="J4" s="239"/>
      <c r="K4" s="239"/>
      <c r="L4" s="239"/>
      <c r="M4" s="239"/>
      <c r="N4" s="239"/>
      <c r="O4" s="239"/>
      <c r="P4" s="239"/>
      <c r="Q4" s="239"/>
      <c r="R4" s="239"/>
      <c r="S4" s="240"/>
      <c r="T4" s="97"/>
      <c r="U4" s="97"/>
      <c r="V4" s="97"/>
      <c r="W4" s="97"/>
    </row>
    <row r="5" spans="2:23" s="58" customFormat="1" ht="12" customHeight="1">
      <c r="B5" s="238"/>
      <c r="C5" s="239"/>
      <c r="D5" s="239"/>
      <c r="E5" s="239"/>
      <c r="F5" s="239"/>
      <c r="G5" s="239"/>
      <c r="H5" s="239"/>
      <c r="I5" s="239"/>
      <c r="J5" s="239"/>
      <c r="K5" s="239"/>
      <c r="L5" s="239"/>
      <c r="M5" s="239"/>
      <c r="N5" s="239"/>
      <c r="O5" s="239"/>
      <c r="P5" s="239"/>
      <c r="Q5" s="239"/>
      <c r="R5" s="239"/>
      <c r="S5" s="240"/>
      <c r="T5" s="97"/>
      <c r="U5" s="97"/>
      <c r="V5" s="97"/>
      <c r="W5" s="97"/>
    </row>
    <row r="6" spans="2:23" s="58" customFormat="1" ht="12" customHeight="1">
      <c r="B6" s="238"/>
      <c r="C6" s="239"/>
      <c r="D6" s="239"/>
      <c r="E6" s="239"/>
      <c r="F6" s="239"/>
      <c r="G6" s="239"/>
      <c r="H6" s="239"/>
      <c r="I6" s="239"/>
      <c r="J6" s="239"/>
      <c r="K6" s="239"/>
      <c r="L6" s="239"/>
      <c r="M6" s="239"/>
      <c r="N6" s="239"/>
      <c r="O6" s="239"/>
      <c r="P6" s="239"/>
      <c r="Q6" s="239"/>
      <c r="R6" s="239"/>
      <c r="S6" s="240"/>
      <c r="T6" s="97"/>
      <c r="U6" s="97"/>
      <c r="V6" s="97"/>
      <c r="W6" s="97"/>
    </row>
    <row r="7" spans="2:23" s="58" customFormat="1" ht="7.5" customHeight="1">
      <c r="B7" s="241"/>
      <c r="C7" s="242"/>
      <c r="D7" s="242"/>
      <c r="E7" s="242"/>
      <c r="F7" s="242"/>
      <c r="G7" s="242"/>
      <c r="H7" s="242"/>
      <c r="I7" s="242"/>
      <c r="J7" s="242"/>
      <c r="K7" s="242"/>
      <c r="L7" s="242"/>
      <c r="M7" s="242"/>
      <c r="N7" s="242"/>
      <c r="O7" s="242"/>
      <c r="P7" s="242"/>
      <c r="Q7" s="242"/>
      <c r="R7" s="242"/>
      <c r="S7" s="243"/>
      <c r="T7" s="97"/>
      <c r="U7" s="97"/>
      <c r="V7" s="97"/>
      <c r="W7" s="97"/>
    </row>
    <row r="8" spans="2:23" s="58" customFormat="1" ht="7.5" customHeight="1">
      <c r="B8" s="79"/>
      <c r="C8" s="79"/>
      <c r="D8" s="79"/>
      <c r="E8" s="79"/>
      <c r="F8" s="79"/>
      <c r="G8" s="79"/>
      <c r="H8" s="79"/>
      <c r="I8" s="79"/>
      <c r="J8" s="79"/>
      <c r="K8" s="79"/>
      <c r="L8" s="79"/>
      <c r="M8" s="79"/>
      <c r="N8" s="79"/>
      <c r="O8" s="79"/>
      <c r="P8" s="79"/>
      <c r="Q8" s="79"/>
      <c r="R8" s="79"/>
      <c r="S8" s="79"/>
      <c r="T8" s="97"/>
      <c r="U8" s="97"/>
      <c r="V8" s="97"/>
      <c r="W8" s="84"/>
    </row>
    <row r="9" spans="2:23" s="58" customFormat="1" ht="15" customHeight="1">
      <c r="B9" s="232" t="s">
        <v>29</v>
      </c>
      <c r="C9" s="233"/>
      <c r="D9" s="233"/>
      <c r="E9" s="233"/>
      <c r="F9" s="233"/>
      <c r="G9" s="233"/>
      <c r="H9" s="233"/>
      <c r="I9" s="233"/>
      <c r="J9" s="233"/>
      <c r="K9" s="233"/>
      <c r="L9" s="233"/>
      <c r="M9" s="233"/>
      <c r="N9" s="233"/>
      <c r="O9" s="233"/>
      <c r="P9" s="233"/>
      <c r="Q9" s="233"/>
      <c r="R9" s="233"/>
      <c r="S9" s="234"/>
      <c r="T9" s="115"/>
      <c r="U9" s="115"/>
      <c r="V9" s="115"/>
      <c r="W9" s="100"/>
    </row>
    <row r="10" spans="2:23" s="58" customFormat="1" ht="6.75" customHeight="1">
      <c r="B10" s="79"/>
      <c r="C10" s="79"/>
      <c r="D10" s="79"/>
      <c r="E10" s="79"/>
      <c r="F10" s="79"/>
      <c r="G10" s="79"/>
      <c r="H10" s="79"/>
      <c r="W10" s="84"/>
    </row>
    <row r="11" spans="2:23" s="66" customFormat="1" ht="21.75" customHeight="1">
      <c r="B11" s="141" t="s">
        <v>2</v>
      </c>
      <c r="C11" s="142"/>
      <c r="D11" s="293"/>
      <c r="E11" s="294"/>
      <c r="F11" s="141" t="s">
        <v>132</v>
      </c>
      <c r="G11" s="305"/>
      <c r="H11" s="306"/>
      <c r="I11" s="306"/>
      <c r="J11" s="307"/>
      <c r="K11" s="143" t="s">
        <v>10</v>
      </c>
      <c r="L11" s="305"/>
      <c r="M11" s="306"/>
      <c r="N11" s="306"/>
      <c r="O11" s="306"/>
      <c r="P11" s="140" t="s">
        <v>196</v>
      </c>
      <c r="Q11" s="300"/>
      <c r="R11" s="301"/>
      <c r="S11" s="302"/>
      <c r="T11" s="144"/>
      <c r="U11" s="144"/>
      <c r="V11" s="144"/>
      <c r="W11" s="144"/>
    </row>
    <row r="12" spans="2:23" s="66" customFormat="1" ht="21" customHeight="1">
      <c r="B12" s="141" t="s">
        <v>7</v>
      </c>
      <c r="C12" s="142"/>
      <c r="D12" s="295"/>
      <c r="E12" s="296"/>
      <c r="F12" s="143" t="s">
        <v>32</v>
      </c>
      <c r="G12" s="305"/>
      <c r="H12" s="306"/>
      <c r="I12" s="306"/>
      <c r="J12" s="307"/>
      <c r="K12" s="143" t="s">
        <v>1</v>
      </c>
      <c r="L12" s="305"/>
      <c r="M12" s="306"/>
      <c r="N12" s="306"/>
      <c r="O12" s="306"/>
      <c r="P12" s="140" t="s">
        <v>0</v>
      </c>
      <c r="Q12" s="300"/>
      <c r="R12" s="301"/>
      <c r="S12" s="302"/>
      <c r="T12" s="144"/>
      <c r="U12" s="144"/>
      <c r="V12" s="144"/>
      <c r="W12" s="144"/>
    </row>
    <row r="13" spans="2:23" s="58" customFormat="1" ht="9.75" customHeight="1">
      <c r="B13" s="59"/>
      <c r="C13" s="59"/>
      <c r="D13" s="60"/>
      <c r="E13" s="60"/>
      <c r="F13" s="60"/>
      <c r="G13" s="60"/>
      <c r="H13" s="60"/>
      <c r="I13" s="61"/>
      <c r="J13" s="61"/>
      <c r="K13" s="61"/>
      <c r="L13" s="61"/>
      <c r="M13" s="61"/>
      <c r="N13" s="61"/>
      <c r="O13" s="61"/>
      <c r="P13" s="61"/>
      <c r="Q13" s="61"/>
      <c r="R13" s="61"/>
      <c r="S13" s="61"/>
      <c r="T13" s="61"/>
      <c r="U13" s="62"/>
      <c r="W13" s="84"/>
    </row>
    <row r="14" spans="2:23" s="58" customFormat="1" ht="14.25">
      <c r="B14" s="232" t="s">
        <v>4</v>
      </c>
      <c r="C14" s="233"/>
      <c r="D14" s="233"/>
      <c r="E14" s="233"/>
      <c r="F14" s="233"/>
      <c r="G14" s="233"/>
      <c r="H14" s="233"/>
      <c r="I14" s="233"/>
      <c r="J14" s="233"/>
      <c r="K14" s="233"/>
      <c r="L14" s="233"/>
      <c r="M14" s="233"/>
      <c r="N14" s="233"/>
      <c r="O14" s="233"/>
      <c r="P14" s="233"/>
      <c r="Q14" s="233"/>
      <c r="R14" s="233"/>
      <c r="S14" s="234"/>
      <c r="T14" s="115"/>
      <c r="U14" s="115"/>
      <c r="V14" s="115"/>
      <c r="W14" s="100"/>
    </row>
    <row r="15" spans="2:23" s="58" customFormat="1" ht="87" customHeight="1">
      <c r="B15" s="297" t="s">
        <v>245</v>
      </c>
      <c r="C15" s="298"/>
      <c r="D15" s="298"/>
      <c r="E15" s="298"/>
      <c r="F15" s="298"/>
      <c r="G15" s="298"/>
      <c r="H15" s="298"/>
      <c r="I15" s="298"/>
      <c r="J15" s="298"/>
      <c r="K15" s="298"/>
      <c r="L15" s="298"/>
      <c r="M15" s="298"/>
      <c r="N15" s="298"/>
      <c r="O15" s="298"/>
      <c r="P15" s="298"/>
      <c r="Q15" s="298"/>
      <c r="R15" s="298"/>
      <c r="S15" s="299"/>
      <c r="T15" s="98"/>
      <c r="U15" s="98"/>
      <c r="V15" s="98"/>
      <c r="W15" s="98"/>
    </row>
    <row r="16" spans="2:23" s="58" customFormat="1" ht="115.5" customHeight="1">
      <c r="B16" s="282" t="s">
        <v>246</v>
      </c>
      <c r="C16" s="283"/>
      <c r="D16" s="283"/>
      <c r="E16" s="283"/>
      <c r="F16" s="283"/>
      <c r="G16" s="283"/>
      <c r="H16" s="283"/>
      <c r="I16" s="283"/>
      <c r="J16" s="283"/>
      <c r="K16" s="283"/>
      <c r="L16" s="283"/>
      <c r="M16" s="283"/>
      <c r="N16" s="283"/>
      <c r="O16" s="283"/>
      <c r="P16" s="283"/>
      <c r="Q16" s="283"/>
      <c r="R16" s="283"/>
      <c r="S16" s="284"/>
      <c r="T16" s="99"/>
      <c r="U16" s="99"/>
      <c r="V16" s="99"/>
      <c r="W16" s="99"/>
    </row>
    <row r="17" spans="2:28" s="58" customFormat="1" ht="6" customHeight="1">
      <c r="B17" s="116"/>
      <c r="C17" s="116"/>
      <c r="D17" s="116"/>
      <c r="E17" s="116"/>
      <c r="F17" s="116"/>
      <c r="G17" s="116"/>
      <c r="H17" s="116"/>
      <c r="I17" s="116"/>
      <c r="J17" s="116"/>
      <c r="K17" s="116"/>
      <c r="L17" s="116"/>
      <c r="M17" s="116"/>
      <c r="N17" s="116"/>
      <c r="O17" s="116"/>
      <c r="P17" s="116"/>
      <c r="Q17" s="116"/>
      <c r="R17" s="116"/>
      <c r="S17" s="116"/>
      <c r="T17" s="116"/>
      <c r="U17" s="116"/>
      <c r="V17" s="116"/>
      <c r="W17" s="99"/>
    </row>
    <row r="18" spans="2:28" s="58" customFormat="1" ht="17.25" customHeight="1">
      <c r="B18" s="244" t="s">
        <v>198</v>
      </c>
      <c r="C18" s="244"/>
      <c r="D18" s="244"/>
      <c r="E18" s="244"/>
      <c r="F18" s="244"/>
      <c r="G18" s="116"/>
      <c r="H18" s="116"/>
      <c r="I18" s="309" t="s">
        <v>244</v>
      </c>
      <c r="J18" s="310"/>
      <c r="K18" s="310"/>
      <c r="L18" s="310"/>
      <c r="M18" s="311"/>
      <c r="N18" s="116"/>
      <c r="O18" s="309" t="s">
        <v>186</v>
      </c>
      <c r="P18" s="310"/>
      <c r="Q18" s="310"/>
      <c r="R18" s="310"/>
      <c r="S18" s="311"/>
      <c r="T18" s="116"/>
      <c r="U18" s="116"/>
      <c r="V18" s="116"/>
      <c r="W18" s="99"/>
    </row>
    <row r="19" spans="2:28" s="58" customFormat="1" ht="15.75" customHeight="1">
      <c r="E19" s="116"/>
      <c r="F19" s="116"/>
      <c r="G19" s="116"/>
      <c r="H19" s="116"/>
      <c r="I19" s="134" t="s">
        <v>188</v>
      </c>
      <c r="J19" s="260" t="s">
        <v>189</v>
      </c>
      <c r="K19" s="260"/>
      <c r="L19" s="261" t="s">
        <v>190</v>
      </c>
      <c r="M19" s="261"/>
      <c r="N19" s="116"/>
      <c r="O19" s="134" t="s">
        <v>188</v>
      </c>
      <c r="P19" s="260" t="s">
        <v>189</v>
      </c>
      <c r="Q19" s="260"/>
      <c r="R19" s="261" t="s">
        <v>190</v>
      </c>
      <c r="S19" s="261"/>
      <c r="T19" s="116"/>
      <c r="U19" s="116"/>
      <c r="V19" s="116"/>
      <c r="W19" s="99"/>
    </row>
    <row r="20" spans="2:28" s="58" customFormat="1" ht="15.75" customHeight="1">
      <c r="B20" s="254" t="s">
        <v>70</v>
      </c>
      <c r="C20" s="254"/>
      <c r="D20" s="254"/>
      <c r="E20" s="252" t="s">
        <v>139</v>
      </c>
      <c r="F20" s="252" t="s">
        <v>138</v>
      </c>
      <c r="G20" s="254" t="s">
        <v>71</v>
      </c>
      <c r="H20" s="254" t="s">
        <v>31</v>
      </c>
      <c r="I20" s="135" t="s">
        <v>191</v>
      </c>
      <c r="J20" s="130" t="s">
        <v>192</v>
      </c>
      <c r="K20" s="130" t="s">
        <v>195</v>
      </c>
      <c r="L20" s="129" t="s">
        <v>193</v>
      </c>
      <c r="M20" s="129" t="s">
        <v>194</v>
      </c>
      <c r="N20" s="271" t="s">
        <v>133</v>
      </c>
      <c r="O20" s="245" t="s">
        <v>191</v>
      </c>
      <c r="P20" s="247" t="s">
        <v>192</v>
      </c>
      <c r="Q20" s="247" t="s">
        <v>195</v>
      </c>
      <c r="R20" s="249" t="s">
        <v>193</v>
      </c>
      <c r="S20" s="249" t="s">
        <v>194</v>
      </c>
      <c r="T20" s="116"/>
      <c r="U20" s="116"/>
      <c r="V20" s="116"/>
      <c r="W20" s="99"/>
    </row>
    <row r="21" spans="2:28" s="102" customFormat="1" ht="45" customHeight="1">
      <c r="B21" s="270"/>
      <c r="C21" s="270"/>
      <c r="D21" s="270"/>
      <c r="E21" s="269"/>
      <c r="F21" s="269"/>
      <c r="G21" s="270"/>
      <c r="H21" s="270"/>
      <c r="I21" s="136">
        <v>10391</v>
      </c>
      <c r="J21" s="131">
        <v>8029</v>
      </c>
      <c r="K21" s="131">
        <v>7581</v>
      </c>
      <c r="L21" s="128">
        <v>9960</v>
      </c>
      <c r="M21" s="128">
        <v>6415</v>
      </c>
      <c r="N21" s="272"/>
      <c r="O21" s="308"/>
      <c r="P21" s="303"/>
      <c r="Q21" s="303"/>
      <c r="R21" s="304"/>
      <c r="S21" s="304"/>
      <c r="T21" s="82"/>
      <c r="U21" s="82"/>
      <c r="V21" s="82"/>
      <c r="W21" s="82"/>
      <c r="X21" s="103"/>
      <c r="Y21" s="103"/>
      <c r="Z21" s="103"/>
      <c r="AA21" s="103"/>
      <c r="AB21" s="103"/>
    </row>
    <row r="22" spans="2:28" s="58" customFormat="1" ht="18" customHeight="1">
      <c r="B22" s="266" t="s">
        <v>171</v>
      </c>
      <c r="C22" s="123">
        <v>1</v>
      </c>
      <c r="D22" s="124" t="s">
        <v>142</v>
      </c>
      <c r="E22" s="125"/>
      <c r="F22" s="125"/>
      <c r="G22" s="123" t="s">
        <v>30</v>
      </c>
      <c r="H22" s="123">
        <v>3</v>
      </c>
      <c r="I22" s="137">
        <f>+$H22*$I$21</f>
        <v>31173</v>
      </c>
      <c r="J22" s="132">
        <f>+$H22*$J$21</f>
        <v>24087</v>
      </c>
      <c r="K22" s="132">
        <f>+$H22*$K$21</f>
        <v>22743</v>
      </c>
      <c r="L22" s="133">
        <f>+$H22*$L$21</f>
        <v>29880</v>
      </c>
      <c r="M22" s="133">
        <f>+$H22*$M$21</f>
        <v>19245</v>
      </c>
      <c r="N22" s="126"/>
      <c r="O22" s="127"/>
      <c r="P22" s="127"/>
      <c r="Q22" s="127"/>
      <c r="R22" s="127"/>
      <c r="S22" s="127"/>
      <c r="T22" s="96"/>
      <c r="U22" s="96"/>
      <c r="V22" s="96"/>
      <c r="W22" s="96"/>
      <c r="Y22" s="292"/>
      <c r="Z22" s="292"/>
      <c r="AA22" s="292"/>
      <c r="AB22" s="83"/>
    </row>
    <row r="23" spans="2:28" s="58" customFormat="1" ht="18" customHeight="1">
      <c r="B23" s="266"/>
      <c r="C23" s="85">
        <v>2</v>
      </c>
      <c r="D23" s="110" t="s">
        <v>143</v>
      </c>
      <c r="E23" s="125"/>
      <c r="F23" s="125"/>
      <c r="G23" s="85" t="s">
        <v>30</v>
      </c>
      <c r="H23" s="85">
        <v>3</v>
      </c>
      <c r="I23" s="137">
        <f t="shared" ref="I23:I52" si="0">+$H23*$I$21</f>
        <v>31173</v>
      </c>
      <c r="J23" s="132">
        <f t="shared" ref="J23:J52" si="1">+$H23*$J$21</f>
        <v>24087</v>
      </c>
      <c r="K23" s="132">
        <f t="shared" ref="K23:K52" si="2">+$H23*$K$21</f>
        <v>22743</v>
      </c>
      <c r="L23" s="133">
        <f t="shared" ref="L23:L52" si="3">+$H23*$L$21</f>
        <v>29880</v>
      </c>
      <c r="M23" s="133">
        <f t="shared" ref="M23:M52" si="4">+$H23*$M$21</f>
        <v>19245</v>
      </c>
      <c r="N23" s="89"/>
      <c r="O23" s="127"/>
      <c r="P23" s="127"/>
      <c r="Q23" s="127"/>
      <c r="R23" s="127"/>
      <c r="S23" s="127"/>
      <c r="T23" s="96"/>
      <c r="U23" s="96"/>
      <c r="V23" s="96"/>
      <c r="W23" s="96"/>
      <c r="Y23" s="84"/>
      <c r="Z23" s="84"/>
      <c r="AA23" s="84"/>
      <c r="AB23" s="84"/>
    </row>
    <row r="24" spans="2:28" s="58" customFormat="1" ht="18" customHeight="1">
      <c r="B24" s="266"/>
      <c r="C24" s="85">
        <v>3</v>
      </c>
      <c r="D24" s="110" t="s">
        <v>144</v>
      </c>
      <c r="E24" s="125"/>
      <c r="F24" s="125"/>
      <c r="G24" s="85" t="s">
        <v>30</v>
      </c>
      <c r="H24" s="85">
        <v>1</v>
      </c>
      <c r="I24" s="137">
        <f t="shared" si="0"/>
        <v>10391</v>
      </c>
      <c r="J24" s="132">
        <f t="shared" si="1"/>
        <v>8029</v>
      </c>
      <c r="K24" s="132">
        <f t="shared" si="2"/>
        <v>7581</v>
      </c>
      <c r="L24" s="133">
        <f t="shared" si="3"/>
        <v>9960</v>
      </c>
      <c r="M24" s="133">
        <f t="shared" si="4"/>
        <v>6415</v>
      </c>
      <c r="N24" s="89"/>
      <c r="O24" s="90"/>
      <c r="P24" s="90"/>
      <c r="Q24" s="90"/>
      <c r="R24" s="90"/>
      <c r="S24" s="90"/>
      <c r="T24" s="96"/>
      <c r="U24" s="96"/>
      <c r="V24" s="96"/>
      <c r="W24" s="96"/>
      <c r="Y24" s="84"/>
      <c r="Z24" s="84"/>
      <c r="AA24" s="84"/>
      <c r="AB24" s="84"/>
    </row>
    <row r="25" spans="2:28" s="58" customFormat="1" ht="18" customHeight="1">
      <c r="B25" s="266"/>
      <c r="C25" s="85">
        <v>4</v>
      </c>
      <c r="D25" s="111" t="s">
        <v>145</v>
      </c>
      <c r="E25" s="125"/>
      <c r="F25" s="125"/>
      <c r="G25" s="85" t="s">
        <v>30</v>
      </c>
      <c r="H25" s="85">
        <v>1</v>
      </c>
      <c r="I25" s="137">
        <f t="shared" si="0"/>
        <v>10391</v>
      </c>
      <c r="J25" s="132">
        <f t="shared" si="1"/>
        <v>8029</v>
      </c>
      <c r="K25" s="132">
        <f t="shared" si="2"/>
        <v>7581</v>
      </c>
      <c r="L25" s="133">
        <f t="shared" si="3"/>
        <v>9960</v>
      </c>
      <c r="M25" s="133">
        <f t="shared" si="4"/>
        <v>6415</v>
      </c>
      <c r="N25" s="89"/>
      <c r="O25" s="90"/>
      <c r="P25" s="90"/>
      <c r="Q25" s="90"/>
      <c r="R25" s="90"/>
      <c r="S25" s="90"/>
      <c r="T25" s="96"/>
      <c r="U25" s="96"/>
      <c r="V25" s="96"/>
      <c r="W25" s="96"/>
    </row>
    <row r="26" spans="2:28" s="58" customFormat="1" ht="18" customHeight="1" thickBot="1">
      <c r="B26" s="266"/>
      <c r="C26" s="191">
        <v>5</v>
      </c>
      <c r="D26" s="192" t="s">
        <v>146</v>
      </c>
      <c r="E26" s="125"/>
      <c r="F26" s="125"/>
      <c r="G26" s="191" t="s">
        <v>30</v>
      </c>
      <c r="H26" s="191">
        <v>1</v>
      </c>
      <c r="I26" s="209">
        <f t="shared" si="0"/>
        <v>10391</v>
      </c>
      <c r="J26" s="210">
        <f t="shared" si="1"/>
        <v>8029</v>
      </c>
      <c r="K26" s="210">
        <f t="shared" si="2"/>
        <v>7581</v>
      </c>
      <c r="L26" s="211">
        <f t="shared" si="3"/>
        <v>9960</v>
      </c>
      <c r="M26" s="211">
        <f t="shared" si="4"/>
        <v>6415</v>
      </c>
      <c r="N26" s="212"/>
      <c r="O26" s="213"/>
      <c r="P26" s="213"/>
      <c r="Q26" s="213"/>
      <c r="R26" s="213"/>
      <c r="S26" s="213"/>
      <c r="T26" s="96"/>
      <c r="U26" s="96"/>
      <c r="V26" s="96"/>
      <c r="W26" s="96"/>
    </row>
    <row r="27" spans="2:28" s="58" customFormat="1" ht="18" customHeight="1">
      <c r="B27" s="263" t="s">
        <v>182</v>
      </c>
      <c r="C27" s="172">
        <v>6</v>
      </c>
      <c r="D27" s="198" t="s">
        <v>147</v>
      </c>
      <c r="E27" s="125"/>
      <c r="F27" s="125"/>
      <c r="G27" s="172" t="s">
        <v>30</v>
      </c>
      <c r="H27" s="172">
        <v>1</v>
      </c>
      <c r="I27" s="214">
        <f t="shared" si="0"/>
        <v>10391</v>
      </c>
      <c r="J27" s="176">
        <f t="shared" si="1"/>
        <v>8029</v>
      </c>
      <c r="K27" s="176">
        <f t="shared" si="2"/>
        <v>7581</v>
      </c>
      <c r="L27" s="177">
        <f t="shared" si="3"/>
        <v>9960</v>
      </c>
      <c r="M27" s="177">
        <f t="shared" si="4"/>
        <v>6415</v>
      </c>
      <c r="N27" s="215"/>
      <c r="O27" s="216"/>
      <c r="P27" s="216"/>
      <c r="Q27" s="216"/>
      <c r="R27" s="216"/>
      <c r="S27" s="217"/>
      <c r="T27" s="96"/>
      <c r="U27" s="96"/>
      <c r="V27" s="96"/>
      <c r="W27" s="96"/>
    </row>
    <row r="28" spans="2:28" s="58" customFormat="1" ht="18" customHeight="1">
      <c r="B28" s="264"/>
      <c r="C28" s="85">
        <v>7</v>
      </c>
      <c r="D28" s="111" t="s">
        <v>148</v>
      </c>
      <c r="E28" s="125"/>
      <c r="F28" s="125"/>
      <c r="G28" s="85" t="s">
        <v>30</v>
      </c>
      <c r="H28" s="85">
        <v>1</v>
      </c>
      <c r="I28" s="137">
        <f t="shared" si="0"/>
        <v>10391</v>
      </c>
      <c r="J28" s="132">
        <f t="shared" si="1"/>
        <v>8029</v>
      </c>
      <c r="K28" s="132">
        <f t="shared" si="2"/>
        <v>7581</v>
      </c>
      <c r="L28" s="133">
        <f t="shared" si="3"/>
        <v>9960</v>
      </c>
      <c r="M28" s="133">
        <f t="shared" si="4"/>
        <v>6415</v>
      </c>
      <c r="N28" s="89"/>
      <c r="O28" s="90"/>
      <c r="P28" s="90"/>
      <c r="Q28" s="90"/>
      <c r="R28" s="90"/>
      <c r="S28" s="218"/>
      <c r="T28" s="96"/>
      <c r="U28" s="96"/>
      <c r="V28" s="96"/>
      <c r="W28" s="96"/>
    </row>
    <row r="29" spans="2:28" s="58" customFormat="1" ht="18" customHeight="1">
      <c r="B29" s="264"/>
      <c r="C29" s="85">
        <v>8</v>
      </c>
      <c r="D29" s="111" t="s">
        <v>149</v>
      </c>
      <c r="E29" s="125"/>
      <c r="F29" s="125"/>
      <c r="G29" s="85" t="s">
        <v>30</v>
      </c>
      <c r="H29" s="85">
        <v>1</v>
      </c>
      <c r="I29" s="137">
        <f t="shared" si="0"/>
        <v>10391</v>
      </c>
      <c r="J29" s="132">
        <f t="shared" si="1"/>
        <v>8029</v>
      </c>
      <c r="K29" s="132">
        <f t="shared" si="2"/>
        <v>7581</v>
      </c>
      <c r="L29" s="133">
        <f t="shared" si="3"/>
        <v>9960</v>
      </c>
      <c r="M29" s="133">
        <f t="shared" si="4"/>
        <v>6415</v>
      </c>
      <c r="N29" s="89"/>
      <c r="O29" s="90"/>
      <c r="P29" s="90"/>
      <c r="Q29" s="90"/>
      <c r="R29" s="90"/>
      <c r="S29" s="218"/>
      <c r="T29" s="96"/>
      <c r="U29" s="96"/>
      <c r="V29" s="96"/>
      <c r="W29" s="96"/>
    </row>
    <row r="30" spans="2:28" s="58" customFormat="1" ht="18" customHeight="1">
      <c r="B30" s="264"/>
      <c r="C30" s="85">
        <v>9</v>
      </c>
      <c r="D30" s="111" t="s">
        <v>150</v>
      </c>
      <c r="E30" s="125"/>
      <c r="F30" s="125"/>
      <c r="G30" s="85" t="s">
        <v>30</v>
      </c>
      <c r="H30" s="85">
        <v>1</v>
      </c>
      <c r="I30" s="137">
        <f t="shared" si="0"/>
        <v>10391</v>
      </c>
      <c r="J30" s="132">
        <f t="shared" si="1"/>
        <v>8029</v>
      </c>
      <c r="K30" s="132">
        <f t="shared" si="2"/>
        <v>7581</v>
      </c>
      <c r="L30" s="133">
        <f t="shared" si="3"/>
        <v>9960</v>
      </c>
      <c r="M30" s="133">
        <f t="shared" si="4"/>
        <v>6415</v>
      </c>
      <c r="N30" s="89"/>
      <c r="O30" s="90"/>
      <c r="P30" s="90"/>
      <c r="Q30" s="90"/>
      <c r="R30" s="90"/>
      <c r="S30" s="218"/>
      <c r="T30" s="96"/>
      <c r="U30" s="96"/>
      <c r="V30" s="96"/>
      <c r="W30" s="96"/>
    </row>
    <row r="31" spans="2:28" s="58" customFormat="1" ht="18" customHeight="1">
      <c r="B31" s="264"/>
      <c r="C31" s="85">
        <v>10</v>
      </c>
      <c r="D31" s="111" t="s">
        <v>151</v>
      </c>
      <c r="E31" s="125"/>
      <c r="F31" s="125"/>
      <c r="G31" s="85" t="s">
        <v>30</v>
      </c>
      <c r="H31" s="85">
        <v>1</v>
      </c>
      <c r="I31" s="137">
        <f t="shared" si="0"/>
        <v>10391</v>
      </c>
      <c r="J31" s="132">
        <f t="shared" si="1"/>
        <v>8029</v>
      </c>
      <c r="K31" s="132">
        <f t="shared" si="2"/>
        <v>7581</v>
      </c>
      <c r="L31" s="133">
        <f t="shared" si="3"/>
        <v>9960</v>
      </c>
      <c r="M31" s="133">
        <f t="shared" si="4"/>
        <v>6415</v>
      </c>
      <c r="N31" s="89"/>
      <c r="O31" s="90"/>
      <c r="P31" s="90"/>
      <c r="Q31" s="90"/>
      <c r="R31" s="90"/>
      <c r="S31" s="218"/>
      <c r="T31" s="96"/>
      <c r="U31" s="96"/>
      <c r="V31" s="96"/>
      <c r="W31" s="96"/>
    </row>
    <row r="32" spans="2:28" s="58" customFormat="1" ht="18" customHeight="1">
      <c r="B32" s="264"/>
      <c r="C32" s="85">
        <v>11</v>
      </c>
      <c r="D32" s="111" t="s">
        <v>152</v>
      </c>
      <c r="E32" s="125"/>
      <c r="F32" s="125"/>
      <c r="G32" s="85" t="s">
        <v>30</v>
      </c>
      <c r="H32" s="85">
        <v>1</v>
      </c>
      <c r="I32" s="137">
        <f t="shared" si="0"/>
        <v>10391</v>
      </c>
      <c r="J32" s="132">
        <f t="shared" si="1"/>
        <v>8029</v>
      </c>
      <c r="K32" s="132">
        <f t="shared" si="2"/>
        <v>7581</v>
      </c>
      <c r="L32" s="133">
        <f t="shared" si="3"/>
        <v>9960</v>
      </c>
      <c r="M32" s="133">
        <f t="shared" si="4"/>
        <v>6415</v>
      </c>
      <c r="N32" s="89"/>
      <c r="O32" s="90"/>
      <c r="P32" s="90"/>
      <c r="Q32" s="90"/>
      <c r="R32" s="90"/>
      <c r="S32" s="218"/>
      <c r="T32" s="96"/>
      <c r="U32" s="96"/>
      <c r="V32" s="96"/>
      <c r="W32" s="96"/>
    </row>
    <row r="33" spans="2:25" s="58" customFormat="1" ht="18" customHeight="1">
      <c r="B33" s="264"/>
      <c r="C33" s="85">
        <v>12</v>
      </c>
      <c r="D33" s="111" t="s">
        <v>153</v>
      </c>
      <c r="E33" s="125"/>
      <c r="F33" s="125"/>
      <c r="G33" s="85" t="s">
        <v>30</v>
      </c>
      <c r="H33" s="85">
        <v>1</v>
      </c>
      <c r="I33" s="137">
        <f t="shared" si="0"/>
        <v>10391</v>
      </c>
      <c r="J33" s="132">
        <f t="shared" si="1"/>
        <v>8029</v>
      </c>
      <c r="K33" s="132">
        <f t="shared" si="2"/>
        <v>7581</v>
      </c>
      <c r="L33" s="133">
        <f t="shared" si="3"/>
        <v>9960</v>
      </c>
      <c r="M33" s="133">
        <f t="shared" si="4"/>
        <v>6415</v>
      </c>
      <c r="N33" s="89"/>
      <c r="O33" s="90"/>
      <c r="P33" s="90"/>
      <c r="Q33" s="90"/>
      <c r="R33" s="90"/>
      <c r="S33" s="218"/>
      <c r="T33" s="96"/>
      <c r="U33" s="96"/>
      <c r="V33" s="96"/>
      <c r="W33" s="96"/>
    </row>
    <row r="34" spans="2:25" s="58" customFormat="1" ht="18" customHeight="1">
      <c r="B34" s="264"/>
      <c r="C34" s="85">
        <v>13</v>
      </c>
      <c r="D34" s="111" t="s">
        <v>154</v>
      </c>
      <c r="E34" s="125"/>
      <c r="F34" s="125"/>
      <c r="G34" s="85" t="s">
        <v>30</v>
      </c>
      <c r="H34" s="85">
        <v>1</v>
      </c>
      <c r="I34" s="137">
        <f t="shared" si="0"/>
        <v>10391</v>
      </c>
      <c r="J34" s="132">
        <f t="shared" si="1"/>
        <v>8029</v>
      </c>
      <c r="K34" s="132">
        <f t="shared" si="2"/>
        <v>7581</v>
      </c>
      <c r="L34" s="133">
        <f t="shared" si="3"/>
        <v>9960</v>
      </c>
      <c r="M34" s="133">
        <f t="shared" si="4"/>
        <v>6415</v>
      </c>
      <c r="N34" s="89"/>
      <c r="O34" s="90"/>
      <c r="P34" s="90"/>
      <c r="Q34" s="90"/>
      <c r="R34" s="90"/>
      <c r="S34" s="218"/>
      <c r="T34" s="96"/>
      <c r="U34" s="96"/>
      <c r="V34" s="96"/>
      <c r="W34" s="96"/>
    </row>
    <row r="35" spans="2:25" s="58" customFormat="1" ht="18" customHeight="1">
      <c r="B35" s="264"/>
      <c r="C35" s="85">
        <v>14</v>
      </c>
      <c r="D35" s="111" t="s">
        <v>155</v>
      </c>
      <c r="E35" s="125"/>
      <c r="F35" s="125"/>
      <c r="G35" s="85" t="s">
        <v>30</v>
      </c>
      <c r="H35" s="85">
        <v>1</v>
      </c>
      <c r="I35" s="137">
        <f t="shared" si="0"/>
        <v>10391</v>
      </c>
      <c r="J35" s="132">
        <f t="shared" si="1"/>
        <v>8029</v>
      </c>
      <c r="K35" s="132">
        <f t="shared" si="2"/>
        <v>7581</v>
      </c>
      <c r="L35" s="133">
        <f t="shared" si="3"/>
        <v>9960</v>
      </c>
      <c r="M35" s="133">
        <f t="shared" si="4"/>
        <v>6415</v>
      </c>
      <c r="N35" s="89"/>
      <c r="O35" s="90"/>
      <c r="P35" s="90"/>
      <c r="Q35" s="90"/>
      <c r="R35" s="90"/>
      <c r="S35" s="218"/>
      <c r="T35" s="96"/>
      <c r="U35" s="96"/>
      <c r="V35" s="96"/>
      <c r="W35" s="96"/>
    </row>
    <row r="36" spans="2:25" s="58" customFormat="1" ht="18" customHeight="1">
      <c r="B36" s="264"/>
      <c r="C36" s="85">
        <v>15</v>
      </c>
      <c r="D36" s="111" t="s">
        <v>156</v>
      </c>
      <c r="E36" s="125"/>
      <c r="F36" s="125"/>
      <c r="G36" s="85" t="s">
        <v>30</v>
      </c>
      <c r="H36" s="85">
        <v>1</v>
      </c>
      <c r="I36" s="137">
        <f t="shared" si="0"/>
        <v>10391</v>
      </c>
      <c r="J36" s="132">
        <f t="shared" si="1"/>
        <v>8029</v>
      </c>
      <c r="K36" s="132">
        <f t="shared" si="2"/>
        <v>7581</v>
      </c>
      <c r="L36" s="133">
        <f t="shared" si="3"/>
        <v>9960</v>
      </c>
      <c r="M36" s="133">
        <f t="shared" si="4"/>
        <v>6415</v>
      </c>
      <c r="N36" s="89"/>
      <c r="O36" s="90"/>
      <c r="P36" s="90"/>
      <c r="Q36" s="90"/>
      <c r="R36" s="90"/>
      <c r="S36" s="218"/>
      <c r="T36" s="96"/>
      <c r="U36" s="96"/>
      <c r="V36" s="96"/>
      <c r="W36" s="96"/>
    </row>
    <row r="37" spans="2:25" s="58" customFormat="1" ht="24" customHeight="1">
      <c r="B37" s="264"/>
      <c r="C37" s="85">
        <v>16</v>
      </c>
      <c r="D37" s="111" t="s">
        <v>157</v>
      </c>
      <c r="E37" s="125"/>
      <c r="F37" s="125"/>
      <c r="G37" s="85" t="s">
        <v>30</v>
      </c>
      <c r="H37" s="85">
        <v>1</v>
      </c>
      <c r="I37" s="137">
        <f t="shared" si="0"/>
        <v>10391</v>
      </c>
      <c r="J37" s="132">
        <f t="shared" si="1"/>
        <v>8029</v>
      </c>
      <c r="K37" s="132">
        <f t="shared" si="2"/>
        <v>7581</v>
      </c>
      <c r="L37" s="133">
        <f t="shared" si="3"/>
        <v>9960</v>
      </c>
      <c r="M37" s="133">
        <f t="shared" si="4"/>
        <v>6415</v>
      </c>
      <c r="N37" s="89"/>
      <c r="O37" s="90"/>
      <c r="P37" s="90"/>
      <c r="Q37" s="90"/>
      <c r="R37" s="90"/>
      <c r="S37" s="218"/>
      <c r="T37" s="96"/>
      <c r="U37" s="96"/>
      <c r="V37" s="96"/>
      <c r="W37" s="96"/>
    </row>
    <row r="38" spans="2:25" s="58" customFormat="1" ht="18" customHeight="1" thickBot="1">
      <c r="B38" s="265"/>
      <c r="C38" s="182">
        <v>17</v>
      </c>
      <c r="D38" s="183" t="s">
        <v>158</v>
      </c>
      <c r="E38" s="125"/>
      <c r="F38" s="125"/>
      <c r="G38" s="182" t="s">
        <v>30</v>
      </c>
      <c r="H38" s="182">
        <v>1</v>
      </c>
      <c r="I38" s="219">
        <f t="shared" si="0"/>
        <v>10391</v>
      </c>
      <c r="J38" s="220">
        <f t="shared" si="1"/>
        <v>8029</v>
      </c>
      <c r="K38" s="220">
        <f t="shared" si="2"/>
        <v>7581</v>
      </c>
      <c r="L38" s="221">
        <f t="shared" si="3"/>
        <v>9960</v>
      </c>
      <c r="M38" s="221">
        <f t="shared" si="4"/>
        <v>6415</v>
      </c>
      <c r="N38" s="222"/>
      <c r="O38" s="223"/>
      <c r="P38" s="223"/>
      <c r="Q38" s="223"/>
      <c r="R38" s="223"/>
      <c r="S38" s="224"/>
      <c r="T38" s="96"/>
      <c r="U38" s="96"/>
      <c r="V38" s="96"/>
      <c r="W38" s="96"/>
    </row>
    <row r="39" spans="2:25" s="58" customFormat="1" ht="25.5" customHeight="1">
      <c r="B39" s="266" t="s">
        <v>181</v>
      </c>
      <c r="C39" s="123">
        <v>18</v>
      </c>
      <c r="D39" s="170" t="s">
        <v>159</v>
      </c>
      <c r="E39" s="125"/>
      <c r="F39" s="125"/>
      <c r="G39" s="123" t="s">
        <v>166</v>
      </c>
      <c r="H39" s="123">
        <v>1</v>
      </c>
      <c r="I39" s="137">
        <f t="shared" si="0"/>
        <v>10391</v>
      </c>
      <c r="J39" s="132">
        <f t="shared" si="1"/>
        <v>8029</v>
      </c>
      <c r="K39" s="132">
        <f t="shared" si="2"/>
        <v>7581</v>
      </c>
      <c r="L39" s="133">
        <f t="shared" si="3"/>
        <v>9960</v>
      </c>
      <c r="M39" s="133">
        <f t="shared" si="4"/>
        <v>6415</v>
      </c>
      <c r="N39" s="126"/>
      <c r="O39" s="127"/>
      <c r="P39" s="127"/>
      <c r="Q39" s="127"/>
      <c r="R39" s="127"/>
      <c r="S39" s="127"/>
      <c r="T39" s="96"/>
      <c r="U39" s="96"/>
      <c r="V39" s="96"/>
      <c r="W39" s="96"/>
    </row>
    <row r="40" spans="2:25" s="58" customFormat="1" ht="26.25" customHeight="1">
      <c r="B40" s="266"/>
      <c r="C40" s="85">
        <v>19</v>
      </c>
      <c r="D40" s="111" t="s">
        <v>160</v>
      </c>
      <c r="E40" s="125"/>
      <c r="F40" s="125"/>
      <c r="G40" s="85" t="s">
        <v>167</v>
      </c>
      <c r="H40" s="85">
        <v>1</v>
      </c>
      <c r="I40" s="137">
        <f t="shared" si="0"/>
        <v>10391</v>
      </c>
      <c r="J40" s="132">
        <f t="shared" si="1"/>
        <v>8029</v>
      </c>
      <c r="K40" s="132">
        <f t="shared" si="2"/>
        <v>7581</v>
      </c>
      <c r="L40" s="133">
        <f t="shared" si="3"/>
        <v>9960</v>
      </c>
      <c r="M40" s="133">
        <f t="shared" si="4"/>
        <v>6415</v>
      </c>
      <c r="N40" s="89"/>
      <c r="O40" s="90"/>
      <c r="P40" s="90"/>
      <c r="Q40" s="90"/>
      <c r="R40" s="90"/>
      <c r="S40" s="90"/>
      <c r="T40" s="96"/>
      <c r="U40" s="96"/>
      <c r="V40" s="96"/>
      <c r="W40" s="96"/>
    </row>
    <row r="41" spans="2:25" s="58" customFormat="1" ht="25.5" customHeight="1" thickBot="1">
      <c r="B41" s="266"/>
      <c r="C41" s="191">
        <v>20</v>
      </c>
      <c r="D41" s="192" t="s">
        <v>161</v>
      </c>
      <c r="E41" s="125"/>
      <c r="F41" s="125"/>
      <c r="G41" s="191" t="s">
        <v>167</v>
      </c>
      <c r="H41" s="191">
        <v>1</v>
      </c>
      <c r="I41" s="209">
        <f t="shared" si="0"/>
        <v>10391</v>
      </c>
      <c r="J41" s="210">
        <f t="shared" si="1"/>
        <v>8029</v>
      </c>
      <c r="K41" s="210">
        <f t="shared" si="2"/>
        <v>7581</v>
      </c>
      <c r="L41" s="211">
        <f t="shared" si="3"/>
        <v>9960</v>
      </c>
      <c r="M41" s="211">
        <f t="shared" si="4"/>
        <v>6415</v>
      </c>
      <c r="N41" s="212"/>
      <c r="O41" s="213"/>
      <c r="P41" s="213"/>
      <c r="Q41" s="213"/>
      <c r="R41" s="213"/>
      <c r="S41" s="213"/>
      <c r="T41" s="96"/>
      <c r="U41" s="96"/>
      <c r="V41" s="96"/>
      <c r="W41" s="96"/>
    </row>
    <row r="42" spans="2:25" s="58" customFormat="1" ht="24" customHeight="1">
      <c r="B42" s="263" t="s">
        <v>180</v>
      </c>
      <c r="C42" s="172">
        <v>21</v>
      </c>
      <c r="D42" s="198" t="s">
        <v>175</v>
      </c>
      <c r="E42" s="125"/>
      <c r="F42" s="125"/>
      <c r="G42" s="172" t="s">
        <v>168</v>
      </c>
      <c r="H42" s="172">
        <v>4</v>
      </c>
      <c r="I42" s="214">
        <f t="shared" si="0"/>
        <v>41564</v>
      </c>
      <c r="J42" s="176">
        <f t="shared" si="1"/>
        <v>32116</v>
      </c>
      <c r="K42" s="176">
        <f t="shared" si="2"/>
        <v>30324</v>
      </c>
      <c r="L42" s="177">
        <f t="shared" si="3"/>
        <v>39840</v>
      </c>
      <c r="M42" s="177">
        <f t="shared" si="4"/>
        <v>25660</v>
      </c>
      <c r="N42" s="215"/>
      <c r="O42" s="127"/>
      <c r="P42" s="127"/>
      <c r="Q42" s="127"/>
      <c r="R42" s="127"/>
      <c r="S42" s="127"/>
      <c r="T42" s="96"/>
      <c r="U42" s="96"/>
      <c r="V42" s="96"/>
      <c r="W42" s="96"/>
    </row>
    <row r="43" spans="2:25" s="58" customFormat="1" ht="24" customHeight="1">
      <c r="B43" s="264"/>
      <c r="C43" s="85">
        <v>22</v>
      </c>
      <c r="D43" s="111" t="s">
        <v>174</v>
      </c>
      <c r="E43" s="125"/>
      <c r="F43" s="125"/>
      <c r="G43" s="85" t="s">
        <v>168</v>
      </c>
      <c r="H43" s="85">
        <v>4</v>
      </c>
      <c r="I43" s="137">
        <f t="shared" si="0"/>
        <v>41564</v>
      </c>
      <c r="J43" s="132">
        <f t="shared" si="1"/>
        <v>32116</v>
      </c>
      <c r="K43" s="132">
        <f t="shared" si="2"/>
        <v>30324</v>
      </c>
      <c r="L43" s="133">
        <f t="shared" si="3"/>
        <v>39840</v>
      </c>
      <c r="M43" s="133">
        <f t="shared" si="4"/>
        <v>25660</v>
      </c>
      <c r="N43" s="89"/>
      <c r="O43" s="127"/>
      <c r="P43" s="127"/>
      <c r="Q43" s="127"/>
      <c r="R43" s="127"/>
      <c r="S43" s="127"/>
      <c r="T43" s="96"/>
      <c r="U43" s="96"/>
      <c r="V43" s="96"/>
      <c r="W43" s="96"/>
    </row>
    <row r="44" spans="2:25" s="58" customFormat="1" ht="24" customHeight="1">
      <c r="B44" s="264"/>
      <c r="C44" s="85">
        <v>23</v>
      </c>
      <c r="D44" s="111" t="s">
        <v>176</v>
      </c>
      <c r="E44" s="125"/>
      <c r="F44" s="125"/>
      <c r="G44" s="85" t="s">
        <v>179</v>
      </c>
      <c r="H44" s="85">
        <v>4</v>
      </c>
      <c r="I44" s="137">
        <f t="shared" si="0"/>
        <v>41564</v>
      </c>
      <c r="J44" s="132">
        <f t="shared" si="1"/>
        <v>32116</v>
      </c>
      <c r="K44" s="132">
        <f t="shared" si="2"/>
        <v>30324</v>
      </c>
      <c r="L44" s="133">
        <f t="shared" si="3"/>
        <v>39840</v>
      </c>
      <c r="M44" s="133">
        <f t="shared" si="4"/>
        <v>25660</v>
      </c>
      <c r="N44" s="89"/>
      <c r="O44" s="127"/>
      <c r="P44" s="127"/>
      <c r="Q44" s="127"/>
      <c r="R44" s="127"/>
      <c r="S44" s="127"/>
      <c r="T44" s="96"/>
      <c r="U44" s="96"/>
      <c r="V44" s="96"/>
      <c r="W44" s="96"/>
    </row>
    <row r="45" spans="2:25" s="58" customFormat="1" ht="24" customHeight="1">
      <c r="B45" s="264"/>
      <c r="C45" s="85">
        <v>24</v>
      </c>
      <c r="D45" s="111" t="s">
        <v>177</v>
      </c>
      <c r="E45" s="125"/>
      <c r="F45" s="125"/>
      <c r="G45" s="85" t="s">
        <v>179</v>
      </c>
      <c r="H45" s="85">
        <v>4</v>
      </c>
      <c r="I45" s="137">
        <f t="shared" si="0"/>
        <v>41564</v>
      </c>
      <c r="J45" s="132">
        <f t="shared" si="1"/>
        <v>32116</v>
      </c>
      <c r="K45" s="132">
        <f t="shared" si="2"/>
        <v>30324</v>
      </c>
      <c r="L45" s="133">
        <f t="shared" si="3"/>
        <v>39840</v>
      </c>
      <c r="M45" s="133">
        <f t="shared" si="4"/>
        <v>25660</v>
      </c>
      <c r="N45" s="89"/>
      <c r="O45" s="127"/>
      <c r="P45" s="127"/>
      <c r="Q45" s="127"/>
      <c r="R45" s="127"/>
      <c r="S45" s="127"/>
      <c r="T45" s="96"/>
      <c r="U45" s="96"/>
      <c r="V45" s="96"/>
      <c r="W45" s="96"/>
    </row>
    <row r="46" spans="2:25" s="58" customFormat="1" ht="24" customHeight="1">
      <c r="B46" s="264"/>
      <c r="C46" s="85">
        <v>25</v>
      </c>
      <c r="D46" s="111" t="s">
        <v>162</v>
      </c>
      <c r="E46" s="125"/>
      <c r="F46" s="125"/>
      <c r="G46" s="85" t="s">
        <v>30</v>
      </c>
      <c r="H46" s="85">
        <v>26</v>
      </c>
      <c r="I46" s="137">
        <f t="shared" si="0"/>
        <v>270166</v>
      </c>
      <c r="J46" s="132">
        <f t="shared" si="1"/>
        <v>208754</v>
      </c>
      <c r="K46" s="132">
        <f t="shared" si="2"/>
        <v>197106</v>
      </c>
      <c r="L46" s="133">
        <f t="shared" si="3"/>
        <v>258960</v>
      </c>
      <c r="M46" s="133">
        <f t="shared" si="4"/>
        <v>166790</v>
      </c>
      <c r="N46" s="89"/>
      <c r="O46" s="127"/>
      <c r="P46" s="127"/>
      <c r="Q46" s="127"/>
      <c r="R46" s="127"/>
      <c r="S46" s="127"/>
      <c r="T46" s="96"/>
      <c r="U46" s="96"/>
      <c r="V46" s="96"/>
      <c r="W46" s="96"/>
    </row>
    <row r="47" spans="2:25" s="58" customFormat="1" ht="24" customHeight="1">
      <c r="B47" s="264"/>
      <c r="C47" s="85">
        <v>26</v>
      </c>
      <c r="D47" s="111" t="s">
        <v>163</v>
      </c>
      <c r="E47" s="125"/>
      <c r="F47" s="125"/>
      <c r="G47" s="85" t="s">
        <v>30</v>
      </c>
      <c r="H47" s="85">
        <v>26</v>
      </c>
      <c r="I47" s="137">
        <f t="shared" si="0"/>
        <v>270166</v>
      </c>
      <c r="J47" s="132">
        <f t="shared" si="1"/>
        <v>208754</v>
      </c>
      <c r="K47" s="132">
        <f t="shared" si="2"/>
        <v>197106</v>
      </c>
      <c r="L47" s="133">
        <f t="shared" si="3"/>
        <v>258960</v>
      </c>
      <c r="M47" s="133">
        <f t="shared" si="4"/>
        <v>166790</v>
      </c>
      <c r="N47" s="89"/>
      <c r="O47" s="127"/>
      <c r="P47" s="127"/>
      <c r="Q47" s="127"/>
      <c r="R47" s="127"/>
      <c r="S47" s="127"/>
      <c r="T47" s="96"/>
      <c r="U47" s="96"/>
      <c r="V47" s="96"/>
      <c r="W47" s="96"/>
      <c r="Y47" s="113"/>
    </row>
    <row r="48" spans="2:25" s="58" customFormat="1" ht="18" customHeight="1">
      <c r="B48" s="264"/>
      <c r="C48" s="85">
        <v>27</v>
      </c>
      <c r="D48" s="110" t="s">
        <v>185</v>
      </c>
      <c r="E48" s="125"/>
      <c r="F48" s="125"/>
      <c r="G48" s="85" t="s">
        <v>169</v>
      </c>
      <c r="H48" s="85">
        <v>14</v>
      </c>
      <c r="I48" s="137">
        <f t="shared" si="0"/>
        <v>145474</v>
      </c>
      <c r="J48" s="132">
        <f t="shared" si="1"/>
        <v>112406</v>
      </c>
      <c r="K48" s="132">
        <f t="shared" si="2"/>
        <v>106134</v>
      </c>
      <c r="L48" s="133">
        <f t="shared" si="3"/>
        <v>139440</v>
      </c>
      <c r="M48" s="133">
        <f t="shared" si="4"/>
        <v>89810</v>
      </c>
      <c r="N48" s="89"/>
      <c r="O48" s="127"/>
      <c r="P48" s="127"/>
      <c r="Q48" s="127"/>
      <c r="R48" s="127"/>
      <c r="S48" s="127"/>
      <c r="T48" s="96"/>
      <c r="U48" s="96"/>
      <c r="V48" s="96"/>
      <c r="W48" s="96"/>
      <c r="Y48" s="113"/>
    </row>
    <row r="49" spans="2:25" s="58" customFormat="1" ht="24" customHeight="1" thickBot="1">
      <c r="B49" s="265"/>
      <c r="C49" s="182">
        <v>28</v>
      </c>
      <c r="D49" s="183" t="s">
        <v>178</v>
      </c>
      <c r="E49" s="125"/>
      <c r="F49" s="125"/>
      <c r="G49" s="182" t="s">
        <v>170</v>
      </c>
      <c r="H49" s="182">
        <v>4</v>
      </c>
      <c r="I49" s="219">
        <f t="shared" si="0"/>
        <v>41564</v>
      </c>
      <c r="J49" s="220">
        <f t="shared" si="1"/>
        <v>32116</v>
      </c>
      <c r="K49" s="220">
        <f t="shared" si="2"/>
        <v>30324</v>
      </c>
      <c r="L49" s="221">
        <f t="shared" si="3"/>
        <v>39840</v>
      </c>
      <c r="M49" s="221">
        <f t="shared" si="4"/>
        <v>25660</v>
      </c>
      <c r="N49" s="222"/>
      <c r="O49" s="127"/>
      <c r="P49" s="127"/>
      <c r="Q49" s="127"/>
      <c r="R49" s="127"/>
      <c r="S49" s="127"/>
      <c r="T49" s="96"/>
      <c r="U49" s="96"/>
      <c r="V49" s="96"/>
      <c r="W49" s="96"/>
      <c r="Y49" s="114"/>
    </row>
    <row r="50" spans="2:25" s="58" customFormat="1" ht="36" customHeight="1" thickBot="1">
      <c r="B50" s="225" t="s">
        <v>172</v>
      </c>
      <c r="C50" s="123">
        <v>29</v>
      </c>
      <c r="D50" s="170" t="s">
        <v>164</v>
      </c>
      <c r="E50" s="123" t="s">
        <v>72</v>
      </c>
      <c r="F50" s="123" t="s">
        <v>72</v>
      </c>
      <c r="G50" s="123" t="s">
        <v>30</v>
      </c>
      <c r="H50" s="123">
        <v>1</v>
      </c>
      <c r="I50" s="137">
        <f t="shared" si="0"/>
        <v>10391</v>
      </c>
      <c r="J50" s="132">
        <f t="shared" si="1"/>
        <v>8029</v>
      </c>
      <c r="K50" s="132">
        <f t="shared" si="2"/>
        <v>7581</v>
      </c>
      <c r="L50" s="133">
        <f t="shared" si="3"/>
        <v>9960</v>
      </c>
      <c r="M50" s="133">
        <f t="shared" si="4"/>
        <v>6415</v>
      </c>
      <c r="N50" s="126"/>
      <c r="O50" s="127"/>
      <c r="P50" s="127"/>
      <c r="Q50" s="127"/>
      <c r="R50" s="127"/>
      <c r="S50" s="127"/>
      <c r="T50" s="96"/>
      <c r="U50" s="96"/>
      <c r="V50" s="96"/>
      <c r="W50" s="96"/>
    </row>
    <row r="51" spans="2:25" s="58" customFormat="1" ht="9" hidden="1" customHeight="1" thickBot="1">
      <c r="B51" s="267"/>
      <c r="C51" s="267"/>
      <c r="D51" s="267"/>
      <c r="E51" s="267"/>
      <c r="F51" s="267"/>
      <c r="G51" s="267"/>
      <c r="H51" s="267"/>
      <c r="I51" s="267"/>
      <c r="J51" s="267"/>
      <c r="K51" s="267"/>
      <c r="L51" s="267"/>
      <c r="M51" s="267"/>
      <c r="N51" s="267"/>
      <c r="O51" s="92"/>
      <c r="P51" s="117"/>
      <c r="Q51" s="117"/>
      <c r="R51" s="117"/>
      <c r="S51" s="117"/>
      <c r="T51" s="96"/>
      <c r="U51" s="96"/>
      <c r="V51" s="96"/>
      <c r="W51" s="96"/>
    </row>
    <row r="52" spans="2:25" s="58" customFormat="1" ht="48.75" customHeight="1" thickBot="1">
      <c r="B52" s="200" t="s">
        <v>173</v>
      </c>
      <c r="C52" s="226">
        <v>30</v>
      </c>
      <c r="D52" s="227" t="s">
        <v>165</v>
      </c>
      <c r="E52" s="201" t="s">
        <v>72</v>
      </c>
      <c r="F52" s="201" t="s">
        <v>72</v>
      </c>
      <c r="G52" s="228" t="s">
        <v>30</v>
      </c>
      <c r="H52" s="228">
        <v>1</v>
      </c>
      <c r="I52" s="203">
        <f t="shared" si="0"/>
        <v>10391</v>
      </c>
      <c r="J52" s="203">
        <f t="shared" si="1"/>
        <v>8029</v>
      </c>
      <c r="K52" s="203">
        <f t="shared" si="2"/>
        <v>7581</v>
      </c>
      <c r="L52" s="203">
        <f t="shared" si="3"/>
        <v>9960</v>
      </c>
      <c r="M52" s="203">
        <f t="shared" si="4"/>
        <v>6415</v>
      </c>
      <c r="N52" s="229"/>
      <c r="O52" s="127"/>
      <c r="P52" s="127"/>
      <c r="Q52" s="127"/>
      <c r="R52" s="127"/>
      <c r="S52" s="127"/>
      <c r="T52" s="96"/>
      <c r="U52" s="96"/>
      <c r="V52" s="96"/>
      <c r="W52" s="96"/>
    </row>
    <row r="53" spans="2:25" s="58" customFormat="1" ht="9" customHeight="1">
      <c r="B53" s="268"/>
      <c r="C53" s="268"/>
      <c r="D53" s="268"/>
      <c r="E53" s="268"/>
      <c r="F53" s="268"/>
      <c r="G53" s="268"/>
      <c r="H53" s="268"/>
      <c r="I53" s="268"/>
      <c r="J53" s="268"/>
      <c r="K53" s="268"/>
      <c r="L53" s="268"/>
      <c r="M53" s="268"/>
      <c r="N53" s="268"/>
      <c r="O53" s="93"/>
      <c r="P53" s="118"/>
      <c r="Q53" s="118"/>
      <c r="R53" s="118"/>
      <c r="S53" s="118"/>
      <c r="T53" s="96"/>
      <c r="U53" s="96"/>
      <c r="V53" s="96"/>
      <c r="W53" s="96"/>
    </row>
    <row r="54" spans="2:25" s="84" customFormat="1" ht="10.5" customHeight="1">
      <c r="B54" s="119"/>
      <c r="C54" s="119"/>
      <c r="D54" s="119"/>
      <c r="E54" s="119"/>
      <c r="F54" s="119"/>
      <c r="G54" s="119"/>
      <c r="H54" s="119"/>
      <c r="I54" s="119"/>
      <c r="J54" s="119"/>
      <c r="K54" s="119"/>
      <c r="L54" s="119"/>
      <c r="M54" s="119"/>
      <c r="N54" s="119"/>
      <c r="O54" s="80"/>
      <c r="P54" s="80"/>
      <c r="Q54" s="80"/>
      <c r="R54" s="80"/>
      <c r="S54" s="80"/>
      <c r="T54" s="119"/>
      <c r="U54" s="65"/>
      <c r="V54" s="65"/>
      <c r="W54" s="65"/>
    </row>
    <row r="55" spans="2:25" s="58" customFormat="1" ht="17.25" customHeight="1">
      <c r="B55" s="244" t="s">
        <v>199</v>
      </c>
      <c r="C55" s="244"/>
      <c r="D55" s="244"/>
      <c r="E55" s="244"/>
      <c r="F55" s="244"/>
      <c r="G55" s="116"/>
      <c r="H55" s="116"/>
      <c r="I55" s="257" t="s">
        <v>244</v>
      </c>
      <c r="J55" s="258"/>
      <c r="K55" s="258"/>
      <c r="L55" s="258"/>
      <c r="M55" s="259"/>
      <c r="N55" s="116"/>
      <c r="O55" s="257" t="s">
        <v>187</v>
      </c>
      <c r="P55" s="258"/>
      <c r="Q55" s="258"/>
      <c r="R55" s="258"/>
      <c r="S55" s="259"/>
      <c r="T55" s="116"/>
      <c r="U55" s="116"/>
      <c r="V55" s="116"/>
      <c r="W55" s="65"/>
    </row>
    <row r="56" spans="2:25" s="58" customFormat="1" ht="17.25" customHeight="1">
      <c r="B56" s="63"/>
      <c r="C56" s="63"/>
      <c r="D56" s="63"/>
      <c r="E56" s="63"/>
      <c r="F56" s="63"/>
      <c r="G56" s="63"/>
      <c r="H56" s="63"/>
      <c r="I56" s="134" t="s">
        <v>188</v>
      </c>
      <c r="J56" s="260" t="s">
        <v>189</v>
      </c>
      <c r="K56" s="260"/>
      <c r="L56" s="261" t="s">
        <v>190</v>
      </c>
      <c r="M56" s="261"/>
      <c r="N56" s="63"/>
      <c r="O56" s="134" t="s">
        <v>188</v>
      </c>
      <c r="P56" s="260" t="s">
        <v>189</v>
      </c>
      <c r="Q56" s="260"/>
      <c r="R56" s="261" t="s">
        <v>190</v>
      </c>
      <c r="S56" s="261"/>
      <c r="T56" s="63"/>
      <c r="U56" s="63"/>
      <c r="V56" s="63"/>
      <c r="W56" s="65"/>
    </row>
    <row r="57" spans="2:25" s="58" customFormat="1" ht="15.75" customHeight="1">
      <c r="B57" s="253" t="s">
        <v>70</v>
      </c>
      <c r="C57" s="253"/>
      <c r="D57" s="253"/>
      <c r="E57" s="251" t="s">
        <v>139</v>
      </c>
      <c r="F57" s="251" t="s">
        <v>138</v>
      </c>
      <c r="G57" s="253" t="s">
        <v>71</v>
      </c>
      <c r="H57" s="253" t="s">
        <v>31</v>
      </c>
      <c r="I57" s="135" t="s">
        <v>191</v>
      </c>
      <c r="J57" s="130" t="s">
        <v>192</v>
      </c>
      <c r="K57" s="130" t="s">
        <v>195</v>
      </c>
      <c r="L57" s="129" t="s">
        <v>193</v>
      </c>
      <c r="M57" s="129" t="s">
        <v>194</v>
      </c>
      <c r="N57" s="255" t="s">
        <v>133</v>
      </c>
      <c r="O57" s="245" t="s">
        <v>191</v>
      </c>
      <c r="P57" s="247" t="s">
        <v>192</v>
      </c>
      <c r="Q57" s="247" t="s">
        <v>195</v>
      </c>
      <c r="R57" s="249" t="s">
        <v>193</v>
      </c>
      <c r="S57" s="249" t="s">
        <v>194</v>
      </c>
      <c r="T57" s="63"/>
      <c r="U57" s="63"/>
      <c r="V57" s="63"/>
      <c r="W57" s="65"/>
    </row>
    <row r="58" spans="2:25" s="58" customFormat="1" ht="45" customHeight="1" thickBot="1">
      <c r="B58" s="254"/>
      <c r="C58" s="254"/>
      <c r="D58" s="254"/>
      <c r="E58" s="252"/>
      <c r="F58" s="252"/>
      <c r="G58" s="254"/>
      <c r="H58" s="254"/>
      <c r="I58" s="167">
        <v>10391</v>
      </c>
      <c r="J58" s="168">
        <v>8029</v>
      </c>
      <c r="K58" s="168">
        <v>7581</v>
      </c>
      <c r="L58" s="169">
        <v>9960</v>
      </c>
      <c r="M58" s="169">
        <v>6415</v>
      </c>
      <c r="N58" s="256"/>
      <c r="O58" s="246"/>
      <c r="P58" s="248"/>
      <c r="Q58" s="248"/>
      <c r="R58" s="250"/>
      <c r="S58" s="250"/>
      <c r="T58" s="65"/>
      <c r="U58" s="65"/>
      <c r="V58" s="65"/>
      <c r="W58" s="65"/>
    </row>
    <row r="59" spans="2:25" s="58" customFormat="1" ht="20.25" customHeight="1">
      <c r="B59" s="263" t="s">
        <v>171</v>
      </c>
      <c r="C59" s="172">
        <v>1</v>
      </c>
      <c r="D59" s="173" t="s">
        <v>142</v>
      </c>
      <c r="E59" s="174"/>
      <c r="F59" s="174"/>
      <c r="G59" s="172" t="s">
        <v>30</v>
      </c>
      <c r="H59" s="172">
        <v>3</v>
      </c>
      <c r="I59" s="175">
        <f>+I22</f>
        <v>31173</v>
      </c>
      <c r="J59" s="176">
        <f t="shared" ref="J59:M59" si="5">+J22</f>
        <v>24087</v>
      </c>
      <c r="K59" s="176">
        <f t="shared" si="5"/>
        <v>22743</v>
      </c>
      <c r="L59" s="177">
        <f t="shared" si="5"/>
        <v>29880</v>
      </c>
      <c r="M59" s="177">
        <f t="shared" si="5"/>
        <v>19245</v>
      </c>
      <c r="N59" s="178">
        <f>+N22</f>
        <v>0</v>
      </c>
      <c r="O59" s="179">
        <f t="shared" ref="O59:O87" si="6">ROUND(O22*(1+$N59),0)</f>
        <v>0</v>
      </c>
      <c r="P59" s="179">
        <f t="shared" ref="P59:S59" si="7">ROUND(P22*(1+$N59),0)</f>
        <v>0</v>
      </c>
      <c r="Q59" s="179">
        <f t="shared" si="7"/>
        <v>0</v>
      </c>
      <c r="R59" s="179">
        <f t="shared" si="7"/>
        <v>0</v>
      </c>
      <c r="S59" s="180">
        <f t="shared" si="7"/>
        <v>0</v>
      </c>
      <c r="T59" s="65"/>
      <c r="U59" s="65"/>
      <c r="V59" s="65"/>
      <c r="W59" s="65"/>
    </row>
    <row r="60" spans="2:25" s="58" customFormat="1" ht="20.25" customHeight="1">
      <c r="B60" s="264"/>
      <c r="C60" s="85">
        <v>2</v>
      </c>
      <c r="D60" s="110" t="s">
        <v>143</v>
      </c>
      <c r="E60" s="87"/>
      <c r="F60" s="87"/>
      <c r="G60" s="85" t="s">
        <v>30</v>
      </c>
      <c r="H60" s="85">
        <v>3</v>
      </c>
      <c r="I60" s="88">
        <f t="shared" ref="I60:M89" si="8">+I23</f>
        <v>31173</v>
      </c>
      <c r="J60" s="138">
        <f t="shared" si="8"/>
        <v>24087</v>
      </c>
      <c r="K60" s="138">
        <f t="shared" si="8"/>
        <v>22743</v>
      </c>
      <c r="L60" s="139">
        <f t="shared" si="8"/>
        <v>29880</v>
      </c>
      <c r="M60" s="139">
        <f t="shared" si="8"/>
        <v>19245</v>
      </c>
      <c r="N60" s="145">
        <f t="shared" ref="N60:N89" si="9">+N23</f>
        <v>0</v>
      </c>
      <c r="O60" s="91">
        <f t="shared" si="6"/>
        <v>0</v>
      </c>
      <c r="P60" s="91">
        <f t="shared" ref="P60:S87" si="10">ROUND(P23*(1+$N60),0)</f>
        <v>0</v>
      </c>
      <c r="Q60" s="91">
        <f t="shared" si="10"/>
        <v>0</v>
      </c>
      <c r="R60" s="91">
        <f t="shared" si="10"/>
        <v>0</v>
      </c>
      <c r="S60" s="181">
        <f t="shared" si="10"/>
        <v>0</v>
      </c>
      <c r="T60" s="65"/>
      <c r="U60" s="65"/>
      <c r="V60" s="65"/>
      <c r="W60" s="65"/>
    </row>
    <row r="61" spans="2:25" s="58" customFormat="1" ht="20.25" customHeight="1">
      <c r="B61" s="264"/>
      <c r="C61" s="85">
        <v>3</v>
      </c>
      <c r="D61" s="110" t="s">
        <v>144</v>
      </c>
      <c r="E61" s="87"/>
      <c r="F61" s="87"/>
      <c r="G61" s="85" t="s">
        <v>30</v>
      </c>
      <c r="H61" s="85">
        <v>1</v>
      </c>
      <c r="I61" s="88">
        <f t="shared" si="8"/>
        <v>10391</v>
      </c>
      <c r="J61" s="138">
        <f t="shared" si="8"/>
        <v>8029</v>
      </c>
      <c r="K61" s="138">
        <f t="shared" si="8"/>
        <v>7581</v>
      </c>
      <c r="L61" s="139">
        <f t="shared" si="8"/>
        <v>9960</v>
      </c>
      <c r="M61" s="139">
        <f t="shared" si="8"/>
        <v>6415</v>
      </c>
      <c r="N61" s="145">
        <f t="shared" si="9"/>
        <v>0</v>
      </c>
      <c r="O61" s="91">
        <f t="shared" si="6"/>
        <v>0</v>
      </c>
      <c r="P61" s="91">
        <f t="shared" si="10"/>
        <v>0</v>
      </c>
      <c r="Q61" s="91">
        <f t="shared" si="10"/>
        <v>0</v>
      </c>
      <c r="R61" s="91">
        <f t="shared" si="10"/>
        <v>0</v>
      </c>
      <c r="S61" s="181">
        <f t="shared" si="10"/>
        <v>0</v>
      </c>
      <c r="T61" s="65"/>
      <c r="U61" s="65"/>
      <c r="V61" s="65"/>
      <c r="W61" s="65"/>
    </row>
    <row r="62" spans="2:25" s="58" customFormat="1" ht="20.25" customHeight="1">
      <c r="B62" s="264"/>
      <c r="C62" s="85">
        <v>4</v>
      </c>
      <c r="D62" s="111" t="s">
        <v>145</v>
      </c>
      <c r="E62" s="87"/>
      <c r="F62" s="87"/>
      <c r="G62" s="85" t="s">
        <v>30</v>
      </c>
      <c r="H62" s="85">
        <v>1</v>
      </c>
      <c r="I62" s="88">
        <f t="shared" si="8"/>
        <v>10391</v>
      </c>
      <c r="J62" s="138">
        <f t="shared" si="8"/>
        <v>8029</v>
      </c>
      <c r="K62" s="138">
        <f t="shared" si="8"/>
        <v>7581</v>
      </c>
      <c r="L62" s="139">
        <f t="shared" si="8"/>
        <v>9960</v>
      </c>
      <c r="M62" s="139">
        <f t="shared" si="8"/>
        <v>6415</v>
      </c>
      <c r="N62" s="145">
        <f t="shared" si="9"/>
        <v>0</v>
      </c>
      <c r="O62" s="91">
        <f t="shared" si="6"/>
        <v>0</v>
      </c>
      <c r="P62" s="91">
        <f t="shared" si="10"/>
        <v>0</v>
      </c>
      <c r="Q62" s="91">
        <f t="shared" si="10"/>
        <v>0</v>
      </c>
      <c r="R62" s="91">
        <f t="shared" si="10"/>
        <v>0</v>
      </c>
      <c r="S62" s="181">
        <f t="shared" si="10"/>
        <v>0</v>
      </c>
      <c r="T62" s="65"/>
      <c r="U62" s="65"/>
      <c r="V62" s="65"/>
      <c r="W62" s="65"/>
    </row>
    <row r="63" spans="2:25" s="58" customFormat="1" ht="20.25" customHeight="1" thickBot="1">
      <c r="B63" s="265"/>
      <c r="C63" s="182">
        <v>5</v>
      </c>
      <c r="D63" s="183" t="s">
        <v>146</v>
      </c>
      <c r="E63" s="184"/>
      <c r="F63" s="184"/>
      <c r="G63" s="182" t="s">
        <v>30</v>
      </c>
      <c r="H63" s="182">
        <v>1</v>
      </c>
      <c r="I63" s="185">
        <f t="shared" si="8"/>
        <v>10391</v>
      </c>
      <c r="J63" s="186">
        <f t="shared" si="8"/>
        <v>8029</v>
      </c>
      <c r="K63" s="186">
        <f t="shared" si="8"/>
        <v>7581</v>
      </c>
      <c r="L63" s="187">
        <f t="shared" si="8"/>
        <v>9960</v>
      </c>
      <c r="M63" s="187">
        <f t="shared" si="8"/>
        <v>6415</v>
      </c>
      <c r="N63" s="188">
        <f t="shared" si="9"/>
        <v>0</v>
      </c>
      <c r="O63" s="189">
        <f t="shared" si="6"/>
        <v>0</v>
      </c>
      <c r="P63" s="189">
        <f t="shared" si="10"/>
        <v>0</v>
      </c>
      <c r="Q63" s="189">
        <f t="shared" si="10"/>
        <v>0</v>
      </c>
      <c r="R63" s="189">
        <f t="shared" si="10"/>
        <v>0</v>
      </c>
      <c r="S63" s="190">
        <f t="shared" si="10"/>
        <v>0</v>
      </c>
      <c r="T63" s="65"/>
      <c r="U63" s="65"/>
      <c r="V63" s="65"/>
      <c r="W63" s="65"/>
    </row>
    <row r="64" spans="2:25" s="58" customFormat="1" ht="20.25" customHeight="1">
      <c r="B64" s="266" t="s">
        <v>182</v>
      </c>
      <c r="C64" s="123">
        <v>6</v>
      </c>
      <c r="D64" s="170" t="s">
        <v>147</v>
      </c>
      <c r="E64" s="125"/>
      <c r="F64" s="125"/>
      <c r="G64" s="123" t="s">
        <v>30</v>
      </c>
      <c r="H64" s="123">
        <v>1</v>
      </c>
      <c r="I64" s="122">
        <f t="shared" si="8"/>
        <v>10391</v>
      </c>
      <c r="J64" s="132">
        <f t="shared" si="8"/>
        <v>8029</v>
      </c>
      <c r="K64" s="132">
        <f t="shared" si="8"/>
        <v>7581</v>
      </c>
      <c r="L64" s="133">
        <f t="shared" si="8"/>
        <v>9960</v>
      </c>
      <c r="M64" s="133">
        <f t="shared" si="8"/>
        <v>6415</v>
      </c>
      <c r="N64" s="171">
        <f t="shared" si="9"/>
        <v>0</v>
      </c>
      <c r="O64" s="121">
        <f t="shared" si="6"/>
        <v>0</v>
      </c>
      <c r="P64" s="121">
        <f t="shared" si="10"/>
        <v>0</v>
      </c>
      <c r="Q64" s="121">
        <f t="shared" si="10"/>
        <v>0</v>
      </c>
      <c r="R64" s="121">
        <f t="shared" si="10"/>
        <v>0</v>
      </c>
      <c r="S64" s="121">
        <f t="shared" si="10"/>
        <v>0</v>
      </c>
      <c r="T64" s="65"/>
      <c r="U64" s="65"/>
      <c r="V64" s="65"/>
      <c r="W64" s="65"/>
    </row>
    <row r="65" spans="2:23" s="58" customFormat="1" ht="20.25" customHeight="1">
      <c r="B65" s="266"/>
      <c r="C65" s="85">
        <v>7</v>
      </c>
      <c r="D65" s="111" t="s">
        <v>148</v>
      </c>
      <c r="E65" s="87"/>
      <c r="F65" s="87"/>
      <c r="G65" s="85" t="s">
        <v>30</v>
      </c>
      <c r="H65" s="85">
        <v>1</v>
      </c>
      <c r="I65" s="88">
        <f t="shared" si="8"/>
        <v>10391</v>
      </c>
      <c r="J65" s="138">
        <f t="shared" si="8"/>
        <v>8029</v>
      </c>
      <c r="K65" s="138">
        <f t="shared" si="8"/>
        <v>7581</v>
      </c>
      <c r="L65" s="139">
        <f t="shared" si="8"/>
        <v>9960</v>
      </c>
      <c r="M65" s="139">
        <f t="shared" si="8"/>
        <v>6415</v>
      </c>
      <c r="N65" s="145">
        <f t="shared" si="9"/>
        <v>0</v>
      </c>
      <c r="O65" s="91">
        <f t="shared" si="6"/>
        <v>0</v>
      </c>
      <c r="P65" s="91">
        <f t="shared" si="10"/>
        <v>0</v>
      </c>
      <c r="Q65" s="91">
        <f t="shared" si="10"/>
        <v>0</v>
      </c>
      <c r="R65" s="91">
        <f t="shared" si="10"/>
        <v>0</v>
      </c>
      <c r="S65" s="91">
        <f t="shared" si="10"/>
        <v>0</v>
      </c>
      <c r="T65" s="65"/>
      <c r="U65" s="65"/>
      <c r="V65" s="65"/>
      <c r="W65" s="65"/>
    </row>
    <row r="66" spans="2:23" s="58" customFormat="1" ht="20.25" customHeight="1">
      <c r="B66" s="266"/>
      <c r="C66" s="85">
        <v>8</v>
      </c>
      <c r="D66" s="111" t="s">
        <v>149</v>
      </c>
      <c r="E66" s="87"/>
      <c r="F66" s="87"/>
      <c r="G66" s="85" t="s">
        <v>30</v>
      </c>
      <c r="H66" s="85">
        <v>1</v>
      </c>
      <c r="I66" s="88">
        <f t="shared" si="8"/>
        <v>10391</v>
      </c>
      <c r="J66" s="138">
        <f t="shared" si="8"/>
        <v>8029</v>
      </c>
      <c r="K66" s="138">
        <f t="shared" si="8"/>
        <v>7581</v>
      </c>
      <c r="L66" s="139">
        <f t="shared" si="8"/>
        <v>9960</v>
      </c>
      <c r="M66" s="139">
        <f t="shared" si="8"/>
        <v>6415</v>
      </c>
      <c r="N66" s="145">
        <f t="shared" si="9"/>
        <v>0</v>
      </c>
      <c r="O66" s="91">
        <f t="shared" si="6"/>
        <v>0</v>
      </c>
      <c r="P66" s="91">
        <f t="shared" si="10"/>
        <v>0</v>
      </c>
      <c r="Q66" s="91">
        <f t="shared" si="10"/>
        <v>0</v>
      </c>
      <c r="R66" s="91">
        <f t="shared" si="10"/>
        <v>0</v>
      </c>
      <c r="S66" s="91">
        <f t="shared" si="10"/>
        <v>0</v>
      </c>
      <c r="T66" s="65"/>
      <c r="U66" s="65"/>
      <c r="V66" s="65"/>
      <c r="W66" s="65"/>
    </row>
    <row r="67" spans="2:23" s="58" customFormat="1" ht="20.25" customHeight="1">
      <c r="B67" s="266"/>
      <c r="C67" s="85">
        <v>9</v>
      </c>
      <c r="D67" s="111" t="s">
        <v>150</v>
      </c>
      <c r="E67" s="87"/>
      <c r="F67" s="87"/>
      <c r="G67" s="85" t="s">
        <v>30</v>
      </c>
      <c r="H67" s="85">
        <v>1</v>
      </c>
      <c r="I67" s="88">
        <f t="shared" si="8"/>
        <v>10391</v>
      </c>
      <c r="J67" s="138">
        <f t="shared" si="8"/>
        <v>8029</v>
      </c>
      <c r="K67" s="138">
        <f t="shared" si="8"/>
        <v>7581</v>
      </c>
      <c r="L67" s="139">
        <f t="shared" si="8"/>
        <v>9960</v>
      </c>
      <c r="M67" s="139">
        <f t="shared" si="8"/>
        <v>6415</v>
      </c>
      <c r="N67" s="145">
        <f t="shared" si="9"/>
        <v>0</v>
      </c>
      <c r="O67" s="91">
        <f t="shared" si="6"/>
        <v>0</v>
      </c>
      <c r="P67" s="91">
        <f t="shared" si="10"/>
        <v>0</v>
      </c>
      <c r="Q67" s="91">
        <f t="shared" si="10"/>
        <v>0</v>
      </c>
      <c r="R67" s="91">
        <f t="shared" si="10"/>
        <v>0</v>
      </c>
      <c r="S67" s="91">
        <f t="shared" si="10"/>
        <v>0</v>
      </c>
      <c r="T67" s="65"/>
      <c r="U67" s="65"/>
      <c r="V67" s="65"/>
      <c r="W67" s="65"/>
    </row>
    <row r="68" spans="2:23" s="58" customFormat="1" ht="20.25" customHeight="1">
      <c r="B68" s="266"/>
      <c r="C68" s="85">
        <v>10</v>
      </c>
      <c r="D68" s="111" t="s">
        <v>151</v>
      </c>
      <c r="E68" s="87"/>
      <c r="F68" s="87"/>
      <c r="G68" s="85" t="s">
        <v>30</v>
      </c>
      <c r="H68" s="85">
        <v>1</v>
      </c>
      <c r="I68" s="88">
        <f t="shared" si="8"/>
        <v>10391</v>
      </c>
      <c r="J68" s="138">
        <f t="shared" si="8"/>
        <v>8029</v>
      </c>
      <c r="K68" s="138">
        <f t="shared" si="8"/>
        <v>7581</v>
      </c>
      <c r="L68" s="139">
        <f t="shared" si="8"/>
        <v>9960</v>
      </c>
      <c r="M68" s="139">
        <f t="shared" si="8"/>
        <v>6415</v>
      </c>
      <c r="N68" s="145">
        <f t="shared" si="9"/>
        <v>0</v>
      </c>
      <c r="O68" s="91">
        <f t="shared" si="6"/>
        <v>0</v>
      </c>
      <c r="P68" s="91">
        <f t="shared" si="10"/>
        <v>0</v>
      </c>
      <c r="Q68" s="91">
        <f t="shared" si="10"/>
        <v>0</v>
      </c>
      <c r="R68" s="91">
        <f t="shared" si="10"/>
        <v>0</v>
      </c>
      <c r="S68" s="91">
        <f t="shared" si="10"/>
        <v>0</v>
      </c>
      <c r="T68" s="65"/>
      <c r="U68" s="65"/>
      <c r="V68" s="65"/>
      <c r="W68" s="65"/>
    </row>
    <row r="69" spans="2:23" s="58" customFormat="1" ht="20.25" customHeight="1">
      <c r="B69" s="266"/>
      <c r="C69" s="85">
        <v>11</v>
      </c>
      <c r="D69" s="111" t="s">
        <v>152</v>
      </c>
      <c r="E69" s="87"/>
      <c r="F69" s="87"/>
      <c r="G69" s="85" t="s">
        <v>30</v>
      </c>
      <c r="H69" s="85">
        <v>1</v>
      </c>
      <c r="I69" s="88">
        <f t="shared" si="8"/>
        <v>10391</v>
      </c>
      <c r="J69" s="138">
        <f t="shared" si="8"/>
        <v>8029</v>
      </c>
      <c r="K69" s="138">
        <f t="shared" si="8"/>
        <v>7581</v>
      </c>
      <c r="L69" s="139">
        <f t="shared" si="8"/>
        <v>9960</v>
      </c>
      <c r="M69" s="139">
        <f t="shared" si="8"/>
        <v>6415</v>
      </c>
      <c r="N69" s="145">
        <f t="shared" si="9"/>
        <v>0</v>
      </c>
      <c r="O69" s="91">
        <f t="shared" si="6"/>
        <v>0</v>
      </c>
      <c r="P69" s="91">
        <f t="shared" si="10"/>
        <v>0</v>
      </c>
      <c r="Q69" s="91">
        <f t="shared" si="10"/>
        <v>0</v>
      </c>
      <c r="R69" s="91">
        <f t="shared" si="10"/>
        <v>0</v>
      </c>
      <c r="S69" s="91">
        <f t="shared" si="10"/>
        <v>0</v>
      </c>
      <c r="T69" s="65"/>
      <c r="U69" s="65"/>
      <c r="V69" s="65"/>
      <c r="W69" s="65"/>
    </row>
    <row r="70" spans="2:23" s="58" customFormat="1" ht="20.25" customHeight="1">
      <c r="B70" s="266"/>
      <c r="C70" s="85">
        <v>12</v>
      </c>
      <c r="D70" s="111" t="s">
        <v>153</v>
      </c>
      <c r="E70" s="87"/>
      <c r="F70" s="87"/>
      <c r="G70" s="85" t="s">
        <v>30</v>
      </c>
      <c r="H70" s="85">
        <v>1</v>
      </c>
      <c r="I70" s="88">
        <f t="shared" si="8"/>
        <v>10391</v>
      </c>
      <c r="J70" s="138">
        <f t="shared" si="8"/>
        <v>8029</v>
      </c>
      <c r="K70" s="138">
        <f t="shared" si="8"/>
        <v>7581</v>
      </c>
      <c r="L70" s="139">
        <f t="shared" si="8"/>
        <v>9960</v>
      </c>
      <c r="M70" s="139">
        <f t="shared" si="8"/>
        <v>6415</v>
      </c>
      <c r="N70" s="145">
        <f t="shared" si="9"/>
        <v>0</v>
      </c>
      <c r="O70" s="91">
        <f t="shared" si="6"/>
        <v>0</v>
      </c>
      <c r="P70" s="91">
        <f t="shared" si="10"/>
        <v>0</v>
      </c>
      <c r="Q70" s="91">
        <f t="shared" si="10"/>
        <v>0</v>
      </c>
      <c r="R70" s="91">
        <f t="shared" si="10"/>
        <v>0</v>
      </c>
      <c r="S70" s="91">
        <f t="shared" si="10"/>
        <v>0</v>
      </c>
      <c r="T70" s="65"/>
      <c r="U70" s="65"/>
      <c r="V70" s="65"/>
      <c r="W70" s="65"/>
    </row>
    <row r="71" spans="2:23" s="58" customFormat="1" ht="20.25" customHeight="1">
      <c r="B71" s="266"/>
      <c r="C71" s="85">
        <v>13</v>
      </c>
      <c r="D71" s="111" t="s">
        <v>154</v>
      </c>
      <c r="E71" s="87"/>
      <c r="F71" s="87"/>
      <c r="G71" s="85" t="s">
        <v>30</v>
      </c>
      <c r="H71" s="85">
        <v>1</v>
      </c>
      <c r="I71" s="88">
        <f t="shared" si="8"/>
        <v>10391</v>
      </c>
      <c r="J71" s="138">
        <f t="shared" si="8"/>
        <v>8029</v>
      </c>
      <c r="K71" s="138">
        <f t="shared" si="8"/>
        <v>7581</v>
      </c>
      <c r="L71" s="139">
        <f t="shared" si="8"/>
        <v>9960</v>
      </c>
      <c r="M71" s="139">
        <f t="shared" si="8"/>
        <v>6415</v>
      </c>
      <c r="N71" s="145">
        <f t="shared" si="9"/>
        <v>0</v>
      </c>
      <c r="O71" s="91">
        <f t="shared" si="6"/>
        <v>0</v>
      </c>
      <c r="P71" s="91">
        <f t="shared" si="10"/>
        <v>0</v>
      </c>
      <c r="Q71" s="91">
        <f t="shared" si="10"/>
        <v>0</v>
      </c>
      <c r="R71" s="91">
        <f t="shared" si="10"/>
        <v>0</v>
      </c>
      <c r="S71" s="91">
        <f t="shared" si="10"/>
        <v>0</v>
      </c>
      <c r="T71" s="65"/>
      <c r="U71" s="65"/>
      <c r="V71" s="65"/>
      <c r="W71" s="65"/>
    </row>
    <row r="72" spans="2:23" s="58" customFormat="1" ht="20.25" customHeight="1">
      <c r="B72" s="266"/>
      <c r="C72" s="85">
        <v>14</v>
      </c>
      <c r="D72" s="111" t="s">
        <v>155</v>
      </c>
      <c r="E72" s="87"/>
      <c r="F72" s="87"/>
      <c r="G72" s="85" t="s">
        <v>30</v>
      </c>
      <c r="H72" s="85">
        <v>1</v>
      </c>
      <c r="I72" s="88">
        <f t="shared" si="8"/>
        <v>10391</v>
      </c>
      <c r="J72" s="138">
        <f t="shared" si="8"/>
        <v>8029</v>
      </c>
      <c r="K72" s="138">
        <f t="shared" si="8"/>
        <v>7581</v>
      </c>
      <c r="L72" s="139">
        <f t="shared" si="8"/>
        <v>9960</v>
      </c>
      <c r="M72" s="139">
        <f t="shared" si="8"/>
        <v>6415</v>
      </c>
      <c r="N72" s="145">
        <f t="shared" si="9"/>
        <v>0</v>
      </c>
      <c r="O72" s="91">
        <f t="shared" si="6"/>
        <v>0</v>
      </c>
      <c r="P72" s="91">
        <f t="shared" si="10"/>
        <v>0</v>
      </c>
      <c r="Q72" s="91">
        <f t="shared" si="10"/>
        <v>0</v>
      </c>
      <c r="R72" s="91">
        <f t="shared" si="10"/>
        <v>0</v>
      </c>
      <c r="S72" s="91">
        <f t="shared" si="10"/>
        <v>0</v>
      </c>
      <c r="T72" s="65"/>
      <c r="U72" s="65"/>
      <c r="V72" s="65"/>
      <c r="W72" s="65"/>
    </row>
    <row r="73" spans="2:23" s="58" customFormat="1" ht="20.25" customHeight="1">
      <c r="B73" s="266"/>
      <c r="C73" s="85">
        <v>15</v>
      </c>
      <c r="D73" s="111" t="s">
        <v>156</v>
      </c>
      <c r="E73" s="87"/>
      <c r="F73" s="87"/>
      <c r="G73" s="85" t="s">
        <v>30</v>
      </c>
      <c r="H73" s="85">
        <v>1</v>
      </c>
      <c r="I73" s="88">
        <f t="shared" si="8"/>
        <v>10391</v>
      </c>
      <c r="J73" s="138">
        <f t="shared" si="8"/>
        <v>8029</v>
      </c>
      <c r="K73" s="138">
        <f t="shared" si="8"/>
        <v>7581</v>
      </c>
      <c r="L73" s="139">
        <f t="shared" si="8"/>
        <v>9960</v>
      </c>
      <c r="M73" s="139">
        <f t="shared" si="8"/>
        <v>6415</v>
      </c>
      <c r="N73" s="145">
        <f t="shared" si="9"/>
        <v>0</v>
      </c>
      <c r="O73" s="91">
        <f t="shared" si="6"/>
        <v>0</v>
      </c>
      <c r="P73" s="91">
        <f t="shared" si="10"/>
        <v>0</v>
      </c>
      <c r="Q73" s="91">
        <f t="shared" si="10"/>
        <v>0</v>
      </c>
      <c r="R73" s="91">
        <f t="shared" si="10"/>
        <v>0</v>
      </c>
      <c r="S73" s="91">
        <f t="shared" si="10"/>
        <v>0</v>
      </c>
      <c r="T73" s="65"/>
      <c r="U73" s="65"/>
      <c r="V73" s="65"/>
      <c r="W73" s="65"/>
    </row>
    <row r="74" spans="2:23" s="58" customFormat="1" ht="24">
      <c r="B74" s="266"/>
      <c r="C74" s="85">
        <v>16</v>
      </c>
      <c r="D74" s="111" t="s">
        <v>157</v>
      </c>
      <c r="E74" s="87"/>
      <c r="F74" s="87"/>
      <c r="G74" s="85" t="s">
        <v>30</v>
      </c>
      <c r="H74" s="85">
        <v>1</v>
      </c>
      <c r="I74" s="88">
        <f t="shared" si="8"/>
        <v>10391</v>
      </c>
      <c r="J74" s="138">
        <f t="shared" si="8"/>
        <v>8029</v>
      </c>
      <c r="K74" s="138">
        <f t="shared" si="8"/>
        <v>7581</v>
      </c>
      <c r="L74" s="139">
        <f t="shared" si="8"/>
        <v>9960</v>
      </c>
      <c r="M74" s="139">
        <f t="shared" si="8"/>
        <v>6415</v>
      </c>
      <c r="N74" s="145">
        <f t="shared" si="9"/>
        <v>0</v>
      </c>
      <c r="O74" s="91">
        <f t="shared" si="6"/>
        <v>0</v>
      </c>
      <c r="P74" s="91">
        <f t="shared" si="10"/>
        <v>0</v>
      </c>
      <c r="Q74" s="91">
        <f t="shared" si="10"/>
        <v>0</v>
      </c>
      <c r="R74" s="91">
        <f t="shared" si="10"/>
        <v>0</v>
      </c>
      <c r="S74" s="91">
        <f t="shared" si="10"/>
        <v>0</v>
      </c>
      <c r="T74" s="65"/>
      <c r="U74" s="65"/>
      <c r="V74" s="65"/>
      <c r="W74" s="65"/>
    </row>
    <row r="75" spans="2:23" s="58" customFormat="1" ht="20.25" customHeight="1" thickBot="1">
      <c r="B75" s="266"/>
      <c r="C75" s="191">
        <v>17</v>
      </c>
      <c r="D75" s="192" t="s">
        <v>158</v>
      </c>
      <c r="E75" s="193"/>
      <c r="F75" s="193"/>
      <c r="G75" s="191" t="s">
        <v>30</v>
      </c>
      <c r="H75" s="191">
        <v>1</v>
      </c>
      <c r="I75" s="194">
        <f t="shared" si="8"/>
        <v>10391</v>
      </c>
      <c r="J75" s="195">
        <f t="shared" si="8"/>
        <v>8029</v>
      </c>
      <c r="K75" s="195">
        <f t="shared" si="8"/>
        <v>7581</v>
      </c>
      <c r="L75" s="196">
        <f t="shared" si="8"/>
        <v>9960</v>
      </c>
      <c r="M75" s="196">
        <f t="shared" si="8"/>
        <v>6415</v>
      </c>
      <c r="N75" s="197">
        <f t="shared" si="9"/>
        <v>0</v>
      </c>
      <c r="O75" s="120">
        <f t="shared" si="6"/>
        <v>0</v>
      </c>
      <c r="P75" s="120">
        <f t="shared" si="10"/>
        <v>0</v>
      </c>
      <c r="Q75" s="120">
        <f t="shared" si="10"/>
        <v>0</v>
      </c>
      <c r="R75" s="120">
        <f t="shared" si="10"/>
        <v>0</v>
      </c>
      <c r="S75" s="120">
        <f t="shared" si="10"/>
        <v>0</v>
      </c>
      <c r="T75" s="65"/>
      <c r="U75" s="65"/>
      <c r="V75" s="65"/>
      <c r="W75" s="65"/>
    </row>
    <row r="76" spans="2:23" s="58" customFormat="1" ht="24">
      <c r="B76" s="263" t="s">
        <v>181</v>
      </c>
      <c r="C76" s="172">
        <v>18</v>
      </c>
      <c r="D76" s="198" t="s">
        <v>159</v>
      </c>
      <c r="E76" s="174"/>
      <c r="F76" s="174"/>
      <c r="G76" s="172" t="s">
        <v>166</v>
      </c>
      <c r="H76" s="172">
        <v>1</v>
      </c>
      <c r="I76" s="175">
        <f t="shared" si="8"/>
        <v>10391</v>
      </c>
      <c r="J76" s="176">
        <f t="shared" si="8"/>
        <v>8029</v>
      </c>
      <c r="K76" s="176">
        <f t="shared" si="8"/>
        <v>7581</v>
      </c>
      <c r="L76" s="177">
        <f t="shared" si="8"/>
        <v>9960</v>
      </c>
      <c r="M76" s="177">
        <f t="shared" si="8"/>
        <v>6415</v>
      </c>
      <c r="N76" s="178">
        <f t="shared" si="9"/>
        <v>0</v>
      </c>
      <c r="O76" s="179">
        <f t="shared" si="6"/>
        <v>0</v>
      </c>
      <c r="P76" s="179">
        <f t="shared" si="10"/>
        <v>0</v>
      </c>
      <c r="Q76" s="179">
        <f t="shared" si="10"/>
        <v>0</v>
      </c>
      <c r="R76" s="179">
        <f t="shared" si="10"/>
        <v>0</v>
      </c>
      <c r="S76" s="180">
        <f t="shared" si="10"/>
        <v>0</v>
      </c>
      <c r="T76" s="65"/>
      <c r="U76" s="65"/>
      <c r="V76" s="65"/>
      <c r="W76" s="65"/>
    </row>
    <row r="77" spans="2:23" s="58" customFormat="1" ht="24">
      <c r="B77" s="264"/>
      <c r="C77" s="85">
        <v>19</v>
      </c>
      <c r="D77" s="111" t="s">
        <v>160</v>
      </c>
      <c r="E77" s="87"/>
      <c r="F77" s="87"/>
      <c r="G77" s="85" t="s">
        <v>167</v>
      </c>
      <c r="H77" s="85">
        <v>1</v>
      </c>
      <c r="I77" s="88">
        <f t="shared" si="8"/>
        <v>10391</v>
      </c>
      <c r="J77" s="138">
        <f t="shared" si="8"/>
        <v>8029</v>
      </c>
      <c r="K77" s="138">
        <f t="shared" si="8"/>
        <v>7581</v>
      </c>
      <c r="L77" s="139">
        <f t="shared" si="8"/>
        <v>9960</v>
      </c>
      <c r="M77" s="139">
        <f t="shared" si="8"/>
        <v>6415</v>
      </c>
      <c r="N77" s="145">
        <f t="shared" si="9"/>
        <v>0</v>
      </c>
      <c r="O77" s="91">
        <f t="shared" si="6"/>
        <v>0</v>
      </c>
      <c r="P77" s="91">
        <f t="shared" si="10"/>
        <v>0</v>
      </c>
      <c r="Q77" s="91">
        <f t="shared" si="10"/>
        <v>0</v>
      </c>
      <c r="R77" s="91">
        <f t="shared" si="10"/>
        <v>0</v>
      </c>
      <c r="S77" s="181">
        <f t="shared" si="10"/>
        <v>0</v>
      </c>
      <c r="T77" s="65"/>
      <c r="U77" s="65"/>
      <c r="V77" s="65"/>
      <c r="W77" s="65"/>
    </row>
    <row r="78" spans="2:23" s="58" customFormat="1" ht="24.75" thickBot="1">
      <c r="B78" s="265"/>
      <c r="C78" s="182">
        <v>20</v>
      </c>
      <c r="D78" s="183" t="s">
        <v>161</v>
      </c>
      <c r="E78" s="184"/>
      <c r="F78" s="184"/>
      <c r="G78" s="182" t="s">
        <v>167</v>
      </c>
      <c r="H78" s="182">
        <v>1</v>
      </c>
      <c r="I78" s="185">
        <f t="shared" si="8"/>
        <v>10391</v>
      </c>
      <c r="J78" s="186">
        <f t="shared" si="8"/>
        <v>8029</v>
      </c>
      <c r="K78" s="186">
        <f t="shared" si="8"/>
        <v>7581</v>
      </c>
      <c r="L78" s="187">
        <f t="shared" si="8"/>
        <v>9960</v>
      </c>
      <c r="M78" s="187">
        <f t="shared" si="8"/>
        <v>6415</v>
      </c>
      <c r="N78" s="188">
        <f t="shared" si="9"/>
        <v>0</v>
      </c>
      <c r="O78" s="189">
        <f t="shared" si="6"/>
        <v>0</v>
      </c>
      <c r="P78" s="189">
        <f t="shared" si="10"/>
        <v>0</v>
      </c>
      <c r="Q78" s="189">
        <f t="shared" si="10"/>
        <v>0</v>
      </c>
      <c r="R78" s="189">
        <f t="shared" si="10"/>
        <v>0</v>
      </c>
      <c r="S78" s="190">
        <f t="shared" si="10"/>
        <v>0</v>
      </c>
      <c r="T78" s="65"/>
      <c r="U78" s="65"/>
      <c r="V78" s="65"/>
      <c r="W78" s="65"/>
    </row>
    <row r="79" spans="2:23" s="58" customFormat="1" ht="24">
      <c r="B79" s="266" t="s">
        <v>180</v>
      </c>
      <c r="C79" s="123">
        <v>21</v>
      </c>
      <c r="D79" s="170" t="s">
        <v>175</v>
      </c>
      <c r="E79" s="125"/>
      <c r="F79" s="125"/>
      <c r="G79" s="123" t="s">
        <v>168</v>
      </c>
      <c r="H79" s="123">
        <v>4</v>
      </c>
      <c r="I79" s="122">
        <f t="shared" si="8"/>
        <v>41564</v>
      </c>
      <c r="J79" s="132">
        <f t="shared" si="8"/>
        <v>32116</v>
      </c>
      <c r="K79" s="132">
        <f t="shared" si="8"/>
        <v>30324</v>
      </c>
      <c r="L79" s="133">
        <f t="shared" si="8"/>
        <v>39840</v>
      </c>
      <c r="M79" s="133">
        <f t="shared" si="8"/>
        <v>25660</v>
      </c>
      <c r="N79" s="171">
        <f t="shared" si="9"/>
        <v>0</v>
      </c>
      <c r="O79" s="121">
        <f t="shared" si="6"/>
        <v>0</v>
      </c>
      <c r="P79" s="121">
        <f t="shared" si="10"/>
        <v>0</v>
      </c>
      <c r="Q79" s="121">
        <f t="shared" si="10"/>
        <v>0</v>
      </c>
      <c r="R79" s="121">
        <f t="shared" si="10"/>
        <v>0</v>
      </c>
      <c r="S79" s="121">
        <f t="shared" si="10"/>
        <v>0</v>
      </c>
      <c r="T79" s="65"/>
      <c r="U79" s="65"/>
      <c r="V79" s="65"/>
      <c r="W79" s="65"/>
    </row>
    <row r="80" spans="2:23" s="58" customFormat="1" ht="24">
      <c r="B80" s="266"/>
      <c r="C80" s="85">
        <v>22</v>
      </c>
      <c r="D80" s="111" t="s">
        <v>174</v>
      </c>
      <c r="E80" s="87"/>
      <c r="F80" s="87"/>
      <c r="G80" s="85" t="s">
        <v>168</v>
      </c>
      <c r="H80" s="85">
        <v>4</v>
      </c>
      <c r="I80" s="88">
        <f t="shared" si="8"/>
        <v>41564</v>
      </c>
      <c r="J80" s="138">
        <f t="shared" si="8"/>
        <v>32116</v>
      </c>
      <c r="K80" s="138">
        <f t="shared" si="8"/>
        <v>30324</v>
      </c>
      <c r="L80" s="139">
        <f t="shared" si="8"/>
        <v>39840</v>
      </c>
      <c r="M80" s="139">
        <f t="shared" si="8"/>
        <v>25660</v>
      </c>
      <c r="N80" s="145">
        <f t="shared" si="9"/>
        <v>0</v>
      </c>
      <c r="O80" s="91">
        <f t="shared" si="6"/>
        <v>0</v>
      </c>
      <c r="P80" s="91">
        <f t="shared" si="10"/>
        <v>0</v>
      </c>
      <c r="Q80" s="91">
        <f t="shared" si="10"/>
        <v>0</v>
      </c>
      <c r="R80" s="91">
        <f t="shared" si="10"/>
        <v>0</v>
      </c>
      <c r="S80" s="91">
        <f t="shared" si="10"/>
        <v>0</v>
      </c>
      <c r="T80" s="65"/>
      <c r="U80" s="65"/>
      <c r="V80" s="65"/>
      <c r="W80" s="65"/>
    </row>
    <row r="81" spans="2:23" s="58" customFormat="1" ht="24">
      <c r="B81" s="266"/>
      <c r="C81" s="85">
        <v>23</v>
      </c>
      <c r="D81" s="111" t="s">
        <v>176</v>
      </c>
      <c r="E81" s="87"/>
      <c r="F81" s="87"/>
      <c r="G81" s="85" t="s">
        <v>179</v>
      </c>
      <c r="H81" s="85">
        <v>4</v>
      </c>
      <c r="I81" s="88">
        <f t="shared" si="8"/>
        <v>41564</v>
      </c>
      <c r="J81" s="138">
        <f t="shared" si="8"/>
        <v>32116</v>
      </c>
      <c r="K81" s="138">
        <f t="shared" si="8"/>
        <v>30324</v>
      </c>
      <c r="L81" s="139">
        <f t="shared" si="8"/>
        <v>39840</v>
      </c>
      <c r="M81" s="139">
        <f t="shared" si="8"/>
        <v>25660</v>
      </c>
      <c r="N81" s="145">
        <f t="shared" si="9"/>
        <v>0</v>
      </c>
      <c r="O81" s="91">
        <f t="shared" si="6"/>
        <v>0</v>
      </c>
      <c r="P81" s="91">
        <f t="shared" si="10"/>
        <v>0</v>
      </c>
      <c r="Q81" s="91">
        <f t="shared" si="10"/>
        <v>0</v>
      </c>
      <c r="R81" s="91">
        <f t="shared" si="10"/>
        <v>0</v>
      </c>
      <c r="S81" s="91">
        <f t="shared" si="10"/>
        <v>0</v>
      </c>
      <c r="T81" s="65"/>
      <c r="U81" s="65"/>
      <c r="V81" s="65"/>
      <c r="W81" s="65"/>
    </row>
    <row r="82" spans="2:23" s="58" customFormat="1" ht="24">
      <c r="B82" s="266"/>
      <c r="C82" s="85">
        <v>24</v>
      </c>
      <c r="D82" s="111" t="s">
        <v>177</v>
      </c>
      <c r="E82" s="87"/>
      <c r="F82" s="87"/>
      <c r="G82" s="85" t="s">
        <v>179</v>
      </c>
      <c r="H82" s="85">
        <v>4</v>
      </c>
      <c r="I82" s="88">
        <f t="shared" si="8"/>
        <v>41564</v>
      </c>
      <c r="J82" s="138">
        <f t="shared" si="8"/>
        <v>32116</v>
      </c>
      <c r="K82" s="138">
        <f t="shared" si="8"/>
        <v>30324</v>
      </c>
      <c r="L82" s="139">
        <f t="shared" si="8"/>
        <v>39840</v>
      </c>
      <c r="M82" s="139">
        <f t="shared" si="8"/>
        <v>25660</v>
      </c>
      <c r="N82" s="145">
        <f t="shared" si="9"/>
        <v>0</v>
      </c>
      <c r="O82" s="91">
        <f t="shared" si="6"/>
        <v>0</v>
      </c>
      <c r="P82" s="91">
        <f t="shared" si="10"/>
        <v>0</v>
      </c>
      <c r="Q82" s="91">
        <f t="shared" si="10"/>
        <v>0</v>
      </c>
      <c r="R82" s="91">
        <f t="shared" si="10"/>
        <v>0</v>
      </c>
      <c r="S82" s="91">
        <f t="shared" si="10"/>
        <v>0</v>
      </c>
      <c r="T82" s="65"/>
      <c r="U82" s="65"/>
      <c r="V82" s="65"/>
      <c r="W82" s="65"/>
    </row>
    <row r="83" spans="2:23" s="58" customFormat="1" ht="24">
      <c r="B83" s="266"/>
      <c r="C83" s="85">
        <v>25</v>
      </c>
      <c r="D83" s="111" t="s">
        <v>162</v>
      </c>
      <c r="E83" s="87"/>
      <c r="F83" s="87"/>
      <c r="G83" s="85" t="s">
        <v>30</v>
      </c>
      <c r="H83" s="85">
        <v>26</v>
      </c>
      <c r="I83" s="88">
        <f t="shared" si="8"/>
        <v>270166</v>
      </c>
      <c r="J83" s="138">
        <f t="shared" si="8"/>
        <v>208754</v>
      </c>
      <c r="K83" s="138">
        <f t="shared" si="8"/>
        <v>197106</v>
      </c>
      <c r="L83" s="139">
        <f t="shared" si="8"/>
        <v>258960</v>
      </c>
      <c r="M83" s="139">
        <f t="shared" si="8"/>
        <v>166790</v>
      </c>
      <c r="N83" s="145">
        <f t="shared" si="9"/>
        <v>0</v>
      </c>
      <c r="O83" s="91">
        <f t="shared" si="6"/>
        <v>0</v>
      </c>
      <c r="P83" s="91">
        <f t="shared" si="10"/>
        <v>0</v>
      </c>
      <c r="Q83" s="91">
        <f t="shared" si="10"/>
        <v>0</v>
      </c>
      <c r="R83" s="91">
        <f t="shared" si="10"/>
        <v>0</v>
      </c>
      <c r="S83" s="91">
        <f t="shared" si="10"/>
        <v>0</v>
      </c>
      <c r="T83" s="65"/>
      <c r="U83" s="65"/>
      <c r="V83" s="65"/>
      <c r="W83" s="65"/>
    </row>
    <row r="84" spans="2:23" s="58" customFormat="1" ht="24">
      <c r="B84" s="266"/>
      <c r="C84" s="85">
        <v>26</v>
      </c>
      <c r="D84" s="111" t="s">
        <v>163</v>
      </c>
      <c r="E84" s="87"/>
      <c r="F84" s="87"/>
      <c r="G84" s="85" t="s">
        <v>30</v>
      </c>
      <c r="H84" s="85">
        <v>26</v>
      </c>
      <c r="I84" s="88">
        <f t="shared" si="8"/>
        <v>270166</v>
      </c>
      <c r="J84" s="138">
        <f t="shared" si="8"/>
        <v>208754</v>
      </c>
      <c r="K84" s="138">
        <f t="shared" si="8"/>
        <v>197106</v>
      </c>
      <c r="L84" s="139">
        <f t="shared" si="8"/>
        <v>258960</v>
      </c>
      <c r="M84" s="139">
        <f t="shared" si="8"/>
        <v>166790</v>
      </c>
      <c r="N84" s="145">
        <f t="shared" si="9"/>
        <v>0</v>
      </c>
      <c r="O84" s="91">
        <f t="shared" si="6"/>
        <v>0</v>
      </c>
      <c r="P84" s="91">
        <f t="shared" si="10"/>
        <v>0</v>
      </c>
      <c r="Q84" s="91">
        <f t="shared" si="10"/>
        <v>0</v>
      </c>
      <c r="R84" s="91">
        <f t="shared" si="10"/>
        <v>0</v>
      </c>
      <c r="S84" s="91">
        <f t="shared" si="10"/>
        <v>0</v>
      </c>
      <c r="T84" s="65"/>
      <c r="U84" s="65"/>
      <c r="V84" s="65"/>
      <c r="W84" s="65"/>
    </row>
    <row r="85" spans="2:23" s="58" customFormat="1" ht="20.25" customHeight="1">
      <c r="B85" s="266"/>
      <c r="C85" s="85">
        <v>27</v>
      </c>
      <c r="D85" s="110" t="s">
        <v>185</v>
      </c>
      <c r="E85" s="87"/>
      <c r="F85" s="87"/>
      <c r="G85" s="85" t="s">
        <v>169</v>
      </c>
      <c r="H85" s="85">
        <v>14</v>
      </c>
      <c r="I85" s="88">
        <f t="shared" si="8"/>
        <v>145474</v>
      </c>
      <c r="J85" s="138">
        <f t="shared" si="8"/>
        <v>112406</v>
      </c>
      <c r="K85" s="138">
        <f t="shared" si="8"/>
        <v>106134</v>
      </c>
      <c r="L85" s="139">
        <f t="shared" si="8"/>
        <v>139440</v>
      </c>
      <c r="M85" s="139">
        <f t="shared" si="8"/>
        <v>89810</v>
      </c>
      <c r="N85" s="145">
        <f t="shared" si="9"/>
        <v>0</v>
      </c>
      <c r="O85" s="91">
        <f t="shared" si="6"/>
        <v>0</v>
      </c>
      <c r="P85" s="91">
        <f t="shared" si="10"/>
        <v>0</v>
      </c>
      <c r="Q85" s="91">
        <f t="shared" si="10"/>
        <v>0</v>
      </c>
      <c r="R85" s="91">
        <f t="shared" si="10"/>
        <v>0</v>
      </c>
      <c r="S85" s="91">
        <f t="shared" si="10"/>
        <v>0</v>
      </c>
      <c r="T85" s="65"/>
      <c r="U85" s="65"/>
      <c r="V85" s="65"/>
      <c r="W85" s="65"/>
    </row>
    <row r="86" spans="2:23" s="58" customFormat="1" ht="24.75" thickBot="1">
      <c r="B86" s="266"/>
      <c r="C86" s="191">
        <v>28</v>
      </c>
      <c r="D86" s="192" t="s">
        <v>178</v>
      </c>
      <c r="E86" s="193"/>
      <c r="F86" s="193"/>
      <c r="G86" s="191" t="s">
        <v>170</v>
      </c>
      <c r="H86" s="191">
        <v>4</v>
      </c>
      <c r="I86" s="194">
        <f t="shared" si="8"/>
        <v>41564</v>
      </c>
      <c r="J86" s="195">
        <f t="shared" si="8"/>
        <v>32116</v>
      </c>
      <c r="K86" s="195">
        <f t="shared" si="8"/>
        <v>30324</v>
      </c>
      <c r="L86" s="196">
        <f t="shared" si="8"/>
        <v>39840</v>
      </c>
      <c r="M86" s="196">
        <f t="shared" si="8"/>
        <v>25660</v>
      </c>
      <c r="N86" s="197">
        <f t="shared" si="9"/>
        <v>0</v>
      </c>
      <c r="O86" s="120">
        <f t="shared" si="6"/>
        <v>0</v>
      </c>
      <c r="P86" s="120">
        <f t="shared" si="10"/>
        <v>0</v>
      </c>
      <c r="Q86" s="120">
        <f t="shared" si="10"/>
        <v>0</v>
      </c>
      <c r="R86" s="120">
        <f t="shared" si="10"/>
        <v>0</v>
      </c>
      <c r="S86" s="120">
        <f t="shared" si="10"/>
        <v>0</v>
      </c>
      <c r="T86" s="65"/>
      <c r="U86" s="65"/>
      <c r="V86" s="65"/>
      <c r="W86" s="65"/>
    </row>
    <row r="87" spans="2:23" s="58" customFormat="1" ht="36.75" thickBot="1">
      <c r="B87" s="200" t="s">
        <v>172</v>
      </c>
      <c r="C87" s="201">
        <v>29</v>
      </c>
      <c r="D87" s="202" t="s">
        <v>164</v>
      </c>
      <c r="E87" s="201" t="s">
        <v>72</v>
      </c>
      <c r="F87" s="201" t="s">
        <v>72</v>
      </c>
      <c r="G87" s="201" t="s">
        <v>30</v>
      </c>
      <c r="H87" s="201">
        <v>1</v>
      </c>
      <c r="I87" s="203">
        <f t="shared" si="8"/>
        <v>10391</v>
      </c>
      <c r="J87" s="204">
        <f t="shared" si="8"/>
        <v>8029</v>
      </c>
      <c r="K87" s="204">
        <f t="shared" si="8"/>
        <v>7581</v>
      </c>
      <c r="L87" s="205">
        <f t="shared" si="8"/>
        <v>9960</v>
      </c>
      <c r="M87" s="205">
        <f t="shared" si="8"/>
        <v>6415</v>
      </c>
      <c r="N87" s="206">
        <f t="shared" si="9"/>
        <v>0</v>
      </c>
      <c r="O87" s="207">
        <f t="shared" si="6"/>
        <v>0</v>
      </c>
      <c r="P87" s="207">
        <f t="shared" si="10"/>
        <v>0</v>
      </c>
      <c r="Q87" s="207">
        <f t="shared" si="10"/>
        <v>0</v>
      </c>
      <c r="R87" s="207">
        <f t="shared" si="10"/>
        <v>0</v>
      </c>
      <c r="S87" s="208">
        <f t="shared" si="10"/>
        <v>0</v>
      </c>
      <c r="T87" s="65"/>
      <c r="U87" s="65"/>
      <c r="V87" s="65"/>
      <c r="W87" s="65"/>
    </row>
    <row r="88" spans="2:23" s="58" customFormat="1" ht="9" hidden="1" customHeight="1">
      <c r="B88" s="268"/>
      <c r="C88" s="268"/>
      <c r="D88" s="268"/>
      <c r="E88" s="268"/>
      <c r="F88" s="268"/>
      <c r="G88" s="268"/>
      <c r="H88" s="268"/>
      <c r="I88" s="268"/>
      <c r="J88" s="268"/>
      <c r="K88" s="268"/>
      <c r="L88" s="268"/>
      <c r="M88" s="268"/>
      <c r="N88" s="291"/>
      <c r="O88" s="93"/>
      <c r="P88" s="118"/>
      <c r="Q88" s="118"/>
      <c r="R88" s="118"/>
      <c r="S88" s="199"/>
      <c r="T88" s="65"/>
      <c r="U88" s="65"/>
      <c r="V88" s="65"/>
      <c r="W88" s="65"/>
    </row>
    <row r="89" spans="2:23" s="58" customFormat="1" ht="72.75">
      <c r="B89" s="112" t="s">
        <v>173</v>
      </c>
      <c r="C89" s="94">
        <v>30</v>
      </c>
      <c r="D89" s="86" t="s">
        <v>165</v>
      </c>
      <c r="E89" s="85" t="s">
        <v>72</v>
      </c>
      <c r="F89" s="85" t="s">
        <v>72</v>
      </c>
      <c r="G89" s="95" t="s">
        <v>30</v>
      </c>
      <c r="H89" s="95">
        <v>1</v>
      </c>
      <c r="I89" s="88">
        <f t="shared" si="8"/>
        <v>10391</v>
      </c>
      <c r="J89" s="138">
        <f t="shared" si="8"/>
        <v>8029</v>
      </c>
      <c r="K89" s="138">
        <f t="shared" si="8"/>
        <v>7581</v>
      </c>
      <c r="L89" s="139">
        <f t="shared" si="8"/>
        <v>9960</v>
      </c>
      <c r="M89" s="139">
        <f t="shared" si="8"/>
        <v>6415</v>
      </c>
      <c r="N89" s="145">
        <f t="shared" si="9"/>
        <v>0</v>
      </c>
      <c r="O89" s="121">
        <f>ROUND(O52*(1+$N89),0)</f>
        <v>0</v>
      </c>
      <c r="P89" s="121">
        <f>ROUND(P52*(1+$N89),0)</f>
        <v>0</v>
      </c>
      <c r="Q89" s="121">
        <f>ROUND(Q52*(1+$N89),0)</f>
        <v>0</v>
      </c>
      <c r="R89" s="121">
        <f>ROUND(R52*(1+$N89),0)</f>
        <v>0</v>
      </c>
      <c r="S89" s="121">
        <f>ROUND(S52*(1+$N89),0)</f>
        <v>0</v>
      </c>
      <c r="T89" s="65"/>
      <c r="U89" s="65"/>
      <c r="V89" s="65"/>
      <c r="W89" s="65"/>
    </row>
    <row r="90" spans="2:23" s="58" customFormat="1" ht="9" customHeight="1">
      <c r="B90" s="262"/>
      <c r="C90" s="262"/>
      <c r="D90" s="262"/>
      <c r="E90" s="262"/>
      <c r="F90" s="262"/>
      <c r="G90" s="262"/>
      <c r="H90" s="262"/>
      <c r="I90" s="262"/>
      <c r="J90" s="262"/>
      <c r="K90" s="262"/>
      <c r="L90" s="262"/>
      <c r="M90" s="262"/>
      <c r="N90" s="262"/>
      <c r="O90" s="93"/>
      <c r="P90" s="118"/>
      <c r="Q90" s="118"/>
      <c r="R90" s="118"/>
      <c r="S90" s="118"/>
      <c r="T90" s="65"/>
      <c r="U90" s="65"/>
      <c r="V90" s="65"/>
      <c r="W90" s="65"/>
    </row>
    <row r="91" spans="2:23" s="84" customFormat="1" ht="9.75" customHeight="1">
      <c r="B91" s="119"/>
      <c r="C91" s="119"/>
      <c r="D91" s="119"/>
      <c r="E91" s="119"/>
      <c r="F91" s="119"/>
      <c r="G91" s="119"/>
      <c r="H91" s="119"/>
      <c r="I91" s="119"/>
      <c r="J91" s="119"/>
      <c r="K91" s="119"/>
      <c r="L91" s="119"/>
      <c r="M91" s="119"/>
      <c r="N91" s="119"/>
      <c r="O91" s="80"/>
      <c r="P91" s="80"/>
      <c r="Q91" s="80"/>
      <c r="R91" s="80"/>
      <c r="S91" s="80"/>
      <c r="T91" s="119"/>
      <c r="U91" s="65"/>
      <c r="V91" s="65"/>
      <c r="W91" s="65"/>
    </row>
    <row r="92" spans="2:23" s="58" customFormat="1" ht="17.25" customHeight="1">
      <c r="B92" s="244" t="s">
        <v>200</v>
      </c>
      <c r="C92" s="244"/>
      <c r="D92" s="244"/>
      <c r="E92" s="244"/>
      <c r="F92" s="244"/>
      <c r="G92" s="116"/>
      <c r="H92" s="116"/>
      <c r="I92" s="257" t="s">
        <v>244</v>
      </c>
      <c r="J92" s="258"/>
      <c r="K92" s="258"/>
      <c r="L92" s="258"/>
      <c r="M92" s="259"/>
      <c r="N92" s="116"/>
      <c r="O92" s="257" t="s">
        <v>197</v>
      </c>
      <c r="P92" s="258"/>
      <c r="Q92" s="258"/>
      <c r="R92" s="258"/>
      <c r="S92" s="259"/>
      <c r="T92" s="116"/>
      <c r="U92" s="116"/>
      <c r="V92" s="116"/>
      <c r="W92" s="65"/>
    </row>
    <row r="93" spans="2:23" s="58" customFormat="1" ht="17.25" customHeight="1">
      <c r="B93" s="63"/>
      <c r="C93" s="63"/>
      <c r="D93" s="63"/>
      <c r="E93" s="63"/>
      <c r="F93" s="63"/>
      <c r="G93" s="63"/>
      <c r="H93" s="63"/>
      <c r="I93" s="134" t="s">
        <v>188</v>
      </c>
      <c r="J93" s="260" t="s">
        <v>189</v>
      </c>
      <c r="K93" s="260"/>
      <c r="L93" s="261" t="s">
        <v>190</v>
      </c>
      <c r="M93" s="261"/>
      <c r="N93" s="63"/>
      <c r="O93" s="134" t="s">
        <v>188</v>
      </c>
      <c r="P93" s="260" t="s">
        <v>189</v>
      </c>
      <c r="Q93" s="260"/>
      <c r="R93" s="261" t="s">
        <v>190</v>
      </c>
      <c r="S93" s="261"/>
      <c r="T93" s="63"/>
      <c r="U93" s="63"/>
      <c r="V93" s="63"/>
      <c r="W93" s="65"/>
    </row>
    <row r="94" spans="2:23" s="58" customFormat="1" ht="15.75" customHeight="1">
      <c r="B94" s="253" t="s">
        <v>70</v>
      </c>
      <c r="C94" s="253"/>
      <c r="D94" s="253"/>
      <c r="E94" s="251" t="s">
        <v>139</v>
      </c>
      <c r="F94" s="251" t="s">
        <v>138</v>
      </c>
      <c r="G94" s="253" t="s">
        <v>71</v>
      </c>
      <c r="H94" s="253" t="s">
        <v>31</v>
      </c>
      <c r="I94" s="135" t="s">
        <v>191</v>
      </c>
      <c r="J94" s="130" t="s">
        <v>192</v>
      </c>
      <c r="K94" s="130" t="s">
        <v>195</v>
      </c>
      <c r="L94" s="129" t="s">
        <v>193</v>
      </c>
      <c r="M94" s="129" t="s">
        <v>194</v>
      </c>
      <c r="N94" s="255" t="s">
        <v>133</v>
      </c>
      <c r="O94" s="245" t="s">
        <v>191</v>
      </c>
      <c r="P94" s="247" t="s">
        <v>192</v>
      </c>
      <c r="Q94" s="247" t="s">
        <v>195</v>
      </c>
      <c r="R94" s="249" t="s">
        <v>193</v>
      </c>
      <c r="S94" s="249" t="s">
        <v>194</v>
      </c>
      <c r="T94" s="63"/>
      <c r="U94" s="63"/>
      <c r="V94" s="63"/>
      <c r="W94" s="65"/>
    </row>
    <row r="95" spans="2:23" s="58" customFormat="1" ht="45" customHeight="1" thickBot="1">
      <c r="B95" s="254"/>
      <c r="C95" s="254"/>
      <c r="D95" s="254"/>
      <c r="E95" s="252"/>
      <c r="F95" s="252"/>
      <c r="G95" s="254"/>
      <c r="H95" s="254"/>
      <c r="I95" s="167">
        <v>10391</v>
      </c>
      <c r="J95" s="168">
        <v>8029</v>
      </c>
      <c r="K95" s="168">
        <v>7581</v>
      </c>
      <c r="L95" s="169">
        <v>9960</v>
      </c>
      <c r="M95" s="169">
        <v>6415</v>
      </c>
      <c r="N95" s="256"/>
      <c r="O95" s="246"/>
      <c r="P95" s="248"/>
      <c r="Q95" s="248"/>
      <c r="R95" s="250"/>
      <c r="S95" s="250"/>
      <c r="T95" s="65"/>
      <c r="U95" s="65"/>
      <c r="V95" s="65"/>
      <c r="W95" s="65"/>
    </row>
    <row r="96" spans="2:23" s="58" customFormat="1" ht="20.25" customHeight="1">
      <c r="B96" s="263" t="s">
        <v>171</v>
      </c>
      <c r="C96" s="172">
        <v>1</v>
      </c>
      <c r="D96" s="173" t="s">
        <v>142</v>
      </c>
      <c r="E96" s="174"/>
      <c r="F96" s="174"/>
      <c r="G96" s="172" t="s">
        <v>30</v>
      </c>
      <c r="H96" s="172">
        <v>3</v>
      </c>
      <c r="I96" s="175">
        <f>+I22</f>
        <v>31173</v>
      </c>
      <c r="J96" s="176">
        <f t="shared" ref="J96:M96" si="11">+J22</f>
        <v>24087</v>
      </c>
      <c r="K96" s="176">
        <f t="shared" si="11"/>
        <v>22743</v>
      </c>
      <c r="L96" s="177">
        <f t="shared" si="11"/>
        <v>29880</v>
      </c>
      <c r="M96" s="177">
        <f t="shared" si="11"/>
        <v>19245</v>
      </c>
      <c r="N96" s="178">
        <f>+N22</f>
        <v>0</v>
      </c>
      <c r="O96" s="179">
        <f>ROUND((O59*I96),0)</f>
        <v>0</v>
      </c>
      <c r="P96" s="179">
        <f t="shared" ref="P96:Q96" si="12">ROUND((P59*J96),0)</f>
        <v>0</v>
      </c>
      <c r="Q96" s="179">
        <f t="shared" si="12"/>
        <v>0</v>
      </c>
      <c r="R96" s="179">
        <f>ROUND((R59*L96),0)</f>
        <v>0</v>
      </c>
      <c r="S96" s="180">
        <f t="shared" ref="S96" si="13">ROUND((S59*M96),0)</f>
        <v>0</v>
      </c>
      <c r="T96" s="65"/>
      <c r="U96" s="65"/>
      <c r="V96" s="65"/>
      <c r="W96" s="65"/>
    </row>
    <row r="97" spans="2:23" s="58" customFormat="1" ht="20.25" customHeight="1">
      <c r="B97" s="264"/>
      <c r="C97" s="85">
        <v>2</v>
      </c>
      <c r="D97" s="110" t="s">
        <v>143</v>
      </c>
      <c r="E97" s="87"/>
      <c r="F97" s="87"/>
      <c r="G97" s="85" t="s">
        <v>30</v>
      </c>
      <c r="H97" s="85">
        <v>3</v>
      </c>
      <c r="I97" s="88">
        <f t="shared" ref="I97:M97" si="14">+I23</f>
        <v>31173</v>
      </c>
      <c r="J97" s="138">
        <f t="shared" si="14"/>
        <v>24087</v>
      </c>
      <c r="K97" s="138">
        <f t="shared" si="14"/>
        <v>22743</v>
      </c>
      <c r="L97" s="139">
        <f t="shared" si="14"/>
        <v>29880</v>
      </c>
      <c r="M97" s="139">
        <f t="shared" si="14"/>
        <v>19245</v>
      </c>
      <c r="N97" s="145">
        <f t="shared" ref="N97:N126" si="15">+N23</f>
        <v>0</v>
      </c>
      <c r="O97" s="91">
        <f t="shared" ref="O97:O124" si="16">ROUND((O60*I97),0)</f>
        <v>0</v>
      </c>
      <c r="P97" s="91">
        <f t="shared" ref="P97:P124" si="17">ROUND((P60*J97),0)</f>
        <v>0</v>
      </c>
      <c r="Q97" s="91">
        <f t="shared" ref="Q97:R112" si="18">ROUND((Q60*K97),0)</f>
        <v>0</v>
      </c>
      <c r="R97" s="91">
        <f t="shared" si="18"/>
        <v>0</v>
      </c>
      <c r="S97" s="181">
        <f t="shared" ref="S97:S124" si="19">ROUND((S60*M97),0)</f>
        <v>0</v>
      </c>
      <c r="T97" s="65"/>
      <c r="U97" s="65"/>
      <c r="V97" s="65"/>
      <c r="W97" s="65"/>
    </row>
    <row r="98" spans="2:23" s="58" customFormat="1" ht="20.25" customHeight="1">
      <c r="B98" s="264"/>
      <c r="C98" s="85">
        <v>3</v>
      </c>
      <c r="D98" s="110" t="s">
        <v>144</v>
      </c>
      <c r="E98" s="87"/>
      <c r="F98" s="87"/>
      <c r="G98" s="85" t="s">
        <v>30</v>
      </c>
      <c r="H98" s="85">
        <v>1</v>
      </c>
      <c r="I98" s="88">
        <f t="shared" ref="I98:M98" si="20">+I24</f>
        <v>10391</v>
      </c>
      <c r="J98" s="138">
        <f t="shared" si="20"/>
        <v>8029</v>
      </c>
      <c r="K98" s="138">
        <f t="shared" si="20"/>
        <v>7581</v>
      </c>
      <c r="L98" s="139">
        <f t="shared" si="20"/>
        <v>9960</v>
      </c>
      <c r="M98" s="139">
        <f t="shared" si="20"/>
        <v>6415</v>
      </c>
      <c r="N98" s="145">
        <f t="shared" si="15"/>
        <v>0</v>
      </c>
      <c r="O98" s="91">
        <f t="shared" si="16"/>
        <v>0</v>
      </c>
      <c r="P98" s="91">
        <f t="shared" si="17"/>
        <v>0</v>
      </c>
      <c r="Q98" s="91">
        <f t="shared" si="18"/>
        <v>0</v>
      </c>
      <c r="R98" s="91">
        <f t="shared" ref="R98:R124" si="21">ROUND((R61*L98),0)</f>
        <v>0</v>
      </c>
      <c r="S98" s="181">
        <f t="shared" si="19"/>
        <v>0</v>
      </c>
      <c r="T98" s="65"/>
      <c r="U98" s="65"/>
      <c r="V98" s="65"/>
      <c r="W98" s="65"/>
    </row>
    <row r="99" spans="2:23" s="58" customFormat="1" ht="20.25" customHeight="1">
      <c r="B99" s="264"/>
      <c r="C99" s="85">
        <v>4</v>
      </c>
      <c r="D99" s="111" t="s">
        <v>145</v>
      </c>
      <c r="E99" s="87"/>
      <c r="F99" s="87"/>
      <c r="G99" s="85" t="s">
        <v>30</v>
      </c>
      <c r="H99" s="85">
        <v>1</v>
      </c>
      <c r="I99" s="88">
        <f t="shared" ref="I99:M99" si="22">+I25</f>
        <v>10391</v>
      </c>
      <c r="J99" s="138">
        <f t="shared" si="22"/>
        <v>8029</v>
      </c>
      <c r="K99" s="138">
        <f t="shared" si="22"/>
        <v>7581</v>
      </c>
      <c r="L99" s="139">
        <f t="shared" si="22"/>
        <v>9960</v>
      </c>
      <c r="M99" s="139">
        <f t="shared" si="22"/>
        <v>6415</v>
      </c>
      <c r="N99" s="145">
        <f t="shared" si="15"/>
        <v>0</v>
      </c>
      <c r="O99" s="91">
        <f t="shared" si="16"/>
        <v>0</v>
      </c>
      <c r="P99" s="91">
        <f t="shared" si="17"/>
        <v>0</v>
      </c>
      <c r="Q99" s="91">
        <f t="shared" si="18"/>
        <v>0</v>
      </c>
      <c r="R99" s="91">
        <f t="shared" si="21"/>
        <v>0</v>
      </c>
      <c r="S99" s="181">
        <f t="shared" si="19"/>
        <v>0</v>
      </c>
      <c r="T99" s="65"/>
      <c r="U99" s="65"/>
      <c r="V99" s="65"/>
      <c r="W99" s="65"/>
    </row>
    <row r="100" spans="2:23" s="58" customFormat="1" ht="20.25" customHeight="1" thickBot="1">
      <c r="B100" s="265"/>
      <c r="C100" s="182">
        <v>5</v>
      </c>
      <c r="D100" s="183" t="s">
        <v>146</v>
      </c>
      <c r="E100" s="184"/>
      <c r="F100" s="184"/>
      <c r="G100" s="182" t="s">
        <v>30</v>
      </c>
      <c r="H100" s="182">
        <v>1</v>
      </c>
      <c r="I100" s="185">
        <f t="shared" ref="I100:M100" si="23">+I26</f>
        <v>10391</v>
      </c>
      <c r="J100" s="186">
        <f t="shared" si="23"/>
        <v>8029</v>
      </c>
      <c r="K100" s="186">
        <f t="shared" si="23"/>
        <v>7581</v>
      </c>
      <c r="L100" s="187">
        <f t="shared" si="23"/>
        <v>9960</v>
      </c>
      <c r="M100" s="187">
        <f t="shared" si="23"/>
        <v>6415</v>
      </c>
      <c r="N100" s="188">
        <f t="shared" si="15"/>
        <v>0</v>
      </c>
      <c r="O100" s="189">
        <f t="shared" si="16"/>
        <v>0</v>
      </c>
      <c r="P100" s="189">
        <f t="shared" si="17"/>
        <v>0</v>
      </c>
      <c r="Q100" s="189">
        <f t="shared" si="18"/>
        <v>0</v>
      </c>
      <c r="R100" s="189">
        <f t="shared" si="21"/>
        <v>0</v>
      </c>
      <c r="S100" s="190">
        <f t="shared" si="19"/>
        <v>0</v>
      </c>
      <c r="T100" s="65"/>
      <c r="U100" s="65"/>
      <c r="V100" s="65"/>
      <c r="W100" s="65"/>
    </row>
    <row r="101" spans="2:23" s="58" customFormat="1" ht="20.25" customHeight="1">
      <c r="B101" s="266" t="s">
        <v>182</v>
      </c>
      <c r="C101" s="123">
        <v>6</v>
      </c>
      <c r="D101" s="170" t="s">
        <v>147</v>
      </c>
      <c r="E101" s="125"/>
      <c r="F101" s="125"/>
      <c r="G101" s="123" t="s">
        <v>30</v>
      </c>
      <c r="H101" s="123">
        <v>1</v>
      </c>
      <c r="I101" s="122">
        <f t="shared" ref="I101:M101" si="24">+I27</f>
        <v>10391</v>
      </c>
      <c r="J101" s="132">
        <f t="shared" si="24"/>
        <v>8029</v>
      </c>
      <c r="K101" s="132">
        <f t="shared" si="24"/>
        <v>7581</v>
      </c>
      <c r="L101" s="133">
        <f t="shared" si="24"/>
        <v>9960</v>
      </c>
      <c r="M101" s="133">
        <f t="shared" si="24"/>
        <v>6415</v>
      </c>
      <c r="N101" s="171">
        <f t="shared" si="15"/>
        <v>0</v>
      </c>
      <c r="O101" s="121">
        <f t="shared" si="16"/>
        <v>0</v>
      </c>
      <c r="P101" s="121">
        <f t="shared" si="17"/>
        <v>0</v>
      </c>
      <c r="Q101" s="121">
        <f t="shared" si="18"/>
        <v>0</v>
      </c>
      <c r="R101" s="121">
        <f t="shared" si="21"/>
        <v>0</v>
      </c>
      <c r="S101" s="121">
        <f t="shared" si="19"/>
        <v>0</v>
      </c>
      <c r="T101" s="65"/>
      <c r="U101" s="65"/>
      <c r="V101" s="65"/>
      <c r="W101" s="65"/>
    </row>
    <row r="102" spans="2:23" s="58" customFormat="1" ht="20.25" customHeight="1">
      <c r="B102" s="266"/>
      <c r="C102" s="85">
        <v>7</v>
      </c>
      <c r="D102" s="111" t="s">
        <v>148</v>
      </c>
      <c r="E102" s="87"/>
      <c r="F102" s="87"/>
      <c r="G102" s="85" t="s">
        <v>30</v>
      </c>
      <c r="H102" s="85">
        <v>1</v>
      </c>
      <c r="I102" s="88">
        <f t="shared" ref="I102:M102" si="25">+I28</f>
        <v>10391</v>
      </c>
      <c r="J102" s="138">
        <f t="shared" si="25"/>
        <v>8029</v>
      </c>
      <c r="K102" s="138">
        <f t="shared" si="25"/>
        <v>7581</v>
      </c>
      <c r="L102" s="139">
        <f t="shared" si="25"/>
        <v>9960</v>
      </c>
      <c r="M102" s="139">
        <f t="shared" si="25"/>
        <v>6415</v>
      </c>
      <c r="N102" s="145">
        <f t="shared" si="15"/>
        <v>0</v>
      </c>
      <c r="O102" s="91">
        <f t="shared" si="16"/>
        <v>0</v>
      </c>
      <c r="P102" s="91">
        <f t="shared" si="17"/>
        <v>0</v>
      </c>
      <c r="Q102" s="91">
        <f t="shared" si="18"/>
        <v>0</v>
      </c>
      <c r="R102" s="91">
        <f t="shared" si="21"/>
        <v>0</v>
      </c>
      <c r="S102" s="91">
        <f t="shared" si="19"/>
        <v>0</v>
      </c>
      <c r="T102" s="65"/>
      <c r="U102" s="65"/>
      <c r="V102" s="65"/>
      <c r="W102" s="65"/>
    </row>
    <row r="103" spans="2:23" s="58" customFormat="1" ht="20.25" customHeight="1">
      <c r="B103" s="266"/>
      <c r="C103" s="85">
        <v>8</v>
      </c>
      <c r="D103" s="111" t="s">
        <v>149</v>
      </c>
      <c r="E103" s="87"/>
      <c r="F103" s="87"/>
      <c r="G103" s="85" t="s">
        <v>30</v>
      </c>
      <c r="H103" s="85">
        <v>1</v>
      </c>
      <c r="I103" s="88">
        <f t="shared" ref="I103:M103" si="26">+I29</f>
        <v>10391</v>
      </c>
      <c r="J103" s="138">
        <f t="shared" si="26"/>
        <v>8029</v>
      </c>
      <c r="K103" s="138">
        <f t="shared" si="26"/>
        <v>7581</v>
      </c>
      <c r="L103" s="139">
        <f t="shared" si="26"/>
        <v>9960</v>
      </c>
      <c r="M103" s="139">
        <f t="shared" si="26"/>
        <v>6415</v>
      </c>
      <c r="N103" s="145">
        <f t="shared" si="15"/>
        <v>0</v>
      </c>
      <c r="O103" s="91">
        <f t="shared" si="16"/>
        <v>0</v>
      </c>
      <c r="P103" s="91">
        <f t="shared" si="17"/>
        <v>0</v>
      </c>
      <c r="Q103" s="91">
        <f t="shared" si="18"/>
        <v>0</v>
      </c>
      <c r="R103" s="91">
        <f t="shared" si="21"/>
        <v>0</v>
      </c>
      <c r="S103" s="91">
        <f t="shared" si="19"/>
        <v>0</v>
      </c>
      <c r="T103" s="65"/>
      <c r="U103" s="65"/>
      <c r="V103" s="65"/>
      <c r="W103" s="65"/>
    </row>
    <row r="104" spans="2:23" s="58" customFormat="1" ht="20.25" customHeight="1">
      <c r="B104" s="266"/>
      <c r="C104" s="85">
        <v>9</v>
      </c>
      <c r="D104" s="111" t="s">
        <v>150</v>
      </c>
      <c r="E104" s="87"/>
      <c r="F104" s="87"/>
      <c r="G104" s="85" t="s">
        <v>30</v>
      </c>
      <c r="H104" s="85">
        <v>1</v>
      </c>
      <c r="I104" s="88">
        <f t="shared" ref="I104:M104" si="27">+I30</f>
        <v>10391</v>
      </c>
      <c r="J104" s="138">
        <f t="shared" si="27"/>
        <v>8029</v>
      </c>
      <c r="K104" s="138">
        <f t="shared" si="27"/>
        <v>7581</v>
      </c>
      <c r="L104" s="139">
        <f t="shared" si="27"/>
        <v>9960</v>
      </c>
      <c r="M104" s="139">
        <f t="shared" si="27"/>
        <v>6415</v>
      </c>
      <c r="N104" s="145">
        <f t="shared" si="15"/>
        <v>0</v>
      </c>
      <c r="O104" s="91">
        <f t="shared" si="16"/>
        <v>0</v>
      </c>
      <c r="P104" s="91">
        <f t="shared" si="17"/>
        <v>0</v>
      </c>
      <c r="Q104" s="91">
        <f t="shared" si="18"/>
        <v>0</v>
      </c>
      <c r="R104" s="91">
        <f t="shared" si="21"/>
        <v>0</v>
      </c>
      <c r="S104" s="91">
        <f t="shared" si="19"/>
        <v>0</v>
      </c>
      <c r="T104" s="65"/>
      <c r="U104" s="65"/>
      <c r="V104" s="65"/>
      <c r="W104" s="65"/>
    </row>
    <row r="105" spans="2:23" s="58" customFormat="1" ht="20.25" customHeight="1">
      <c r="B105" s="266"/>
      <c r="C105" s="85">
        <v>10</v>
      </c>
      <c r="D105" s="111" t="s">
        <v>151</v>
      </c>
      <c r="E105" s="87"/>
      <c r="F105" s="87"/>
      <c r="G105" s="85" t="s">
        <v>30</v>
      </c>
      <c r="H105" s="85">
        <v>1</v>
      </c>
      <c r="I105" s="88">
        <f t="shared" ref="I105:M105" si="28">+I31</f>
        <v>10391</v>
      </c>
      <c r="J105" s="138">
        <f t="shared" si="28"/>
        <v>8029</v>
      </c>
      <c r="K105" s="138">
        <f t="shared" si="28"/>
        <v>7581</v>
      </c>
      <c r="L105" s="139">
        <f t="shared" si="28"/>
        <v>9960</v>
      </c>
      <c r="M105" s="139">
        <f t="shared" si="28"/>
        <v>6415</v>
      </c>
      <c r="N105" s="145">
        <f t="shared" si="15"/>
        <v>0</v>
      </c>
      <c r="O105" s="91">
        <f t="shared" si="16"/>
        <v>0</v>
      </c>
      <c r="P105" s="91">
        <f t="shared" si="17"/>
        <v>0</v>
      </c>
      <c r="Q105" s="91">
        <f t="shared" si="18"/>
        <v>0</v>
      </c>
      <c r="R105" s="91">
        <f t="shared" si="21"/>
        <v>0</v>
      </c>
      <c r="S105" s="91">
        <f t="shared" si="19"/>
        <v>0</v>
      </c>
      <c r="T105" s="65"/>
      <c r="U105" s="65"/>
      <c r="V105" s="65"/>
      <c r="W105" s="65"/>
    </row>
    <row r="106" spans="2:23" s="58" customFormat="1" ht="20.25" customHeight="1">
      <c r="B106" s="266"/>
      <c r="C106" s="85">
        <v>11</v>
      </c>
      <c r="D106" s="111" t="s">
        <v>152</v>
      </c>
      <c r="E106" s="87"/>
      <c r="F106" s="87"/>
      <c r="G106" s="85" t="s">
        <v>30</v>
      </c>
      <c r="H106" s="85">
        <v>1</v>
      </c>
      <c r="I106" s="88">
        <f t="shared" ref="I106:M106" si="29">+I32</f>
        <v>10391</v>
      </c>
      <c r="J106" s="138">
        <f t="shared" si="29"/>
        <v>8029</v>
      </c>
      <c r="K106" s="138">
        <f t="shared" si="29"/>
        <v>7581</v>
      </c>
      <c r="L106" s="139">
        <f t="shared" si="29"/>
        <v>9960</v>
      </c>
      <c r="M106" s="139">
        <f t="shared" si="29"/>
        <v>6415</v>
      </c>
      <c r="N106" s="145">
        <f t="shared" si="15"/>
        <v>0</v>
      </c>
      <c r="O106" s="91">
        <f t="shared" si="16"/>
        <v>0</v>
      </c>
      <c r="P106" s="91">
        <f t="shared" si="17"/>
        <v>0</v>
      </c>
      <c r="Q106" s="91">
        <f t="shared" si="18"/>
        <v>0</v>
      </c>
      <c r="R106" s="91">
        <f t="shared" si="21"/>
        <v>0</v>
      </c>
      <c r="S106" s="91">
        <f t="shared" si="19"/>
        <v>0</v>
      </c>
      <c r="T106" s="65"/>
      <c r="U106" s="65"/>
      <c r="V106" s="65"/>
      <c r="W106" s="65"/>
    </row>
    <row r="107" spans="2:23" s="58" customFormat="1" ht="20.25" customHeight="1">
      <c r="B107" s="266"/>
      <c r="C107" s="85">
        <v>12</v>
      </c>
      <c r="D107" s="111" t="s">
        <v>153</v>
      </c>
      <c r="E107" s="87"/>
      <c r="F107" s="87"/>
      <c r="G107" s="85" t="s">
        <v>30</v>
      </c>
      <c r="H107" s="85">
        <v>1</v>
      </c>
      <c r="I107" s="88">
        <f t="shared" ref="I107:M107" si="30">+I33</f>
        <v>10391</v>
      </c>
      <c r="J107" s="138">
        <f t="shared" si="30"/>
        <v>8029</v>
      </c>
      <c r="K107" s="138">
        <f t="shared" si="30"/>
        <v>7581</v>
      </c>
      <c r="L107" s="139">
        <f t="shared" si="30"/>
        <v>9960</v>
      </c>
      <c r="M107" s="139">
        <f t="shared" si="30"/>
        <v>6415</v>
      </c>
      <c r="N107" s="145">
        <f t="shared" si="15"/>
        <v>0</v>
      </c>
      <c r="O107" s="91">
        <f t="shared" si="16"/>
        <v>0</v>
      </c>
      <c r="P107" s="91">
        <f t="shared" si="17"/>
        <v>0</v>
      </c>
      <c r="Q107" s="91">
        <f t="shared" si="18"/>
        <v>0</v>
      </c>
      <c r="R107" s="91">
        <f t="shared" si="21"/>
        <v>0</v>
      </c>
      <c r="S107" s="91">
        <f t="shared" si="19"/>
        <v>0</v>
      </c>
      <c r="T107" s="65"/>
      <c r="U107" s="65"/>
      <c r="V107" s="65"/>
      <c r="W107" s="65"/>
    </row>
    <row r="108" spans="2:23" s="58" customFormat="1" ht="20.25" customHeight="1">
      <c r="B108" s="266"/>
      <c r="C108" s="85">
        <v>13</v>
      </c>
      <c r="D108" s="111" t="s">
        <v>154</v>
      </c>
      <c r="E108" s="87"/>
      <c r="F108" s="87"/>
      <c r="G108" s="85" t="s">
        <v>30</v>
      </c>
      <c r="H108" s="85">
        <v>1</v>
      </c>
      <c r="I108" s="88">
        <f t="shared" ref="I108:M108" si="31">+I34</f>
        <v>10391</v>
      </c>
      <c r="J108" s="138">
        <f t="shared" si="31"/>
        <v>8029</v>
      </c>
      <c r="K108" s="138">
        <f t="shared" si="31"/>
        <v>7581</v>
      </c>
      <c r="L108" s="139">
        <f t="shared" si="31"/>
        <v>9960</v>
      </c>
      <c r="M108" s="139">
        <f t="shared" si="31"/>
        <v>6415</v>
      </c>
      <c r="N108" s="145">
        <f t="shared" si="15"/>
        <v>0</v>
      </c>
      <c r="O108" s="91">
        <f t="shared" si="16"/>
        <v>0</v>
      </c>
      <c r="P108" s="91">
        <f t="shared" si="17"/>
        <v>0</v>
      </c>
      <c r="Q108" s="91">
        <f t="shared" si="18"/>
        <v>0</v>
      </c>
      <c r="R108" s="91">
        <f t="shared" si="21"/>
        <v>0</v>
      </c>
      <c r="S108" s="91">
        <f t="shared" si="19"/>
        <v>0</v>
      </c>
      <c r="T108" s="65"/>
      <c r="U108" s="65"/>
      <c r="V108" s="65"/>
      <c r="W108" s="65"/>
    </row>
    <row r="109" spans="2:23" s="58" customFormat="1" ht="20.25" customHeight="1">
      <c r="B109" s="266"/>
      <c r="C109" s="85">
        <v>14</v>
      </c>
      <c r="D109" s="111" t="s">
        <v>155</v>
      </c>
      <c r="E109" s="87"/>
      <c r="F109" s="87"/>
      <c r="G109" s="85" t="s">
        <v>30</v>
      </c>
      <c r="H109" s="85">
        <v>1</v>
      </c>
      <c r="I109" s="88">
        <f t="shared" ref="I109:M109" si="32">+I35</f>
        <v>10391</v>
      </c>
      <c r="J109" s="138">
        <f t="shared" si="32"/>
        <v>8029</v>
      </c>
      <c r="K109" s="138">
        <f t="shared" si="32"/>
        <v>7581</v>
      </c>
      <c r="L109" s="139">
        <f t="shared" si="32"/>
        <v>9960</v>
      </c>
      <c r="M109" s="139">
        <f t="shared" si="32"/>
        <v>6415</v>
      </c>
      <c r="N109" s="145">
        <f t="shared" si="15"/>
        <v>0</v>
      </c>
      <c r="O109" s="91">
        <f t="shared" si="16"/>
        <v>0</v>
      </c>
      <c r="P109" s="91">
        <f t="shared" si="17"/>
        <v>0</v>
      </c>
      <c r="Q109" s="91">
        <f t="shared" si="18"/>
        <v>0</v>
      </c>
      <c r="R109" s="91">
        <f t="shared" si="21"/>
        <v>0</v>
      </c>
      <c r="S109" s="91">
        <f t="shared" si="19"/>
        <v>0</v>
      </c>
      <c r="T109" s="65"/>
      <c r="U109" s="65"/>
      <c r="V109" s="65"/>
      <c r="W109" s="65"/>
    </row>
    <row r="110" spans="2:23" s="58" customFormat="1" ht="20.25" customHeight="1">
      <c r="B110" s="266"/>
      <c r="C110" s="85">
        <v>15</v>
      </c>
      <c r="D110" s="111" t="s">
        <v>156</v>
      </c>
      <c r="E110" s="87"/>
      <c r="F110" s="87"/>
      <c r="G110" s="85" t="s">
        <v>30</v>
      </c>
      <c r="H110" s="85">
        <v>1</v>
      </c>
      <c r="I110" s="88">
        <f t="shared" ref="I110:M110" si="33">+I36</f>
        <v>10391</v>
      </c>
      <c r="J110" s="138">
        <f t="shared" si="33"/>
        <v>8029</v>
      </c>
      <c r="K110" s="138">
        <f t="shared" si="33"/>
        <v>7581</v>
      </c>
      <c r="L110" s="139">
        <f t="shared" si="33"/>
        <v>9960</v>
      </c>
      <c r="M110" s="139">
        <f t="shared" si="33"/>
        <v>6415</v>
      </c>
      <c r="N110" s="145">
        <f t="shared" si="15"/>
        <v>0</v>
      </c>
      <c r="O110" s="91">
        <f t="shared" si="16"/>
        <v>0</v>
      </c>
      <c r="P110" s="91">
        <f t="shared" si="17"/>
        <v>0</v>
      </c>
      <c r="Q110" s="91">
        <f t="shared" si="18"/>
        <v>0</v>
      </c>
      <c r="R110" s="91">
        <f t="shared" si="21"/>
        <v>0</v>
      </c>
      <c r="S110" s="91">
        <f t="shared" si="19"/>
        <v>0</v>
      </c>
      <c r="T110" s="65"/>
      <c r="U110" s="65"/>
      <c r="V110" s="65"/>
      <c r="W110" s="65"/>
    </row>
    <row r="111" spans="2:23" s="58" customFormat="1" ht="24">
      <c r="B111" s="266"/>
      <c r="C111" s="85">
        <v>16</v>
      </c>
      <c r="D111" s="111" t="s">
        <v>157</v>
      </c>
      <c r="E111" s="87"/>
      <c r="F111" s="87"/>
      <c r="G111" s="85" t="s">
        <v>30</v>
      </c>
      <c r="H111" s="85">
        <v>1</v>
      </c>
      <c r="I111" s="88">
        <f t="shared" ref="I111:M111" si="34">+I37</f>
        <v>10391</v>
      </c>
      <c r="J111" s="138">
        <f t="shared" si="34"/>
        <v>8029</v>
      </c>
      <c r="K111" s="138">
        <f t="shared" si="34"/>
        <v>7581</v>
      </c>
      <c r="L111" s="139">
        <f t="shared" si="34"/>
        <v>9960</v>
      </c>
      <c r="M111" s="139">
        <f t="shared" si="34"/>
        <v>6415</v>
      </c>
      <c r="N111" s="145">
        <f t="shared" si="15"/>
        <v>0</v>
      </c>
      <c r="O111" s="91">
        <f t="shared" si="16"/>
        <v>0</v>
      </c>
      <c r="P111" s="91">
        <f t="shared" si="17"/>
        <v>0</v>
      </c>
      <c r="Q111" s="91">
        <f t="shared" si="18"/>
        <v>0</v>
      </c>
      <c r="R111" s="91">
        <f t="shared" si="21"/>
        <v>0</v>
      </c>
      <c r="S111" s="91">
        <f t="shared" si="19"/>
        <v>0</v>
      </c>
      <c r="T111" s="65"/>
      <c r="U111" s="65"/>
      <c r="V111" s="65"/>
      <c r="W111" s="65"/>
    </row>
    <row r="112" spans="2:23" s="58" customFormat="1" ht="20.25" customHeight="1" thickBot="1">
      <c r="B112" s="266"/>
      <c r="C112" s="191">
        <v>17</v>
      </c>
      <c r="D112" s="192" t="s">
        <v>158</v>
      </c>
      <c r="E112" s="193"/>
      <c r="F112" s="193"/>
      <c r="G112" s="191" t="s">
        <v>30</v>
      </c>
      <c r="H112" s="191">
        <v>1</v>
      </c>
      <c r="I112" s="194">
        <f t="shared" ref="I112:M112" si="35">+I38</f>
        <v>10391</v>
      </c>
      <c r="J112" s="195">
        <f t="shared" si="35"/>
        <v>8029</v>
      </c>
      <c r="K112" s="195">
        <f t="shared" si="35"/>
        <v>7581</v>
      </c>
      <c r="L112" s="196">
        <f t="shared" si="35"/>
        <v>9960</v>
      </c>
      <c r="M112" s="196">
        <f t="shared" si="35"/>
        <v>6415</v>
      </c>
      <c r="N112" s="197">
        <f t="shared" si="15"/>
        <v>0</v>
      </c>
      <c r="O112" s="120">
        <f t="shared" si="16"/>
        <v>0</v>
      </c>
      <c r="P112" s="120">
        <f t="shared" si="17"/>
        <v>0</v>
      </c>
      <c r="Q112" s="120">
        <f t="shared" si="18"/>
        <v>0</v>
      </c>
      <c r="R112" s="120">
        <f t="shared" si="21"/>
        <v>0</v>
      </c>
      <c r="S112" s="120">
        <f t="shared" si="19"/>
        <v>0</v>
      </c>
      <c r="T112" s="65"/>
      <c r="U112" s="65"/>
      <c r="V112" s="65"/>
      <c r="W112" s="65"/>
    </row>
    <row r="113" spans="2:23" s="58" customFormat="1" ht="24">
      <c r="B113" s="263" t="s">
        <v>181</v>
      </c>
      <c r="C113" s="172">
        <v>18</v>
      </c>
      <c r="D113" s="198" t="s">
        <v>159</v>
      </c>
      <c r="E113" s="174"/>
      <c r="F113" s="174"/>
      <c r="G113" s="172" t="s">
        <v>166</v>
      </c>
      <c r="H113" s="172">
        <v>1</v>
      </c>
      <c r="I113" s="175">
        <f t="shared" ref="I113:M113" si="36">+I39</f>
        <v>10391</v>
      </c>
      <c r="J113" s="176">
        <f t="shared" si="36"/>
        <v>8029</v>
      </c>
      <c r="K113" s="176">
        <f t="shared" si="36"/>
        <v>7581</v>
      </c>
      <c r="L113" s="177">
        <f t="shared" si="36"/>
        <v>9960</v>
      </c>
      <c r="M113" s="177">
        <f t="shared" si="36"/>
        <v>6415</v>
      </c>
      <c r="N113" s="178">
        <f t="shared" si="15"/>
        <v>0</v>
      </c>
      <c r="O113" s="179">
        <f t="shared" si="16"/>
        <v>0</v>
      </c>
      <c r="P113" s="179">
        <f t="shared" si="17"/>
        <v>0</v>
      </c>
      <c r="Q113" s="179">
        <f t="shared" ref="Q113:Q124" si="37">ROUND((Q76*K113),0)</f>
        <v>0</v>
      </c>
      <c r="R113" s="179">
        <f t="shared" si="21"/>
        <v>0</v>
      </c>
      <c r="S113" s="180">
        <f t="shared" si="19"/>
        <v>0</v>
      </c>
      <c r="T113" s="65"/>
      <c r="U113" s="65"/>
      <c r="V113" s="65"/>
      <c r="W113" s="65"/>
    </row>
    <row r="114" spans="2:23" s="58" customFormat="1" ht="24">
      <c r="B114" s="264"/>
      <c r="C114" s="85">
        <v>19</v>
      </c>
      <c r="D114" s="111" t="s">
        <v>160</v>
      </c>
      <c r="E114" s="87"/>
      <c r="F114" s="87"/>
      <c r="G114" s="85" t="s">
        <v>167</v>
      </c>
      <c r="H114" s="85">
        <v>1</v>
      </c>
      <c r="I114" s="88">
        <f t="shared" ref="I114:M114" si="38">+I40</f>
        <v>10391</v>
      </c>
      <c r="J114" s="138">
        <f t="shared" si="38"/>
        <v>8029</v>
      </c>
      <c r="K114" s="138">
        <f t="shared" si="38"/>
        <v>7581</v>
      </c>
      <c r="L114" s="139">
        <f t="shared" si="38"/>
        <v>9960</v>
      </c>
      <c r="M114" s="139">
        <f t="shared" si="38"/>
        <v>6415</v>
      </c>
      <c r="N114" s="145">
        <f t="shared" si="15"/>
        <v>0</v>
      </c>
      <c r="O114" s="91">
        <f t="shared" si="16"/>
        <v>0</v>
      </c>
      <c r="P114" s="91">
        <f t="shared" si="17"/>
        <v>0</v>
      </c>
      <c r="Q114" s="91">
        <f t="shared" si="37"/>
        <v>0</v>
      </c>
      <c r="R114" s="91">
        <f t="shared" si="21"/>
        <v>0</v>
      </c>
      <c r="S114" s="181">
        <f t="shared" si="19"/>
        <v>0</v>
      </c>
      <c r="T114" s="65"/>
      <c r="U114" s="65"/>
      <c r="V114" s="65"/>
      <c r="W114" s="65"/>
    </row>
    <row r="115" spans="2:23" s="58" customFormat="1" ht="24.75" thickBot="1">
      <c r="B115" s="265"/>
      <c r="C115" s="182">
        <v>20</v>
      </c>
      <c r="D115" s="183" t="s">
        <v>161</v>
      </c>
      <c r="E115" s="184"/>
      <c r="F115" s="184"/>
      <c r="G115" s="182" t="s">
        <v>167</v>
      </c>
      <c r="H115" s="182">
        <v>1</v>
      </c>
      <c r="I115" s="185">
        <f t="shared" ref="I115:M115" si="39">+I41</f>
        <v>10391</v>
      </c>
      <c r="J115" s="186">
        <f t="shared" si="39"/>
        <v>8029</v>
      </c>
      <c r="K115" s="186">
        <f t="shared" si="39"/>
        <v>7581</v>
      </c>
      <c r="L115" s="187">
        <f t="shared" si="39"/>
        <v>9960</v>
      </c>
      <c r="M115" s="187">
        <f t="shared" si="39"/>
        <v>6415</v>
      </c>
      <c r="N115" s="188">
        <f t="shared" si="15"/>
        <v>0</v>
      </c>
      <c r="O115" s="189">
        <f t="shared" si="16"/>
        <v>0</v>
      </c>
      <c r="P115" s="189">
        <f t="shared" si="17"/>
        <v>0</v>
      </c>
      <c r="Q115" s="189">
        <f t="shared" si="37"/>
        <v>0</v>
      </c>
      <c r="R115" s="189">
        <f t="shared" si="21"/>
        <v>0</v>
      </c>
      <c r="S115" s="190">
        <f t="shared" si="19"/>
        <v>0</v>
      </c>
      <c r="T115" s="65"/>
      <c r="U115" s="65"/>
      <c r="V115" s="65"/>
      <c r="W115" s="65"/>
    </row>
    <row r="116" spans="2:23" s="58" customFormat="1" ht="24">
      <c r="B116" s="266" t="s">
        <v>180</v>
      </c>
      <c r="C116" s="123">
        <v>21</v>
      </c>
      <c r="D116" s="170" t="s">
        <v>175</v>
      </c>
      <c r="E116" s="125"/>
      <c r="F116" s="125"/>
      <c r="G116" s="123" t="s">
        <v>168</v>
      </c>
      <c r="H116" s="123">
        <v>4</v>
      </c>
      <c r="I116" s="122">
        <f t="shared" ref="I116:M116" si="40">+I42</f>
        <v>41564</v>
      </c>
      <c r="J116" s="132">
        <f t="shared" si="40"/>
        <v>32116</v>
      </c>
      <c r="K116" s="132">
        <f t="shared" si="40"/>
        <v>30324</v>
      </c>
      <c r="L116" s="133">
        <f t="shared" si="40"/>
        <v>39840</v>
      </c>
      <c r="M116" s="133">
        <f t="shared" si="40"/>
        <v>25660</v>
      </c>
      <c r="N116" s="171">
        <f t="shared" si="15"/>
        <v>0</v>
      </c>
      <c r="O116" s="121">
        <f t="shared" si="16"/>
        <v>0</v>
      </c>
      <c r="P116" s="121">
        <f t="shared" si="17"/>
        <v>0</v>
      </c>
      <c r="Q116" s="121">
        <f t="shared" si="37"/>
        <v>0</v>
      </c>
      <c r="R116" s="121">
        <f t="shared" si="21"/>
        <v>0</v>
      </c>
      <c r="S116" s="121">
        <f t="shared" si="19"/>
        <v>0</v>
      </c>
      <c r="T116" s="65"/>
      <c r="U116" s="65"/>
      <c r="V116" s="65"/>
      <c r="W116" s="65"/>
    </row>
    <row r="117" spans="2:23" s="58" customFormat="1" ht="24">
      <c r="B117" s="266"/>
      <c r="C117" s="85">
        <v>22</v>
      </c>
      <c r="D117" s="111" t="s">
        <v>174</v>
      </c>
      <c r="E117" s="87"/>
      <c r="F117" s="87"/>
      <c r="G117" s="85" t="s">
        <v>168</v>
      </c>
      <c r="H117" s="85">
        <v>4</v>
      </c>
      <c r="I117" s="88">
        <f t="shared" ref="I117:M117" si="41">+I43</f>
        <v>41564</v>
      </c>
      <c r="J117" s="138">
        <f t="shared" si="41"/>
        <v>32116</v>
      </c>
      <c r="K117" s="138">
        <f t="shared" si="41"/>
        <v>30324</v>
      </c>
      <c r="L117" s="139">
        <f t="shared" si="41"/>
        <v>39840</v>
      </c>
      <c r="M117" s="139">
        <f t="shared" si="41"/>
        <v>25660</v>
      </c>
      <c r="N117" s="145">
        <f t="shared" si="15"/>
        <v>0</v>
      </c>
      <c r="O117" s="91">
        <f t="shared" si="16"/>
        <v>0</v>
      </c>
      <c r="P117" s="91">
        <f t="shared" si="17"/>
        <v>0</v>
      </c>
      <c r="Q117" s="91">
        <f t="shared" si="37"/>
        <v>0</v>
      </c>
      <c r="R117" s="91">
        <f t="shared" si="21"/>
        <v>0</v>
      </c>
      <c r="S117" s="91">
        <f t="shared" si="19"/>
        <v>0</v>
      </c>
      <c r="T117" s="65"/>
      <c r="U117" s="65"/>
      <c r="V117" s="65"/>
      <c r="W117" s="65"/>
    </row>
    <row r="118" spans="2:23" s="58" customFormat="1" ht="24">
      <c r="B118" s="266"/>
      <c r="C118" s="85">
        <v>23</v>
      </c>
      <c r="D118" s="111" t="s">
        <v>176</v>
      </c>
      <c r="E118" s="87"/>
      <c r="F118" s="87"/>
      <c r="G118" s="85" t="s">
        <v>179</v>
      </c>
      <c r="H118" s="85">
        <v>4</v>
      </c>
      <c r="I118" s="88">
        <f t="shared" ref="I118:M118" si="42">+I44</f>
        <v>41564</v>
      </c>
      <c r="J118" s="138">
        <f t="shared" si="42"/>
        <v>32116</v>
      </c>
      <c r="K118" s="138">
        <f t="shared" si="42"/>
        <v>30324</v>
      </c>
      <c r="L118" s="139">
        <f t="shared" si="42"/>
        <v>39840</v>
      </c>
      <c r="M118" s="139">
        <f t="shared" si="42"/>
        <v>25660</v>
      </c>
      <c r="N118" s="145">
        <f t="shared" si="15"/>
        <v>0</v>
      </c>
      <c r="O118" s="91">
        <f t="shared" si="16"/>
        <v>0</v>
      </c>
      <c r="P118" s="91">
        <f t="shared" si="17"/>
        <v>0</v>
      </c>
      <c r="Q118" s="91">
        <f t="shared" si="37"/>
        <v>0</v>
      </c>
      <c r="R118" s="91">
        <f t="shared" si="21"/>
        <v>0</v>
      </c>
      <c r="S118" s="91">
        <f t="shared" si="19"/>
        <v>0</v>
      </c>
      <c r="T118" s="65"/>
      <c r="U118" s="65"/>
      <c r="V118" s="65"/>
      <c r="W118" s="65"/>
    </row>
    <row r="119" spans="2:23" s="58" customFormat="1" ht="24">
      <c r="B119" s="266"/>
      <c r="C119" s="85">
        <v>24</v>
      </c>
      <c r="D119" s="111" t="s">
        <v>177</v>
      </c>
      <c r="E119" s="87"/>
      <c r="F119" s="87"/>
      <c r="G119" s="85" t="s">
        <v>179</v>
      </c>
      <c r="H119" s="85">
        <v>4</v>
      </c>
      <c r="I119" s="88">
        <f t="shared" ref="I119:M119" si="43">+I45</f>
        <v>41564</v>
      </c>
      <c r="J119" s="138">
        <f t="shared" si="43"/>
        <v>32116</v>
      </c>
      <c r="K119" s="138">
        <f t="shared" si="43"/>
        <v>30324</v>
      </c>
      <c r="L119" s="139">
        <f t="shared" si="43"/>
        <v>39840</v>
      </c>
      <c r="M119" s="139">
        <f t="shared" si="43"/>
        <v>25660</v>
      </c>
      <c r="N119" s="145">
        <f t="shared" si="15"/>
        <v>0</v>
      </c>
      <c r="O119" s="91">
        <f t="shared" si="16"/>
        <v>0</v>
      </c>
      <c r="P119" s="91">
        <f t="shared" si="17"/>
        <v>0</v>
      </c>
      <c r="Q119" s="91">
        <f t="shared" si="37"/>
        <v>0</v>
      </c>
      <c r="R119" s="91">
        <f t="shared" si="21"/>
        <v>0</v>
      </c>
      <c r="S119" s="91">
        <f t="shared" si="19"/>
        <v>0</v>
      </c>
      <c r="T119" s="65"/>
      <c r="U119" s="65"/>
      <c r="V119" s="65"/>
      <c r="W119" s="65"/>
    </row>
    <row r="120" spans="2:23" s="58" customFormat="1" ht="24">
      <c r="B120" s="266"/>
      <c r="C120" s="85">
        <v>25</v>
      </c>
      <c r="D120" s="111" t="s">
        <v>162</v>
      </c>
      <c r="E120" s="87"/>
      <c r="F120" s="87"/>
      <c r="G120" s="85" t="s">
        <v>30</v>
      </c>
      <c r="H120" s="85">
        <v>26</v>
      </c>
      <c r="I120" s="88">
        <f t="shared" ref="I120:M120" si="44">+I46</f>
        <v>270166</v>
      </c>
      <c r="J120" s="138">
        <f t="shared" si="44"/>
        <v>208754</v>
      </c>
      <c r="K120" s="138">
        <f t="shared" si="44"/>
        <v>197106</v>
      </c>
      <c r="L120" s="139">
        <f t="shared" si="44"/>
        <v>258960</v>
      </c>
      <c r="M120" s="139">
        <f t="shared" si="44"/>
        <v>166790</v>
      </c>
      <c r="N120" s="145">
        <f t="shared" si="15"/>
        <v>0</v>
      </c>
      <c r="O120" s="91">
        <f t="shared" si="16"/>
        <v>0</v>
      </c>
      <c r="P120" s="91">
        <f t="shared" si="17"/>
        <v>0</v>
      </c>
      <c r="Q120" s="91">
        <f t="shared" si="37"/>
        <v>0</v>
      </c>
      <c r="R120" s="91">
        <f t="shared" si="21"/>
        <v>0</v>
      </c>
      <c r="S120" s="91">
        <f t="shared" si="19"/>
        <v>0</v>
      </c>
      <c r="T120" s="65"/>
      <c r="U120" s="65"/>
      <c r="V120" s="65"/>
      <c r="W120" s="65"/>
    </row>
    <row r="121" spans="2:23" s="58" customFormat="1" ht="24">
      <c r="B121" s="266"/>
      <c r="C121" s="85">
        <v>26</v>
      </c>
      <c r="D121" s="111" t="s">
        <v>163</v>
      </c>
      <c r="E121" s="87"/>
      <c r="F121" s="87"/>
      <c r="G121" s="85" t="s">
        <v>30</v>
      </c>
      <c r="H121" s="85">
        <v>26</v>
      </c>
      <c r="I121" s="88">
        <f t="shared" ref="I121:M121" si="45">+I47</f>
        <v>270166</v>
      </c>
      <c r="J121" s="138">
        <f t="shared" si="45"/>
        <v>208754</v>
      </c>
      <c r="K121" s="138">
        <f t="shared" si="45"/>
        <v>197106</v>
      </c>
      <c r="L121" s="139">
        <f t="shared" si="45"/>
        <v>258960</v>
      </c>
      <c r="M121" s="139">
        <f t="shared" si="45"/>
        <v>166790</v>
      </c>
      <c r="N121" s="145">
        <f t="shared" si="15"/>
        <v>0</v>
      </c>
      <c r="O121" s="91">
        <f t="shared" si="16"/>
        <v>0</v>
      </c>
      <c r="P121" s="91">
        <f t="shared" si="17"/>
        <v>0</v>
      </c>
      <c r="Q121" s="91">
        <f t="shared" si="37"/>
        <v>0</v>
      </c>
      <c r="R121" s="91">
        <f t="shared" si="21"/>
        <v>0</v>
      </c>
      <c r="S121" s="91">
        <f t="shared" si="19"/>
        <v>0</v>
      </c>
      <c r="T121" s="65"/>
      <c r="U121" s="65"/>
      <c r="V121" s="65"/>
      <c r="W121" s="65"/>
    </row>
    <row r="122" spans="2:23" s="58" customFormat="1" ht="20.25" customHeight="1">
      <c r="B122" s="266"/>
      <c r="C122" s="85">
        <v>27</v>
      </c>
      <c r="D122" s="110" t="s">
        <v>185</v>
      </c>
      <c r="E122" s="87"/>
      <c r="F122" s="87"/>
      <c r="G122" s="85" t="s">
        <v>169</v>
      </c>
      <c r="H122" s="85">
        <v>14</v>
      </c>
      <c r="I122" s="88">
        <f t="shared" ref="I122:M122" si="46">+I48</f>
        <v>145474</v>
      </c>
      <c r="J122" s="138">
        <f t="shared" si="46"/>
        <v>112406</v>
      </c>
      <c r="K122" s="138">
        <f t="shared" si="46"/>
        <v>106134</v>
      </c>
      <c r="L122" s="139">
        <f t="shared" si="46"/>
        <v>139440</v>
      </c>
      <c r="M122" s="139">
        <f t="shared" si="46"/>
        <v>89810</v>
      </c>
      <c r="N122" s="145">
        <f t="shared" si="15"/>
        <v>0</v>
      </c>
      <c r="O122" s="91">
        <f t="shared" si="16"/>
        <v>0</v>
      </c>
      <c r="P122" s="91">
        <f t="shared" si="17"/>
        <v>0</v>
      </c>
      <c r="Q122" s="91">
        <f t="shared" si="37"/>
        <v>0</v>
      </c>
      <c r="R122" s="91">
        <f t="shared" si="21"/>
        <v>0</v>
      </c>
      <c r="S122" s="91">
        <f t="shared" si="19"/>
        <v>0</v>
      </c>
      <c r="T122" s="65"/>
      <c r="U122" s="65"/>
      <c r="V122" s="65"/>
      <c r="W122" s="65"/>
    </row>
    <row r="123" spans="2:23" s="58" customFormat="1" ht="24.75" thickBot="1">
      <c r="B123" s="266"/>
      <c r="C123" s="191">
        <v>28</v>
      </c>
      <c r="D123" s="192" t="s">
        <v>178</v>
      </c>
      <c r="E123" s="193"/>
      <c r="F123" s="193"/>
      <c r="G123" s="191" t="s">
        <v>170</v>
      </c>
      <c r="H123" s="191">
        <v>4</v>
      </c>
      <c r="I123" s="194">
        <f t="shared" ref="I123:M123" si="47">+I49</f>
        <v>41564</v>
      </c>
      <c r="J123" s="195">
        <f t="shared" si="47"/>
        <v>32116</v>
      </c>
      <c r="K123" s="195">
        <f t="shared" si="47"/>
        <v>30324</v>
      </c>
      <c r="L123" s="196">
        <f t="shared" si="47"/>
        <v>39840</v>
      </c>
      <c r="M123" s="196">
        <f t="shared" si="47"/>
        <v>25660</v>
      </c>
      <c r="N123" s="197">
        <f t="shared" si="15"/>
        <v>0</v>
      </c>
      <c r="O123" s="120">
        <f t="shared" si="16"/>
        <v>0</v>
      </c>
      <c r="P123" s="120">
        <f t="shared" si="17"/>
        <v>0</v>
      </c>
      <c r="Q123" s="120">
        <f t="shared" si="37"/>
        <v>0</v>
      </c>
      <c r="R123" s="120">
        <f t="shared" si="21"/>
        <v>0</v>
      </c>
      <c r="S123" s="120">
        <f t="shared" si="19"/>
        <v>0</v>
      </c>
      <c r="T123" s="65"/>
      <c r="U123" s="65"/>
      <c r="V123" s="65"/>
      <c r="W123" s="65"/>
    </row>
    <row r="124" spans="2:23" s="58" customFormat="1" ht="38.25" customHeight="1" thickBot="1">
      <c r="B124" s="200" t="s">
        <v>172</v>
      </c>
      <c r="C124" s="201">
        <v>29</v>
      </c>
      <c r="D124" s="202" t="s">
        <v>164</v>
      </c>
      <c r="E124" s="201" t="s">
        <v>72</v>
      </c>
      <c r="F124" s="201" t="s">
        <v>72</v>
      </c>
      <c r="G124" s="201" t="s">
        <v>30</v>
      </c>
      <c r="H124" s="201">
        <v>1</v>
      </c>
      <c r="I124" s="203">
        <f t="shared" ref="I124:M126" si="48">+I50</f>
        <v>10391</v>
      </c>
      <c r="J124" s="204">
        <f t="shared" si="48"/>
        <v>8029</v>
      </c>
      <c r="K124" s="204">
        <f t="shared" si="48"/>
        <v>7581</v>
      </c>
      <c r="L124" s="205">
        <f t="shared" si="48"/>
        <v>9960</v>
      </c>
      <c r="M124" s="205">
        <f t="shared" si="48"/>
        <v>6415</v>
      </c>
      <c r="N124" s="206">
        <f t="shared" si="15"/>
        <v>0</v>
      </c>
      <c r="O124" s="207">
        <f t="shared" si="16"/>
        <v>0</v>
      </c>
      <c r="P124" s="207">
        <f t="shared" si="17"/>
        <v>0</v>
      </c>
      <c r="Q124" s="207">
        <f t="shared" si="37"/>
        <v>0</v>
      </c>
      <c r="R124" s="207">
        <f t="shared" si="21"/>
        <v>0</v>
      </c>
      <c r="S124" s="208">
        <f t="shared" si="19"/>
        <v>0</v>
      </c>
      <c r="T124" s="65"/>
      <c r="U124" s="65"/>
      <c r="V124" s="65"/>
      <c r="W124" s="65"/>
    </row>
    <row r="125" spans="2:23" s="58" customFormat="1" ht="20.25" customHeight="1" thickBot="1">
      <c r="B125" s="285" t="s">
        <v>184</v>
      </c>
      <c r="C125" s="285"/>
      <c r="D125" s="285"/>
      <c r="E125" s="285"/>
      <c r="F125" s="285"/>
      <c r="G125" s="285"/>
      <c r="H125" s="285"/>
      <c r="I125" s="285"/>
      <c r="J125" s="285"/>
      <c r="K125" s="285"/>
      <c r="L125" s="285"/>
      <c r="M125" s="285"/>
      <c r="N125" s="286"/>
      <c r="O125" s="231">
        <f>SUM(O96:O124)</f>
        <v>0</v>
      </c>
      <c r="P125" s="231">
        <f t="shared" ref="P125:S125" si="49">SUM(P96:P124)</f>
        <v>0</v>
      </c>
      <c r="Q125" s="231">
        <f t="shared" si="49"/>
        <v>0</v>
      </c>
      <c r="R125" s="231">
        <f t="shared" si="49"/>
        <v>0</v>
      </c>
      <c r="S125" s="231">
        <f t="shared" si="49"/>
        <v>0</v>
      </c>
      <c r="T125" s="65"/>
      <c r="U125" s="65"/>
      <c r="V125" s="65"/>
      <c r="W125" s="65"/>
    </row>
    <row r="126" spans="2:23" s="58" customFormat="1" ht="73.5" thickBot="1">
      <c r="B126" s="200" t="s">
        <v>173</v>
      </c>
      <c r="C126" s="226">
        <v>30</v>
      </c>
      <c r="D126" s="227" t="s">
        <v>165</v>
      </c>
      <c r="E126" s="201" t="s">
        <v>72</v>
      </c>
      <c r="F126" s="201" t="s">
        <v>72</v>
      </c>
      <c r="G126" s="228" t="s">
        <v>30</v>
      </c>
      <c r="H126" s="228">
        <v>1</v>
      </c>
      <c r="I126" s="203">
        <f t="shared" si="48"/>
        <v>10391</v>
      </c>
      <c r="J126" s="204">
        <f t="shared" si="48"/>
        <v>8029</v>
      </c>
      <c r="K126" s="204">
        <f t="shared" si="48"/>
        <v>7581</v>
      </c>
      <c r="L126" s="205">
        <f t="shared" si="48"/>
        <v>9960</v>
      </c>
      <c r="M126" s="205">
        <f t="shared" si="48"/>
        <v>6415</v>
      </c>
      <c r="N126" s="206">
        <f t="shared" si="15"/>
        <v>0</v>
      </c>
      <c r="O126" s="207">
        <f t="shared" ref="O126" si="50">ROUND((O89*I126),0)</f>
        <v>0</v>
      </c>
      <c r="P126" s="207">
        <f t="shared" ref="P126" si="51">ROUND((P89*J126),0)</f>
        <v>0</v>
      </c>
      <c r="Q126" s="207">
        <f t="shared" ref="Q126" si="52">ROUND((Q89*K126),0)</f>
        <v>0</v>
      </c>
      <c r="R126" s="207">
        <f t="shared" ref="R126" si="53">ROUND((R89*L126),0)</f>
        <v>0</v>
      </c>
      <c r="S126" s="208">
        <f t="shared" ref="S126" si="54">ROUND((S89*M126),0)</f>
        <v>0</v>
      </c>
      <c r="T126" s="65"/>
      <c r="U126" s="65"/>
      <c r="V126" s="65"/>
      <c r="W126" s="65"/>
    </row>
    <row r="127" spans="2:23" s="58" customFormat="1" ht="20.25" customHeight="1">
      <c r="B127" s="287" t="s">
        <v>183</v>
      </c>
      <c r="C127" s="287"/>
      <c r="D127" s="287"/>
      <c r="E127" s="287"/>
      <c r="F127" s="287"/>
      <c r="G127" s="287"/>
      <c r="H127" s="287"/>
      <c r="I127" s="287"/>
      <c r="J127" s="287"/>
      <c r="K127" s="287"/>
      <c r="L127" s="287"/>
      <c r="M127" s="287"/>
      <c r="N127" s="287"/>
      <c r="O127" s="230">
        <f>SUM(O126+O125)</f>
        <v>0</v>
      </c>
      <c r="P127" s="230">
        <f t="shared" ref="P127:S127" si="55">SUM(P126+P125)</f>
        <v>0</v>
      </c>
      <c r="Q127" s="230">
        <f t="shared" si="55"/>
        <v>0</v>
      </c>
      <c r="R127" s="230">
        <f t="shared" si="55"/>
        <v>0</v>
      </c>
      <c r="S127" s="230">
        <f t="shared" si="55"/>
        <v>0</v>
      </c>
      <c r="T127" s="65"/>
      <c r="U127" s="65"/>
      <c r="V127" s="65"/>
      <c r="W127" s="65"/>
    </row>
    <row r="128" spans="2:23" s="58" customFormat="1" ht="6.75" customHeight="1">
      <c r="B128" s="64"/>
      <c r="C128" s="64"/>
      <c r="D128" s="64"/>
      <c r="E128" s="64"/>
      <c r="F128" s="64"/>
      <c r="G128" s="64"/>
      <c r="H128" s="64"/>
      <c r="I128" s="81"/>
      <c r="J128" s="81"/>
      <c r="K128" s="81"/>
      <c r="L128" s="81"/>
      <c r="M128" s="81"/>
      <c r="N128" s="81"/>
      <c r="O128" s="81"/>
      <c r="P128" s="81"/>
      <c r="Q128" s="81"/>
      <c r="R128" s="81"/>
      <c r="S128" s="81"/>
      <c r="T128" s="81"/>
      <c r="U128" s="81"/>
      <c r="W128" s="84"/>
    </row>
    <row r="129" spans="2:23" s="58" customFormat="1" ht="14.25">
      <c r="B129" s="279" t="s">
        <v>140</v>
      </c>
      <c r="C129" s="280"/>
      <c r="D129" s="280"/>
      <c r="E129" s="280"/>
      <c r="F129" s="280"/>
      <c r="G129" s="280"/>
      <c r="H129" s="280"/>
      <c r="I129" s="280"/>
      <c r="J129" s="280"/>
      <c r="K129" s="280"/>
      <c r="L129" s="280"/>
      <c r="M129" s="280"/>
      <c r="N129" s="280"/>
      <c r="O129" s="280"/>
      <c r="P129" s="280"/>
      <c r="Q129" s="280"/>
      <c r="R129" s="280"/>
      <c r="S129" s="281"/>
      <c r="T129" s="104"/>
      <c r="U129" s="104"/>
      <c r="V129" s="104"/>
      <c r="W129" s="104"/>
    </row>
    <row r="130" spans="2:23" s="58" customFormat="1" ht="46.5" customHeight="1">
      <c r="B130" s="288"/>
      <c r="C130" s="289"/>
      <c r="D130" s="289"/>
      <c r="E130" s="289"/>
      <c r="F130" s="289"/>
      <c r="G130" s="289"/>
      <c r="H130" s="289"/>
      <c r="I130" s="289"/>
      <c r="J130" s="289"/>
      <c r="K130" s="289"/>
      <c r="L130" s="289"/>
      <c r="M130" s="289"/>
      <c r="N130" s="289"/>
      <c r="O130" s="289"/>
      <c r="P130" s="289"/>
      <c r="Q130" s="289"/>
      <c r="R130" s="289"/>
      <c r="S130" s="290"/>
      <c r="T130" s="104"/>
      <c r="U130" s="104"/>
      <c r="V130" s="104"/>
      <c r="W130" s="104"/>
    </row>
    <row r="131" spans="2:23" s="106" customFormat="1" ht="6.75" customHeight="1">
      <c r="B131" s="105"/>
      <c r="C131" s="105"/>
      <c r="D131" s="105"/>
      <c r="E131" s="105"/>
      <c r="F131" s="105"/>
      <c r="G131" s="105"/>
      <c r="H131" s="105"/>
      <c r="I131" s="105"/>
      <c r="J131" s="105"/>
      <c r="K131" s="105"/>
      <c r="L131" s="105"/>
      <c r="M131" s="105"/>
      <c r="N131" s="105"/>
      <c r="O131" s="105"/>
      <c r="P131" s="105"/>
      <c r="Q131" s="105"/>
      <c r="R131" s="105"/>
      <c r="S131" s="105"/>
      <c r="T131" s="104"/>
      <c r="U131" s="104"/>
      <c r="V131" s="104"/>
      <c r="W131" s="104"/>
    </row>
    <row r="132" spans="2:23" s="58" customFormat="1" ht="13.5" customHeight="1">
      <c r="B132" s="273" t="s">
        <v>5</v>
      </c>
      <c r="C132" s="274"/>
      <c r="D132" s="274"/>
      <c r="E132" s="274"/>
      <c r="F132" s="274"/>
      <c r="G132" s="274"/>
      <c r="H132" s="274"/>
      <c r="I132" s="274"/>
      <c r="J132" s="274"/>
      <c r="K132" s="274"/>
      <c r="L132" s="274"/>
      <c r="M132" s="274"/>
      <c r="N132" s="274"/>
      <c r="O132" s="274"/>
      <c r="P132" s="274"/>
      <c r="Q132" s="274"/>
      <c r="R132" s="274"/>
      <c r="S132" s="275"/>
      <c r="T132" s="104"/>
      <c r="U132" s="104"/>
      <c r="V132" s="104"/>
      <c r="W132" s="104"/>
    </row>
    <row r="133" spans="2:23" s="58" customFormat="1" ht="45.75" customHeight="1">
      <c r="B133" s="276" t="s">
        <v>6</v>
      </c>
      <c r="C133" s="277"/>
      <c r="D133" s="277"/>
      <c r="E133" s="277"/>
      <c r="F133" s="277"/>
      <c r="G133" s="277"/>
      <c r="H133" s="277"/>
      <c r="I133" s="277"/>
      <c r="J133" s="277"/>
      <c r="K133" s="277"/>
      <c r="L133" s="277"/>
      <c r="M133" s="277"/>
      <c r="N133" s="277"/>
      <c r="O133" s="277"/>
      <c r="P133" s="277"/>
      <c r="Q133" s="277"/>
      <c r="R133" s="277"/>
      <c r="S133" s="278"/>
      <c r="T133" s="104"/>
      <c r="U133" s="104"/>
      <c r="V133" s="104"/>
      <c r="W133" s="104"/>
    </row>
    <row r="134" spans="2:23" ht="36" customHeight="1">
      <c r="B134" s="276" t="s">
        <v>141</v>
      </c>
      <c r="C134" s="277"/>
      <c r="D134" s="277"/>
      <c r="E134" s="277"/>
      <c r="F134" s="277"/>
      <c r="G134" s="277"/>
      <c r="H134" s="277"/>
      <c r="I134" s="277"/>
      <c r="J134" s="277"/>
      <c r="K134" s="277"/>
      <c r="L134" s="277"/>
      <c r="M134" s="277"/>
      <c r="N134" s="277"/>
      <c r="O134" s="277"/>
      <c r="P134" s="277"/>
      <c r="Q134" s="277"/>
      <c r="R134" s="277"/>
      <c r="S134" s="278"/>
      <c r="T134" s="104"/>
      <c r="U134" s="104"/>
      <c r="V134" s="104"/>
      <c r="W134" s="104"/>
    </row>
    <row r="135" spans="2:23" ht="3" customHeight="1">
      <c r="T135" s="104"/>
      <c r="U135" s="104"/>
      <c r="V135" s="104"/>
      <c r="W135" s="104"/>
    </row>
    <row r="136" spans="2:23">
      <c r="T136" s="104"/>
      <c r="U136" s="104"/>
      <c r="V136" s="104"/>
      <c r="W136" s="104"/>
    </row>
    <row r="137" spans="2:23">
      <c r="T137" s="104"/>
      <c r="U137" s="104"/>
      <c r="V137" s="104"/>
      <c r="W137" s="104"/>
    </row>
    <row r="141" spans="2:23">
      <c r="F141" s="109" t="s">
        <v>135</v>
      </c>
    </row>
    <row r="142" spans="2:23">
      <c r="F142" s="109" t="s">
        <v>136</v>
      </c>
    </row>
    <row r="143" spans="2:23">
      <c r="F143" s="109" t="s">
        <v>137</v>
      </c>
    </row>
  </sheetData>
  <sheetProtection algorithmName="SHA-512" hashValue="9lIlhT5oy64dE++DOoVSv9i1TJddehWW+oSyvUQ+K278LMLp+KJ/IjbfScelWrokgDzQYpi/J5BYvpLq7iWz3A==" saltValue="2hlwi/AxN4wJtvBi+fkmZA==" spinCount="100000" sheet="1" objects="1" scenarios="1"/>
  <mergeCells count="91">
    <mergeCell ref="G11:J11"/>
    <mergeCell ref="G12:J12"/>
    <mergeCell ref="L11:O11"/>
    <mergeCell ref="L12:O12"/>
    <mergeCell ref="O20:O21"/>
    <mergeCell ref="O18:S18"/>
    <mergeCell ref="J19:K19"/>
    <mergeCell ref="L19:M19"/>
    <mergeCell ref="I18:M18"/>
    <mergeCell ref="Y22:AA22"/>
    <mergeCell ref="D11:E11"/>
    <mergeCell ref="B22:B26"/>
    <mergeCell ref="B27:B38"/>
    <mergeCell ref="D12:E12"/>
    <mergeCell ref="B15:S15"/>
    <mergeCell ref="B14:S14"/>
    <mergeCell ref="Q11:S11"/>
    <mergeCell ref="Q12:S12"/>
    <mergeCell ref="P20:P21"/>
    <mergeCell ref="Q20:Q21"/>
    <mergeCell ref="B18:F18"/>
    <mergeCell ref="R20:R21"/>
    <mergeCell ref="S20:S21"/>
    <mergeCell ref="P19:Q19"/>
    <mergeCell ref="R19:S19"/>
    <mergeCell ref="B132:S132"/>
    <mergeCell ref="B133:S133"/>
    <mergeCell ref="B134:S134"/>
    <mergeCell ref="B129:S129"/>
    <mergeCell ref="B16:S16"/>
    <mergeCell ref="B116:B123"/>
    <mergeCell ref="B125:N125"/>
    <mergeCell ref="B127:N127"/>
    <mergeCell ref="B130:S130"/>
    <mergeCell ref="B96:B100"/>
    <mergeCell ref="B101:B112"/>
    <mergeCell ref="B113:B115"/>
    <mergeCell ref="B94:D95"/>
    <mergeCell ref="B76:B78"/>
    <mergeCell ref="B79:B86"/>
    <mergeCell ref="B88:N88"/>
    <mergeCell ref="G57:G58"/>
    <mergeCell ref="H57:H58"/>
    <mergeCell ref="S57:S58"/>
    <mergeCell ref="N57:N58"/>
    <mergeCell ref="O57:O58"/>
    <mergeCell ref="P57:P58"/>
    <mergeCell ref="Q57:Q58"/>
    <mergeCell ref="R57:R58"/>
    <mergeCell ref="B51:N51"/>
    <mergeCell ref="B53:N53"/>
    <mergeCell ref="B42:B49"/>
    <mergeCell ref="F20:F21"/>
    <mergeCell ref="E20:E21"/>
    <mergeCell ref="B20:D21"/>
    <mergeCell ref="N20:N21"/>
    <mergeCell ref="H20:H21"/>
    <mergeCell ref="G20:G21"/>
    <mergeCell ref="B39:B41"/>
    <mergeCell ref="J93:K93"/>
    <mergeCell ref="L93:M93"/>
    <mergeCell ref="P93:Q93"/>
    <mergeCell ref="R93:S93"/>
    <mergeCell ref="I55:M55"/>
    <mergeCell ref="J56:K56"/>
    <mergeCell ref="L56:M56"/>
    <mergeCell ref="O55:S55"/>
    <mergeCell ref="P56:Q56"/>
    <mergeCell ref="R56:S56"/>
    <mergeCell ref="B90:N90"/>
    <mergeCell ref="B59:B63"/>
    <mergeCell ref="B64:B75"/>
    <mergeCell ref="B57:D58"/>
    <mergeCell ref="E57:E58"/>
    <mergeCell ref="F57:F58"/>
    <mergeCell ref="B9:S9"/>
    <mergeCell ref="B2:S7"/>
    <mergeCell ref="B55:F55"/>
    <mergeCell ref="B92:F92"/>
    <mergeCell ref="O94:O95"/>
    <mergeCell ref="P94:P95"/>
    <mergeCell ref="Q94:Q95"/>
    <mergeCell ref="R94:R95"/>
    <mergeCell ref="S94:S95"/>
    <mergeCell ref="E94:E95"/>
    <mergeCell ref="F94:F95"/>
    <mergeCell ref="G94:G95"/>
    <mergeCell ref="H94:H95"/>
    <mergeCell ref="N94:N95"/>
    <mergeCell ref="I92:M92"/>
    <mergeCell ref="O92:S92"/>
  </mergeCells>
  <dataValidations count="1">
    <dataValidation type="list" allowBlank="1" showInputMessage="1" showErrorMessage="1" error="Seleccional de la lista desplegable" prompt="Seleccionar de la lista desplegable" sqref="E59:F86 E96:F123 E22:F49">
      <formula1>$F$141:$F$143</formula1>
    </dataValidation>
  </dataValidations>
  <printOptions horizontalCentered="1"/>
  <pageMargins left="0" right="0" top="0.74803149606299213" bottom="0.35433070866141736" header="0.31496062992125984" footer="0.31496062992125984"/>
  <pageSetup scale="50" fitToWidth="5" fitToHeight="2" orientation="portrait" horizontalDpi="4294967295" verticalDpi="4294967295" r:id="rId1"/>
  <headerFooter>
    <oddFooter>&amp;C&amp;P de &amp;N</oddFooter>
  </headerFooter>
  <rowBreaks count="2" manualBreakCount="2">
    <brk id="53" max="19" man="1"/>
    <brk id="90" max="1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4:E51"/>
  <sheetViews>
    <sheetView showGridLines="0" workbookViewId="0">
      <selection activeCell="J58" sqref="J58"/>
    </sheetView>
  </sheetViews>
  <sheetFormatPr baseColWidth="10" defaultRowHeight="15"/>
  <cols>
    <col min="2" max="2" width="8.5703125" customWidth="1"/>
    <col min="3" max="5" width="19.5703125" customWidth="1"/>
  </cols>
  <sheetData>
    <row r="4" spans="2:5">
      <c r="C4" s="146"/>
    </row>
    <row r="5" spans="2:5">
      <c r="B5" s="312" t="s">
        <v>19</v>
      </c>
      <c r="C5" s="325" t="s">
        <v>201</v>
      </c>
      <c r="D5" s="325"/>
      <c r="E5" s="325"/>
    </row>
    <row r="6" spans="2:5" ht="25.5">
      <c r="B6" s="313"/>
      <c r="C6" s="164" t="s">
        <v>202</v>
      </c>
      <c r="D6" s="164" t="s">
        <v>203</v>
      </c>
      <c r="E6" s="164" t="s">
        <v>204</v>
      </c>
    </row>
    <row r="7" spans="2:5">
      <c r="B7" s="313"/>
      <c r="C7" s="159" t="s">
        <v>205</v>
      </c>
      <c r="D7" s="160">
        <v>3206</v>
      </c>
      <c r="E7" s="326" t="s">
        <v>206</v>
      </c>
    </row>
    <row r="8" spans="2:5">
      <c r="B8" s="313"/>
      <c r="C8" s="159" t="s">
        <v>207</v>
      </c>
      <c r="D8" s="160">
        <v>4067</v>
      </c>
      <c r="E8" s="326"/>
    </row>
    <row r="9" spans="2:5">
      <c r="B9" s="313"/>
      <c r="C9" s="159" t="s">
        <v>208</v>
      </c>
      <c r="D9" s="161">
        <v>677</v>
      </c>
      <c r="E9" s="326"/>
    </row>
    <row r="10" spans="2:5">
      <c r="B10" s="313"/>
      <c r="C10" s="159" t="s">
        <v>209</v>
      </c>
      <c r="D10" s="161">
        <v>34</v>
      </c>
      <c r="E10" s="326"/>
    </row>
    <row r="11" spans="2:5">
      <c r="B11" s="313"/>
      <c r="C11" s="159" t="s">
        <v>210</v>
      </c>
      <c r="D11" s="160">
        <v>2407</v>
      </c>
      <c r="E11" s="162" t="s">
        <v>211</v>
      </c>
    </row>
    <row r="12" spans="2:5" ht="15.75" thickBot="1">
      <c r="B12" s="314"/>
      <c r="C12" s="165" t="s">
        <v>212</v>
      </c>
      <c r="D12" s="151">
        <v>10391</v>
      </c>
      <c r="E12" s="152"/>
    </row>
    <row r="13" spans="2:5" ht="15.75" thickBot="1">
      <c r="B13" s="158"/>
      <c r="C13" s="153"/>
    </row>
    <row r="14" spans="2:5" ht="15.75" thickBot="1">
      <c r="B14" s="315" t="s">
        <v>20</v>
      </c>
      <c r="C14" s="320" t="s">
        <v>213</v>
      </c>
      <c r="D14" s="320"/>
      <c r="E14" s="321"/>
    </row>
    <row r="15" spans="2:5" ht="26.25" thickBot="1">
      <c r="B15" s="316"/>
      <c r="C15" s="147" t="s">
        <v>202</v>
      </c>
      <c r="D15" s="147" t="s">
        <v>203</v>
      </c>
      <c r="E15" s="147" t="s">
        <v>204</v>
      </c>
    </row>
    <row r="16" spans="2:5" ht="15.75" thickBot="1">
      <c r="B16" s="316"/>
      <c r="C16" s="163" t="s">
        <v>214</v>
      </c>
      <c r="D16" s="148">
        <v>5877</v>
      </c>
      <c r="E16" s="150" t="s">
        <v>215</v>
      </c>
    </row>
    <row r="17" spans="2:5" ht="15.75" thickBot="1">
      <c r="B17" s="316"/>
      <c r="C17" s="163" t="s">
        <v>216</v>
      </c>
      <c r="D17" s="149">
        <v>510</v>
      </c>
      <c r="E17" s="322" t="s">
        <v>217</v>
      </c>
    </row>
    <row r="18" spans="2:5" ht="15.75" thickBot="1">
      <c r="B18" s="316"/>
      <c r="C18" s="163" t="s">
        <v>218</v>
      </c>
      <c r="D18" s="149">
        <v>758</v>
      </c>
      <c r="E18" s="323"/>
    </row>
    <row r="19" spans="2:5" ht="15.75" thickBot="1">
      <c r="B19" s="316"/>
      <c r="C19" s="163" t="s">
        <v>219</v>
      </c>
      <c r="D19" s="149">
        <v>884</v>
      </c>
      <c r="E19" s="324"/>
    </row>
    <row r="20" spans="2:5" ht="15.75" thickBot="1">
      <c r="B20" s="316"/>
      <c r="C20" s="147" t="s">
        <v>212</v>
      </c>
      <c r="D20" s="151">
        <v>8029</v>
      </c>
      <c r="E20" s="152"/>
    </row>
    <row r="21" spans="2:5" ht="15.75" thickBot="1">
      <c r="B21" s="316"/>
      <c r="C21" s="153"/>
    </row>
    <row r="22" spans="2:5" ht="15.75" thickBot="1">
      <c r="B22" s="316"/>
      <c r="C22" s="320" t="s">
        <v>220</v>
      </c>
      <c r="D22" s="320"/>
      <c r="E22" s="321"/>
    </row>
    <row r="23" spans="2:5" ht="26.25" thickBot="1">
      <c r="B23" s="316"/>
      <c r="C23" s="147" t="s">
        <v>202</v>
      </c>
      <c r="D23" s="147" t="s">
        <v>203</v>
      </c>
      <c r="E23" s="147" t="s">
        <v>204</v>
      </c>
    </row>
    <row r="24" spans="2:5" ht="15.75" thickBot="1">
      <c r="B24" s="316"/>
      <c r="C24" s="163" t="s">
        <v>221</v>
      </c>
      <c r="D24" s="149">
        <v>261</v>
      </c>
      <c r="E24" s="322" t="s">
        <v>222</v>
      </c>
    </row>
    <row r="25" spans="2:5" ht="15.75" thickBot="1">
      <c r="B25" s="316"/>
      <c r="C25" s="163" t="s">
        <v>223</v>
      </c>
      <c r="D25" s="148">
        <v>2267</v>
      </c>
      <c r="E25" s="319"/>
    </row>
    <row r="26" spans="2:5" ht="15.75" thickBot="1">
      <c r="B26" s="316"/>
      <c r="C26" s="163" t="s">
        <v>224</v>
      </c>
      <c r="D26" s="148">
        <v>3134</v>
      </c>
      <c r="E26" s="318" t="s">
        <v>225</v>
      </c>
    </row>
    <row r="27" spans="2:5" ht="15.75" thickBot="1">
      <c r="B27" s="316"/>
      <c r="C27" s="163" t="s">
        <v>226</v>
      </c>
      <c r="D27" s="148">
        <v>1919</v>
      </c>
      <c r="E27" s="319"/>
    </row>
    <row r="28" spans="2:5" ht="15.75" thickBot="1">
      <c r="B28" s="317"/>
      <c r="C28" s="147" t="s">
        <v>212</v>
      </c>
      <c r="D28" s="151">
        <v>7581</v>
      </c>
      <c r="E28" s="152"/>
    </row>
    <row r="29" spans="2:5" ht="15.75" thickBot="1">
      <c r="C29" s="153"/>
    </row>
    <row r="30" spans="2:5" ht="15.75" thickBot="1">
      <c r="B30" s="315" t="s">
        <v>21</v>
      </c>
      <c r="C30" s="320" t="s">
        <v>227</v>
      </c>
      <c r="D30" s="320"/>
      <c r="E30" s="321"/>
    </row>
    <row r="31" spans="2:5" ht="26.25" thickBot="1">
      <c r="B31" s="316"/>
      <c r="C31" s="147" t="s">
        <v>202</v>
      </c>
      <c r="D31" s="147" t="s">
        <v>203</v>
      </c>
      <c r="E31" s="147" t="s">
        <v>204</v>
      </c>
    </row>
    <row r="32" spans="2:5" ht="15.75" thickBot="1">
      <c r="B32" s="316"/>
      <c r="C32" s="163" t="s">
        <v>228</v>
      </c>
      <c r="D32" s="149">
        <v>999</v>
      </c>
      <c r="E32" s="322" t="s">
        <v>229</v>
      </c>
    </row>
    <row r="33" spans="2:5" ht="15.75" thickBot="1">
      <c r="B33" s="316"/>
      <c r="C33" s="163" t="s">
        <v>229</v>
      </c>
      <c r="D33" s="148">
        <v>5204</v>
      </c>
      <c r="E33" s="323"/>
    </row>
    <row r="34" spans="2:5" ht="15.75" thickBot="1">
      <c r="B34" s="316"/>
      <c r="C34" s="163" t="s">
        <v>230</v>
      </c>
      <c r="D34" s="149">
        <v>28</v>
      </c>
      <c r="E34" s="323"/>
    </row>
    <row r="35" spans="2:5" ht="15.75" thickBot="1">
      <c r="B35" s="316"/>
      <c r="C35" s="163" t="s">
        <v>231</v>
      </c>
      <c r="D35" s="149">
        <v>878</v>
      </c>
      <c r="E35" s="319"/>
    </row>
    <row r="36" spans="2:5" ht="15.75" thickBot="1">
      <c r="B36" s="316"/>
      <c r="C36" s="163" t="s">
        <v>232</v>
      </c>
      <c r="D36" s="149">
        <v>358</v>
      </c>
      <c r="E36" s="318" t="s">
        <v>233</v>
      </c>
    </row>
    <row r="37" spans="2:5" ht="15.75" thickBot="1">
      <c r="B37" s="316"/>
      <c r="C37" s="163" t="s">
        <v>234</v>
      </c>
      <c r="D37" s="149">
        <v>5</v>
      </c>
      <c r="E37" s="323"/>
    </row>
    <row r="38" spans="2:5" ht="15.75" thickBot="1">
      <c r="B38" s="316"/>
      <c r="C38" s="163" t="s">
        <v>235</v>
      </c>
      <c r="D38" s="149">
        <v>38</v>
      </c>
      <c r="E38" s="323"/>
    </row>
    <row r="39" spans="2:5" ht="15.75" thickBot="1">
      <c r="B39" s="316"/>
      <c r="C39" s="163" t="s">
        <v>236</v>
      </c>
      <c r="D39" s="149">
        <v>530</v>
      </c>
      <c r="E39" s="323"/>
    </row>
    <row r="40" spans="2:5" ht="15.75" thickBot="1">
      <c r="B40" s="316"/>
      <c r="C40" s="163" t="s">
        <v>237</v>
      </c>
      <c r="D40" s="148">
        <v>1920</v>
      </c>
      <c r="E40" s="319"/>
    </row>
    <row r="41" spans="2:5" ht="15.75" thickBot="1">
      <c r="B41" s="316"/>
      <c r="C41" s="147" t="s">
        <v>212</v>
      </c>
      <c r="D41" s="151">
        <v>9960</v>
      </c>
      <c r="E41" s="152"/>
    </row>
    <row r="42" spans="2:5" ht="15.75" thickBot="1">
      <c r="B42" s="316"/>
      <c r="C42" s="153"/>
    </row>
    <row r="43" spans="2:5" ht="15.75" thickBot="1">
      <c r="B43" s="316"/>
      <c r="C43" s="320" t="s">
        <v>238</v>
      </c>
      <c r="D43" s="320"/>
      <c r="E43" s="321"/>
    </row>
    <row r="44" spans="2:5" ht="26.25" thickBot="1">
      <c r="B44" s="316"/>
      <c r="C44" s="147" t="s">
        <v>202</v>
      </c>
      <c r="D44" s="147" t="s">
        <v>203</v>
      </c>
      <c r="E44" s="147" t="s">
        <v>204</v>
      </c>
    </row>
    <row r="45" spans="2:5" ht="15.75" thickBot="1">
      <c r="B45" s="316"/>
      <c r="C45" s="163" t="s">
        <v>239</v>
      </c>
      <c r="D45" s="148">
        <v>2423</v>
      </c>
      <c r="E45" s="322" t="s">
        <v>240</v>
      </c>
    </row>
    <row r="46" spans="2:5" ht="15.75" thickBot="1">
      <c r="B46" s="316"/>
      <c r="C46" s="163" t="s">
        <v>241</v>
      </c>
      <c r="D46" s="148">
        <v>2123</v>
      </c>
      <c r="E46" s="323"/>
    </row>
    <row r="47" spans="2:5" ht="15.75" thickBot="1">
      <c r="B47" s="316"/>
      <c r="C47" s="163" t="s">
        <v>242</v>
      </c>
      <c r="D47" s="148">
        <v>1869</v>
      </c>
      <c r="E47" s="324"/>
    </row>
    <row r="48" spans="2:5" ht="15.75" thickBot="1">
      <c r="B48" s="317"/>
      <c r="C48" s="166" t="s">
        <v>212</v>
      </c>
      <c r="D48" s="154">
        <v>6415</v>
      </c>
      <c r="E48" s="152"/>
    </row>
    <row r="49" spans="3:4" ht="15.75" thickBot="1">
      <c r="C49" s="155"/>
    </row>
    <row r="50" spans="3:4" ht="15.75" thickBot="1">
      <c r="C50" s="156" t="s">
        <v>243</v>
      </c>
      <c r="D50" s="157">
        <v>42376</v>
      </c>
    </row>
    <row r="51" spans="3:4">
      <c r="C51" s="153"/>
    </row>
  </sheetData>
  <mergeCells count="15">
    <mergeCell ref="B5:B12"/>
    <mergeCell ref="B14:B28"/>
    <mergeCell ref="B30:B48"/>
    <mergeCell ref="E26:E27"/>
    <mergeCell ref="C30:E30"/>
    <mergeCell ref="E32:E35"/>
    <mergeCell ref="E36:E40"/>
    <mergeCell ref="C43:E43"/>
    <mergeCell ref="E45:E47"/>
    <mergeCell ref="C5:E5"/>
    <mergeCell ref="E7:E10"/>
    <mergeCell ref="C14:E14"/>
    <mergeCell ref="E17:E19"/>
    <mergeCell ref="C22:E22"/>
    <mergeCell ref="E24:E2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W53" sqref="W53:AD53"/>
    </sheetView>
  </sheetViews>
  <sheetFormatPr baseColWidth="10" defaultColWidth="0" defaultRowHeight="0" customHeight="1" zeroHeight="1"/>
  <cols>
    <col min="1" max="1" width="2.42578125" style="2" customWidth="1"/>
    <col min="2" max="3" width="3.140625" style="2" customWidth="1"/>
    <col min="4" max="6" width="3.7109375" style="2" customWidth="1"/>
    <col min="7" max="7" width="3.140625" style="2" customWidth="1"/>
    <col min="8" max="20" width="2.7109375" style="2" customWidth="1"/>
    <col min="21" max="30" width="3.140625" style="2" customWidth="1"/>
    <col min="31" max="32" width="3.28515625" style="2" customWidth="1"/>
    <col min="33" max="33" width="4.5703125" style="2" customWidth="1"/>
    <col min="34" max="34" width="3.85546875" style="2" customWidth="1"/>
    <col min="35" max="36" width="5.42578125" style="2" customWidth="1"/>
    <col min="37" max="37" width="3" style="2" customWidth="1"/>
    <col min="38" max="55" width="0" style="2" hidden="1" customWidth="1"/>
    <col min="56" max="16384" width="11.42578125" style="2" hidden="1"/>
  </cols>
  <sheetData>
    <row r="1" spans="2:36" ht="6" customHeight="1"/>
    <row r="2" spans="2:36" ht="15.75" customHeight="1">
      <c r="B2" s="47"/>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9"/>
    </row>
    <row r="3" spans="2:36" ht="15.75" customHeight="1">
      <c r="B3" s="50"/>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51"/>
    </row>
    <row r="4" spans="2:36" ht="15.75" customHeight="1">
      <c r="B4" s="50"/>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51"/>
    </row>
    <row r="5" spans="2:36" ht="15.75" customHeight="1">
      <c r="B5" s="50"/>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51"/>
    </row>
    <row r="6" spans="2:36" ht="15.75" customHeight="1">
      <c r="B6" s="52"/>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4"/>
    </row>
    <row r="7" spans="2:36" ht="8.25" customHeight="1"/>
    <row r="8" spans="2:36" ht="18.75" customHeight="1">
      <c r="B8" s="408" t="s">
        <v>73</v>
      </c>
      <c r="C8" s="408"/>
      <c r="D8" s="408"/>
      <c r="E8" s="408"/>
      <c r="F8" s="408"/>
      <c r="G8" s="408"/>
      <c r="H8" s="408"/>
      <c r="I8" s="409"/>
      <c r="J8" s="409"/>
      <c r="K8" s="409"/>
      <c r="L8" s="409"/>
      <c r="M8" s="409"/>
      <c r="N8" s="409"/>
      <c r="O8" s="409"/>
      <c r="P8" s="409"/>
      <c r="Q8" s="409"/>
      <c r="R8" s="409"/>
      <c r="S8" s="409"/>
      <c r="T8" s="409"/>
      <c r="U8" s="409"/>
      <c r="V8" s="409"/>
      <c r="W8" s="409"/>
      <c r="X8" s="409"/>
      <c r="Y8" s="409"/>
      <c r="Z8" s="409"/>
      <c r="AA8" s="409"/>
      <c r="AB8" s="409"/>
      <c r="AC8" s="409"/>
      <c r="AD8" s="409"/>
      <c r="AE8" s="409"/>
      <c r="AF8" s="409"/>
      <c r="AG8" s="409"/>
      <c r="AH8" s="409"/>
      <c r="AI8" s="409"/>
      <c r="AJ8" s="409"/>
    </row>
    <row r="9" spans="2:36" ht="6.75" customHeight="1"/>
    <row r="10" spans="2:36" ht="16.5" customHeight="1">
      <c r="B10" s="410" t="s">
        <v>74</v>
      </c>
      <c r="C10" s="411"/>
      <c r="D10" s="411"/>
      <c r="E10" s="411"/>
      <c r="F10" s="411"/>
      <c r="G10" s="411"/>
      <c r="H10" s="412"/>
      <c r="I10" s="416"/>
      <c r="J10" s="417"/>
      <c r="K10" s="417"/>
      <c r="L10" s="417"/>
      <c r="M10" s="417"/>
      <c r="N10" s="417"/>
      <c r="O10" s="417"/>
      <c r="P10" s="417"/>
      <c r="Q10" s="418"/>
      <c r="R10" s="344" t="s">
        <v>75</v>
      </c>
      <c r="S10" s="345"/>
      <c r="T10" s="345"/>
      <c r="U10" s="345"/>
      <c r="V10" s="345"/>
      <c r="W10" s="422"/>
      <c r="X10" s="422"/>
      <c r="Y10" s="422"/>
      <c r="Z10" s="422"/>
      <c r="AA10" s="410" t="s">
        <v>76</v>
      </c>
      <c r="AB10" s="411"/>
      <c r="AC10" s="411"/>
      <c r="AD10" s="411"/>
      <c r="AE10" s="412"/>
      <c r="AF10" s="423"/>
      <c r="AG10" s="424"/>
      <c r="AH10" s="424"/>
      <c r="AI10" s="424"/>
      <c r="AJ10" s="425"/>
    </row>
    <row r="11" spans="2:36" ht="16.5" customHeight="1">
      <c r="B11" s="413"/>
      <c r="C11" s="414"/>
      <c r="D11" s="414"/>
      <c r="E11" s="414"/>
      <c r="F11" s="414"/>
      <c r="G11" s="414"/>
      <c r="H11" s="415"/>
      <c r="I11" s="419"/>
      <c r="J11" s="420"/>
      <c r="K11" s="420"/>
      <c r="L11" s="420"/>
      <c r="M11" s="420"/>
      <c r="N11" s="420"/>
      <c r="O11" s="420"/>
      <c r="P11" s="420"/>
      <c r="Q11" s="421"/>
      <c r="R11" s="347"/>
      <c r="S11" s="348"/>
      <c r="T11" s="348"/>
      <c r="U11" s="348"/>
      <c r="V11" s="348"/>
      <c r="W11" s="422"/>
      <c r="X11" s="422"/>
      <c r="Y11" s="422"/>
      <c r="Z11" s="422"/>
      <c r="AA11" s="402" t="s">
        <v>77</v>
      </c>
      <c r="AB11" s="402"/>
      <c r="AC11" s="402"/>
      <c r="AD11" s="402"/>
      <c r="AE11" s="402"/>
      <c r="AF11" s="423"/>
      <c r="AG11" s="424"/>
      <c r="AH11" s="424"/>
      <c r="AI11" s="424"/>
      <c r="AJ11" s="425"/>
    </row>
    <row r="12" spans="2:36" ht="16.5" customHeight="1">
      <c r="B12" s="327" t="s">
        <v>78</v>
      </c>
      <c r="C12" s="327"/>
      <c r="D12" s="327"/>
      <c r="E12" s="327"/>
      <c r="F12" s="327"/>
      <c r="G12" s="327"/>
      <c r="H12" s="327"/>
      <c r="I12" s="328"/>
      <c r="J12" s="328"/>
      <c r="K12" s="328"/>
      <c r="L12" s="328"/>
      <c r="M12" s="328"/>
      <c r="N12" s="328"/>
      <c r="O12" s="328"/>
      <c r="P12" s="328"/>
      <c r="Q12" s="328"/>
      <c r="R12" s="328"/>
      <c r="S12" s="328"/>
      <c r="T12" s="328"/>
      <c r="U12" s="328"/>
      <c r="V12" s="328"/>
      <c r="W12" s="328"/>
      <c r="X12" s="328"/>
      <c r="Y12" s="328"/>
      <c r="Z12" s="328"/>
      <c r="AA12" s="328"/>
      <c r="AB12" s="328"/>
      <c r="AC12" s="328"/>
      <c r="AD12" s="328"/>
      <c r="AE12" s="328"/>
      <c r="AF12" s="328"/>
      <c r="AG12" s="328"/>
      <c r="AH12" s="328"/>
      <c r="AI12" s="328"/>
      <c r="AJ12" s="328"/>
    </row>
    <row r="13" spans="2:36" ht="16.5" customHeight="1">
      <c r="B13" s="327" t="s">
        <v>79</v>
      </c>
      <c r="C13" s="327"/>
      <c r="D13" s="327"/>
      <c r="E13" s="327"/>
      <c r="F13" s="327"/>
      <c r="G13" s="327"/>
      <c r="H13" s="327"/>
      <c r="I13" s="328"/>
      <c r="J13" s="328"/>
      <c r="K13" s="328"/>
      <c r="L13" s="328"/>
      <c r="M13" s="328"/>
      <c r="N13" s="328"/>
      <c r="O13" s="328"/>
      <c r="P13" s="328"/>
      <c r="Q13" s="328"/>
      <c r="R13" s="328"/>
      <c r="S13" s="328"/>
      <c r="T13" s="328"/>
      <c r="U13" s="328"/>
      <c r="V13" s="328"/>
      <c r="W13" s="328"/>
      <c r="X13" s="328"/>
      <c r="Y13" s="328"/>
      <c r="Z13" s="328"/>
      <c r="AA13" s="328"/>
      <c r="AB13" s="328"/>
      <c r="AC13" s="328"/>
      <c r="AD13" s="328"/>
      <c r="AE13" s="328"/>
      <c r="AF13" s="328"/>
      <c r="AG13" s="328"/>
      <c r="AH13" s="328"/>
      <c r="AI13" s="328"/>
      <c r="AJ13" s="328"/>
    </row>
    <row r="14" spans="2:36" ht="16.5" customHeight="1">
      <c r="B14" s="344" t="s">
        <v>80</v>
      </c>
      <c r="C14" s="345"/>
      <c r="D14" s="345"/>
      <c r="E14" s="345"/>
      <c r="F14" s="345"/>
      <c r="G14" s="345"/>
      <c r="H14" s="346"/>
      <c r="I14" s="395" t="s">
        <v>81</v>
      </c>
      <c r="J14" s="396"/>
      <c r="K14" s="396"/>
      <c r="L14" s="396"/>
      <c r="M14" s="396"/>
      <c r="N14" s="396"/>
      <c r="O14" s="396"/>
      <c r="P14" s="398"/>
      <c r="Q14" s="398"/>
      <c r="R14" s="398"/>
      <c r="S14" s="398"/>
      <c r="T14" s="398"/>
      <c r="U14" s="398"/>
      <c r="V14" s="398"/>
      <c r="W14" s="396"/>
      <c r="X14" s="396"/>
      <c r="Y14" s="396"/>
      <c r="Z14" s="396"/>
      <c r="AA14" s="396"/>
      <c r="AB14" s="396"/>
      <c r="AC14" s="396"/>
      <c r="AD14" s="396"/>
      <c r="AE14" s="397"/>
      <c r="AF14" s="405" t="s">
        <v>82</v>
      </c>
      <c r="AG14" s="406"/>
      <c r="AH14" s="406"/>
      <c r="AI14" s="406"/>
      <c r="AJ14" s="407"/>
    </row>
    <row r="15" spans="2:36" ht="16.5" customHeight="1">
      <c r="B15" s="347"/>
      <c r="C15" s="348"/>
      <c r="D15" s="348"/>
      <c r="E15" s="348"/>
      <c r="F15" s="348"/>
      <c r="G15" s="348"/>
      <c r="H15" s="349"/>
      <c r="I15" s="392"/>
      <c r="J15" s="393"/>
      <c r="K15" s="393"/>
      <c r="L15" s="393"/>
      <c r="M15" s="393"/>
      <c r="N15" s="393"/>
      <c r="O15" s="393"/>
      <c r="P15" s="393"/>
      <c r="Q15" s="393"/>
      <c r="R15" s="393"/>
      <c r="S15" s="393"/>
      <c r="T15" s="393"/>
      <c r="U15" s="393"/>
      <c r="V15" s="393"/>
      <c r="W15" s="393"/>
      <c r="X15" s="393"/>
      <c r="Y15" s="393"/>
      <c r="Z15" s="393"/>
      <c r="AA15" s="393"/>
      <c r="AB15" s="393"/>
      <c r="AC15" s="393"/>
      <c r="AD15" s="393"/>
      <c r="AE15" s="394"/>
      <c r="AF15" s="392"/>
      <c r="AG15" s="393"/>
      <c r="AH15" s="393"/>
      <c r="AI15" s="393"/>
      <c r="AJ15" s="394"/>
    </row>
    <row r="16" spans="2:36" ht="16.5" customHeight="1">
      <c r="B16" s="344" t="s">
        <v>83</v>
      </c>
      <c r="C16" s="345"/>
      <c r="D16" s="345"/>
      <c r="E16" s="345"/>
      <c r="F16" s="345"/>
      <c r="G16" s="345"/>
      <c r="H16" s="346"/>
      <c r="I16" s="402" t="s">
        <v>84</v>
      </c>
      <c r="J16" s="402"/>
      <c r="K16" s="402"/>
      <c r="L16" s="402"/>
      <c r="M16" s="402"/>
      <c r="N16" s="402"/>
      <c r="O16" s="402"/>
      <c r="P16" s="403"/>
      <c r="Q16" s="403"/>
      <c r="R16" s="403"/>
      <c r="S16" s="403"/>
      <c r="T16" s="403"/>
      <c r="U16" s="403"/>
      <c r="V16" s="403"/>
      <c r="W16" s="396"/>
      <c r="X16" s="396"/>
      <c r="Y16" s="396"/>
      <c r="Z16" s="396"/>
      <c r="AA16" s="396"/>
      <c r="AB16" s="396"/>
      <c r="AC16" s="396"/>
      <c r="AD16" s="396"/>
      <c r="AE16" s="397"/>
      <c r="AF16" s="395" t="s">
        <v>85</v>
      </c>
      <c r="AG16" s="396"/>
      <c r="AH16" s="396"/>
      <c r="AI16" s="396"/>
      <c r="AJ16" s="397"/>
    </row>
    <row r="17" spans="2:36" ht="16.5" customHeight="1">
      <c r="B17" s="347"/>
      <c r="C17" s="348"/>
      <c r="D17" s="348"/>
      <c r="E17" s="348"/>
      <c r="F17" s="348"/>
      <c r="G17" s="348"/>
      <c r="H17" s="349"/>
      <c r="I17" s="404"/>
      <c r="J17" s="404"/>
      <c r="K17" s="404"/>
      <c r="L17" s="404"/>
      <c r="M17" s="404"/>
      <c r="N17" s="404"/>
      <c r="O17" s="404"/>
      <c r="P17" s="404"/>
      <c r="Q17" s="404"/>
      <c r="R17" s="404"/>
      <c r="S17" s="404"/>
      <c r="T17" s="404"/>
      <c r="U17" s="404"/>
      <c r="V17" s="404"/>
      <c r="W17" s="393"/>
      <c r="X17" s="393"/>
      <c r="Y17" s="393"/>
      <c r="Z17" s="393"/>
      <c r="AA17" s="393"/>
      <c r="AB17" s="393"/>
      <c r="AC17" s="393"/>
      <c r="AD17" s="393"/>
      <c r="AE17" s="394"/>
      <c r="AF17" s="392"/>
      <c r="AG17" s="393"/>
      <c r="AH17" s="393"/>
      <c r="AI17" s="393"/>
      <c r="AJ17" s="394"/>
    </row>
    <row r="18" spans="2:36" s="55" customFormat="1" ht="16.5" customHeight="1">
      <c r="B18" s="395" t="s">
        <v>86</v>
      </c>
      <c r="C18" s="396"/>
      <c r="D18" s="396"/>
      <c r="E18" s="396"/>
      <c r="F18" s="396"/>
      <c r="G18" s="396"/>
      <c r="H18" s="396"/>
      <c r="I18" s="398"/>
      <c r="J18" s="398"/>
      <c r="K18" s="398"/>
      <c r="L18" s="398"/>
      <c r="M18" s="398"/>
      <c r="N18" s="398"/>
      <c r="O18" s="398"/>
      <c r="P18" s="398"/>
      <c r="Q18" s="398"/>
      <c r="R18" s="398"/>
      <c r="S18" s="398"/>
      <c r="T18" s="398"/>
      <c r="U18" s="398"/>
      <c r="V18" s="398"/>
      <c r="W18" s="396"/>
      <c r="X18" s="396"/>
      <c r="Y18" s="396"/>
      <c r="Z18" s="396"/>
      <c r="AA18" s="395" t="s">
        <v>87</v>
      </c>
      <c r="AB18" s="396"/>
      <c r="AC18" s="396"/>
      <c r="AD18" s="396"/>
      <c r="AE18" s="397"/>
      <c r="AF18" s="395" t="s">
        <v>74</v>
      </c>
      <c r="AG18" s="396"/>
      <c r="AH18" s="396"/>
      <c r="AI18" s="396"/>
      <c r="AJ18" s="397"/>
    </row>
    <row r="19" spans="2:36" ht="16.5" customHeight="1">
      <c r="B19" s="392"/>
      <c r="C19" s="393"/>
      <c r="D19" s="393"/>
      <c r="E19" s="393"/>
      <c r="F19" s="393"/>
      <c r="G19" s="393"/>
      <c r="H19" s="393"/>
      <c r="I19" s="393"/>
      <c r="J19" s="393"/>
      <c r="K19" s="393"/>
      <c r="L19" s="393"/>
      <c r="M19" s="393"/>
      <c r="N19" s="393"/>
      <c r="O19" s="393"/>
      <c r="P19" s="393"/>
      <c r="Q19" s="393"/>
      <c r="R19" s="393"/>
      <c r="S19" s="393"/>
      <c r="T19" s="393"/>
      <c r="U19" s="393"/>
      <c r="V19" s="393"/>
      <c r="W19" s="393"/>
      <c r="X19" s="393"/>
      <c r="Y19" s="393"/>
      <c r="Z19" s="393"/>
      <c r="AA19" s="392"/>
      <c r="AB19" s="393"/>
      <c r="AC19" s="393"/>
      <c r="AD19" s="393"/>
      <c r="AE19" s="394"/>
      <c r="AF19" s="392"/>
      <c r="AG19" s="393"/>
      <c r="AH19" s="393"/>
      <c r="AI19" s="393"/>
      <c r="AJ19" s="394"/>
    </row>
    <row r="20" spans="2:36" s="55" customFormat="1" ht="16.5" customHeight="1">
      <c r="B20" s="395" t="s">
        <v>88</v>
      </c>
      <c r="C20" s="396"/>
      <c r="D20" s="396"/>
      <c r="E20" s="396"/>
      <c r="F20" s="396"/>
      <c r="G20" s="396"/>
      <c r="H20" s="396"/>
      <c r="I20" s="398"/>
      <c r="J20" s="398"/>
      <c r="K20" s="398"/>
      <c r="L20" s="398"/>
      <c r="M20" s="398"/>
      <c r="N20" s="398"/>
      <c r="O20" s="398"/>
      <c r="P20" s="398"/>
      <c r="Q20" s="398"/>
      <c r="R20" s="398"/>
      <c r="S20" s="398"/>
      <c r="T20" s="398"/>
      <c r="U20" s="398"/>
      <c r="V20" s="398"/>
      <c r="W20" s="396"/>
      <c r="X20" s="396"/>
      <c r="Y20" s="396"/>
      <c r="Z20" s="396"/>
      <c r="AA20" s="399" t="s">
        <v>89</v>
      </c>
      <c r="AB20" s="400"/>
      <c r="AC20" s="400"/>
      <c r="AD20" s="400"/>
      <c r="AE20" s="400"/>
      <c r="AF20" s="400"/>
      <c r="AG20" s="400"/>
      <c r="AH20" s="400"/>
      <c r="AI20" s="400"/>
      <c r="AJ20" s="401"/>
    </row>
    <row r="21" spans="2:36" ht="16.5" customHeight="1">
      <c r="B21" s="392"/>
      <c r="C21" s="393"/>
      <c r="D21" s="393"/>
      <c r="E21" s="393"/>
      <c r="F21" s="393"/>
      <c r="G21" s="393"/>
      <c r="H21" s="393"/>
      <c r="I21" s="393"/>
      <c r="J21" s="393"/>
      <c r="K21" s="393"/>
      <c r="L21" s="393"/>
      <c r="M21" s="393"/>
      <c r="N21" s="393"/>
      <c r="O21" s="393"/>
      <c r="P21" s="393"/>
      <c r="Q21" s="393"/>
      <c r="R21" s="393"/>
      <c r="S21" s="393"/>
      <c r="T21" s="393"/>
      <c r="U21" s="393"/>
      <c r="V21" s="393"/>
      <c r="W21" s="393"/>
      <c r="X21" s="393"/>
      <c r="Y21" s="393"/>
      <c r="Z21" s="393"/>
      <c r="AA21" s="392"/>
      <c r="AB21" s="393"/>
      <c r="AC21" s="393"/>
      <c r="AD21" s="393"/>
      <c r="AE21" s="393"/>
      <c r="AF21" s="393"/>
      <c r="AG21" s="393"/>
      <c r="AH21" s="393"/>
      <c r="AI21" s="393"/>
      <c r="AJ21" s="394"/>
    </row>
    <row r="22" spans="2:36" ht="16.5" customHeight="1">
      <c r="B22" s="327" t="s">
        <v>90</v>
      </c>
      <c r="C22" s="327"/>
      <c r="D22" s="327"/>
      <c r="E22" s="327"/>
      <c r="F22" s="327"/>
      <c r="G22" s="327"/>
      <c r="H22" s="327"/>
      <c r="I22" s="328"/>
      <c r="J22" s="328"/>
      <c r="K22" s="328"/>
      <c r="L22" s="328"/>
      <c r="M22" s="328"/>
      <c r="N22" s="328"/>
      <c r="O22" s="328"/>
      <c r="P22" s="328"/>
      <c r="Q22" s="328"/>
      <c r="R22" s="328"/>
      <c r="S22" s="328"/>
      <c r="T22" s="328"/>
      <c r="U22" s="328"/>
      <c r="V22" s="328"/>
      <c r="W22" s="328"/>
      <c r="X22" s="328"/>
      <c r="Y22" s="328"/>
      <c r="Z22" s="328"/>
      <c r="AA22" s="328"/>
      <c r="AB22" s="328"/>
      <c r="AC22" s="328"/>
      <c r="AD22" s="328"/>
      <c r="AE22" s="328"/>
      <c r="AF22" s="328"/>
      <c r="AG22" s="328"/>
      <c r="AH22" s="328"/>
      <c r="AI22" s="328"/>
      <c r="AJ22" s="328"/>
    </row>
    <row r="23" spans="2:36" ht="16.5" customHeight="1">
      <c r="B23" s="395" t="s">
        <v>91</v>
      </c>
      <c r="C23" s="396"/>
      <c r="D23" s="396"/>
      <c r="E23" s="396"/>
      <c r="F23" s="396"/>
      <c r="G23" s="396"/>
      <c r="H23" s="396"/>
      <c r="I23" s="396"/>
      <c r="J23" s="396"/>
      <c r="K23" s="396"/>
      <c r="L23" s="396"/>
      <c r="M23" s="396"/>
      <c r="N23" s="396"/>
      <c r="O23" s="397"/>
      <c r="P23" s="395" t="s">
        <v>92</v>
      </c>
      <c r="Q23" s="396"/>
      <c r="R23" s="396"/>
      <c r="S23" s="396"/>
      <c r="T23" s="396"/>
      <c r="U23" s="396"/>
      <c r="V23" s="396"/>
      <c r="W23" s="396"/>
      <c r="X23" s="396"/>
      <c r="Y23" s="396"/>
      <c r="Z23" s="396"/>
      <c r="AA23" s="395" t="s">
        <v>93</v>
      </c>
      <c r="AB23" s="396"/>
      <c r="AC23" s="396"/>
      <c r="AD23" s="396"/>
      <c r="AE23" s="397"/>
      <c r="AF23" s="395" t="s">
        <v>94</v>
      </c>
      <c r="AG23" s="396"/>
      <c r="AH23" s="396"/>
      <c r="AI23" s="396"/>
      <c r="AJ23" s="397"/>
    </row>
    <row r="24" spans="2:36" ht="16.5" customHeight="1">
      <c r="B24" s="392"/>
      <c r="C24" s="393"/>
      <c r="D24" s="393"/>
      <c r="E24" s="393"/>
      <c r="F24" s="393"/>
      <c r="G24" s="393"/>
      <c r="H24" s="393"/>
      <c r="I24" s="393"/>
      <c r="J24" s="393"/>
      <c r="K24" s="393"/>
      <c r="L24" s="393"/>
      <c r="M24" s="393"/>
      <c r="N24" s="393"/>
      <c r="O24" s="394"/>
      <c r="P24" s="392"/>
      <c r="Q24" s="393"/>
      <c r="R24" s="393"/>
      <c r="S24" s="393"/>
      <c r="T24" s="393"/>
      <c r="U24" s="393"/>
      <c r="V24" s="393"/>
      <c r="W24" s="393"/>
      <c r="X24" s="393"/>
      <c r="Y24" s="393"/>
      <c r="Z24" s="393"/>
      <c r="AA24" s="392"/>
      <c r="AB24" s="393"/>
      <c r="AC24" s="393"/>
      <c r="AD24" s="393"/>
      <c r="AE24" s="394"/>
      <c r="AF24" s="392"/>
      <c r="AG24" s="393"/>
      <c r="AH24" s="393"/>
      <c r="AI24" s="393"/>
      <c r="AJ24" s="394"/>
    </row>
    <row r="25" spans="2:36" ht="16.5" customHeight="1">
      <c r="B25" s="395" t="s">
        <v>95</v>
      </c>
      <c r="C25" s="396"/>
      <c r="D25" s="396"/>
      <c r="E25" s="396"/>
      <c r="F25" s="396"/>
      <c r="G25" s="396"/>
      <c r="H25" s="396"/>
      <c r="I25" s="396"/>
      <c r="J25" s="396"/>
      <c r="K25" s="396"/>
      <c r="L25" s="396"/>
      <c r="M25" s="396"/>
      <c r="N25" s="396"/>
      <c r="O25" s="397"/>
      <c r="P25" s="395" t="s">
        <v>92</v>
      </c>
      <c r="Q25" s="396"/>
      <c r="R25" s="396"/>
      <c r="S25" s="396"/>
      <c r="T25" s="396"/>
      <c r="U25" s="396"/>
      <c r="V25" s="396"/>
      <c r="W25" s="396"/>
      <c r="X25" s="396"/>
      <c r="Y25" s="396"/>
      <c r="Z25" s="396"/>
      <c r="AA25" s="395" t="s">
        <v>93</v>
      </c>
      <c r="AB25" s="396"/>
      <c r="AC25" s="396"/>
      <c r="AD25" s="396"/>
      <c r="AE25" s="397"/>
      <c r="AF25" s="395" t="s">
        <v>94</v>
      </c>
      <c r="AG25" s="396"/>
      <c r="AH25" s="396"/>
      <c r="AI25" s="396"/>
      <c r="AJ25" s="397"/>
    </row>
    <row r="26" spans="2:36" ht="16.5" customHeight="1">
      <c r="B26" s="392"/>
      <c r="C26" s="393"/>
      <c r="D26" s="393"/>
      <c r="E26" s="393"/>
      <c r="F26" s="393"/>
      <c r="G26" s="393"/>
      <c r="H26" s="393"/>
      <c r="I26" s="393"/>
      <c r="J26" s="393"/>
      <c r="K26" s="393"/>
      <c r="L26" s="393"/>
      <c r="M26" s="393"/>
      <c r="N26" s="393"/>
      <c r="O26" s="394"/>
      <c r="P26" s="392"/>
      <c r="Q26" s="393"/>
      <c r="R26" s="393"/>
      <c r="S26" s="393"/>
      <c r="T26" s="393"/>
      <c r="U26" s="393"/>
      <c r="V26" s="393"/>
      <c r="W26" s="393"/>
      <c r="X26" s="393"/>
      <c r="Y26" s="393"/>
      <c r="Z26" s="393"/>
      <c r="AA26" s="392"/>
      <c r="AB26" s="393"/>
      <c r="AC26" s="393"/>
      <c r="AD26" s="393"/>
      <c r="AE26" s="394"/>
      <c r="AF26" s="392"/>
      <c r="AG26" s="393"/>
      <c r="AH26" s="393"/>
      <c r="AI26" s="393"/>
      <c r="AJ26" s="394"/>
    </row>
    <row r="27" spans="2:36" ht="16.5" customHeight="1">
      <c r="B27" s="395" t="s">
        <v>96</v>
      </c>
      <c r="C27" s="396"/>
      <c r="D27" s="396"/>
      <c r="E27" s="396"/>
      <c r="F27" s="396"/>
      <c r="G27" s="396"/>
      <c r="H27" s="396"/>
      <c r="I27" s="396"/>
      <c r="J27" s="396"/>
      <c r="K27" s="396"/>
      <c r="L27" s="396"/>
      <c r="M27" s="396"/>
      <c r="N27" s="396"/>
      <c r="O27" s="397"/>
      <c r="P27" s="395" t="s">
        <v>92</v>
      </c>
      <c r="Q27" s="396"/>
      <c r="R27" s="396"/>
      <c r="S27" s="396"/>
      <c r="T27" s="396"/>
      <c r="U27" s="396"/>
      <c r="V27" s="396"/>
      <c r="W27" s="396"/>
      <c r="X27" s="396"/>
      <c r="Y27" s="396"/>
      <c r="Z27" s="396"/>
      <c r="AA27" s="395" t="s">
        <v>93</v>
      </c>
      <c r="AB27" s="396"/>
      <c r="AC27" s="396"/>
      <c r="AD27" s="396"/>
      <c r="AE27" s="397"/>
      <c r="AF27" s="395" t="s">
        <v>94</v>
      </c>
      <c r="AG27" s="396"/>
      <c r="AH27" s="396"/>
      <c r="AI27" s="396"/>
      <c r="AJ27" s="397"/>
    </row>
    <row r="28" spans="2:36" ht="16.5" customHeight="1">
      <c r="B28" s="392"/>
      <c r="C28" s="393"/>
      <c r="D28" s="393"/>
      <c r="E28" s="393"/>
      <c r="F28" s="393"/>
      <c r="G28" s="393"/>
      <c r="H28" s="393"/>
      <c r="I28" s="393"/>
      <c r="J28" s="393"/>
      <c r="K28" s="393"/>
      <c r="L28" s="393"/>
      <c r="M28" s="393"/>
      <c r="N28" s="393"/>
      <c r="O28" s="394"/>
      <c r="P28" s="392"/>
      <c r="Q28" s="393"/>
      <c r="R28" s="393"/>
      <c r="S28" s="393"/>
      <c r="T28" s="393"/>
      <c r="U28" s="393"/>
      <c r="V28" s="393"/>
      <c r="W28" s="393"/>
      <c r="X28" s="393"/>
      <c r="Y28" s="393"/>
      <c r="Z28" s="393"/>
      <c r="AA28" s="392"/>
      <c r="AB28" s="393"/>
      <c r="AC28" s="393"/>
      <c r="AD28" s="393"/>
      <c r="AE28" s="394"/>
      <c r="AF28" s="392"/>
      <c r="AG28" s="393"/>
      <c r="AH28" s="393"/>
      <c r="AI28" s="393"/>
      <c r="AJ28" s="394"/>
    </row>
    <row r="29" spans="2:36" ht="16.5" customHeight="1">
      <c r="B29" s="327" t="s">
        <v>97</v>
      </c>
      <c r="C29" s="327"/>
      <c r="D29" s="327"/>
      <c r="E29" s="327"/>
      <c r="F29" s="327"/>
      <c r="G29" s="327"/>
      <c r="H29" s="327"/>
      <c r="I29" s="328"/>
      <c r="J29" s="328"/>
      <c r="K29" s="328"/>
      <c r="L29" s="328"/>
      <c r="M29" s="328"/>
      <c r="N29" s="328"/>
      <c r="O29" s="328"/>
      <c r="P29" s="328"/>
      <c r="Q29" s="328"/>
      <c r="R29" s="328"/>
      <c r="S29" s="328"/>
      <c r="T29" s="328"/>
      <c r="U29" s="328"/>
      <c r="V29" s="328"/>
      <c r="W29" s="328"/>
      <c r="X29" s="328"/>
      <c r="Y29" s="328"/>
      <c r="Z29" s="328"/>
      <c r="AA29" s="328"/>
      <c r="AB29" s="328"/>
      <c r="AC29" s="328"/>
      <c r="AD29" s="328"/>
      <c r="AE29" s="328"/>
      <c r="AF29" s="328"/>
      <c r="AG29" s="328"/>
      <c r="AH29" s="328"/>
      <c r="AI29" s="328"/>
      <c r="AJ29" s="328"/>
    </row>
    <row r="30" spans="2:36" ht="24.75" customHeight="1">
      <c r="B30" s="339" t="s">
        <v>98</v>
      </c>
      <c r="C30" s="340"/>
      <c r="D30" s="340"/>
      <c r="E30" s="340"/>
      <c r="F30" s="340"/>
      <c r="G30" s="340"/>
      <c r="H30" s="340"/>
      <c r="I30" s="341"/>
      <c r="J30" s="341"/>
      <c r="K30" s="341"/>
      <c r="L30" s="341"/>
      <c r="M30" s="341"/>
      <c r="N30" s="341"/>
      <c r="O30" s="341"/>
      <c r="P30" s="341"/>
      <c r="Q30" s="341"/>
      <c r="R30" s="341"/>
      <c r="S30" s="341"/>
      <c r="T30" s="341"/>
      <c r="U30" s="341"/>
      <c r="V30" s="341"/>
      <c r="W30" s="341"/>
      <c r="X30" s="341"/>
      <c r="Y30" s="341"/>
      <c r="Z30" s="341"/>
      <c r="AA30" s="341"/>
      <c r="AB30" s="341"/>
      <c r="AC30" s="341"/>
      <c r="AD30" s="341"/>
      <c r="AE30" s="342"/>
      <c r="AF30" s="389" t="s">
        <v>99</v>
      </c>
      <c r="AG30" s="390"/>
      <c r="AH30" s="390"/>
      <c r="AI30" s="390"/>
      <c r="AJ30" s="391"/>
    </row>
    <row r="31" spans="2:36" s="46" customFormat="1" ht="16.5" customHeight="1">
      <c r="B31" s="305"/>
      <c r="C31" s="306"/>
      <c r="D31" s="306"/>
      <c r="E31" s="306"/>
      <c r="F31" s="306"/>
      <c r="G31" s="306"/>
      <c r="H31" s="306"/>
      <c r="I31" s="306"/>
      <c r="J31" s="306"/>
      <c r="K31" s="306"/>
      <c r="L31" s="306"/>
      <c r="M31" s="306"/>
      <c r="N31" s="306"/>
      <c r="O31" s="306"/>
      <c r="P31" s="306"/>
      <c r="Q31" s="306"/>
      <c r="R31" s="306"/>
      <c r="S31" s="306"/>
      <c r="T31" s="306"/>
      <c r="U31" s="306"/>
      <c r="V31" s="306"/>
      <c r="W31" s="306"/>
      <c r="X31" s="306"/>
      <c r="Y31" s="306"/>
      <c r="Z31" s="306"/>
      <c r="AA31" s="306"/>
      <c r="AB31" s="306"/>
      <c r="AC31" s="306"/>
      <c r="AD31" s="306"/>
      <c r="AE31" s="307"/>
      <c r="AF31" s="361"/>
      <c r="AG31" s="362"/>
      <c r="AH31" s="362"/>
      <c r="AI31" s="362"/>
      <c r="AJ31" s="363"/>
    </row>
    <row r="32" spans="2:36" s="46" customFormat="1" ht="16.5" customHeight="1">
      <c r="B32" s="305"/>
      <c r="C32" s="306"/>
      <c r="D32" s="306"/>
      <c r="E32" s="306"/>
      <c r="F32" s="306"/>
      <c r="G32" s="306"/>
      <c r="H32" s="306"/>
      <c r="I32" s="306"/>
      <c r="J32" s="306"/>
      <c r="K32" s="306"/>
      <c r="L32" s="306"/>
      <c r="M32" s="306"/>
      <c r="N32" s="306"/>
      <c r="O32" s="306"/>
      <c r="P32" s="306"/>
      <c r="Q32" s="306"/>
      <c r="R32" s="306"/>
      <c r="S32" s="306"/>
      <c r="T32" s="306"/>
      <c r="U32" s="306"/>
      <c r="V32" s="306"/>
      <c r="W32" s="306"/>
      <c r="X32" s="306"/>
      <c r="Y32" s="306"/>
      <c r="Z32" s="306"/>
      <c r="AA32" s="306"/>
      <c r="AB32" s="306"/>
      <c r="AC32" s="306"/>
      <c r="AD32" s="306"/>
      <c r="AE32" s="307"/>
      <c r="AF32" s="361"/>
      <c r="AG32" s="362"/>
      <c r="AH32" s="362"/>
      <c r="AI32" s="362"/>
      <c r="AJ32" s="363"/>
    </row>
    <row r="33" spans="2:36" s="46" customFormat="1" ht="16.5" customHeight="1">
      <c r="B33" s="305"/>
      <c r="C33" s="306"/>
      <c r="D33" s="306"/>
      <c r="E33" s="306"/>
      <c r="F33" s="306"/>
      <c r="G33" s="306"/>
      <c r="H33" s="306"/>
      <c r="I33" s="306"/>
      <c r="J33" s="306"/>
      <c r="K33" s="306"/>
      <c r="L33" s="306"/>
      <c r="M33" s="306"/>
      <c r="N33" s="306"/>
      <c r="O33" s="306"/>
      <c r="P33" s="306"/>
      <c r="Q33" s="306"/>
      <c r="R33" s="306"/>
      <c r="S33" s="306"/>
      <c r="T33" s="306"/>
      <c r="U33" s="306"/>
      <c r="V33" s="306"/>
      <c r="W33" s="306"/>
      <c r="X33" s="306"/>
      <c r="Y33" s="306"/>
      <c r="Z33" s="306"/>
      <c r="AA33" s="306"/>
      <c r="AB33" s="306"/>
      <c r="AC33" s="306"/>
      <c r="AD33" s="306"/>
      <c r="AE33" s="307"/>
      <c r="AF33" s="361"/>
      <c r="AG33" s="362"/>
      <c r="AH33" s="362"/>
      <c r="AI33" s="362"/>
      <c r="AJ33" s="363"/>
    </row>
    <row r="34" spans="2:36" s="46" customFormat="1" ht="16.5" customHeight="1">
      <c r="B34" s="305"/>
      <c r="C34" s="306"/>
      <c r="D34" s="306"/>
      <c r="E34" s="306"/>
      <c r="F34" s="306"/>
      <c r="G34" s="306"/>
      <c r="H34" s="306"/>
      <c r="I34" s="306"/>
      <c r="J34" s="306"/>
      <c r="K34" s="306"/>
      <c r="L34" s="306"/>
      <c r="M34" s="306"/>
      <c r="N34" s="306"/>
      <c r="O34" s="306"/>
      <c r="P34" s="306"/>
      <c r="Q34" s="306"/>
      <c r="R34" s="306"/>
      <c r="S34" s="306"/>
      <c r="T34" s="306"/>
      <c r="U34" s="306"/>
      <c r="V34" s="306"/>
      <c r="W34" s="306"/>
      <c r="X34" s="306"/>
      <c r="Y34" s="306"/>
      <c r="Z34" s="306"/>
      <c r="AA34" s="306"/>
      <c r="AB34" s="306"/>
      <c r="AC34" s="306"/>
      <c r="AD34" s="306"/>
      <c r="AE34" s="307"/>
      <c r="AF34" s="361"/>
      <c r="AG34" s="362"/>
      <c r="AH34" s="362"/>
      <c r="AI34" s="362"/>
      <c r="AJ34" s="363"/>
    </row>
    <row r="35" spans="2:36" s="46" customFormat="1" ht="16.5" customHeight="1">
      <c r="B35" s="387"/>
      <c r="C35" s="388"/>
      <c r="D35" s="388"/>
      <c r="E35" s="388"/>
      <c r="F35" s="388"/>
      <c r="G35" s="388"/>
      <c r="H35" s="388"/>
      <c r="I35" s="306"/>
      <c r="J35" s="306"/>
      <c r="K35" s="306"/>
      <c r="L35" s="306"/>
      <c r="M35" s="306"/>
      <c r="N35" s="306"/>
      <c r="O35" s="306"/>
      <c r="P35" s="306"/>
      <c r="Q35" s="306"/>
      <c r="R35" s="306"/>
      <c r="S35" s="306"/>
      <c r="T35" s="306"/>
      <c r="U35" s="306"/>
      <c r="V35" s="306"/>
      <c r="W35" s="306"/>
      <c r="X35" s="306"/>
      <c r="Y35" s="306"/>
      <c r="Z35" s="306"/>
      <c r="AA35" s="306"/>
      <c r="AB35" s="306"/>
      <c r="AC35" s="306"/>
      <c r="AD35" s="306"/>
      <c r="AE35" s="307"/>
      <c r="AF35" s="361"/>
      <c r="AG35" s="362"/>
      <c r="AH35" s="362"/>
      <c r="AI35" s="362"/>
      <c r="AJ35" s="363"/>
    </row>
    <row r="36" spans="2:36" ht="16.5" customHeight="1">
      <c r="B36" s="364" t="s">
        <v>100</v>
      </c>
      <c r="C36" s="365"/>
      <c r="D36" s="365"/>
      <c r="E36" s="365"/>
      <c r="F36" s="365"/>
      <c r="G36" s="365"/>
      <c r="H36" s="365"/>
      <c r="I36" s="366"/>
      <c r="J36" s="366"/>
      <c r="K36" s="366"/>
      <c r="L36" s="366"/>
      <c r="M36" s="366"/>
      <c r="N36" s="366"/>
      <c r="O36" s="366"/>
      <c r="P36" s="366"/>
      <c r="Q36" s="366"/>
      <c r="R36" s="366"/>
      <c r="S36" s="366"/>
      <c r="T36" s="366"/>
      <c r="U36" s="366"/>
      <c r="V36" s="366"/>
      <c r="W36" s="366"/>
      <c r="X36" s="366"/>
      <c r="Y36" s="366"/>
      <c r="Z36" s="366"/>
      <c r="AA36" s="366"/>
      <c r="AB36" s="366"/>
      <c r="AC36" s="366"/>
      <c r="AD36" s="366"/>
      <c r="AE36" s="367"/>
      <c r="AF36" s="368" t="s">
        <v>101</v>
      </c>
      <c r="AG36" s="369"/>
      <c r="AH36" s="369"/>
      <c r="AI36" s="369"/>
      <c r="AJ36" s="370"/>
    </row>
    <row r="37" spans="2:36" ht="21.75" customHeight="1">
      <c r="B37" s="374" t="s">
        <v>102</v>
      </c>
      <c r="C37" s="375"/>
      <c r="D37" s="375"/>
      <c r="E37" s="375"/>
      <c r="F37" s="375"/>
      <c r="G37" s="375"/>
      <c r="H37" s="376"/>
      <c r="I37" s="374" t="s">
        <v>103</v>
      </c>
      <c r="J37" s="375"/>
      <c r="K37" s="375"/>
      <c r="L37" s="375"/>
      <c r="M37" s="375"/>
      <c r="N37" s="375"/>
      <c r="O37" s="375"/>
      <c r="P37" s="377"/>
      <c r="Q37" s="377"/>
      <c r="R37" s="377"/>
      <c r="S37" s="377"/>
      <c r="T37" s="377"/>
      <c r="U37" s="377"/>
      <c r="V37" s="377"/>
      <c r="W37" s="377"/>
      <c r="X37" s="377"/>
      <c r="Y37" s="377"/>
      <c r="Z37" s="377"/>
      <c r="AA37" s="374" t="s">
        <v>104</v>
      </c>
      <c r="AB37" s="375"/>
      <c r="AC37" s="375"/>
      <c r="AD37" s="375"/>
      <c r="AE37" s="376"/>
      <c r="AF37" s="371"/>
      <c r="AG37" s="372"/>
      <c r="AH37" s="372"/>
      <c r="AI37" s="372"/>
      <c r="AJ37" s="373"/>
    </row>
    <row r="38" spans="2:36" s="46" customFormat="1" ht="16.5" customHeight="1">
      <c r="B38" s="361"/>
      <c r="C38" s="362"/>
      <c r="D38" s="362"/>
      <c r="E38" s="362"/>
      <c r="F38" s="362"/>
      <c r="G38" s="362"/>
      <c r="H38" s="363"/>
      <c r="I38" s="305"/>
      <c r="J38" s="306"/>
      <c r="K38" s="306"/>
      <c r="L38" s="306"/>
      <c r="M38" s="306"/>
      <c r="N38" s="306"/>
      <c r="O38" s="306"/>
      <c r="P38" s="306"/>
      <c r="Q38" s="306"/>
      <c r="R38" s="306"/>
      <c r="S38" s="306"/>
      <c r="T38" s="306"/>
      <c r="U38" s="306"/>
      <c r="V38" s="306"/>
      <c r="W38" s="306"/>
      <c r="X38" s="306"/>
      <c r="Y38" s="306"/>
      <c r="Z38" s="306"/>
      <c r="AA38" s="361"/>
      <c r="AB38" s="362"/>
      <c r="AC38" s="362"/>
      <c r="AD38" s="362"/>
      <c r="AE38" s="363"/>
      <c r="AF38" s="378"/>
      <c r="AG38" s="379"/>
      <c r="AH38" s="379"/>
      <c r="AI38" s="379"/>
      <c r="AJ38" s="380"/>
    </row>
    <row r="39" spans="2:36" s="46" customFormat="1" ht="16.5" customHeight="1">
      <c r="B39" s="361"/>
      <c r="C39" s="362"/>
      <c r="D39" s="362"/>
      <c r="E39" s="362"/>
      <c r="F39" s="362"/>
      <c r="G39" s="362"/>
      <c r="H39" s="363"/>
      <c r="I39" s="305"/>
      <c r="J39" s="306"/>
      <c r="K39" s="306"/>
      <c r="L39" s="306"/>
      <c r="M39" s="306"/>
      <c r="N39" s="306"/>
      <c r="O39" s="306"/>
      <c r="P39" s="306"/>
      <c r="Q39" s="306"/>
      <c r="R39" s="306"/>
      <c r="S39" s="306"/>
      <c r="T39" s="306"/>
      <c r="U39" s="306"/>
      <c r="V39" s="306"/>
      <c r="W39" s="306"/>
      <c r="X39" s="306"/>
      <c r="Y39" s="306"/>
      <c r="Z39" s="306"/>
      <c r="AA39" s="361"/>
      <c r="AB39" s="362"/>
      <c r="AC39" s="362"/>
      <c r="AD39" s="362"/>
      <c r="AE39" s="363"/>
      <c r="AF39" s="381"/>
      <c r="AG39" s="382"/>
      <c r="AH39" s="382"/>
      <c r="AI39" s="382"/>
      <c r="AJ39" s="383"/>
    </row>
    <row r="40" spans="2:36" s="46" customFormat="1" ht="16.5" customHeight="1">
      <c r="B40" s="361"/>
      <c r="C40" s="362"/>
      <c r="D40" s="362"/>
      <c r="E40" s="362"/>
      <c r="F40" s="362"/>
      <c r="G40" s="362"/>
      <c r="H40" s="363"/>
      <c r="I40" s="305"/>
      <c r="J40" s="306"/>
      <c r="K40" s="306"/>
      <c r="L40" s="306"/>
      <c r="M40" s="306"/>
      <c r="N40" s="306"/>
      <c r="O40" s="306"/>
      <c r="P40" s="306"/>
      <c r="Q40" s="306"/>
      <c r="R40" s="306"/>
      <c r="S40" s="306"/>
      <c r="T40" s="306"/>
      <c r="U40" s="306"/>
      <c r="V40" s="306"/>
      <c r="W40" s="306"/>
      <c r="X40" s="306"/>
      <c r="Y40" s="306"/>
      <c r="Z40" s="306"/>
      <c r="AA40" s="361"/>
      <c r="AB40" s="362"/>
      <c r="AC40" s="362"/>
      <c r="AD40" s="362"/>
      <c r="AE40" s="363"/>
      <c r="AF40" s="384"/>
      <c r="AG40" s="385"/>
      <c r="AH40" s="385"/>
      <c r="AI40" s="385"/>
      <c r="AJ40" s="386"/>
    </row>
    <row r="41" spans="2:36" ht="16.5" customHeight="1">
      <c r="B41" s="327" t="s">
        <v>105</v>
      </c>
      <c r="C41" s="327"/>
      <c r="D41" s="327"/>
      <c r="E41" s="327"/>
      <c r="F41" s="327"/>
      <c r="G41" s="327"/>
      <c r="H41" s="327"/>
      <c r="I41" s="328"/>
      <c r="J41" s="328"/>
      <c r="K41" s="328"/>
      <c r="L41" s="328"/>
      <c r="M41" s="328"/>
      <c r="N41" s="328"/>
      <c r="O41" s="328"/>
      <c r="P41" s="328"/>
      <c r="Q41" s="328"/>
      <c r="R41" s="328"/>
      <c r="S41" s="328"/>
      <c r="T41" s="328"/>
      <c r="U41" s="328"/>
      <c r="V41" s="328"/>
      <c r="W41" s="328"/>
      <c r="X41" s="328"/>
      <c r="Y41" s="328"/>
      <c r="Z41" s="328"/>
      <c r="AA41" s="328"/>
      <c r="AB41" s="328"/>
      <c r="AC41" s="328"/>
      <c r="AD41" s="328"/>
      <c r="AE41" s="328"/>
      <c r="AF41" s="328"/>
      <c r="AG41" s="328"/>
      <c r="AH41" s="328"/>
      <c r="AI41" s="328"/>
      <c r="AJ41" s="328"/>
    </row>
    <row r="42" spans="2:36" ht="30" customHeight="1">
      <c r="B42" s="355" t="s">
        <v>106</v>
      </c>
      <c r="C42" s="355"/>
      <c r="D42" s="355"/>
      <c r="E42" s="355"/>
      <c r="F42" s="355"/>
      <c r="G42" s="355"/>
      <c r="H42" s="355"/>
      <c r="I42" s="355"/>
      <c r="J42" s="355"/>
      <c r="K42" s="355"/>
      <c r="L42" s="355"/>
      <c r="M42" s="355"/>
      <c r="N42" s="355"/>
      <c r="O42" s="356" t="s">
        <v>107</v>
      </c>
      <c r="P42" s="356"/>
      <c r="Q42" s="356"/>
      <c r="R42" s="356"/>
      <c r="S42" s="356"/>
      <c r="T42" s="356"/>
      <c r="U42" s="356"/>
      <c r="V42" s="356"/>
      <c r="W42" s="356" t="s">
        <v>108</v>
      </c>
      <c r="X42" s="356"/>
      <c r="Y42" s="356"/>
      <c r="Z42" s="356"/>
      <c r="AA42" s="356"/>
      <c r="AB42" s="356"/>
      <c r="AC42" s="356"/>
      <c r="AD42" s="356"/>
      <c r="AE42" s="355" t="s">
        <v>134</v>
      </c>
      <c r="AF42" s="355"/>
      <c r="AG42" s="355"/>
      <c r="AH42" s="355"/>
      <c r="AI42" s="357" t="s">
        <v>109</v>
      </c>
      <c r="AJ42" s="358"/>
    </row>
    <row r="43" spans="2:36" ht="16.5" customHeight="1">
      <c r="B43" s="359" t="s">
        <v>110</v>
      </c>
      <c r="C43" s="359"/>
      <c r="D43" s="359"/>
      <c r="E43" s="344" t="s">
        <v>111</v>
      </c>
      <c r="F43" s="345"/>
      <c r="G43" s="345"/>
      <c r="H43" s="345"/>
      <c r="I43" s="345"/>
      <c r="J43" s="345"/>
      <c r="K43" s="345"/>
      <c r="L43" s="345"/>
      <c r="M43" s="345"/>
      <c r="N43" s="346"/>
      <c r="O43" s="338" t="s">
        <v>112</v>
      </c>
      <c r="P43" s="338"/>
      <c r="Q43" s="338"/>
      <c r="R43" s="338"/>
      <c r="S43" s="338"/>
      <c r="T43" s="338"/>
      <c r="U43" s="338"/>
      <c r="V43" s="338"/>
      <c r="W43" s="330"/>
      <c r="X43" s="331"/>
      <c r="Y43" s="331"/>
      <c r="Z43" s="331"/>
      <c r="AA43" s="331"/>
      <c r="AB43" s="331"/>
      <c r="AC43" s="331"/>
      <c r="AD43" s="332"/>
      <c r="AE43" s="354">
        <f>+IFERROR(W43/W44,0)</f>
        <v>0</v>
      </c>
      <c r="AF43" s="354"/>
      <c r="AG43" s="354"/>
      <c r="AH43" s="354"/>
      <c r="AI43" s="344" t="s">
        <v>113</v>
      </c>
      <c r="AJ43" s="346"/>
    </row>
    <row r="44" spans="2:36" ht="16.5" customHeight="1">
      <c r="B44" s="343"/>
      <c r="C44" s="343"/>
      <c r="D44" s="343"/>
      <c r="E44" s="347"/>
      <c r="F44" s="348"/>
      <c r="G44" s="348"/>
      <c r="H44" s="348"/>
      <c r="I44" s="348"/>
      <c r="J44" s="348"/>
      <c r="K44" s="348"/>
      <c r="L44" s="348"/>
      <c r="M44" s="348"/>
      <c r="N44" s="349"/>
      <c r="O44" s="338" t="s">
        <v>114</v>
      </c>
      <c r="P44" s="338"/>
      <c r="Q44" s="338"/>
      <c r="R44" s="338"/>
      <c r="S44" s="338"/>
      <c r="T44" s="338"/>
      <c r="U44" s="338"/>
      <c r="V44" s="338"/>
      <c r="W44" s="330"/>
      <c r="X44" s="331"/>
      <c r="Y44" s="331"/>
      <c r="Z44" s="331"/>
      <c r="AA44" s="331"/>
      <c r="AB44" s="331"/>
      <c r="AC44" s="331"/>
      <c r="AD44" s="332"/>
      <c r="AE44" s="354"/>
      <c r="AF44" s="354"/>
      <c r="AG44" s="354"/>
      <c r="AH44" s="354"/>
      <c r="AI44" s="347"/>
      <c r="AJ44" s="349"/>
    </row>
    <row r="45" spans="2:36" ht="16.5" customHeight="1">
      <c r="B45" s="343"/>
      <c r="C45" s="343"/>
      <c r="D45" s="343"/>
      <c r="E45" s="344" t="s">
        <v>115</v>
      </c>
      <c r="F45" s="345"/>
      <c r="G45" s="345"/>
      <c r="H45" s="345"/>
      <c r="I45" s="345"/>
      <c r="J45" s="345"/>
      <c r="K45" s="345"/>
      <c r="L45" s="345"/>
      <c r="M45" s="345"/>
      <c r="N45" s="346"/>
      <c r="O45" s="338" t="s">
        <v>116</v>
      </c>
      <c r="P45" s="338"/>
      <c r="Q45" s="338"/>
      <c r="R45" s="338"/>
      <c r="S45" s="338"/>
      <c r="T45" s="338"/>
      <c r="U45" s="338"/>
      <c r="V45" s="338"/>
      <c r="W45" s="330"/>
      <c r="X45" s="331"/>
      <c r="Y45" s="331"/>
      <c r="Z45" s="331"/>
      <c r="AA45" s="331"/>
      <c r="AB45" s="331"/>
      <c r="AC45" s="331"/>
      <c r="AD45" s="332"/>
      <c r="AE45" s="333">
        <f>+IFERROR(W45/W46,0)</f>
        <v>0</v>
      </c>
      <c r="AF45" s="333"/>
      <c r="AG45" s="333"/>
      <c r="AH45" s="333"/>
      <c r="AI45" s="334" t="s">
        <v>117</v>
      </c>
      <c r="AJ45" s="335"/>
    </row>
    <row r="46" spans="2:36" ht="16.5" customHeight="1">
      <c r="B46" s="343"/>
      <c r="C46" s="343"/>
      <c r="D46" s="343"/>
      <c r="E46" s="347"/>
      <c r="F46" s="348"/>
      <c r="G46" s="348"/>
      <c r="H46" s="348"/>
      <c r="I46" s="348"/>
      <c r="J46" s="348"/>
      <c r="K46" s="348"/>
      <c r="L46" s="348"/>
      <c r="M46" s="348"/>
      <c r="N46" s="349"/>
      <c r="O46" s="338" t="s">
        <v>118</v>
      </c>
      <c r="P46" s="338"/>
      <c r="Q46" s="338"/>
      <c r="R46" s="338"/>
      <c r="S46" s="338"/>
      <c r="T46" s="338"/>
      <c r="U46" s="338"/>
      <c r="V46" s="338"/>
      <c r="W46" s="330"/>
      <c r="X46" s="331"/>
      <c r="Y46" s="331"/>
      <c r="Z46" s="331"/>
      <c r="AA46" s="331"/>
      <c r="AB46" s="331"/>
      <c r="AC46" s="331"/>
      <c r="AD46" s="332"/>
      <c r="AE46" s="333"/>
      <c r="AF46" s="333"/>
      <c r="AG46" s="333"/>
      <c r="AH46" s="333"/>
      <c r="AI46" s="336"/>
      <c r="AJ46" s="337"/>
    </row>
    <row r="47" spans="2:36" ht="16.5" customHeight="1">
      <c r="B47" s="343"/>
      <c r="C47" s="343"/>
      <c r="D47" s="343"/>
      <c r="E47" s="344" t="s">
        <v>119</v>
      </c>
      <c r="F47" s="345"/>
      <c r="G47" s="345"/>
      <c r="H47" s="345"/>
      <c r="I47" s="345"/>
      <c r="J47" s="345"/>
      <c r="K47" s="345"/>
      <c r="L47" s="345"/>
      <c r="M47" s="345"/>
      <c r="N47" s="346"/>
      <c r="O47" s="338" t="s">
        <v>120</v>
      </c>
      <c r="P47" s="338"/>
      <c r="Q47" s="338"/>
      <c r="R47" s="338"/>
      <c r="S47" s="338"/>
      <c r="T47" s="338"/>
      <c r="U47" s="338"/>
      <c r="V47" s="338"/>
      <c r="W47" s="330"/>
      <c r="X47" s="331"/>
      <c r="Y47" s="331"/>
      <c r="Z47" s="331"/>
      <c r="AA47" s="331"/>
      <c r="AB47" s="331"/>
      <c r="AC47" s="331"/>
      <c r="AD47" s="332"/>
      <c r="AE47" s="354">
        <f>+IFERROR(W47/W48,0)</f>
        <v>0</v>
      </c>
      <c r="AF47" s="354"/>
      <c r="AG47" s="354"/>
      <c r="AH47" s="354"/>
      <c r="AI47" s="350" t="s">
        <v>113</v>
      </c>
      <c r="AJ47" s="351"/>
    </row>
    <row r="48" spans="2:36" ht="16.5" customHeight="1">
      <c r="B48" s="343"/>
      <c r="C48" s="343"/>
      <c r="D48" s="343"/>
      <c r="E48" s="347"/>
      <c r="F48" s="348"/>
      <c r="G48" s="348"/>
      <c r="H48" s="348"/>
      <c r="I48" s="348"/>
      <c r="J48" s="348"/>
      <c r="K48" s="348"/>
      <c r="L48" s="348"/>
      <c r="M48" s="348"/>
      <c r="N48" s="349"/>
      <c r="O48" s="338" t="s">
        <v>121</v>
      </c>
      <c r="P48" s="338"/>
      <c r="Q48" s="338"/>
      <c r="R48" s="338"/>
      <c r="S48" s="338"/>
      <c r="T48" s="338"/>
      <c r="U48" s="338"/>
      <c r="V48" s="338"/>
      <c r="W48" s="330"/>
      <c r="X48" s="331"/>
      <c r="Y48" s="331"/>
      <c r="Z48" s="331"/>
      <c r="AA48" s="331"/>
      <c r="AB48" s="331"/>
      <c r="AC48" s="331"/>
      <c r="AD48" s="332"/>
      <c r="AE48" s="354"/>
      <c r="AF48" s="354"/>
      <c r="AG48" s="354"/>
      <c r="AH48" s="354"/>
      <c r="AI48" s="352"/>
      <c r="AJ48" s="353"/>
    </row>
    <row r="49" spans="2:36" ht="16.5" customHeight="1">
      <c r="B49" s="343"/>
      <c r="C49" s="343"/>
      <c r="D49" s="343"/>
      <c r="E49" s="344" t="s">
        <v>122</v>
      </c>
      <c r="F49" s="345"/>
      <c r="G49" s="345"/>
      <c r="H49" s="345"/>
      <c r="I49" s="345"/>
      <c r="J49" s="345"/>
      <c r="K49" s="345"/>
      <c r="L49" s="345"/>
      <c r="M49" s="345"/>
      <c r="N49" s="346"/>
      <c r="O49" s="338" t="s">
        <v>123</v>
      </c>
      <c r="P49" s="338"/>
      <c r="Q49" s="338"/>
      <c r="R49" s="338"/>
      <c r="S49" s="338"/>
      <c r="T49" s="338"/>
      <c r="U49" s="338"/>
      <c r="V49" s="338"/>
      <c r="W49" s="330"/>
      <c r="X49" s="331"/>
      <c r="Y49" s="331"/>
      <c r="Z49" s="331"/>
      <c r="AA49" s="331"/>
      <c r="AB49" s="331"/>
      <c r="AC49" s="331"/>
      <c r="AD49" s="332"/>
      <c r="AE49" s="360">
        <f>+W49-W50</f>
        <v>0</v>
      </c>
      <c r="AF49" s="360"/>
      <c r="AG49" s="360"/>
      <c r="AH49" s="360"/>
      <c r="AI49" s="350" t="s">
        <v>124</v>
      </c>
      <c r="AJ49" s="351"/>
    </row>
    <row r="50" spans="2:36" ht="16.5" customHeight="1">
      <c r="B50" s="343"/>
      <c r="C50" s="343"/>
      <c r="D50" s="343"/>
      <c r="E50" s="347"/>
      <c r="F50" s="348"/>
      <c r="G50" s="348"/>
      <c r="H50" s="348"/>
      <c r="I50" s="348"/>
      <c r="J50" s="348"/>
      <c r="K50" s="348"/>
      <c r="L50" s="348"/>
      <c r="M50" s="348"/>
      <c r="N50" s="349"/>
      <c r="O50" s="338" t="s">
        <v>125</v>
      </c>
      <c r="P50" s="338"/>
      <c r="Q50" s="338"/>
      <c r="R50" s="338"/>
      <c r="S50" s="338"/>
      <c r="T50" s="338"/>
      <c r="U50" s="338"/>
      <c r="V50" s="338"/>
      <c r="W50" s="330"/>
      <c r="X50" s="331"/>
      <c r="Y50" s="331"/>
      <c r="Z50" s="331"/>
      <c r="AA50" s="331"/>
      <c r="AB50" s="331"/>
      <c r="AC50" s="331"/>
      <c r="AD50" s="332"/>
      <c r="AE50" s="360"/>
      <c r="AF50" s="360"/>
      <c r="AG50" s="360"/>
      <c r="AH50" s="360"/>
      <c r="AI50" s="352"/>
      <c r="AJ50" s="353"/>
    </row>
    <row r="51" spans="2:36" ht="16.5" customHeight="1">
      <c r="B51" s="343" t="s">
        <v>126</v>
      </c>
      <c r="C51" s="343"/>
      <c r="D51" s="343"/>
      <c r="E51" s="344" t="s">
        <v>127</v>
      </c>
      <c r="F51" s="345"/>
      <c r="G51" s="345"/>
      <c r="H51" s="345"/>
      <c r="I51" s="345"/>
      <c r="J51" s="345"/>
      <c r="K51" s="345"/>
      <c r="L51" s="345"/>
      <c r="M51" s="345"/>
      <c r="N51" s="346"/>
      <c r="O51" s="338" t="s">
        <v>120</v>
      </c>
      <c r="P51" s="338"/>
      <c r="Q51" s="338"/>
      <c r="R51" s="338"/>
      <c r="S51" s="338"/>
      <c r="T51" s="338"/>
      <c r="U51" s="338"/>
      <c r="V51" s="338"/>
      <c r="W51" s="330"/>
      <c r="X51" s="331"/>
      <c r="Y51" s="331"/>
      <c r="Z51" s="331"/>
      <c r="AA51" s="331"/>
      <c r="AB51" s="331"/>
      <c r="AC51" s="331"/>
      <c r="AD51" s="332"/>
      <c r="AE51" s="333">
        <f>+IFERROR(W51/W52,0)</f>
        <v>0</v>
      </c>
      <c r="AF51" s="333"/>
      <c r="AG51" s="333"/>
      <c r="AH51" s="333"/>
      <c r="AI51" s="334" t="s">
        <v>117</v>
      </c>
      <c r="AJ51" s="335"/>
    </row>
    <row r="52" spans="2:36" ht="16.5" customHeight="1">
      <c r="B52" s="343"/>
      <c r="C52" s="343"/>
      <c r="D52" s="343"/>
      <c r="E52" s="347"/>
      <c r="F52" s="348"/>
      <c r="G52" s="348"/>
      <c r="H52" s="348"/>
      <c r="I52" s="348"/>
      <c r="J52" s="348"/>
      <c r="K52" s="348"/>
      <c r="L52" s="348"/>
      <c r="M52" s="348"/>
      <c r="N52" s="349"/>
      <c r="O52" s="338" t="s">
        <v>128</v>
      </c>
      <c r="P52" s="338"/>
      <c r="Q52" s="338"/>
      <c r="R52" s="338"/>
      <c r="S52" s="338"/>
      <c r="T52" s="338"/>
      <c r="U52" s="338"/>
      <c r="V52" s="338"/>
      <c r="W52" s="330"/>
      <c r="X52" s="331"/>
      <c r="Y52" s="331"/>
      <c r="Z52" s="331"/>
      <c r="AA52" s="331"/>
      <c r="AB52" s="331"/>
      <c r="AC52" s="331"/>
      <c r="AD52" s="332"/>
      <c r="AE52" s="333"/>
      <c r="AF52" s="333"/>
      <c r="AG52" s="333"/>
      <c r="AH52" s="333"/>
      <c r="AI52" s="336"/>
      <c r="AJ52" s="337"/>
    </row>
    <row r="53" spans="2:36" ht="16.5" customHeight="1">
      <c r="B53" s="343"/>
      <c r="C53" s="343"/>
      <c r="D53" s="343"/>
      <c r="E53" s="344" t="s">
        <v>129</v>
      </c>
      <c r="F53" s="345"/>
      <c r="G53" s="345"/>
      <c r="H53" s="345"/>
      <c r="I53" s="345"/>
      <c r="J53" s="345"/>
      <c r="K53" s="345"/>
      <c r="L53" s="345"/>
      <c r="M53" s="345"/>
      <c r="N53" s="346"/>
      <c r="O53" s="338" t="s">
        <v>120</v>
      </c>
      <c r="P53" s="338"/>
      <c r="Q53" s="338"/>
      <c r="R53" s="338"/>
      <c r="S53" s="338"/>
      <c r="T53" s="338"/>
      <c r="U53" s="338"/>
      <c r="V53" s="338"/>
      <c r="W53" s="330"/>
      <c r="X53" s="331"/>
      <c r="Y53" s="331"/>
      <c r="Z53" s="331"/>
      <c r="AA53" s="331"/>
      <c r="AB53" s="331"/>
      <c r="AC53" s="331"/>
      <c r="AD53" s="332"/>
      <c r="AE53" s="333">
        <f>+IFERROR(W53/W54,0)</f>
        <v>0</v>
      </c>
      <c r="AF53" s="333"/>
      <c r="AG53" s="333"/>
      <c r="AH53" s="333"/>
      <c r="AI53" s="334" t="s">
        <v>117</v>
      </c>
      <c r="AJ53" s="335"/>
    </row>
    <row r="54" spans="2:36" ht="16.5" customHeight="1">
      <c r="B54" s="343"/>
      <c r="C54" s="343"/>
      <c r="D54" s="343"/>
      <c r="E54" s="347"/>
      <c r="F54" s="348"/>
      <c r="G54" s="348"/>
      <c r="H54" s="348"/>
      <c r="I54" s="348"/>
      <c r="J54" s="348"/>
      <c r="K54" s="348"/>
      <c r="L54" s="348"/>
      <c r="M54" s="348"/>
      <c r="N54" s="349"/>
      <c r="O54" s="338" t="s">
        <v>118</v>
      </c>
      <c r="P54" s="338"/>
      <c r="Q54" s="338"/>
      <c r="R54" s="338"/>
      <c r="S54" s="338"/>
      <c r="T54" s="338"/>
      <c r="U54" s="338"/>
      <c r="V54" s="338"/>
      <c r="W54" s="330"/>
      <c r="X54" s="331"/>
      <c r="Y54" s="331"/>
      <c r="Z54" s="331"/>
      <c r="AA54" s="331"/>
      <c r="AB54" s="331"/>
      <c r="AC54" s="331"/>
      <c r="AD54" s="332"/>
      <c r="AE54" s="333"/>
      <c r="AF54" s="333"/>
      <c r="AG54" s="333"/>
      <c r="AH54" s="333"/>
      <c r="AI54" s="336"/>
      <c r="AJ54" s="337"/>
    </row>
    <row r="55" spans="2:36" ht="45.75" customHeight="1">
      <c r="B55" s="339" t="s">
        <v>130</v>
      </c>
      <c r="C55" s="340"/>
      <c r="D55" s="340"/>
      <c r="E55" s="340"/>
      <c r="F55" s="340"/>
      <c r="G55" s="340"/>
      <c r="H55" s="340"/>
      <c r="I55" s="341"/>
      <c r="J55" s="341"/>
      <c r="K55" s="341"/>
      <c r="L55" s="341"/>
      <c r="M55" s="341"/>
      <c r="N55" s="341"/>
      <c r="O55" s="341"/>
      <c r="P55" s="341"/>
      <c r="Q55" s="341"/>
      <c r="R55" s="341"/>
      <c r="S55" s="341"/>
      <c r="T55" s="341"/>
      <c r="U55" s="341"/>
      <c r="V55" s="341"/>
      <c r="W55" s="341"/>
      <c r="X55" s="341"/>
      <c r="Y55" s="341"/>
      <c r="Z55" s="341"/>
      <c r="AA55" s="341"/>
      <c r="AB55" s="341"/>
      <c r="AC55" s="341"/>
      <c r="AD55" s="341"/>
      <c r="AE55" s="341"/>
      <c r="AF55" s="341"/>
      <c r="AG55" s="341"/>
      <c r="AH55" s="341"/>
      <c r="AI55" s="341"/>
      <c r="AJ55" s="342"/>
    </row>
    <row r="56" spans="2:36" ht="20.25" customHeight="1">
      <c r="B56" s="327" t="s">
        <v>131</v>
      </c>
      <c r="C56" s="327"/>
      <c r="D56" s="327"/>
      <c r="E56" s="327"/>
      <c r="F56" s="327"/>
      <c r="G56" s="327"/>
      <c r="H56" s="327"/>
      <c r="I56" s="328"/>
      <c r="J56" s="328"/>
      <c r="K56" s="328"/>
      <c r="L56" s="328"/>
      <c r="M56" s="328"/>
      <c r="N56" s="328"/>
      <c r="O56" s="328"/>
      <c r="P56" s="328"/>
      <c r="Q56" s="328"/>
      <c r="R56" s="328"/>
      <c r="S56" s="328"/>
      <c r="T56" s="328"/>
      <c r="U56" s="328"/>
      <c r="V56" s="328"/>
      <c r="W56" s="328"/>
      <c r="X56" s="328"/>
      <c r="Y56" s="328"/>
      <c r="Z56" s="328"/>
      <c r="AA56" s="328"/>
      <c r="AB56" s="328"/>
      <c r="AC56" s="328"/>
      <c r="AD56" s="328"/>
      <c r="AE56" s="328"/>
      <c r="AF56" s="328"/>
      <c r="AG56" s="328"/>
      <c r="AH56" s="328"/>
      <c r="AI56" s="328"/>
      <c r="AJ56" s="328"/>
    </row>
    <row r="57" spans="2:36" ht="11.25">
      <c r="B57" s="329"/>
      <c r="C57" s="329"/>
      <c r="D57" s="329"/>
      <c r="E57" s="329"/>
      <c r="F57" s="329"/>
      <c r="G57" s="329"/>
      <c r="H57" s="329"/>
      <c r="I57" s="329"/>
      <c r="J57" s="329"/>
      <c r="K57" s="329"/>
      <c r="L57" s="329"/>
      <c r="M57" s="329"/>
      <c r="N57" s="329"/>
      <c r="O57" s="329"/>
      <c r="P57" s="329"/>
      <c r="Q57" s="329"/>
      <c r="R57" s="329"/>
      <c r="S57" s="329"/>
      <c r="T57" s="329"/>
      <c r="U57" s="329"/>
      <c r="V57" s="329"/>
      <c r="W57" s="329"/>
      <c r="X57" s="329"/>
      <c r="Y57" s="329"/>
      <c r="Z57" s="329"/>
      <c r="AA57" s="329"/>
      <c r="AB57" s="329"/>
      <c r="AC57" s="329"/>
      <c r="AD57" s="329"/>
      <c r="AE57" s="329"/>
      <c r="AF57" s="329"/>
      <c r="AG57" s="329"/>
      <c r="AH57" s="329"/>
      <c r="AI57" s="329"/>
      <c r="AJ57" s="329"/>
    </row>
    <row r="58" spans="2:36" ht="11.25">
      <c r="B58" s="329"/>
      <c r="C58" s="329"/>
      <c r="D58" s="329"/>
      <c r="E58" s="329"/>
      <c r="F58" s="329"/>
      <c r="G58" s="329"/>
      <c r="H58" s="329"/>
      <c r="I58" s="329"/>
      <c r="J58" s="329"/>
      <c r="K58" s="329"/>
      <c r="L58" s="329"/>
      <c r="M58" s="329"/>
      <c r="N58" s="329"/>
      <c r="O58" s="329"/>
      <c r="P58" s="329"/>
      <c r="Q58" s="329"/>
      <c r="R58" s="329"/>
      <c r="S58" s="329"/>
      <c r="T58" s="329"/>
      <c r="U58" s="329"/>
      <c r="V58" s="329"/>
      <c r="W58" s="329"/>
      <c r="X58" s="329"/>
      <c r="Y58" s="329"/>
      <c r="Z58" s="329"/>
      <c r="AA58" s="329"/>
      <c r="AB58" s="329"/>
      <c r="AC58" s="329"/>
      <c r="AD58" s="329"/>
      <c r="AE58" s="329"/>
      <c r="AF58" s="329"/>
      <c r="AG58" s="329"/>
      <c r="AH58" s="329"/>
      <c r="AI58" s="329"/>
      <c r="AJ58" s="329"/>
    </row>
    <row r="59" spans="2:36" ht="11.25">
      <c r="B59" s="329"/>
      <c r="C59" s="329"/>
      <c r="D59" s="329"/>
      <c r="E59" s="329"/>
      <c r="F59" s="329"/>
      <c r="G59" s="329"/>
      <c r="H59" s="329"/>
      <c r="I59" s="329"/>
      <c r="J59" s="329"/>
      <c r="K59" s="329"/>
      <c r="L59" s="329"/>
      <c r="M59" s="329"/>
      <c r="N59" s="329"/>
      <c r="O59" s="329"/>
      <c r="P59" s="329"/>
      <c r="Q59" s="329"/>
      <c r="R59" s="329"/>
      <c r="S59" s="329"/>
      <c r="T59" s="329"/>
      <c r="U59" s="329"/>
      <c r="V59" s="329"/>
      <c r="W59" s="329"/>
      <c r="X59" s="329"/>
      <c r="Y59" s="329"/>
      <c r="Z59" s="329"/>
      <c r="AA59" s="329"/>
      <c r="AB59" s="329"/>
      <c r="AC59" s="329"/>
      <c r="AD59" s="329"/>
      <c r="AE59" s="329"/>
      <c r="AF59" s="329"/>
      <c r="AG59" s="329"/>
      <c r="AH59" s="329"/>
      <c r="AI59" s="329"/>
      <c r="AJ59" s="329"/>
    </row>
    <row r="60" spans="2:36" ht="11.25">
      <c r="B60" s="329"/>
      <c r="C60" s="329"/>
      <c r="D60" s="329"/>
      <c r="E60" s="329"/>
      <c r="F60" s="329"/>
      <c r="G60" s="329"/>
      <c r="H60" s="329"/>
      <c r="I60" s="329"/>
      <c r="J60" s="329"/>
      <c r="K60" s="329"/>
      <c r="L60" s="329"/>
      <c r="M60" s="329"/>
      <c r="N60" s="329"/>
      <c r="O60" s="329"/>
      <c r="P60" s="329"/>
      <c r="Q60" s="329"/>
      <c r="R60" s="329"/>
      <c r="S60" s="329"/>
      <c r="T60" s="329"/>
      <c r="U60" s="329"/>
      <c r="V60" s="329"/>
      <c r="W60" s="329"/>
      <c r="X60" s="329"/>
      <c r="Y60" s="329"/>
      <c r="Z60" s="329"/>
      <c r="AA60" s="329"/>
      <c r="AB60" s="329"/>
      <c r="AC60" s="329"/>
      <c r="AD60" s="329"/>
      <c r="AE60" s="329"/>
      <c r="AF60" s="329"/>
      <c r="AG60" s="329"/>
      <c r="AH60" s="329"/>
      <c r="AI60" s="329"/>
      <c r="AJ60" s="329"/>
    </row>
    <row r="61" spans="2:36" ht="11.25">
      <c r="B61" s="329"/>
      <c r="C61" s="329"/>
      <c r="D61" s="329"/>
      <c r="E61" s="329"/>
      <c r="F61" s="329"/>
      <c r="G61" s="329"/>
      <c r="H61" s="329"/>
      <c r="I61" s="329"/>
      <c r="J61" s="329"/>
      <c r="K61" s="329"/>
      <c r="L61" s="329"/>
      <c r="M61" s="329"/>
      <c r="N61" s="329"/>
      <c r="O61" s="329"/>
      <c r="P61" s="329"/>
      <c r="Q61" s="329"/>
      <c r="R61" s="329"/>
      <c r="S61" s="329"/>
      <c r="T61" s="329"/>
      <c r="U61" s="329"/>
      <c r="V61" s="329"/>
      <c r="W61" s="329"/>
      <c r="X61" s="329"/>
      <c r="Y61" s="329"/>
      <c r="Z61" s="329"/>
      <c r="AA61" s="329"/>
      <c r="AB61" s="329"/>
      <c r="AC61" s="329"/>
      <c r="AD61" s="329"/>
      <c r="AE61" s="329"/>
      <c r="AF61" s="329"/>
      <c r="AG61" s="329"/>
      <c r="AH61" s="329"/>
      <c r="AI61" s="329"/>
      <c r="AJ61" s="329"/>
    </row>
    <row r="62" spans="2:36" ht="11.25">
      <c r="B62" s="329"/>
      <c r="C62" s="329"/>
      <c r="D62" s="329"/>
      <c r="E62" s="329"/>
      <c r="F62" s="329"/>
      <c r="G62" s="329"/>
      <c r="H62" s="329"/>
      <c r="I62" s="329"/>
      <c r="J62" s="329"/>
      <c r="K62" s="329"/>
      <c r="L62" s="329"/>
      <c r="M62" s="329"/>
      <c r="N62" s="329"/>
      <c r="O62" s="329"/>
      <c r="P62" s="329"/>
      <c r="Q62" s="329"/>
      <c r="R62" s="329"/>
      <c r="S62" s="329"/>
      <c r="T62" s="329"/>
      <c r="U62" s="329"/>
      <c r="V62" s="329"/>
      <c r="W62" s="329"/>
      <c r="X62" s="329"/>
      <c r="Y62" s="329"/>
      <c r="Z62" s="329"/>
      <c r="AA62" s="329"/>
      <c r="AB62" s="329"/>
      <c r="AC62" s="329"/>
      <c r="AD62" s="329"/>
      <c r="AE62" s="329"/>
      <c r="AF62" s="329"/>
      <c r="AG62" s="329"/>
      <c r="AH62" s="329"/>
      <c r="AI62" s="329"/>
      <c r="AJ62" s="329"/>
    </row>
    <row r="63" spans="2:36" ht="11.25">
      <c r="B63" s="329"/>
      <c r="C63" s="329"/>
      <c r="D63" s="329"/>
      <c r="E63" s="329"/>
      <c r="F63" s="329"/>
      <c r="G63" s="329"/>
      <c r="H63" s="329"/>
      <c r="I63" s="329"/>
      <c r="J63" s="329"/>
      <c r="K63" s="329"/>
      <c r="L63" s="329"/>
      <c r="M63" s="329"/>
      <c r="N63" s="329"/>
      <c r="O63" s="329"/>
      <c r="P63" s="329"/>
      <c r="Q63" s="329"/>
      <c r="R63" s="329"/>
      <c r="S63" s="329"/>
      <c r="T63" s="329"/>
      <c r="U63" s="329"/>
      <c r="V63" s="329"/>
      <c r="W63" s="329"/>
      <c r="X63" s="329"/>
      <c r="Y63" s="329"/>
      <c r="Z63" s="329"/>
      <c r="AA63" s="329"/>
      <c r="AB63" s="329"/>
      <c r="AC63" s="329"/>
      <c r="AD63" s="329"/>
      <c r="AE63" s="329"/>
      <c r="AF63" s="329"/>
      <c r="AG63" s="329"/>
      <c r="AH63" s="329"/>
      <c r="AI63" s="329"/>
      <c r="AJ63" s="329"/>
    </row>
    <row r="64" spans="2:36" ht="11.25">
      <c r="B64" s="329"/>
      <c r="C64" s="329"/>
      <c r="D64" s="329"/>
      <c r="E64" s="329"/>
      <c r="F64" s="329"/>
      <c r="G64" s="329"/>
      <c r="H64" s="329"/>
      <c r="I64" s="329"/>
      <c r="J64" s="329"/>
      <c r="K64" s="329"/>
      <c r="L64" s="329"/>
      <c r="M64" s="329"/>
      <c r="N64" s="329"/>
      <c r="O64" s="329"/>
      <c r="P64" s="329"/>
      <c r="Q64" s="329"/>
      <c r="R64" s="329"/>
      <c r="S64" s="329"/>
      <c r="T64" s="329"/>
      <c r="U64" s="329"/>
      <c r="V64" s="329"/>
      <c r="W64" s="329"/>
      <c r="X64" s="329"/>
      <c r="Y64" s="329"/>
      <c r="Z64" s="329"/>
      <c r="AA64" s="329"/>
      <c r="AB64" s="329"/>
      <c r="AC64" s="329"/>
      <c r="AD64" s="329"/>
      <c r="AE64" s="329"/>
      <c r="AF64" s="329"/>
      <c r="AG64" s="329"/>
      <c r="AH64" s="329"/>
      <c r="AI64" s="329"/>
      <c r="AJ64" s="329"/>
    </row>
    <row r="65" spans="2:36" ht="11.25">
      <c r="B65" s="329"/>
      <c r="C65" s="329"/>
      <c r="D65" s="329"/>
      <c r="E65" s="329"/>
      <c r="F65" s="329"/>
      <c r="G65" s="329"/>
      <c r="H65" s="329"/>
      <c r="I65" s="329"/>
      <c r="J65" s="329"/>
      <c r="K65" s="329"/>
      <c r="L65" s="329"/>
      <c r="M65" s="329"/>
      <c r="N65" s="329"/>
      <c r="O65" s="329"/>
      <c r="P65" s="329"/>
      <c r="Q65" s="329"/>
      <c r="R65" s="329"/>
      <c r="S65" s="329"/>
      <c r="T65" s="329"/>
      <c r="U65" s="329"/>
      <c r="V65" s="329"/>
      <c r="W65" s="329"/>
      <c r="X65" s="329"/>
      <c r="Y65" s="329"/>
      <c r="Z65" s="329"/>
      <c r="AA65" s="329"/>
      <c r="AB65" s="329"/>
      <c r="AC65" s="329"/>
      <c r="AD65" s="329"/>
      <c r="AE65" s="329"/>
      <c r="AF65" s="329"/>
      <c r="AG65" s="329"/>
      <c r="AH65" s="329"/>
      <c r="AI65" s="329"/>
      <c r="AJ65" s="329"/>
    </row>
    <row r="66" spans="2:36" ht="11.25">
      <c r="B66" s="329"/>
      <c r="C66" s="329"/>
      <c r="D66" s="329"/>
      <c r="E66" s="329"/>
      <c r="F66" s="329"/>
      <c r="G66" s="329"/>
      <c r="H66" s="329"/>
      <c r="I66" s="329"/>
      <c r="J66" s="329"/>
      <c r="K66" s="329"/>
      <c r="L66" s="329"/>
      <c r="M66" s="329"/>
      <c r="N66" s="329"/>
      <c r="O66" s="329"/>
      <c r="P66" s="329"/>
      <c r="Q66" s="329"/>
      <c r="R66" s="329"/>
      <c r="S66" s="329"/>
      <c r="T66" s="329"/>
      <c r="U66" s="329"/>
      <c r="V66" s="329"/>
      <c r="W66" s="329"/>
      <c r="X66" s="329"/>
      <c r="Y66" s="329"/>
      <c r="Z66" s="329"/>
      <c r="AA66" s="329"/>
      <c r="AB66" s="329"/>
      <c r="AC66" s="329"/>
      <c r="AD66" s="329"/>
      <c r="AE66" s="329"/>
      <c r="AF66" s="329"/>
      <c r="AG66" s="329"/>
      <c r="AH66" s="329"/>
      <c r="AI66" s="329"/>
      <c r="AJ66" s="329"/>
    </row>
    <row r="67" spans="2:36" ht="11.25">
      <c r="B67" s="329"/>
      <c r="C67" s="329"/>
      <c r="D67" s="329"/>
      <c r="E67" s="329"/>
      <c r="F67" s="329"/>
      <c r="G67" s="329"/>
      <c r="H67" s="329"/>
      <c r="I67" s="329"/>
      <c r="J67" s="329"/>
      <c r="K67" s="329"/>
      <c r="L67" s="329"/>
      <c r="M67" s="329"/>
      <c r="N67" s="329"/>
      <c r="O67" s="329"/>
      <c r="P67" s="329"/>
      <c r="Q67" s="329"/>
      <c r="R67" s="329"/>
      <c r="S67" s="329"/>
      <c r="T67" s="329"/>
      <c r="U67" s="329"/>
      <c r="V67" s="329"/>
      <c r="W67" s="329"/>
      <c r="X67" s="329"/>
      <c r="Y67" s="329"/>
      <c r="Z67" s="329"/>
      <c r="AA67" s="329"/>
      <c r="AB67" s="329"/>
      <c r="AC67" s="329"/>
      <c r="AD67" s="329"/>
      <c r="AE67" s="329"/>
      <c r="AF67" s="329"/>
      <c r="AG67" s="329"/>
      <c r="AH67" s="329"/>
      <c r="AI67" s="329"/>
      <c r="AJ67" s="329"/>
    </row>
    <row r="68" spans="2:36" ht="11.25">
      <c r="B68" s="329"/>
      <c r="C68" s="329"/>
      <c r="D68" s="329"/>
      <c r="E68" s="329"/>
      <c r="F68" s="329"/>
      <c r="G68" s="329"/>
      <c r="H68" s="329"/>
      <c r="I68" s="329"/>
      <c r="J68" s="329"/>
      <c r="K68" s="329"/>
      <c r="L68" s="329"/>
      <c r="M68" s="329"/>
      <c r="N68" s="329"/>
      <c r="O68" s="329"/>
      <c r="P68" s="329"/>
      <c r="Q68" s="329"/>
      <c r="R68" s="329"/>
      <c r="S68" s="329"/>
      <c r="T68" s="329"/>
      <c r="U68" s="329"/>
      <c r="V68" s="329"/>
      <c r="W68" s="329"/>
      <c r="X68" s="329"/>
      <c r="Y68" s="329"/>
      <c r="Z68" s="329"/>
      <c r="AA68" s="329"/>
      <c r="AB68" s="329"/>
      <c r="AC68" s="329"/>
      <c r="AD68" s="329"/>
      <c r="AE68" s="329"/>
      <c r="AF68" s="329"/>
      <c r="AG68" s="329"/>
      <c r="AH68" s="329"/>
      <c r="AI68" s="329"/>
      <c r="AJ68" s="329"/>
    </row>
    <row r="69" spans="2:36" ht="11.25">
      <c r="B69" s="329"/>
      <c r="C69" s="329"/>
      <c r="D69" s="329"/>
      <c r="E69" s="329"/>
      <c r="F69" s="329"/>
      <c r="G69" s="329"/>
      <c r="H69" s="329"/>
      <c r="I69" s="329"/>
      <c r="J69" s="329"/>
      <c r="K69" s="329"/>
      <c r="L69" s="329"/>
      <c r="M69" s="329"/>
      <c r="N69" s="329"/>
      <c r="O69" s="329"/>
      <c r="P69" s="329"/>
      <c r="Q69" s="329"/>
      <c r="R69" s="329"/>
      <c r="S69" s="329"/>
      <c r="T69" s="329"/>
      <c r="U69" s="329"/>
      <c r="V69" s="329"/>
      <c r="W69" s="329"/>
      <c r="X69" s="329"/>
      <c r="Y69" s="329"/>
      <c r="Z69" s="329"/>
      <c r="AA69" s="329"/>
      <c r="AB69" s="329"/>
      <c r="AC69" s="329"/>
      <c r="AD69" s="329"/>
      <c r="AE69" s="329"/>
      <c r="AF69" s="329"/>
      <c r="AG69" s="329"/>
      <c r="AH69" s="329"/>
      <c r="AI69" s="329"/>
      <c r="AJ69" s="329"/>
    </row>
    <row r="70" spans="2:36" ht="11.25">
      <c r="B70" s="329"/>
      <c r="C70" s="329"/>
      <c r="D70" s="329"/>
      <c r="E70" s="329"/>
      <c r="F70" s="329"/>
      <c r="G70" s="329"/>
      <c r="H70" s="329"/>
      <c r="I70" s="329"/>
      <c r="J70" s="329"/>
      <c r="K70" s="329"/>
      <c r="L70" s="329"/>
      <c r="M70" s="329"/>
      <c r="N70" s="329"/>
      <c r="O70" s="329"/>
      <c r="P70" s="329"/>
      <c r="Q70" s="329"/>
      <c r="R70" s="329"/>
      <c r="S70" s="329"/>
      <c r="T70" s="329"/>
      <c r="U70" s="329"/>
      <c r="V70" s="329"/>
      <c r="W70" s="329"/>
      <c r="X70" s="329"/>
      <c r="Y70" s="329"/>
      <c r="Z70" s="329"/>
      <c r="AA70" s="329"/>
      <c r="AB70" s="329"/>
      <c r="AC70" s="329"/>
      <c r="AD70" s="329"/>
      <c r="AE70" s="329"/>
      <c r="AF70" s="329"/>
      <c r="AG70" s="329"/>
      <c r="AH70" s="329"/>
      <c r="AI70" s="329"/>
      <c r="AJ70" s="329"/>
    </row>
    <row r="71" spans="2:36" ht="11.25">
      <c r="B71" s="329"/>
      <c r="C71" s="329"/>
      <c r="D71" s="329"/>
      <c r="E71" s="329"/>
      <c r="F71" s="329"/>
      <c r="G71" s="329"/>
      <c r="H71" s="329"/>
      <c r="I71" s="329"/>
      <c r="J71" s="329"/>
      <c r="K71" s="329"/>
      <c r="L71" s="329"/>
      <c r="M71" s="329"/>
      <c r="N71" s="329"/>
      <c r="O71" s="329"/>
      <c r="P71" s="329"/>
      <c r="Q71" s="329"/>
      <c r="R71" s="329"/>
      <c r="S71" s="329"/>
      <c r="T71" s="329"/>
      <c r="U71" s="329"/>
      <c r="V71" s="329"/>
      <c r="W71" s="329"/>
      <c r="X71" s="329"/>
      <c r="Y71" s="329"/>
      <c r="Z71" s="329"/>
      <c r="AA71" s="329"/>
      <c r="AB71" s="329"/>
      <c r="AC71" s="329"/>
      <c r="AD71" s="329"/>
      <c r="AE71" s="329"/>
      <c r="AF71" s="329"/>
      <c r="AG71" s="329"/>
      <c r="AH71" s="329"/>
      <c r="AI71" s="329"/>
      <c r="AJ71" s="329"/>
    </row>
    <row r="72" spans="2:36" ht="11.25">
      <c r="B72" s="329"/>
      <c r="C72" s="329"/>
      <c r="D72" s="329"/>
      <c r="E72" s="329"/>
      <c r="F72" s="329"/>
      <c r="G72" s="329"/>
      <c r="H72" s="329"/>
      <c r="I72" s="329"/>
      <c r="J72" s="329"/>
      <c r="K72" s="329"/>
      <c r="L72" s="329"/>
      <c r="M72" s="329"/>
      <c r="N72" s="329"/>
      <c r="O72" s="329"/>
      <c r="P72" s="329"/>
      <c r="Q72" s="329"/>
      <c r="R72" s="329"/>
      <c r="S72" s="329"/>
      <c r="T72" s="329"/>
      <c r="U72" s="329"/>
      <c r="V72" s="329"/>
      <c r="W72" s="329"/>
      <c r="X72" s="329"/>
      <c r="Y72" s="329"/>
      <c r="Z72" s="329"/>
      <c r="AA72" s="329"/>
      <c r="AB72" s="329"/>
      <c r="AC72" s="329"/>
      <c r="AD72" s="329"/>
      <c r="AE72" s="329"/>
      <c r="AF72" s="329"/>
      <c r="AG72" s="329"/>
      <c r="AH72" s="329"/>
      <c r="AI72" s="329"/>
      <c r="AJ72" s="329"/>
    </row>
    <row r="73" spans="2:36" ht="11.25">
      <c r="B73" s="329"/>
      <c r="C73" s="329"/>
      <c r="D73" s="329"/>
      <c r="E73" s="329"/>
      <c r="F73" s="329"/>
      <c r="G73" s="329"/>
      <c r="H73" s="329"/>
      <c r="I73" s="329"/>
      <c r="J73" s="329"/>
      <c r="K73" s="329"/>
      <c r="L73" s="329"/>
      <c r="M73" s="329"/>
      <c r="N73" s="329"/>
      <c r="O73" s="329"/>
      <c r="P73" s="329"/>
      <c r="Q73" s="329"/>
      <c r="R73" s="329"/>
      <c r="S73" s="329"/>
      <c r="T73" s="329"/>
      <c r="U73" s="329"/>
      <c r="V73" s="329"/>
      <c r="W73" s="329"/>
      <c r="X73" s="329"/>
      <c r="Y73" s="329"/>
      <c r="Z73" s="329"/>
      <c r="AA73" s="329"/>
      <c r="AB73" s="329"/>
      <c r="AC73" s="329"/>
      <c r="AD73" s="329"/>
      <c r="AE73" s="329"/>
      <c r="AF73" s="329"/>
      <c r="AG73" s="329"/>
      <c r="AH73" s="329"/>
      <c r="AI73" s="329"/>
      <c r="AJ73" s="329"/>
    </row>
    <row r="74" spans="2:36" ht="11.25">
      <c r="B74" s="329"/>
      <c r="C74" s="329"/>
      <c r="D74" s="329"/>
      <c r="E74" s="329"/>
      <c r="F74" s="329"/>
      <c r="G74" s="329"/>
      <c r="H74" s="329"/>
      <c r="I74" s="329"/>
      <c r="J74" s="329"/>
      <c r="K74" s="329"/>
      <c r="L74" s="329"/>
      <c r="M74" s="329"/>
      <c r="N74" s="329"/>
      <c r="O74" s="329"/>
      <c r="P74" s="329"/>
      <c r="Q74" s="329"/>
      <c r="R74" s="329"/>
      <c r="S74" s="329"/>
      <c r="T74" s="329"/>
      <c r="U74" s="329"/>
      <c r="V74" s="329"/>
      <c r="W74" s="329"/>
      <c r="X74" s="329"/>
      <c r="Y74" s="329"/>
      <c r="Z74" s="329"/>
      <c r="AA74" s="329"/>
      <c r="AB74" s="329"/>
      <c r="AC74" s="329"/>
      <c r="AD74" s="329"/>
      <c r="AE74" s="329"/>
      <c r="AF74" s="329"/>
      <c r="AG74" s="329"/>
      <c r="AH74" s="329"/>
      <c r="AI74" s="329"/>
      <c r="AJ74" s="329"/>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6uMl/8ADKH86n8KGRIb+qHYIVT+hug3PpgzbapMG414RGIaq2/jEsHefApgvQub5YfLxjhGyrirMeV0ivM6iXQ==" saltValue="/dUEe5WmIMsJsp3LjSc3fA==" spinCount="100000" sheet="1" objects="1" scenarios="1" insertRows="0" selectLockedCells="1"/>
  <mergeCells count="151">
    <mergeCell ref="B8:AJ8"/>
    <mergeCell ref="B10:H11"/>
    <mergeCell ref="I10:Q11"/>
    <mergeCell ref="R10:V11"/>
    <mergeCell ref="W10:Z11"/>
    <mergeCell ref="AA10:AE10"/>
    <mergeCell ref="AF10:AJ10"/>
    <mergeCell ref="AA11:AE11"/>
    <mergeCell ref="AF11:AJ11"/>
    <mergeCell ref="B12:AJ12"/>
    <mergeCell ref="B13:AJ13"/>
    <mergeCell ref="B14:H15"/>
    <mergeCell ref="I14:V14"/>
    <mergeCell ref="W14:AE14"/>
    <mergeCell ref="AF14:AJ14"/>
    <mergeCell ref="I15:V15"/>
    <mergeCell ref="W15:AE15"/>
    <mergeCell ref="AF15:AJ15"/>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22:AJ22"/>
    <mergeCell ref="B23:O23"/>
    <mergeCell ref="P23:V23"/>
    <mergeCell ref="W23:Z23"/>
    <mergeCell ref="AA23:AE23"/>
    <mergeCell ref="AF23:AJ23"/>
    <mergeCell ref="B20:V20"/>
    <mergeCell ref="W20:Z20"/>
    <mergeCell ref="AA20:AJ20"/>
    <mergeCell ref="B21:V21"/>
    <mergeCell ref="W21:Z21"/>
    <mergeCell ref="AA21:AJ21"/>
    <mergeCell ref="B24:O24"/>
    <mergeCell ref="P24:V24"/>
    <mergeCell ref="W24:Z24"/>
    <mergeCell ref="AA24:AE24"/>
    <mergeCell ref="AF24:AJ24"/>
    <mergeCell ref="B25:O25"/>
    <mergeCell ref="P25:V25"/>
    <mergeCell ref="W25:Z25"/>
    <mergeCell ref="AA25:AE25"/>
    <mergeCell ref="AF25:AJ25"/>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33:AE33"/>
    <mergeCell ref="AF33:AJ33"/>
    <mergeCell ref="B34:AE34"/>
    <mergeCell ref="AF34:AJ34"/>
    <mergeCell ref="B35:AE35"/>
    <mergeCell ref="AF35:AJ35"/>
    <mergeCell ref="B30:AE30"/>
    <mergeCell ref="AF30:AJ30"/>
    <mergeCell ref="B31:AE31"/>
    <mergeCell ref="AF31:AJ31"/>
    <mergeCell ref="B32:AE32"/>
    <mergeCell ref="AF32:AJ32"/>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AI49:AJ50"/>
    <mergeCell ref="O50:V50"/>
    <mergeCell ref="W50:AD50"/>
    <mergeCell ref="E47:N48"/>
    <mergeCell ref="O47:V47"/>
    <mergeCell ref="W47:AD47"/>
    <mergeCell ref="AE47:AH48"/>
    <mergeCell ref="AI47:AJ48"/>
    <mergeCell ref="O48:V48"/>
    <mergeCell ref="W48:AD48"/>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s>
  <printOptions horizontalCentered="1"/>
  <pageMargins left="0.23622047244094491" right="0.43307086614173229" top="0.35433070866141736" bottom="0.15748031496062992" header="0.31496062992125984" footer="0.31496062992125984"/>
  <pageSetup scale="80" orientation="portrait" r:id="rId1"/>
  <headerFooter>
    <oddFooter>&amp;C&amp;"Arial,Normal"&amp;8&amp;P/&amp;N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L15" sqref="L15:M15"/>
    </sheetView>
  </sheetViews>
  <sheetFormatPr baseColWidth="10" defaultColWidth="11.42578125" defaultRowHeight="14.25" customHeight="1" zeroHeight="1"/>
  <cols>
    <col min="1" max="1" width="2.28515625" style="66" customWidth="1"/>
    <col min="2" max="2" width="10.7109375" style="58" customWidth="1"/>
    <col min="3" max="3" width="15.7109375" style="58" customWidth="1"/>
    <col min="4" max="4" width="11.42578125" style="58" customWidth="1"/>
    <col min="5" max="5" width="20.42578125" style="58" customWidth="1"/>
    <col min="6" max="6" width="15.140625" style="58" customWidth="1"/>
    <col min="7" max="7" width="12.42578125" style="58" customWidth="1"/>
    <col min="8" max="8" width="16.5703125" style="58" customWidth="1"/>
    <col min="9" max="9" width="12.5703125" style="58" customWidth="1"/>
    <col min="10" max="10" width="21.5703125" style="58" customWidth="1"/>
    <col min="11" max="11" width="3" style="66" customWidth="1"/>
    <col min="12" max="17" width="11.42578125" style="66" customWidth="1"/>
    <col min="18" max="16384" width="11.42578125" style="66"/>
  </cols>
  <sheetData>
    <row r="1" spans="2:10"/>
    <row r="2" spans="2:10" ht="6" customHeight="1">
      <c r="B2" s="430"/>
      <c r="C2" s="430"/>
      <c r="D2" s="430"/>
      <c r="E2" s="430"/>
      <c r="F2" s="430"/>
      <c r="G2" s="430"/>
      <c r="H2" s="430"/>
      <c r="I2" s="430"/>
      <c r="J2" s="430"/>
    </row>
    <row r="3" spans="2:10" ht="15.75" customHeight="1">
      <c r="B3" s="430"/>
      <c r="C3" s="430"/>
      <c r="D3" s="430"/>
      <c r="E3" s="430"/>
      <c r="F3" s="430"/>
      <c r="G3" s="430"/>
      <c r="H3" s="430"/>
      <c r="I3" s="430"/>
      <c r="J3" s="430"/>
    </row>
    <row r="4" spans="2:10" ht="15.75" customHeight="1">
      <c r="B4" s="430"/>
      <c r="C4" s="430"/>
      <c r="D4" s="430"/>
      <c r="E4" s="430"/>
      <c r="F4" s="430"/>
      <c r="G4" s="430"/>
      <c r="H4" s="430"/>
      <c r="I4" s="430"/>
      <c r="J4" s="430"/>
    </row>
    <row r="5" spans="2:10" ht="15.75" customHeight="1">
      <c r="B5" s="430"/>
      <c r="C5" s="430"/>
      <c r="D5" s="430"/>
      <c r="E5" s="430"/>
      <c r="F5" s="430"/>
      <c r="G5" s="430"/>
      <c r="H5" s="430"/>
      <c r="I5" s="430"/>
      <c r="J5" s="430"/>
    </row>
    <row r="6" spans="2:10" ht="15.75" customHeight="1">
      <c r="B6" s="430"/>
      <c r="C6" s="430"/>
      <c r="D6" s="430"/>
      <c r="E6" s="430"/>
      <c r="F6" s="430"/>
      <c r="G6" s="430"/>
      <c r="H6" s="430"/>
      <c r="I6" s="430"/>
      <c r="J6" s="430"/>
    </row>
    <row r="7" spans="2:10" ht="11.25">
      <c r="B7" s="430"/>
      <c r="C7" s="430"/>
      <c r="D7" s="430"/>
      <c r="E7" s="430"/>
      <c r="F7" s="430"/>
      <c r="G7" s="430"/>
      <c r="H7" s="430"/>
      <c r="I7" s="430"/>
      <c r="J7" s="430"/>
    </row>
    <row r="8" spans="2:10" ht="11.25">
      <c r="B8" s="430" t="s">
        <v>48</v>
      </c>
      <c r="C8" s="430"/>
      <c r="D8" s="430"/>
      <c r="E8" s="430"/>
      <c r="F8" s="430"/>
      <c r="G8" s="430"/>
      <c r="H8" s="430"/>
      <c r="I8" s="430"/>
      <c r="J8" s="430"/>
    </row>
    <row r="9" spans="2:10" ht="18" customHeight="1">
      <c r="B9" s="431" t="s">
        <v>49</v>
      </c>
      <c r="C9" s="432"/>
      <c r="D9" s="432"/>
      <c r="E9" s="432"/>
      <c r="F9" s="432"/>
      <c r="G9" s="432"/>
      <c r="H9" s="432"/>
      <c r="I9" s="432"/>
      <c r="J9" s="433"/>
    </row>
    <row r="10" spans="2:10" s="68" customFormat="1" ht="9.75" customHeight="1">
      <c r="B10" s="67"/>
      <c r="C10" s="67"/>
      <c r="D10" s="67"/>
      <c r="E10" s="67"/>
      <c r="F10" s="67"/>
      <c r="G10" s="67"/>
      <c r="H10" s="67"/>
      <c r="I10" s="67"/>
      <c r="J10" s="67"/>
    </row>
    <row r="11" spans="2:10" ht="18" customHeight="1">
      <c r="B11" s="21" t="s">
        <v>50</v>
      </c>
      <c r="C11" s="426"/>
      <c r="D11" s="426"/>
      <c r="E11" s="426"/>
      <c r="F11" s="17" t="s">
        <v>51</v>
      </c>
      <c r="G11" s="427"/>
      <c r="H11" s="428"/>
      <c r="I11" s="18" t="s">
        <v>52</v>
      </c>
      <c r="J11" s="101"/>
    </row>
    <row r="12" spans="2:10" ht="18" customHeight="1">
      <c r="B12" s="21" t="s">
        <v>53</v>
      </c>
      <c r="C12" s="426"/>
      <c r="D12" s="426"/>
      <c r="E12" s="426"/>
      <c r="F12" s="17" t="s">
        <v>54</v>
      </c>
      <c r="G12" s="427"/>
      <c r="H12" s="428"/>
      <c r="I12" s="18" t="s">
        <v>55</v>
      </c>
      <c r="J12" s="78"/>
    </row>
    <row r="13" spans="2:10" ht="18" customHeight="1">
      <c r="B13" s="21" t="s">
        <v>56</v>
      </c>
      <c r="C13" s="426"/>
      <c r="D13" s="426"/>
      <c r="E13" s="426"/>
      <c r="F13" s="17" t="s">
        <v>57</v>
      </c>
      <c r="G13" s="427"/>
      <c r="H13" s="428"/>
      <c r="I13" s="18" t="s">
        <v>58</v>
      </c>
      <c r="J13" s="78"/>
    </row>
    <row r="14" spans="2:10" ht="12.75">
      <c r="B14" s="69"/>
      <c r="C14" s="70"/>
      <c r="D14" s="70"/>
      <c r="E14" s="70"/>
      <c r="F14" s="70"/>
      <c r="G14" s="70"/>
      <c r="H14" s="70"/>
      <c r="I14" s="70"/>
      <c r="J14" s="70"/>
    </row>
    <row r="15" spans="2:10" ht="25.5" customHeight="1">
      <c r="B15" s="429" t="s">
        <v>59</v>
      </c>
      <c r="C15" s="429"/>
      <c r="D15" s="429"/>
      <c r="E15" s="429"/>
      <c r="F15" s="429"/>
      <c r="G15" s="429"/>
      <c r="H15" s="429"/>
      <c r="I15" s="429"/>
      <c r="J15" s="429"/>
    </row>
    <row r="16" spans="2:10" ht="9.75" customHeight="1">
      <c r="B16" s="69"/>
      <c r="C16" s="70"/>
      <c r="D16" s="70"/>
      <c r="E16" s="70"/>
      <c r="F16" s="70"/>
      <c r="G16" s="70"/>
      <c r="H16" s="70"/>
      <c r="I16" s="70"/>
      <c r="J16" s="70"/>
    </row>
    <row r="17" spans="2:10" ht="51">
      <c r="B17" s="71" t="s">
        <v>60</v>
      </c>
      <c r="C17" s="71" t="s">
        <v>61</v>
      </c>
      <c r="D17" s="71" t="s">
        <v>62</v>
      </c>
      <c r="E17" s="71" t="s">
        <v>63</v>
      </c>
      <c r="F17" s="71" t="s">
        <v>64</v>
      </c>
      <c r="G17" s="71" t="s">
        <v>65</v>
      </c>
      <c r="H17" s="71" t="s">
        <v>66</v>
      </c>
      <c r="I17" s="71" t="s">
        <v>67</v>
      </c>
      <c r="J17" s="71" t="s">
        <v>68</v>
      </c>
    </row>
    <row r="18" spans="2:10" ht="23.25" customHeight="1">
      <c r="B18" s="43"/>
      <c r="C18" s="43"/>
      <c r="D18" s="43"/>
      <c r="E18" s="43"/>
      <c r="F18" s="43"/>
      <c r="G18" s="43"/>
      <c r="H18" s="43"/>
      <c r="I18" s="43"/>
      <c r="J18" s="43"/>
    </row>
    <row r="19" spans="2:10" ht="23.25" customHeight="1">
      <c r="B19" s="43"/>
      <c r="C19" s="43"/>
      <c r="D19" s="43"/>
      <c r="E19" s="43"/>
      <c r="F19" s="44"/>
      <c r="G19" s="43"/>
      <c r="H19" s="43"/>
      <c r="I19" s="43"/>
      <c r="J19" s="45"/>
    </row>
    <row r="20" spans="2:10" ht="23.25" customHeight="1">
      <c r="B20" s="43"/>
      <c r="C20" s="43"/>
      <c r="D20" s="43"/>
      <c r="E20" s="43"/>
      <c r="F20" s="44"/>
      <c r="G20" s="43"/>
      <c r="H20" s="43"/>
      <c r="I20" s="43"/>
      <c r="J20" s="45"/>
    </row>
    <row r="21" spans="2:10" ht="23.25" customHeight="1">
      <c r="B21" s="43"/>
      <c r="C21" s="43"/>
      <c r="D21" s="43"/>
      <c r="E21" s="43"/>
      <c r="F21" s="44"/>
      <c r="G21" s="43"/>
      <c r="H21" s="43"/>
      <c r="I21" s="43"/>
      <c r="J21" s="45"/>
    </row>
    <row r="22" spans="2:10" ht="23.25" customHeight="1">
      <c r="B22" s="43"/>
      <c r="C22" s="43"/>
      <c r="D22" s="43"/>
      <c r="E22" s="43"/>
      <c r="F22" s="44"/>
      <c r="G22" s="43"/>
      <c r="H22" s="43"/>
      <c r="I22" s="43"/>
      <c r="J22" s="45"/>
    </row>
    <row r="23" spans="2:10" ht="23.25" customHeight="1">
      <c r="B23" s="43"/>
      <c r="C23" s="43"/>
      <c r="D23" s="43"/>
      <c r="E23" s="43"/>
      <c r="F23" s="44"/>
      <c r="G23" s="43"/>
      <c r="H23" s="43"/>
      <c r="I23" s="43"/>
      <c r="J23" s="45"/>
    </row>
    <row r="24" spans="2:10" ht="23.25" customHeight="1">
      <c r="B24" s="43"/>
      <c r="C24" s="43"/>
      <c r="D24" s="43"/>
      <c r="E24" s="43"/>
      <c r="F24" s="44"/>
      <c r="G24" s="43"/>
      <c r="H24" s="43"/>
      <c r="I24" s="43"/>
      <c r="J24" s="45"/>
    </row>
    <row r="25" spans="2:10" ht="23.25" customHeight="1">
      <c r="B25" s="43"/>
      <c r="C25" s="43"/>
      <c r="D25" s="43"/>
      <c r="E25" s="43"/>
      <c r="F25" s="44"/>
      <c r="G25" s="43"/>
      <c r="H25" s="43"/>
      <c r="I25" s="43"/>
      <c r="J25" s="45"/>
    </row>
    <row r="26" spans="2:10" ht="23.25" customHeight="1">
      <c r="B26" s="43"/>
      <c r="C26" s="43"/>
      <c r="D26" s="43"/>
      <c r="E26" s="43"/>
      <c r="F26" s="44"/>
      <c r="G26" s="43"/>
      <c r="H26" s="43"/>
      <c r="I26" s="43"/>
      <c r="J26" s="45"/>
    </row>
    <row r="27" spans="2:10" ht="23.25" customHeight="1">
      <c r="B27" s="43"/>
      <c r="C27" s="43"/>
      <c r="D27" s="43"/>
      <c r="E27" s="43"/>
      <c r="F27" s="44"/>
      <c r="G27" s="43"/>
      <c r="H27" s="43"/>
      <c r="I27" s="43"/>
      <c r="J27" s="45"/>
    </row>
    <row r="28" spans="2:10" ht="12">
      <c r="B28" s="72"/>
      <c r="C28" s="73"/>
      <c r="D28" s="72"/>
      <c r="E28" s="74"/>
      <c r="F28" s="75"/>
      <c r="G28" s="76"/>
      <c r="H28" s="76"/>
      <c r="I28" s="76"/>
      <c r="J28" s="77"/>
    </row>
    <row r="29" spans="2:10">
      <c r="B29" s="56" t="s">
        <v>69</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wnsvP6LZ17/FouWAFbGBdRflwzhImdCnyEoAumnpdX+woUaRd+nuqZ16H0jG5OOSmSWZzWoa0sVsYFDuff6srQ==" saltValue="fTKZl1HBxNwkGxd/6HhDbQ==" spinCount="100000" sheet="1" objects="1" scenarios="1" insertRows="0"/>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topLeftCell="A4" zoomScale="80" zoomScaleNormal="80" workbookViewId="0">
      <selection activeCell="B10" sqref="B10"/>
    </sheetView>
  </sheetViews>
  <sheetFormatPr baseColWidth="10" defaultColWidth="0" defaultRowHeight="12.75" customHeight="1" zeroHeight="1"/>
  <cols>
    <col min="1" max="1" width="4" style="24" customWidth="1"/>
    <col min="2" max="2" width="47.42578125" style="24" customWidth="1"/>
    <col min="3" max="3" width="7.140625" style="24" bestFit="1" customWidth="1"/>
    <col min="4" max="4" width="13.42578125" style="24" customWidth="1"/>
    <col min="5" max="5" width="21" style="25" customWidth="1"/>
    <col min="6" max="7" width="11.42578125" style="24" customWidth="1"/>
    <col min="8" max="8" width="4.28515625" style="24" customWidth="1"/>
    <col min="9" max="16384" width="11.42578125" style="24" hidden="1"/>
  </cols>
  <sheetData>
    <row r="1" spans="2:7"/>
    <row r="2" spans="2:7" s="26" customFormat="1" ht="15" customHeight="1">
      <c r="B2" s="436"/>
      <c r="C2" s="437"/>
      <c r="D2" s="437"/>
      <c r="E2" s="437"/>
      <c r="F2" s="437"/>
      <c r="G2" s="438"/>
    </row>
    <row r="3" spans="2:7" s="26" customFormat="1" ht="15" customHeight="1">
      <c r="B3" s="439"/>
      <c r="C3" s="440"/>
      <c r="D3" s="440"/>
      <c r="E3" s="440"/>
      <c r="F3" s="440"/>
      <c r="G3" s="441"/>
    </row>
    <row r="4" spans="2:7" s="26" customFormat="1" ht="15.75" customHeight="1">
      <c r="B4" s="439"/>
      <c r="C4" s="440"/>
      <c r="D4" s="440"/>
      <c r="E4" s="440"/>
      <c r="F4" s="440"/>
      <c r="G4" s="441"/>
    </row>
    <row r="5" spans="2:7" s="26" customFormat="1" ht="15.75" customHeight="1">
      <c r="B5" s="439"/>
      <c r="C5" s="440"/>
      <c r="D5" s="440"/>
      <c r="E5" s="440"/>
      <c r="F5" s="440"/>
      <c r="G5" s="441"/>
    </row>
    <row r="6" spans="2:7" s="26" customFormat="1" ht="15.75" customHeight="1">
      <c r="B6" s="439"/>
      <c r="C6" s="440"/>
      <c r="D6" s="440"/>
      <c r="E6" s="440"/>
      <c r="F6" s="440"/>
      <c r="G6" s="441"/>
    </row>
    <row r="7" spans="2:7" s="26" customFormat="1" ht="15.75" customHeight="1">
      <c r="B7" s="442"/>
      <c r="C7" s="443"/>
      <c r="D7" s="443"/>
      <c r="E7" s="443"/>
      <c r="F7" s="443"/>
      <c r="G7" s="444"/>
    </row>
    <row r="8" spans="2:7" s="26" customFormat="1" ht="9" customHeight="1">
      <c r="B8" s="445" t="s">
        <v>33</v>
      </c>
      <c r="C8" s="446"/>
      <c r="D8" s="446"/>
      <c r="E8" s="446"/>
      <c r="F8" s="446"/>
      <c r="G8" s="447"/>
    </row>
    <row r="9" spans="2:7" s="26" customFormat="1" ht="9" customHeight="1">
      <c r="B9" s="448"/>
      <c r="C9" s="449"/>
      <c r="D9" s="449"/>
      <c r="E9" s="449"/>
      <c r="F9" s="449"/>
      <c r="G9" s="450"/>
    </row>
    <row r="10" spans="2:7" s="31" customFormat="1" ht="15.75" customHeight="1">
      <c r="B10" s="27"/>
      <c r="C10" s="28"/>
      <c r="D10" s="28"/>
      <c r="E10" s="29"/>
      <c r="F10" s="28"/>
      <c r="G10" s="30"/>
    </row>
    <row r="11" spans="2:7" s="31" customFormat="1" ht="34.5" customHeight="1">
      <c r="B11" s="451" t="s">
        <v>34</v>
      </c>
      <c r="C11" s="452"/>
      <c r="D11" s="452"/>
      <c r="E11" s="452"/>
      <c r="F11" s="452"/>
      <c r="G11" s="453"/>
    </row>
    <row r="12" spans="2:7">
      <c r="B12" s="32"/>
      <c r="C12" s="33"/>
      <c r="D12" s="33"/>
      <c r="E12" s="34"/>
      <c r="F12" s="33"/>
      <c r="G12" s="35"/>
    </row>
    <row r="13" spans="2:7">
      <c r="B13" s="36" t="s">
        <v>35</v>
      </c>
      <c r="C13" s="33"/>
      <c r="D13" s="33"/>
      <c r="E13" s="34"/>
      <c r="F13" s="33"/>
      <c r="G13" s="35"/>
    </row>
    <row r="14" spans="2:7">
      <c r="B14" s="37"/>
      <c r="C14" s="38"/>
      <c r="D14" s="38"/>
      <c r="E14" s="39"/>
      <c r="F14" s="38"/>
      <c r="G14" s="40"/>
    </row>
    <row r="15" spans="2:7">
      <c r="B15" s="454" t="s">
        <v>36</v>
      </c>
      <c r="C15" s="454"/>
      <c r="D15" s="41" t="s">
        <v>37</v>
      </c>
      <c r="E15" s="454" t="s">
        <v>38</v>
      </c>
      <c r="F15" s="454"/>
      <c r="G15" s="454"/>
    </row>
    <row r="16" spans="2:7" ht="22.5" customHeight="1">
      <c r="B16" s="434" t="s">
        <v>39</v>
      </c>
      <c r="C16" s="434"/>
      <c r="D16" s="42">
        <v>0.1</v>
      </c>
      <c r="E16" s="435" t="s">
        <v>40</v>
      </c>
      <c r="F16" s="435"/>
      <c r="G16" s="435"/>
    </row>
    <row r="17" spans="2:7" ht="28.5" customHeight="1">
      <c r="B17" s="434" t="s">
        <v>41</v>
      </c>
      <c r="C17" s="434"/>
      <c r="D17" s="42">
        <v>0.2</v>
      </c>
      <c r="E17" s="457" t="s">
        <v>42</v>
      </c>
      <c r="F17" s="457"/>
      <c r="G17" s="457"/>
    </row>
    <row r="18" spans="2:7" ht="29.25" customHeight="1">
      <c r="B18" s="434" t="s">
        <v>43</v>
      </c>
      <c r="C18" s="434"/>
      <c r="D18" s="42">
        <v>0.1</v>
      </c>
      <c r="E18" s="457" t="s">
        <v>44</v>
      </c>
      <c r="F18" s="457"/>
      <c r="G18" s="457"/>
    </row>
    <row r="19" spans="2:7" ht="25.5" customHeight="1">
      <c r="B19" s="434" t="s">
        <v>45</v>
      </c>
      <c r="C19" s="434"/>
      <c r="D19" s="42">
        <v>0.2</v>
      </c>
      <c r="E19" s="457" t="s">
        <v>42</v>
      </c>
      <c r="F19" s="457"/>
      <c r="G19" s="457"/>
    </row>
    <row r="20" spans="2:7" ht="23.25" customHeight="1">
      <c r="B20" s="455" t="s">
        <v>46</v>
      </c>
      <c r="C20" s="456"/>
      <c r="D20" s="42">
        <v>0.1</v>
      </c>
      <c r="E20" s="435" t="s">
        <v>40</v>
      </c>
      <c r="F20" s="435"/>
      <c r="G20" s="435"/>
    </row>
    <row r="21" spans="2:7" ht="27" customHeight="1">
      <c r="B21" s="24" t="s">
        <v>47</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0:C20"/>
    <mergeCell ref="E20:G20"/>
    <mergeCell ref="B17:C17"/>
    <mergeCell ref="E17:G17"/>
    <mergeCell ref="B18:C18"/>
    <mergeCell ref="E18:G18"/>
    <mergeCell ref="B19:C19"/>
    <mergeCell ref="E19:G19"/>
    <mergeCell ref="B16:C16"/>
    <mergeCell ref="E16:G16"/>
    <mergeCell ref="B2:G7"/>
    <mergeCell ref="B8:G9"/>
    <mergeCell ref="B11:G11"/>
    <mergeCell ref="B15:C15"/>
    <mergeCell ref="E15:G15"/>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30"/>
  <sheetViews>
    <sheetView showGridLines="0" zoomScaleNormal="100" workbookViewId="0">
      <selection activeCell="E22" sqref="E22"/>
    </sheetView>
  </sheetViews>
  <sheetFormatPr baseColWidth="10" defaultColWidth="0" defaultRowHeight="15" zeroHeight="1"/>
  <cols>
    <col min="1" max="1" width="4" customWidth="1"/>
    <col min="2" max="2" width="17.28515625" customWidth="1"/>
    <col min="3" max="3" width="13.140625" customWidth="1"/>
    <col min="4" max="8" width="17.28515625" customWidth="1"/>
    <col min="9" max="9" width="20.140625" customWidth="1"/>
    <col min="10" max="10" width="3.28515625" customWidth="1"/>
    <col min="11" max="14" width="0" hidden="1" customWidth="1"/>
    <col min="15" max="16384" width="11.42578125" hidden="1"/>
  </cols>
  <sheetData>
    <row r="1" spans="2:14" s="7" customFormat="1" ht="15" customHeight="1">
      <c r="B1" s="458"/>
      <c r="C1" s="459"/>
      <c r="D1" s="459"/>
      <c r="E1" s="459"/>
      <c r="F1" s="459"/>
      <c r="G1" s="459"/>
      <c r="H1" s="459"/>
      <c r="I1" s="460"/>
      <c r="J1" s="6"/>
      <c r="K1" s="6"/>
      <c r="L1" s="6"/>
      <c r="M1" s="6"/>
      <c r="N1" s="6"/>
    </row>
    <row r="2" spans="2:14" s="7" customFormat="1" ht="15.75" customHeight="1">
      <c r="B2" s="461"/>
      <c r="C2" s="462"/>
      <c r="D2" s="462"/>
      <c r="E2" s="462"/>
      <c r="F2" s="462"/>
      <c r="G2" s="462"/>
      <c r="H2" s="462"/>
      <c r="I2" s="463"/>
      <c r="J2" s="6"/>
      <c r="K2" s="6"/>
      <c r="L2" s="6"/>
      <c r="M2" s="6"/>
      <c r="N2" s="6"/>
    </row>
    <row r="3" spans="2:14" s="7" customFormat="1" ht="15.75" customHeight="1">
      <c r="B3" s="461"/>
      <c r="C3" s="462"/>
      <c r="D3" s="462"/>
      <c r="E3" s="462"/>
      <c r="F3" s="462"/>
      <c r="G3" s="462"/>
      <c r="H3" s="462"/>
      <c r="I3" s="463"/>
      <c r="J3" s="6"/>
      <c r="K3" s="6"/>
      <c r="L3" s="6"/>
      <c r="M3" s="6"/>
      <c r="N3" s="6"/>
    </row>
    <row r="4" spans="2:14" s="7" customFormat="1" ht="15.75" customHeight="1">
      <c r="B4" s="461"/>
      <c r="C4" s="462"/>
      <c r="D4" s="462"/>
      <c r="E4" s="462"/>
      <c r="F4" s="462"/>
      <c r="G4" s="462"/>
      <c r="H4" s="462"/>
      <c r="I4" s="463"/>
      <c r="J4" s="6"/>
      <c r="K4" s="6"/>
      <c r="L4" s="6"/>
      <c r="M4" s="6"/>
      <c r="N4" s="6"/>
    </row>
    <row r="5" spans="2:14" s="7" customFormat="1" ht="15.75" customHeight="1">
      <c r="B5" s="461"/>
      <c r="C5" s="462"/>
      <c r="D5" s="462"/>
      <c r="E5" s="462"/>
      <c r="F5" s="462"/>
      <c r="G5" s="462"/>
      <c r="H5" s="462"/>
      <c r="I5" s="463"/>
      <c r="J5" s="6"/>
      <c r="K5" s="6"/>
      <c r="L5" s="6"/>
      <c r="M5" s="6"/>
      <c r="N5" s="6"/>
    </row>
    <row r="6" spans="2:14" s="7" customFormat="1" ht="13.5" customHeight="1">
      <c r="B6" s="464"/>
      <c r="C6" s="465"/>
      <c r="D6" s="465"/>
      <c r="E6" s="465"/>
      <c r="F6" s="465"/>
      <c r="G6" s="465"/>
      <c r="H6" s="465"/>
      <c r="I6" s="466"/>
      <c r="J6" s="6"/>
      <c r="K6" s="6"/>
      <c r="L6" s="6"/>
      <c r="M6" s="6"/>
      <c r="N6" s="6"/>
    </row>
    <row r="7" spans="2:14" s="7" customFormat="1" ht="33.75" customHeight="1">
      <c r="B7" s="467" t="s">
        <v>13</v>
      </c>
      <c r="C7" s="468"/>
      <c r="D7" s="468"/>
      <c r="E7" s="468"/>
      <c r="F7" s="468"/>
      <c r="G7" s="468"/>
      <c r="H7" s="468"/>
      <c r="I7" s="469"/>
      <c r="J7" s="8"/>
      <c r="K7" s="8"/>
      <c r="L7" s="8"/>
      <c r="M7" s="8"/>
      <c r="N7" s="8"/>
    </row>
    <row r="8" spans="2:14" s="7" customFormat="1" ht="18" customHeight="1">
      <c r="B8" s="23" t="s">
        <v>3</v>
      </c>
      <c r="C8" s="473" t="e">
        <f>+#REF!</f>
        <v>#REF!</v>
      </c>
      <c r="D8" s="474"/>
      <c r="E8" s="17" t="s">
        <v>7</v>
      </c>
      <c r="F8" s="475" t="e">
        <f>+#REF!</f>
        <v>#REF!</v>
      </c>
      <c r="G8" s="475"/>
      <c r="H8" s="18" t="s">
        <v>2</v>
      </c>
      <c r="I8" s="4" t="e">
        <f>+#REF!</f>
        <v>#REF!</v>
      </c>
      <c r="K8" s="4"/>
      <c r="L8" s="8"/>
      <c r="M8" s="8"/>
      <c r="N8" s="8"/>
    </row>
    <row r="9" spans="2:14" s="7" customFormat="1" ht="18" customHeight="1">
      <c r="B9" s="23" t="s">
        <v>8</v>
      </c>
      <c r="C9" s="473" t="e">
        <f>+#REF!</f>
        <v>#REF!</v>
      </c>
      <c r="D9" s="474"/>
      <c r="E9" s="17" t="s">
        <v>1</v>
      </c>
      <c r="F9" s="475" t="e">
        <f>+#REF!</f>
        <v>#REF!</v>
      </c>
      <c r="G9" s="475"/>
      <c r="H9" s="18" t="s">
        <v>11</v>
      </c>
      <c r="I9" s="5" t="e">
        <f>+#REF!</f>
        <v>#REF!</v>
      </c>
      <c r="K9" s="5"/>
      <c r="L9" s="8"/>
      <c r="M9" s="8"/>
      <c r="N9" s="8"/>
    </row>
    <row r="10" spans="2:14" s="7" customFormat="1" ht="18" customHeight="1">
      <c r="B10" s="23" t="s">
        <v>0</v>
      </c>
      <c r="C10" s="473" t="e">
        <f>+#REF!</f>
        <v>#REF!</v>
      </c>
      <c r="D10" s="474"/>
      <c r="E10" s="17" t="s">
        <v>10</v>
      </c>
      <c r="F10" s="475" t="e">
        <f>+#REF!</f>
        <v>#REF!</v>
      </c>
      <c r="G10" s="475"/>
      <c r="H10" s="18" t="s">
        <v>9</v>
      </c>
      <c r="I10" s="5" t="e">
        <f>+#REF!</f>
        <v>#REF!</v>
      </c>
      <c r="K10" s="5"/>
      <c r="L10" s="8"/>
      <c r="M10" s="8"/>
      <c r="N10" s="8"/>
    </row>
    <row r="11" spans="2:14"/>
    <row r="12" spans="2:14" ht="39" customHeight="1">
      <c r="B12" s="15" t="s">
        <v>14</v>
      </c>
      <c r="C12" s="16" t="s">
        <v>15</v>
      </c>
      <c r="D12" s="16" t="s">
        <v>27</v>
      </c>
      <c r="E12" s="16" t="s">
        <v>28</v>
      </c>
      <c r="F12" s="16" t="s">
        <v>17</v>
      </c>
      <c r="G12" s="16" t="s">
        <v>16</v>
      </c>
      <c r="H12" s="16" t="s">
        <v>25</v>
      </c>
      <c r="I12" s="16" t="s">
        <v>26</v>
      </c>
    </row>
    <row r="13" spans="2:14">
      <c r="B13" s="19" t="s">
        <v>19</v>
      </c>
      <c r="C13" s="9">
        <v>11977</v>
      </c>
      <c r="D13" s="10" t="e">
        <f>+#REF!</f>
        <v>#REF!</v>
      </c>
      <c r="E13" s="10" t="e">
        <f>+D13*C13</f>
        <v>#REF!</v>
      </c>
      <c r="F13" s="22" t="e">
        <f>+#REF!</f>
        <v>#REF!</v>
      </c>
      <c r="G13" s="10" t="e">
        <f>+F13*C13</f>
        <v>#REF!</v>
      </c>
      <c r="H13" s="10" t="e">
        <f>+D13+F13</f>
        <v>#REF!</v>
      </c>
      <c r="I13" s="10" t="e">
        <f>+E13+G13</f>
        <v>#REF!</v>
      </c>
    </row>
    <row r="14" spans="2:14">
      <c r="B14" s="19" t="s">
        <v>20</v>
      </c>
      <c r="C14" s="9">
        <v>11833</v>
      </c>
      <c r="D14" s="10" t="e">
        <f>+#REF!</f>
        <v>#REF!</v>
      </c>
      <c r="E14" s="10" t="e">
        <f t="shared" ref="E14:E18" si="0">+D14*C14</f>
        <v>#REF!</v>
      </c>
      <c r="F14" s="22" t="e">
        <f>+#REF!</f>
        <v>#REF!</v>
      </c>
      <c r="G14" s="10" t="e">
        <f t="shared" ref="G14:G18" si="1">+F14*C14</f>
        <v>#REF!</v>
      </c>
      <c r="H14" s="10" t="e">
        <f t="shared" ref="H14:H18" si="2">+D14+F14</f>
        <v>#REF!</v>
      </c>
      <c r="I14" s="10" t="e">
        <f t="shared" ref="I14:I18" si="3">+E14+G14</f>
        <v>#REF!</v>
      </c>
    </row>
    <row r="15" spans="2:14">
      <c r="B15" s="19" t="s">
        <v>21</v>
      </c>
      <c r="C15" s="9">
        <v>11509</v>
      </c>
      <c r="D15" s="10" t="e">
        <f>+#REF!</f>
        <v>#REF!</v>
      </c>
      <c r="E15" s="10" t="e">
        <f t="shared" si="0"/>
        <v>#REF!</v>
      </c>
      <c r="F15" s="22" t="e">
        <f>+#REF!</f>
        <v>#REF!</v>
      </c>
      <c r="G15" s="10" t="e">
        <f t="shared" si="1"/>
        <v>#REF!</v>
      </c>
      <c r="H15" s="10" t="e">
        <f t="shared" si="2"/>
        <v>#REF!</v>
      </c>
      <c r="I15" s="10" t="e">
        <f t="shared" si="3"/>
        <v>#REF!</v>
      </c>
    </row>
    <row r="16" spans="2:14">
      <c r="B16" s="19" t="s">
        <v>22</v>
      </c>
      <c r="C16" s="9">
        <v>9096</v>
      </c>
      <c r="D16" s="10" t="e">
        <f>+#REF!</f>
        <v>#REF!</v>
      </c>
      <c r="E16" s="10" t="e">
        <f t="shared" si="0"/>
        <v>#REF!</v>
      </c>
      <c r="F16" s="22" t="e">
        <f>+#REF!</f>
        <v>#REF!</v>
      </c>
      <c r="G16" s="10" t="e">
        <f t="shared" si="1"/>
        <v>#REF!</v>
      </c>
      <c r="H16" s="10" t="e">
        <f t="shared" si="2"/>
        <v>#REF!</v>
      </c>
      <c r="I16" s="10" t="e">
        <f t="shared" si="3"/>
        <v>#REF!</v>
      </c>
    </row>
    <row r="17" spans="2:13">
      <c r="B17" s="19" t="s">
        <v>23</v>
      </c>
      <c r="C17" s="9">
        <v>3665</v>
      </c>
      <c r="D17" s="10" t="e">
        <f>+#REF!</f>
        <v>#REF!</v>
      </c>
      <c r="E17" s="10" t="e">
        <f t="shared" si="0"/>
        <v>#REF!</v>
      </c>
      <c r="F17" s="22" t="e">
        <f>+#REF!</f>
        <v>#REF!</v>
      </c>
      <c r="G17" s="10" t="e">
        <f t="shared" si="1"/>
        <v>#REF!</v>
      </c>
      <c r="H17" s="10" t="e">
        <f t="shared" si="2"/>
        <v>#REF!</v>
      </c>
      <c r="I17" s="10" t="e">
        <f t="shared" si="3"/>
        <v>#REF!</v>
      </c>
    </row>
    <row r="18" spans="2:13">
      <c r="B18" s="19" t="s">
        <v>24</v>
      </c>
      <c r="C18" s="9">
        <v>2568</v>
      </c>
      <c r="D18" s="10" t="e">
        <f>+#REF!</f>
        <v>#REF!</v>
      </c>
      <c r="E18" s="10" t="e">
        <f t="shared" si="0"/>
        <v>#REF!</v>
      </c>
      <c r="F18" s="22" t="e">
        <f>+#REF!</f>
        <v>#REF!</v>
      </c>
      <c r="G18" s="10" t="e">
        <f t="shared" si="1"/>
        <v>#REF!</v>
      </c>
      <c r="H18" s="10" t="e">
        <f t="shared" si="2"/>
        <v>#REF!</v>
      </c>
      <c r="I18" s="10" t="e">
        <f t="shared" si="3"/>
        <v>#REF!</v>
      </c>
    </row>
    <row r="19" spans="2:13" ht="18" customHeight="1">
      <c r="B19" s="11" t="s">
        <v>18</v>
      </c>
      <c r="C19" s="12">
        <f>SUM(C13:C18)</f>
        <v>50648</v>
      </c>
      <c r="D19" s="10"/>
      <c r="E19" s="14" t="e">
        <f>SUM(E13:E18)</f>
        <v>#REF!</v>
      </c>
      <c r="F19" s="10"/>
      <c r="G19" s="14" t="e">
        <f>SUM(G13:G18)</f>
        <v>#REF!</v>
      </c>
      <c r="H19" s="14"/>
      <c r="I19" s="10"/>
    </row>
    <row r="20" spans="2:13" ht="18" customHeight="1">
      <c r="B20" s="470" t="s">
        <v>12</v>
      </c>
      <c r="C20" s="471"/>
      <c r="D20" s="471"/>
      <c r="E20" s="471"/>
      <c r="F20" s="472"/>
      <c r="G20" s="13"/>
      <c r="H20" s="13"/>
      <c r="I20" s="20" t="e">
        <f>+E19+G19</f>
        <v>#REF!</v>
      </c>
    </row>
    <row r="21" spans="2:13" ht="18.75" customHeight="1">
      <c r="M21" s="1"/>
    </row>
    <row r="22" spans="2:13"/>
    <row r="23" spans="2:13"/>
    <row r="24" spans="2:13"/>
    <row r="25" spans="2:13"/>
    <row r="26" spans="2:13"/>
    <row r="27" spans="2:13"/>
    <row r="28" spans="2:13"/>
    <row r="29" spans="2:13"/>
    <row r="30" spans="2:13"/>
  </sheetData>
  <mergeCells count="9">
    <mergeCell ref="B1:I6"/>
    <mergeCell ref="B7:I7"/>
    <mergeCell ref="B20:F20"/>
    <mergeCell ref="C8:D8"/>
    <mergeCell ref="C9:D9"/>
    <mergeCell ref="C10:D10"/>
    <mergeCell ref="F8:G8"/>
    <mergeCell ref="F9:G9"/>
    <mergeCell ref="F10:G10"/>
  </mergeCells>
  <pageMargins left="0.7" right="0.7" top="0.75" bottom="0.75" header="0.3"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MATERIAL DIDÁCTICO</vt:lpstr>
      <vt:lpstr>ZONAS</vt:lpstr>
      <vt:lpstr>INFO GENERAL Y FINANCIERA</vt:lpstr>
      <vt:lpstr>INFO EXPERIENCIA</vt:lpstr>
      <vt:lpstr>POLIZAS</vt:lpstr>
      <vt:lpstr>RESUMEN</vt:lpstr>
      <vt:lpstr>'INFO EXPERIENCIA'!Área_de_impresión</vt:lpstr>
      <vt:lpstr>'INFO GENERAL Y FINANCIERA'!Área_de_impresión</vt:lpstr>
      <vt:lpstr>'MATERIAL DIDÁCTICO'!Área_de_impresión</vt:lpstr>
      <vt:lpstr>POLIZAS!Área_de_impresión</vt:lpstr>
      <vt:lpstr>'INFO EXPERIENCIA'!Títulos_a_imprimir</vt:lpstr>
      <vt:lpstr>'INFO GENERAL Y FINANCIERA'!Títulos_a_imprimir</vt:lpstr>
      <vt:lpstr>'MATERIAL DIDÁCTICO'!Títulos_a_imprimir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Edna Johana Martinez Munoz</cp:lastModifiedBy>
  <cp:lastPrinted>2015-07-23T21:49:54Z</cp:lastPrinted>
  <dcterms:created xsi:type="dcterms:W3CDTF">2013-08-22T20:49:37Z</dcterms:created>
  <dcterms:modified xsi:type="dcterms:W3CDTF">2015-07-23T21:58:13Z</dcterms:modified>
</cp:coreProperties>
</file>