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3 INTERVENTORIA BIENESTARINA.E1\"/>
    </mc:Choice>
  </mc:AlternateContent>
  <bookViews>
    <workbookView xWindow="360" yWindow="270" windowWidth="14955" windowHeight="7935" tabRatio="900" activeTab="1"/>
  </bookViews>
  <sheets>
    <sheet name="INFO GENERAL Y FINANCIERA" sheetId="15" r:id="rId1"/>
    <sheet name="FORMATO COTIZACIÓN" sheetId="1" r:id="rId2"/>
    <sheet name="POLIZAS" sheetId="16" r:id="rId3"/>
    <sheet name="INFO EXPERIENCIA" sheetId="17"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3" hidden="1">'INFO EXPERIENCIA'!#REF!</definedName>
    <definedName name="_xlnm._FilterDatabase" localSheetId="0" hidden="1">'INFO GENERAL Y FINANCIERA'!$B$42:$AU$42</definedName>
    <definedName name="¿Quiénes_están_inscritos_dentro_del_sistema__incluye_desinscr___" localSheetId="1">#REF!</definedName>
    <definedName name="¿Quiénes_están_inscritos_dentro_del_sistema__incluye_desinscr___">#REF!</definedName>
    <definedName name="ActividadRE" localSheetId="1">#REF!</definedName>
    <definedName name="ActividadRE">#REF!</definedName>
    <definedName name="ALMUERZO">'[1]Resumen Preparaciones'!$C$52:$C$113</definedName>
    <definedName name="almuerzocena">'[1]Resumen Preparaciones'!$C$52:$C$141</definedName>
    <definedName name="_xlnm.Print_Area" localSheetId="3">'INFO EXPERIENCIA'!$B$2:$J$25</definedName>
    <definedName name="_xlnm.Print_Area" localSheetId="0">'INFO GENERAL Y FINANCIERA'!$B$2:$AO$57</definedName>
    <definedName name="_xlnm.Print_Area" localSheetId="2">POLIZAS!$B$2:$G$21</definedName>
    <definedName name="Calidad">[2]PERSONAL!$P$58</definedName>
    <definedName name="Campamento">[2]PERSONAL!$P$122</definedName>
    <definedName name="CostoDirectoObra" localSheetId="1">#REF!</definedName>
    <definedName name="CostoDirectoObra">#REF!</definedName>
    <definedName name="CuantostieneEdSuperior" localSheetId="1">#REF!</definedName>
    <definedName name="CuantostieneEdSuperior">#REF!</definedName>
    <definedName name="Decision" localSheetId="3">[3]lista!$A$6:$A$7</definedName>
    <definedName name="Decision" localSheetId="0">[3]lista!$A$6:$A$7</definedName>
    <definedName name="Decision" localSheetId="2">[3]lista!$A$6:$A$7</definedName>
    <definedName name="Decision">[3]lista!$A$6:$A$7</definedName>
    <definedName name="Dedicacion" localSheetId="1">'[4]Tal Humano'!#REF!</definedName>
    <definedName name="Dedicacion">'[4]Tal Humano'!#REF!</definedName>
    <definedName name="desayuno">'[1]Resumen Preparaciones'!$C$5:$C$50</definedName>
    <definedName name="DESAYUNOS">'[1]Resumen Preparaciones'!$C$5:$C$33</definedName>
    <definedName name="DeseanCapacitacionEn" localSheetId="1">#REF!</definedName>
    <definedName name="DeseanCapacitacionEn">#REF!</definedName>
    <definedName name="DESINSCRITOS" localSheetId="1">#REF!</definedName>
    <definedName name="DESINSCRITOS">#REF!</definedName>
    <definedName name="DISTRIBUCIONPORTIPOCONTRATO" localSheetId="1">#REF!</definedName>
    <definedName name="DISTRIBUCIONPORTIPOCONTRATO">#REF!</definedName>
    <definedName name="Ed_cons_empr_CodEntidad" localSheetId="1">#REF!</definedName>
    <definedName name="Ed_cons_empr_CodEntidad">#REF!</definedName>
    <definedName name="Ed_emp_codemp" localSheetId="1">#REF!</definedName>
    <definedName name="Ed_emp_codemp">#REF!</definedName>
    <definedName name="EdSuperior2" localSheetId="1">#REF!</definedName>
    <definedName name="EdSuperior2">#REF!</definedName>
    <definedName name="EdSuperior3" localSheetId="1">#REF!</definedName>
    <definedName name="EdSuperior3">#REF!</definedName>
    <definedName name="Empresa" localSheetId="1">#REF!</definedName>
    <definedName name="Empresa">#REF!</definedName>
    <definedName name="Ensayos">[2]PERSONAL!$P$100</definedName>
    <definedName name="EstadoMadCabFamilia" localSheetId="1">#REF!</definedName>
    <definedName name="EstadoMadCabFamilia">#REF!</definedName>
    <definedName name="Estrategia">[5]Tablas!$F$2:$F$34</definedName>
    <definedName name="Fuente">[5]Tablas!$D$2:$D$10</definedName>
    <definedName name="Funcionario" localSheetId="1">[6]frmFuncionario!#REF!</definedName>
    <definedName name="Funcionario">[6]frmFuncionario!#REF!</definedName>
    <definedName name="GruporUPS" localSheetId="1">#REF!</definedName>
    <definedName name="GruporUPS">#REF!</definedName>
    <definedName name="HFGHGFH3" localSheetId="1">[7]Planta_Super!#REF!</definedName>
    <definedName name="HFGHGFH3">[7]Planta_Super!#REF!</definedName>
    <definedName name="Horas" localSheetId="1">'[8]Tal Humano'!#REF!</definedName>
    <definedName name="Horas">'[8]Tal Humano'!#REF!</definedName>
    <definedName name="hrgc" localSheetId="1">#REF!</definedName>
    <definedName name="hrgc">#REF!</definedName>
    <definedName name="Incre" localSheetId="1">#REF!</definedName>
    <definedName name="Incre">#REF!</definedName>
    <definedName name="INCREMENTO" localSheetId="1">#REF!</definedName>
    <definedName name="INCREMENTO">#REF!</definedName>
    <definedName name="INCREMENTOS">#REF!</definedName>
    <definedName name="Indemnizacion" localSheetId="1">#REF!</definedName>
    <definedName name="Indemnizacion">#REF!</definedName>
    <definedName name="InfLaboral" localSheetId="1">#REF!</definedName>
    <definedName name="InfLaboral">#REF!</definedName>
    <definedName name="InfLabrl" localSheetId="1">#REF!</definedName>
    <definedName name="InfLabrl">#REF!</definedName>
    <definedName name="Ins" localSheetId="1">#REF!</definedName>
    <definedName name="Ins">#REF!</definedName>
    <definedName name="InsEnt" localSheetId="1">#REF!</definedName>
    <definedName name="InsEnt">#REF!</definedName>
    <definedName name="InsFisMag" localSheetId="1">#REF!</definedName>
    <definedName name="InsFisMag">#REF!</definedName>
    <definedName name="IVASobreUtilidad">[2]IMPUESTOS!$E$16</definedName>
    <definedName name="LimitacionAuditiva" localSheetId="1">#REF!</definedName>
    <definedName name="LimitacionAuditiva">#REF!</definedName>
    <definedName name="LimitacionFisicaOMental" localSheetId="1">#REF!</definedName>
    <definedName name="LimitacionFisicaOMental">#REF!</definedName>
    <definedName name="LimitacionVisual" localSheetId="1">#REF!</definedName>
    <definedName name="LimitacionVisual">#REF!</definedName>
    <definedName name="LISTA_1">#REF!</definedName>
    <definedName name="LISTA_2">#REF!</definedName>
    <definedName name="LISTA_PROM">#REF!</definedName>
    <definedName name="MadreCabezaFamilia" localSheetId="1">#REF!</definedName>
    <definedName name="MadreCabezaFamilia">#REF!</definedName>
    <definedName name="Mas_Bajo_Adminstración" localSheetId="1">'[9]Costo Total'!#REF!</definedName>
    <definedName name="Mas_Bajo_Adminstración">'[9]Costo Total'!#REF!</definedName>
    <definedName name="Mas_Bajo_Imprevistos" localSheetId="1">'[9]Costo Total'!#REF!</definedName>
    <definedName name="Mas_Bajo_Imprevistos">'[9]Costo Total'!#REF!</definedName>
    <definedName name="NivelEducacionBasica" localSheetId="1">#REF!</definedName>
    <definedName name="NivelEducacionBasica">#REF!</definedName>
    <definedName name="NIVELEDUCACIONSUP" localSheetId="1">#REF!</definedName>
    <definedName name="NIVELEDUCACIONSUP">#REF!</definedName>
    <definedName name="NivelEducacionSuperior" localSheetId="1">#REF!</definedName>
    <definedName name="NivelEducacionSuperior">#REF!</definedName>
    <definedName name="NoFacturable">[2]PERSONAL!$P$46</definedName>
    <definedName name="NoNOInscritos" localSheetId="1">#REF!</definedName>
    <definedName name="NoNOInscritos">#REF!</definedName>
    <definedName name="NUMERO" localSheetId="1">[7]Planta_Super!#REF!</definedName>
    <definedName name="NUMERO">[7]Planta_Super!#REF!</definedName>
    <definedName name="Objetivos">[5]Tablas!$E$2:$E$17</definedName>
    <definedName name="Oficina">[2]PERSONAL!$P$69</definedName>
    <definedName name="PagoRE" localSheetId="1">#REF!</definedName>
    <definedName name="PagoRE">#REF!</definedName>
    <definedName name="PARTICIPACION" localSheetId="3">[3]lista!$A$15:$A$17</definedName>
    <definedName name="PARTICIPACION" localSheetId="0">[3]lista!$A$15:$A$17</definedName>
    <definedName name="PARTICIPACION" localSheetId="2">[3]lista!$A$15:$A$17</definedName>
    <definedName name="PARTICIPACION">[3]lista!$A$15:$A$17</definedName>
    <definedName name="perfil">#REF!</definedName>
    <definedName name="pilares">[5]Tablas!$G$2:$G$6</definedName>
    <definedName name="PMCL" localSheetId="1">#REF!</definedName>
    <definedName name="PMCL">#REF!</definedName>
    <definedName name="Procedencia" localSheetId="3">[3]lista!$A$2:$A$3</definedName>
    <definedName name="Procedencia" localSheetId="0">[3]lista!$A$2:$A$3</definedName>
    <definedName name="Procedencia" localSheetId="2">[3]lista!$A$2:$A$3</definedName>
    <definedName name="Procedencia">[3]lista!$A$2:$A$3</definedName>
    <definedName name="Producto" localSheetId="1">#REF!</definedName>
    <definedName name="Producto">#REF!</definedName>
    <definedName name="productosdef">'[1]Precios Alimentos'!$A$5031:$A$5730</definedName>
    <definedName name="Profesional">[2]PERSONAL!$P$12</definedName>
    <definedName name="Promd_Administración" localSheetId="1">'[9]Costo Total'!#REF!</definedName>
    <definedName name="Promd_Administración">'[9]Costo Total'!#REF!</definedName>
    <definedName name="Promd_Adnimistración" localSheetId="1">'[9]Costo Total'!#REF!</definedName>
    <definedName name="Promd_Adnimistración">'[9]Costo Total'!#REF!</definedName>
    <definedName name="Promd_Imprevistos" localSheetId="1">'[9]Costo Total'!#REF!</definedName>
    <definedName name="Promd_Imprevistos">'[9]Costo Total'!#REF!</definedName>
    <definedName name="Promd_Utilidad" localSheetId="1">'[9]Costo Total'!#REF!</definedName>
    <definedName name="Promd_Utilidad">'[9]Costo Total'!#REF!</definedName>
    <definedName name="promedios">'[10]Proyección valor Lacteo MADR'!#REF!</definedName>
    <definedName name="Proporcionalidad" localSheetId="1">'[4]Tal Humano'!#REF!</definedName>
    <definedName name="Proporcionalidad">'[4]Tal Humano'!#REF!</definedName>
    <definedName name="ProximoPension" localSheetId="1">#REF!</definedName>
    <definedName name="ProximoPension">#REF!</definedName>
    <definedName name="RECapacitacion" localSheetId="1">#REF!</definedName>
    <definedName name="RECapacitacion">#REF!</definedName>
    <definedName name="REContPrivada" localSheetId="1">#REF!</definedName>
    <definedName name="REContPrivada">#REF!</definedName>
    <definedName name="salariosref">'[9]Salarios de Referencia'!$B$7:$B$120</definedName>
    <definedName name="SalarioSuperora3SMLVMyProfesionalidad" localSheetId="1">#REF!</definedName>
    <definedName name="SalarioSuperora3SMLVMyProfesionalidad">#REF!</definedName>
    <definedName name="Seguimiento" localSheetId="1">#REF!</definedName>
    <definedName name="Seguimiento">#REF!</definedName>
    <definedName name="Sexo" localSheetId="1">#REF!</definedName>
    <definedName name="Sexo">#REF!</definedName>
    <definedName name="Sueldos" localSheetId="1">#REF!</definedName>
    <definedName name="Sueldos">#REF!</definedName>
    <definedName name="Tecnico">[2]PERSONAL!$P$34</definedName>
    <definedName name="Telefono" localSheetId="1">#REF!</definedName>
    <definedName name="Telefono">#REF!</definedName>
    <definedName name="tipo" localSheetId="3">[3]lista!$A$11:$A$13</definedName>
    <definedName name="tipo" localSheetId="0">[3]lista!$A$11:$A$13</definedName>
    <definedName name="tipo" localSheetId="2">[3]lista!$A$11:$A$13</definedName>
    <definedName name="tipo">[3]lista!$A$11:$A$13</definedName>
    <definedName name="TIPOCONT" localSheetId="1">#REF!</definedName>
    <definedName name="TIPOCONT">#REF!</definedName>
    <definedName name="tipodeanalisis">'[1]Analisis microbiologico'!$A$110:$A$182</definedName>
    <definedName name="TipoEmpresa" localSheetId="1">#REF!</definedName>
    <definedName name="TipoEmpresa">#REF!</definedName>
    <definedName name="_xlnm.Print_Titles" localSheetId="3">'INFO EXPERIENCIA'!$2:$10</definedName>
    <definedName name="_xlnm.Print_Titles" localSheetId="0">'INFO GENERAL Y FINANCIERA'!$2:$9</definedName>
    <definedName name="TotalContratoSinIVA" localSheetId="1">#REF!</definedName>
    <definedName name="TotalContratoSinIVA">#REF!</definedName>
    <definedName name="TotalImpuestosObra">[2]IMPUESTOS!$F$10</definedName>
    <definedName name="Tramite">[2]PERSONAL!$P$88</definedName>
    <definedName name="Viajes">[2]PERSONAL!$P$93</definedName>
    <definedName name="x" localSheetId="3">[3]lista!$A$11:$A$13</definedName>
    <definedName name="x">[3]lista!$A$11:$A$13</definedName>
    <definedName name="zzz">[11]Listas!$B$2:$B$34</definedName>
  </definedNames>
  <calcPr calcId="152511"/>
</workbook>
</file>

<file path=xl/calcChain.xml><?xml version="1.0" encoding="utf-8"?>
<calcChain xmlns="http://schemas.openxmlformats.org/spreadsheetml/2006/main">
  <c r="M39" i="1" l="1"/>
  <c r="M40" i="1"/>
  <c r="M41" i="1"/>
  <c r="M42" i="1"/>
  <c r="M43" i="1"/>
  <c r="M44" i="1"/>
  <c r="M45" i="1"/>
  <c r="M47" i="1"/>
  <c r="M48" i="1"/>
  <c r="M49" i="1"/>
  <c r="M50" i="1"/>
  <c r="M51" i="1"/>
  <c r="M52" i="1"/>
  <c r="M53" i="1"/>
  <c r="M55" i="1"/>
  <c r="M56" i="1"/>
  <c r="M57" i="1"/>
  <c r="M58" i="1"/>
  <c r="M59" i="1"/>
  <c r="M60" i="1"/>
  <c r="M61" i="1"/>
  <c r="M62" i="1"/>
  <c r="M63" i="1"/>
  <c r="M64" i="1"/>
  <c r="M65" i="1"/>
  <c r="K39" i="1"/>
  <c r="K40" i="1"/>
  <c r="K41" i="1"/>
  <c r="K42" i="1"/>
  <c r="K43" i="1"/>
  <c r="K44" i="1"/>
  <c r="K45" i="1"/>
  <c r="K47" i="1"/>
  <c r="K48" i="1"/>
  <c r="K49" i="1"/>
  <c r="K50" i="1"/>
  <c r="K51" i="1"/>
  <c r="K52" i="1"/>
  <c r="K53" i="1"/>
  <c r="K55" i="1"/>
  <c r="K56" i="1"/>
  <c r="K57" i="1"/>
  <c r="K58" i="1"/>
  <c r="K59" i="1"/>
  <c r="K60" i="1"/>
  <c r="K61" i="1"/>
  <c r="K62" i="1"/>
  <c r="K63" i="1"/>
  <c r="K64" i="1"/>
  <c r="K65" i="1"/>
  <c r="O32" i="1"/>
  <c r="M32" i="1"/>
  <c r="K32" i="1"/>
  <c r="I32" i="1"/>
  <c r="G32" i="1"/>
  <c r="E32" i="1"/>
  <c r="M21" i="1"/>
  <c r="M22" i="1"/>
  <c r="M23" i="1"/>
  <c r="M24" i="1"/>
  <c r="M25" i="1"/>
  <c r="M26" i="1"/>
  <c r="M27" i="1"/>
  <c r="K21" i="1"/>
  <c r="K22" i="1"/>
  <c r="K23" i="1"/>
  <c r="K24" i="1"/>
  <c r="K25" i="1"/>
  <c r="K26" i="1"/>
  <c r="K27" i="1"/>
  <c r="G27" i="1"/>
  <c r="I27" i="1"/>
  <c r="O27" i="1"/>
  <c r="M28" i="1" l="1"/>
  <c r="K28" i="1"/>
  <c r="N78" i="1"/>
  <c r="L78" i="1"/>
  <c r="J78" i="1"/>
  <c r="K66" i="1"/>
  <c r="K33" i="1"/>
  <c r="M66" i="1"/>
  <c r="M33" i="1"/>
  <c r="M35" i="1" l="1"/>
  <c r="M68" i="1" s="1"/>
  <c r="M72" i="1" s="1"/>
  <c r="K35" i="1"/>
  <c r="K68" i="1" s="1"/>
  <c r="K71" i="1" s="1"/>
  <c r="O65" i="1"/>
  <c r="I65" i="1"/>
  <c r="E65" i="1"/>
  <c r="O56" i="1"/>
  <c r="O60" i="1"/>
  <c r="O64" i="1"/>
  <c r="G56" i="1"/>
  <c r="G60" i="1"/>
  <c r="G64" i="1"/>
  <c r="E55" i="1"/>
  <c r="I55" i="1" s="1"/>
  <c r="E56" i="1"/>
  <c r="I56" i="1" s="1"/>
  <c r="E57" i="1"/>
  <c r="O57" i="1" s="1"/>
  <c r="E58" i="1"/>
  <c r="I58" i="1" s="1"/>
  <c r="E59" i="1"/>
  <c r="I59" i="1" s="1"/>
  <c r="E60" i="1"/>
  <c r="I60" i="1" s="1"/>
  <c r="E61" i="1"/>
  <c r="O61" i="1" s="1"/>
  <c r="E62" i="1"/>
  <c r="O62" i="1" s="1"/>
  <c r="E63" i="1"/>
  <c r="I63" i="1" s="1"/>
  <c r="E64" i="1"/>
  <c r="I64" i="1" s="1"/>
  <c r="I42" i="1"/>
  <c r="I47" i="1"/>
  <c r="I51" i="1"/>
  <c r="E39" i="1"/>
  <c r="I39" i="1" s="1"/>
  <c r="E40" i="1"/>
  <c r="I40" i="1" s="1"/>
  <c r="E41" i="1"/>
  <c r="O41" i="1" s="1"/>
  <c r="E42" i="1"/>
  <c r="O42" i="1" s="1"/>
  <c r="E43" i="1"/>
  <c r="I43" i="1" s="1"/>
  <c r="E44" i="1"/>
  <c r="O44" i="1" s="1"/>
  <c r="E45" i="1"/>
  <c r="O45" i="1" s="1"/>
  <c r="E47" i="1"/>
  <c r="O47" i="1" s="1"/>
  <c r="E48" i="1"/>
  <c r="I48" i="1" s="1"/>
  <c r="E49" i="1"/>
  <c r="I49" i="1" s="1"/>
  <c r="E50" i="1"/>
  <c r="O50" i="1" s="1"/>
  <c r="E51" i="1"/>
  <c r="O51" i="1" s="1"/>
  <c r="E52" i="1"/>
  <c r="I52" i="1" s="1"/>
  <c r="E53" i="1"/>
  <c r="I53" i="1" s="1"/>
  <c r="O21" i="1"/>
  <c r="O22" i="1"/>
  <c r="O23" i="1"/>
  <c r="O24" i="1"/>
  <c r="O25" i="1"/>
  <c r="O26" i="1"/>
  <c r="I21" i="1"/>
  <c r="I22" i="1"/>
  <c r="I23" i="1"/>
  <c r="I24" i="1"/>
  <c r="I25" i="1"/>
  <c r="I26" i="1"/>
  <c r="G21" i="1"/>
  <c r="G22" i="1"/>
  <c r="G23" i="1"/>
  <c r="G24" i="1"/>
  <c r="G25" i="1"/>
  <c r="G26" i="1"/>
  <c r="O28" i="1" l="1"/>
  <c r="G28" i="1"/>
  <c r="I28" i="1"/>
  <c r="M71" i="1"/>
  <c r="M73" i="1" s="1"/>
  <c r="M75" i="1" s="1"/>
  <c r="M79" i="1" s="1"/>
  <c r="K72" i="1"/>
  <c r="K73" i="1" s="1"/>
  <c r="K75" i="1" s="1"/>
  <c r="O53" i="1"/>
  <c r="O40" i="1"/>
  <c r="I62" i="1"/>
  <c r="I50" i="1"/>
  <c r="I45" i="1"/>
  <c r="I41" i="1"/>
  <c r="O52" i="1"/>
  <c r="O48" i="1"/>
  <c r="O43" i="1"/>
  <c r="O39" i="1"/>
  <c r="G63" i="1"/>
  <c r="G59" i="1"/>
  <c r="G55" i="1"/>
  <c r="I61" i="1"/>
  <c r="I57" i="1"/>
  <c r="O63" i="1"/>
  <c r="O59" i="1"/>
  <c r="O55" i="1"/>
  <c r="O49" i="1"/>
  <c r="I44" i="1"/>
  <c r="G62" i="1"/>
  <c r="G58" i="1"/>
  <c r="O58" i="1"/>
  <c r="G61" i="1"/>
  <c r="G57" i="1"/>
  <c r="H78" i="1"/>
  <c r="K79" i="1" l="1"/>
  <c r="K78" i="1"/>
  <c r="M78" i="1"/>
  <c r="M80" i="1" s="1"/>
  <c r="M82" i="1" s="1"/>
  <c r="G33" i="1"/>
  <c r="AJ53" i="15"/>
  <c r="AF53" i="15"/>
  <c r="AJ51" i="15"/>
  <c r="AF51" i="15"/>
  <c r="AJ49" i="15"/>
  <c r="AF49" i="15"/>
  <c r="AJ47" i="15"/>
  <c r="AF47" i="15"/>
  <c r="AJ45" i="15"/>
  <c r="AF45" i="15"/>
  <c r="AJ43" i="15"/>
  <c r="AF43" i="15"/>
  <c r="K80" i="1" l="1"/>
  <c r="K82" i="1" s="1"/>
  <c r="I33" i="1"/>
  <c r="I35" i="1" s="1"/>
  <c r="O33" i="1"/>
  <c r="O35" i="1" s="1"/>
  <c r="G65" i="1"/>
  <c r="G39" i="1" l="1"/>
  <c r="G40" i="1"/>
  <c r="G41" i="1"/>
  <c r="G42" i="1"/>
  <c r="G43" i="1"/>
  <c r="G44" i="1"/>
  <c r="G45" i="1"/>
  <c r="G47" i="1"/>
  <c r="G48" i="1"/>
  <c r="G49" i="1"/>
  <c r="G50" i="1"/>
  <c r="G51" i="1"/>
  <c r="G52" i="1"/>
  <c r="G53" i="1"/>
  <c r="O66" i="1" l="1"/>
  <c r="O68" i="1" s="1"/>
  <c r="I66" i="1"/>
  <c r="I68" i="1" s="1"/>
  <c r="G66" i="1"/>
  <c r="G35" i="1"/>
  <c r="F78" i="1"/>
  <c r="O72" i="1" l="1"/>
  <c r="O71" i="1"/>
  <c r="I72" i="1"/>
  <c r="I71" i="1"/>
  <c r="G68" i="1"/>
  <c r="G72" i="1" s="1"/>
  <c r="I73" i="1" l="1"/>
  <c r="I75" i="1" s="1"/>
  <c r="I78" i="1" s="1"/>
  <c r="O73" i="1"/>
  <c r="O75" i="1" s="1"/>
  <c r="O79" i="1" s="1"/>
  <c r="G71" i="1"/>
  <c r="G73" i="1" s="1"/>
  <c r="G75" i="1" s="1"/>
  <c r="G78" i="1" s="1"/>
  <c r="I79" i="1" l="1"/>
  <c r="I80" i="1" s="1"/>
  <c r="I82" i="1" s="1"/>
  <c r="O78" i="1"/>
  <c r="O80" i="1" s="1"/>
  <c r="O82" i="1" s="1"/>
  <c r="G79" i="1"/>
  <c r="G80" i="1" s="1"/>
  <c r="G82" i="1"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<sst xmlns="http://schemas.openxmlformats.org/spreadsheetml/2006/main" count="255" uniqueCount="184">
  <si>
    <t>Personas Requeridas</t>
  </si>
  <si>
    <t>CONCEPTO</t>
  </si>
  <si>
    <t>Porcentaje</t>
  </si>
  <si>
    <t xml:space="preserve">Administración  </t>
  </si>
  <si>
    <t>Utilidad</t>
  </si>
  <si>
    <t>IMPUESTOS</t>
  </si>
  <si>
    <t>IVA</t>
  </si>
  <si>
    <t>COBERTURA</t>
  </si>
  <si>
    <t>Garantía de Seriedad de la oferta</t>
  </si>
  <si>
    <t>Cumplimiento</t>
  </si>
  <si>
    <t>Salarios, Prestaciones</t>
  </si>
  <si>
    <t>Calidad de los Servicios</t>
  </si>
  <si>
    <t>CONCEPTOS A TENER EN CUENTA</t>
  </si>
  <si>
    <t>PLAZO 
(En Meses)</t>
  </si>
  <si>
    <t>Plazo de Ejecución</t>
  </si>
  <si>
    <t>Responsabilidad civil extracontractual</t>
  </si>
  <si>
    <t>Cobertura: Corresponde al porcentaje del valor total del contrato a amparar.</t>
  </si>
  <si>
    <t>Director de Interventoría</t>
  </si>
  <si>
    <t>Coordinador Administrativo y financiero</t>
  </si>
  <si>
    <t>TALENTO HUMANO DIRECTIVO</t>
  </si>
  <si>
    <t>Ingeniero Mecánico (Uno para cada Planta)</t>
  </si>
  <si>
    <t xml:space="preserve">Humedad </t>
  </si>
  <si>
    <t xml:space="preserve">Fibra </t>
  </si>
  <si>
    <t xml:space="preserve">Grasa </t>
  </si>
  <si>
    <t xml:space="preserve">Cenizas </t>
  </si>
  <si>
    <t xml:space="preserve">Proteína </t>
  </si>
  <si>
    <t xml:space="preserve">Granulometría </t>
  </si>
  <si>
    <t>P.H.</t>
  </si>
  <si>
    <t>Cantidad Total</t>
  </si>
  <si>
    <t>Valor Unitario</t>
  </si>
  <si>
    <t>Valor total</t>
  </si>
  <si>
    <t xml:space="preserve">Recuento de microorganismos Mesófilos </t>
  </si>
  <si>
    <t xml:space="preserve">Número Más probable de Coliformes Totales </t>
  </si>
  <si>
    <t xml:space="preserve">Número más probable de Coliformes Fecales </t>
  </si>
  <si>
    <t xml:space="preserve">Recuento de Staphlycoccus áureas. </t>
  </si>
  <si>
    <t xml:space="preserve">Recuento de Bacillus Céreus. </t>
  </si>
  <si>
    <t xml:space="preserve">Recuento de Esporas Clostridium Sulfito Reductor NTC. </t>
  </si>
  <si>
    <t>Detección de Salmonella</t>
  </si>
  <si>
    <t xml:space="preserve">ANÁLISIS FISICOQUÍMICO </t>
  </si>
  <si>
    <t>ANÁLISIS MICROBIOLÓGICO</t>
  </si>
  <si>
    <t>ANÁLISIS DE ÁCIDO SÓRBICO O ACIDO BENZOICO.</t>
  </si>
  <si>
    <t xml:space="preserve">1.1. Identificación. </t>
  </si>
  <si>
    <t>NIT</t>
  </si>
  <si>
    <t>DV</t>
  </si>
  <si>
    <t>Descripción  Actividad Económica CIIU</t>
  </si>
  <si>
    <t>Veces</t>
  </si>
  <si>
    <t xml:space="preserve">ANÁLISIS ESPECÍFICO ALEATORIO DE VITAMINAS, MINERALES Y/O ÁCIDOS GRASOS  ESENCIALES </t>
  </si>
  <si>
    <t xml:space="preserve">ICA </t>
  </si>
  <si>
    <t>Ingeniero Residente de Planta (Uno para cada Planta)</t>
  </si>
  <si>
    <t xml:space="preserve"> Fosforo. </t>
  </si>
  <si>
    <t xml:space="preserve"> Omega </t>
  </si>
  <si>
    <t xml:space="preserve"> (Acido Alfa-Linolenico). </t>
  </si>
  <si>
    <t xml:space="preserve"> Hierro. </t>
  </si>
  <si>
    <t xml:space="preserve"> Vitamina B3. </t>
  </si>
  <si>
    <t xml:space="preserve"> Vitamina B1. </t>
  </si>
  <si>
    <t xml:space="preserve"> Vitamina B2. </t>
  </si>
  <si>
    <t xml:space="preserve"> Acido Fólico</t>
  </si>
  <si>
    <t xml:space="preserve"> Potasio</t>
  </si>
  <si>
    <t xml:space="preserve"> Sodio</t>
  </si>
  <si>
    <t>TOTAL ADMINISTRACIÓN y UTILIDAD 2013</t>
  </si>
  <si>
    <t>Formato Información General Y Financiera De Proveedores</t>
  </si>
  <si>
    <t>Ciudad</t>
  </si>
  <si>
    <t>Fecha Dd/mm/aa</t>
  </si>
  <si>
    <t>Persona Natural</t>
  </si>
  <si>
    <t>Persona Jurídica</t>
  </si>
  <si>
    <t xml:space="preserve"> 1.  Información General</t>
  </si>
  <si>
    <t>Personas 
naturales</t>
  </si>
  <si>
    <t>Nombre Comercial</t>
  </si>
  <si>
    <t>Nombres y Apellidos</t>
  </si>
  <si>
    <t>Cédula</t>
  </si>
  <si>
    <t>Personas 
jurídicas</t>
  </si>
  <si>
    <t>Razón Social</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</si>
  <si>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</si>
  <si>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</si>
  <si>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</si>
  <si>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</si>
  <si>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</si>
  <si>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</si>
  <si>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</si>
  <si>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</si>
  <si>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</si>
  <si>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</si>
  <si>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</si>
  <si>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</si>
  <si>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</si>
  <si>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</si>
  <si>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</si>
  <si>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</si>
  <si>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</si>
  <si>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</si>
  <si>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</si>
  <si>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</si>
  <si>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t>
  </si>
  <si>
    <t xml:space="preserve">Nombre Del Indicador  </t>
  </si>
  <si>
    <t>Cuenta</t>
  </si>
  <si>
    <t>Valores En Pesos a Diciembre 31 De 2013</t>
  </si>
  <si>
    <t>Valores En Pesos a Diciembre 31 De 2014</t>
  </si>
  <si>
    <t>Indicador 2013</t>
  </si>
  <si>
    <t>Indicador 2014</t>
  </si>
  <si>
    <t>Veces-
Porcentaje</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</si>
  <si>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</si>
  <si>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</si>
  <si>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</si>
  <si>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</si>
  <si>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</si>
  <si>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</si>
  <si>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</si>
  <si>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</si>
  <si>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</si>
  <si>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</si>
  <si>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</si>
  <si>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</si>
  <si>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</si>
  <si>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</si>
  <si>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</si>
  <si>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</si>
  <si>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</si>
  <si>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</si>
  <si>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</si>
  <si>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</si>
  <si>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El presente cuadro es de carácter informativo, no se debe diligenciar. Sin embargo se entiende que la cotización incluye la totalidad de los conceptos relacionados a continuación.</t>
  </si>
  <si>
    <t>PÓLIZAS PARA LEGALIZACIÓN DEL CONTRATO</t>
  </si>
  <si>
    <t>Plazo de ejecución + 4 meses mas</t>
  </si>
  <si>
    <t>Plazo de ejecución + 36 meses mas</t>
  </si>
  <si>
    <t>EXPERIENCIA EN CONTRATACION EN LOS ULTIMOS 5 AÑOS</t>
  </si>
  <si>
    <r>
      <t>EXPERIENCIA EN CONTRATACIÓN EN LOS ÚLTIMOS</t>
    </r>
    <r>
      <rPr>
        <b/>
        <u/>
        <sz val="10"/>
        <rFont val="Arial"/>
        <family val="2"/>
      </rPr>
      <t xml:space="preserve"> 5 AÑOS</t>
    </r>
  </si>
  <si>
    <t>Empresa:</t>
  </si>
  <si>
    <t>Nit:</t>
  </si>
  <si>
    <t>Fecha:</t>
  </si>
  <si>
    <t>Contacto:</t>
  </si>
  <si>
    <t>Cargo:</t>
  </si>
  <si>
    <t>E-Mail:</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</si>
  <si>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</si>
  <si>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</si>
  <si>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</si>
  <si>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</si>
  <si>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</si>
  <si>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</si>
  <si>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</si>
  <si>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</si>
  <si>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</si>
  <si>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</si>
  <si>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</si>
  <si>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</si>
  <si>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Tel. celular y fijo:</t>
  </si>
  <si>
    <t>Instrucciones para el diligenciamiento del formato de cotización</t>
  </si>
  <si>
    <r>
      <t xml:space="preserve">Valor </t>
    </r>
    <r>
      <rPr>
        <b/>
        <sz val="10"/>
        <color indexed="10"/>
        <rFont val="Arial"/>
        <family val="2"/>
      </rPr>
      <t xml:space="preserve">mes
</t>
    </r>
    <r>
      <rPr>
        <b/>
        <sz val="10"/>
        <color indexed="8"/>
        <rFont val="Arial"/>
        <family val="2"/>
      </rPr>
      <t>(honorarios o salarios mensuales)</t>
    </r>
  </si>
  <si>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</si>
  <si>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</si>
  <si>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</si>
  <si>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Dedicación en el proyecto</t>
  </si>
  <si>
    <t>VALOR TOTAL TALENTO HUMANO</t>
  </si>
  <si>
    <t>TOTAL IMPUESTOS</t>
  </si>
  <si>
    <t>Valor Total 
(Periodo de ejecución)</t>
  </si>
  <si>
    <t>Valor Total</t>
  </si>
  <si>
    <t>VISITAS DE CONTROL</t>
  </si>
  <si>
    <t>Coordinador Contable</t>
  </si>
  <si>
    <t>Coordinador Técnico y Operativo</t>
  </si>
  <si>
    <t>Visitas de control en todo el territorio nacional</t>
  </si>
  <si>
    <t>VALOR TOTAL VISITAS DE CONTROL</t>
  </si>
  <si>
    <t>SUBTOTAL 1 = (VALOR TALENTO HUMANO + VISITAS DE CONTROL)</t>
  </si>
  <si>
    <t>SUBTOTAL 3 = (SUBTOTAL 2 + ADMINISTRACIÓN Y UTILIDAD)</t>
  </si>
  <si>
    <t>Celular:</t>
  </si>
  <si>
    <t>Ejecución Año 2016</t>
  </si>
  <si>
    <t>Ejecución Año 2017</t>
  </si>
  <si>
    <t>Ejecución Año 2018</t>
  </si>
  <si>
    <t>Cantidad Total de visitas</t>
  </si>
  <si>
    <t>Cantidad Mensual ó Semestral</t>
  </si>
  <si>
    <r>
      <t xml:space="preserve">Tiempo de ejecución (mes) </t>
    </r>
    <r>
      <rPr>
        <b/>
        <sz val="10"/>
        <color rgb="FFFF0000"/>
        <rFont val="Arial"/>
        <family val="2"/>
      </rPr>
      <t>--&gt; (Nota 1)</t>
    </r>
  </si>
  <si>
    <r>
      <t xml:space="preserve">CARGO 
</t>
    </r>
    <r>
      <rPr>
        <b/>
        <sz val="10"/>
        <color indexed="10"/>
        <rFont val="Arial"/>
        <family val="2"/>
      </rPr>
      <t>(Nota 2)</t>
    </r>
  </si>
  <si>
    <t>• Por favor diligenciar solo las celdas en AMARILLO.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</si>
  <si>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r>
      <t xml:space="preserve">Administración  y Utilidad 
</t>
    </r>
    <r>
      <rPr>
        <b/>
        <sz val="10"/>
        <color indexed="10"/>
        <rFont val="Arial"/>
        <family val="2"/>
      </rPr>
      <t>(Nota 4)</t>
    </r>
  </si>
  <si>
    <t>CATEGORÍA DE COSTO</t>
  </si>
  <si>
    <t>TALENTO HUMANO INTERVENTORÍA EN PLANTAS</t>
  </si>
  <si>
    <r>
      <t xml:space="preserve">ANÁLISIS MATERIAS PRIMAS
</t>
    </r>
    <r>
      <rPr>
        <b/>
        <sz val="10"/>
        <color rgb="FFFF0000"/>
        <rFont val="Arial"/>
        <family val="2"/>
      </rPr>
      <t>(Nota 3)</t>
    </r>
  </si>
  <si>
    <t>VALOR TOTAL ANÁLISIS MATERIAS PRIMAS</t>
  </si>
  <si>
    <t>SUBTOTAL 2 = (SUBTOTAL 1 + ANÁLISIS MATERIAS PRIMAS)</t>
  </si>
  <si>
    <t>TOTAL INTERVENTORÍA</t>
  </si>
  <si>
    <t>Ejecución Año 2019</t>
  </si>
  <si>
    <t>Ejecución Año 2020</t>
  </si>
  <si>
    <r>
      <t>Notas:
(1)</t>
    </r>
    <r>
      <rPr>
        <sz val="10"/>
        <color theme="1"/>
        <rFont val="Arial"/>
        <family val="2"/>
      </rPr>
      <t xml:space="preserve"> El plazo de ejecución será de cinco (5) años contados a partir de la suscripción del acta de iniciación respectiva. Para el presente estudio de sector se estima que la ejecución del contrato será de 12 meses para cada una de las vigencias. (2016, 2017, 2018, 2019 y 2020)
</t>
    </r>
    <r>
      <rPr>
        <b/>
        <sz val="10"/>
        <color theme="1"/>
        <rFont val="Arial"/>
        <family val="2"/>
      </rPr>
      <t>(2)</t>
    </r>
    <r>
      <rPr>
        <sz val="10"/>
        <color theme="1"/>
        <rFont val="Arial"/>
        <family val="2"/>
      </rPr>
      <t xml:space="preserve"> Revisar el anexo No.1 "Perfiles Mínimos Requeridos" para información detallada del personal.
</t>
    </r>
    <r>
      <rPr>
        <b/>
        <sz val="10"/>
        <color theme="1"/>
        <rFont val="Arial"/>
        <family val="2"/>
      </rPr>
      <t>(3)</t>
    </r>
    <r>
      <rPr>
        <sz val="10"/>
        <color theme="1"/>
        <rFont val="Arial"/>
        <family val="2"/>
      </rPr>
      <t xml:space="preserve"> Revisar el documento "Ficha de Condiciones Técnicas" en el numeral 7.1.107 para información detallada de los análisis a materias primas requeridos.
</t>
    </r>
    <r>
      <rPr>
        <b/>
        <sz val="10"/>
        <color theme="1"/>
        <rFont val="Arial"/>
        <family val="2"/>
      </rPr>
      <t>(4)</t>
    </r>
    <r>
      <rPr>
        <sz val="10"/>
        <color theme="1"/>
        <rFont val="Arial"/>
        <family val="2"/>
      </rPr>
      <t xml:space="preserve">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</si>
  <si>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PERSONAL DE APOYO</t>
  </si>
  <si>
    <t>Técnico</t>
  </si>
  <si>
    <t>Cantidad Anual de visitas --&gt;</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</si>
</sst>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64" formatCode="_(&quot;$&quot;\ * #,##0.00_);_(&quot;$&quot;\ * \(#,##0.00\);_(&quot;$&quot;\ * &quot;-&quot;??_);_(@_)"/>
    <numFmt numFmtId="165" formatCode="_(* #,##0.00_);_(* \(#,##0.00\);_(* &quot;-&quot;??_);_(@_)"/>
    <numFmt numFmtId="166" formatCode="&quot;$&quot;\ #,##0"/>
    <numFmt numFmtId="167" formatCode="_(&quot;$&quot;\ * #,##0_);_(&quot;$&quot;\ * \(#,##0\);_(&quot;$&quot;\ * &quot;-&quot;??_);_(@_)"/>
    <numFmt numFmtId="168" formatCode="_(* #,##0_);_(* \(#,##0\);_(* &quot;-&quot;??_);_(@_)"/>
    <numFmt numFmtId="169" formatCode="0.0%"/>
    <numFmt numFmtId="170" formatCode="_-* #,##0.00\ &quot;€&quot;_-;\-* #,##0.00\ &quot;€&quot;_-;_-* &quot;-&quot;??\ &quot;€&quot;_-;_-@_-"/>
    <numFmt numFmtId="171" formatCode="_ [$€-2]\ * #,##0.00_ ;_ [$€-2]\ * \-#,##0.00_ ;_ [$€-2]\ * &quot;-&quot;??_ "/>
    <numFmt numFmtId="172" formatCode="[$-F800]dddd\,\ mmmm\ dd\,\ yyyy"/>
    <numFmt numFmtId="173" formatCode="_-* #,##0.00\ _€_-;\-* #,##0.00\ _€_-;_-* &quot;-&quot;??\ _€_-;_-@_-"/>
    <numFmt numFmtId="174" formatCode="_ * #,##0.00_ ;_ * \-#,##0.00_ ;_ * &quot;-&quot;??_ ;_ @_ "/>
    <numFmt numFmtId="175" formatCode="_ &quot;$&quot;\ * #,##0.00_ ;_ &quot;$&quot;\ * \-#,##0.00_ ;_ &quot;$&quot;\ * &quot;-&quot;??_ ;_ @_ "/>
    <numFmt numFmtId="176" formatCode="#,##0_ ;[Red]\-#,##0\ "/>
    <numFmt numFmtId="177" formatCode="0.0"/>
    <numFmt numFmtId="178" formatCode="[$$-240A]\ #,##0"/>
    <numFmt numFmtId="179" formatCode="[$$-240A]#,##0.00"/>
    <numFmt numFmtId="180" formatCode="dd/mmm/yy"/>
    <numFmt numFmtId="181" formatCode="&quot;$&quot;#,##0"/>
    <numFmt numFmtId="182" formatCode="meses\,"/>
  </numFmts>
  <fonts count="31">
    <font>
      <sz val="11"/>
      <color theme="1"/>
      <name val="Calibri"/>
      <family val="2"/>
      <scheme val="minor"/>
    </font>
    <font>
      <sz val="10"/>
      <name val="Zurich BT"/>
    </font>
    <font>
      <sz val="10"/>
      <name val="Arial"/>
      <family val="2"/>
    </font>
    <font>
      <sz val="11"/>
      <color indexed="8"/>
      <name val="Calibri"/>
      <family val="2"/>
    </font>
    <font>
      <sz val="10"/>
      <name val="Zurich BT"/>
      <family val="2"/>
    </font>
    <font>
      <sz val="10"/>
      <color indexed="8"/>
      <name val="Zurich BT"/>
      <family val="2"/>
    </font>
    <font>
      <sz val="10"/>
      <color indexed="9"/>
      <name val="Arial"/>
      <family val="2"/>
    </font>
    <font>
      <sz val="10"/>
      <name val="Helv"/>
      <charset val="204"/>
    </font>
    <font>
      <sz val="11"/>
      <color theme="1"/>
      <name val="Calibri"/>
      <family val="2"/>
      <scheme val="minor"/>
    </font>
    <font>
      <u/>
      <sz val="11"/>
      <color theme="10"/>
      <name val="Calibri"/>
      <family val="2"/>
    </font>
    <font>
      <u/>
      <sz val="10"/>
      <color theme="10"/>
      <name val="Arial"/>
      <family val="2"/>
    </font>
    <font>
      <sz val="11"/>
      <color theme="1"/>
      <name val="Arial"/>
      <family val="2"/>
    </font>
    <font>
      <sz val="10"/>
      <color theme="1"/>
      <name val="Zurich BT"/>
      <family val="2"/>
    </font>
    <font>
      <sz val="10"/>
      <color theme="1"/>
      <name val="Arial"/>
      <family val="2"/>
    </font>
    <font>
      <b/>
      <sz val="10"/>
      <color theme="1"/>
      <name val="Arial"/>
      <family val="2"/>
    </font>
    <font>
      <b/>
      <sz val="10"/>
      <color rgb="FF000000"/>
      <name val="Arial"/>
      <family val="2"/>
    </font>
    <font>
      <b/>
      <sz val="10"/>
      <color indexed="8"/>
      <name val="Arial"/>
      <family val="2"/>
    </font>
    <font>
      <b/>
      <u/>
      <sz val="10"/>
      <color theme="1"/>
      <name val="Arial"/>
      <family val="2"/>
    </font>
    <font>
      <sz val="8"/>
      <color theme="1"/>
      <name val="Arial"/>
      <family val="2"/>
    </font>
    <font>
      <sz val="8"/>
      <name val="Arial"/>
      <family val="2"/>
    </font>
    <font>
      <b/>
      <sz val="8"/>
      <color theme="1"/>
      <name val="Arial"/>
      <family val="2"/>
    </font>
    <font>
      <sz val="10"/>
      <name val="Arial"/>
      <family val="2"/>
    </font>
    <font>
      <sz val="9"/>
      <color indexed="81"/>
      <name val="Tahoma"/>
      <family val="2"/>
    </font>
    <font>
      <b/>
      <sz val="10"/>
      <color rgb="FFFF0000"/>
      <name val="Arial"/>
      <family val="2"/>
    </font>
    <font>
      <b/>
      <sz val="10"/>
      <name val="Arial"/>
      <family val="2"/>
    </font>
    <font>
      <b/>
      <u/>
      <sz val="10"/>
      <name val="Arial"/>
      <family val="2"/>
    </font>
    <font>
      <sz val="9"/>
      <name val="Arial"/>
      <family val="2"/>
    </font>
    <font>
      <u/>
      <sz val="10"/>
      <name val="Arial"/>
      <family val="2"/>
    </font>
    <font>
      <sz val="10"/>
      <color rgb="FF000000"/>
      <name val="Arial"/>
      <family val="2"/>
    </font>
    <font>
      <b/>
      <sz val="10"/>
      <color indexed="10"/>
      <name val="Arial"/>
      <family val="2"/>
    </font>
    <font>
      <b/>
      <sz val="11"/>
      <color theme="1"/>
      <name val="Arial"/>
      <family val="2"/>
    </font>
  </fonts>
  <fills count="8">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9">
    <xf numFmtId="0" fontId="0" fillId="0" borderId="0"/>
    <xf numFmtId="173" fontId="2" fillId="0" borderId="0" applyFont="0" applyFill="0" applyBorder="0" applyAlignment="0" applyProtection="0"/>
    <xf numFmtId="0" fontId="7" fillId="0" borderId="0"/>
    <xf numFmtId="170" fontId="2" fillId="0" borderId="0" applyFont="0" applyFill="0" applyBorder="0" applyAlignment="0" applyProtection="0"/>
    <xf numFmtId="171" fontId="2" fillId="0" borderId="0" applyFont="0" applyFill="0" applyBorder="0" applyAlignment="0" applyProtection="0"/>
    <xf numFmtId="0" fontId="3"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5" fontId="8" fillId="0" borderId="0" applyFont="0" applyFill="0" applyBorder="0" applyAlignment="0" applyProtection="0"/>
    <xf numFmtId="165" fontId="3" fillId="0" borderId="0" applyFont="0" applyFill="0" applyBorder="0" applyAlignment="0" applyProtection="0"/>
    <xf numFmtId="167" fontId="11" fillId="0" borderId="0" applyFont="0" applyFill="0" applyBorder="0" applyAlignment="0" applyProtection="0"/>
    <xf numFmtId="165" fontId="8"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3" fontId="4" fillId="0" borderId="0" applyFont="0" applyFill="0" applyBorder="0" applyAlignment="0" applyProtection="0"/>
    <xf numFmtId="165" fontId="1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65" fontId="8" fillId="0" borderId="0" applyFont="0" applyFill="0" applyBorder="0" applyAlignment="0" applyProtection="0"/>
    <xf numFmtId="165" fontId="13" fillId="0" borderId="0" applyFont="0" applyFill="0" applyBorder="0" applyAlignment="0" applyProtection="0"/>
    <xf numFmtId="165" fontId="8" fillId="0" borderId="0" applyFont="0" applyFill="0" applyBorder="0" applyAlignment="0" applyProtection="0"/>
    <xf numFmtId="173" fontId="2" fillId="0" borderId="0" applyFont="0" applyFill="0" applyBorder="0" applyAlignment="0" applyProtection="0"/>
    <xf numFmtId="165" fontId="2" fillId="0" borderId="0" applyFont="0" applyFill="0" applyBorder="0" applyAlignment="0" applyProtection="0"/>
    <xf numFmtId="173" fontId="8" fillId="0" borderId="0" applyFont="0" applyFill="0" applyBorder="0" applyAlignment="0" applyProtection="0"/>
    <xf numFmtId="165" fontId="11" fillId="0" borderId="0" applyFont="0" applyFill="0" applyBorder="0" applyAlignment="0" applyProtection="0"/>
    <xf numFmtId="164" fontId="8" fillId="0" borderId="0" applyFont="0" applyFill="0" applyBorder="0" applyAlignment="0" applyProtection="0"/>
    <xf numFmtId="165" fontId="11" fillId="0" borderId="0" applyFont="0" applyFill="0" applyBorder="0" applyAlignment="0" applyProtection="0"/>
    <xf numFmtId="164" fontId="8" fillId="0" borderId="0" applyFont="0" applyFill="0" applyBorder="0" applyAlignment="0" applyProtection="0"/>
    <xf numFmtId="175"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64" fontId="8" fillId="0" borderId="0" applyFont="0" applyFill="0" applyBorder="0" applyAlignment="0" applyProtection="0"/>
    <xf numFmtId="164" fontId="11"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4"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5" fillId="0" borderId="0"/>
    <xf numFmtId="0" fontId="8"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4"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1" fillId="0" borderId="0"/>
    <xf numFmtId="0" fontId="6" fillId="0" borderId="0">
      <alignment vertical="top"/>
    </xf>
    <xf numFmtId="174" fontId="2" fillId="0" borderId="0" applyFont="0" applyFill="0" applyBorder="0" applyAlignment="0" applyProtection="0"/>
    <xf numFmtId="174" fontId="2" fillId="0" borderId="0" applyFont="0" applyFill="0" applyBorder="0" applyAlignment="0" applyProtection="0"/>
    <xf numFmtId="0" fontId="8" fillId="0" borderId="0"/>
    <xf numFmtId="0" fontId="8"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1"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0" fontId="21" fillId="0" borderId="0"/>
    <xf numFmtId="0" fontId="2" fillId="0" borderId="0"/>
    <xf numFmtId="0" fontId="11" fillId="0" borderId="0"/>
  </cellStyleXfs>
  <cellXfs count="285">
    <xf numFmtId="0" fontId="0" fillId="0" borderId="0" xfId="0"/>
    <xf numFmtId="10" fontId="2" fillId="0" borderId="1" xfId="134" applyNumberFormat="1" applyFont="1" applyFill="1" applyBorder="1" applyAlignment="1">
      <alignment horizontal="center" vertical="center"/>
    </xf>
    <xf numFmtId="0" fontId="15" fillId="6" borderId="1" xfId="115" applyFont="1" applyFill="1" applyBorder="1" applyAlignment="1">
      <alignment horizontal="center" vertical="center" wrapText="1"/>
    </xf>
    <xf numFmtId="0" fontId="18" fillId="0" borderId="0" xfId="0" applyFont="1" applyAlignment="1">
      <alignment vertical="center"/>
    </xf>
    <xf numFmtId="0" fontId="18" fillId="0" borderId="8" xfId="0" applyFont="1" applyBorder="1" applyAlignment="1">
      <alignment vertical="center"/>
    </xf>
    <xf numFmtId="0" fontId="18" fillId="0" borderId="2" xfId="0" applyFont="1" applyBorder="1" applyAlignment="1">
      <alignment vertical="center"/>
    </xf>
    <xf numFmtId="0" fontId="18" fillId="0" borderId="9" xfId="0" applyFont="1" applyBorder="1" applyAlignment="1">
      <alignment vertical="center"/>
    </xf>
    <xf numFmtId="0" fontId="18" fillId="0" borderId="10" xfId="0" applyFont="1" applyBorder="1" applyAlignment="1">
      <alignment vertical="center"/>
    </xf>
    <xf numFmtId="0" fontId="18" fillId="0" borderId="0" xfId="0" applyFont="1" applyBorder="1" applyAlignment="1">
      <alignment vertical="center"/>
    </xf>
    <xf numFmtId="0" fontId="18" fillId="0" borderId="11" xfId="0" applyFont="1" applyBorder="1" applyAlignment="1">
      <alignment vertical="center"/>
    </xf>
    <xf numFmtId="0" fontId="18" fillId="0" borderId="12"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center" vertical="center"/>
    </xf>
    <xf numFmtId="0" fontId="18" fillId="0" borderId="0" xfId="0" applyFont="1" applyAlignment="1" applyProtection="1">
      <alignment vertical="center"/>
      <protection locked="0"/>
    </xf>
    <xf numFmtId="0" fontId="13" fillId="0" borderId="0" xfId="138" applyFont="1" applyAlignment="1">
      <alignment vertical="center"/>
    </xf>
    <xf numFmtId="0" fontId="13" fillId="0" borderId="0" xfId="138" applyFont="1" applyAlignment="1">
      <alignment vertical="center" wrapText="1"/>
    </xf>
    <xf numFmtId="0" fontId="13" fillId="2" borderId="0" xfId="138" applyFont="1" applyFill="1" applyBorder="1" applyAlignment="1">
      <alignment vertical="center"/>
    </xf>
    <xf numFmtId="0" fontId="14" fillId="0" borderId="8" xfId="138" applyFont="1" applyFill="1" applyBorder="1" applyAlignment="1" applyProtection="1">
      <alignment horizontal="left" vertical="center"/>
      <protection locked="0"/>
    </xf>
    <xf numFmtId="0" fontId="14" fillId="0" borderId="2" xfId="138" applyFont="1" applyFill="1" applyBorder="1" applyAlignment="1" applyProtection="1">
      <alignment horizontal="left" vertical="center"/>
      <protection locked="0"/>
    </xf>
    <xf numFmtId="0" fontId="14" fillId="0" borderId="2" xfId="138" applyFont="1" applyFill="1" applyBorder="1" applyAlignment="1" applyProtection="1">
      <alignment horizontal="left" vertical="center" wrapText="1"/>
      <protection locked="0"/>
    </xf>
    <xf numFmtId="0" fontId="15" fillId="0" borderId="9" xfId="138" applyFont="1" applyFill="1" applyBorder="1" applyAlignment="1" applyProtection="1">
      <alignment horizontal="left" vertical="center" wrapText="1"/>
      <protection locked="0"/>
    </xf>
    <xf numFmtId="0" fontId="13" fillId="0" borderId="0" xfId="138" applyFont="1" applyFill="1" applyBorder="1" applyAlignment="1">
      <alignment vertical="center"/>
    </xf>
    <xf numFmtId="0" fontId="13" fillId="0" borderId="10" xfId="138" applyFont="1" applyBorder="1" applyAlignment="1">
      <alignment vertical="center"/>
    </xf>
    <xf numFmtId="0" fontId="13" fillId="0" borderId="0" xfId="138" applyFont="1" applyBorder="1" applyAlignment="1">
      <alignment vertical="center"/>
    </xf>
    <xf numFmtId="0" fontId="13" fillId="0" borderId="0" xfId="138" applyFont="1" applyBorder="1" applyAlignment="1">
      <alignment vertical="center" wrapText="1"/>
    </xf>
    <xf numFmtId="0" fontId="13" fillId="0" borderId="11" xfId="138" applyFont="1" applyBorder="1" applyAlignment="1">
      <alignment vertical="center"/>
    </xf>
    <xf numFmtId="0" fontId="14" fillId="0" borderId="10" xfId="138" applyFont="1" applyBorder="1" applyAlignment="1">
      <alignment vertical="center"/>
    </xf>
    <xf numFmtId="0" fontId="13" fillId="0" borderId="12" xfId="138" applyFont="1" applyBorder="1" applyAlignment="1">
      <alignment vertical="center"/>
    </xf>
    <xf numFmtId="0" fontId="13" fillId="0" borderId="6" xfId="138" applyFont="1" applyBorder="1" applyAlignment="1">
      <alignment vertical="center"/>
    </xf>
    <xf numFmtId="0" fontId="13" fillId="0" borderId="6" xfId="138" applyFont="1" applyBorder="1" applyAlignment="1">
      <alignment vertical="center" wrapText="1"/>
    </xf>
    <xf numFmtId="0" fontId="13" fillId="0" borderId="7" xfId="138" applyFont="1" applyBorder="1" applyAlignment="1">
      <alignment vertical="center"/>
    </xf>
    <xf numFmtId="0" fontId="11" fillId="0" borderId="0" xfId="0" applyFont="1" applyAlignment="1">
      <alignment vertical="center"/>
    </xf>
    <xf numFmtId="0" fontId="24" fillId="0" borderId="0" xfId="77" applyFont="1" applyFill="1" applyBorder="1" applyAlignment="1">
      <alignment horizontal="center" vertical="center" wrapText="1"/>
    </xf>
    <xf numFmtId="0" fontId="18" fillId="0" borderId="0" xfId="0" applyFont="1" applyFill="1" applyAlignment="1">
      <alignment vertical="center"/>
    </xf>
    <xf numFmtId="0" fontId="2" fillId="0" borderId="0" xfId="77" applyFont="1" applyFill="1" applyBorder="1" applyAlignment="1">
      <alignment horizontal="left" vertical="center"/>
    </xf>
    <xf numFmtId="0" fontId="24" fillId="0" borderId="0" xfId="77" applyFont="1" applyFill="1" applyBorder="1" applyAlignment="1">
      <alignment horizontal="center" vertical="center"/>
    </xf>
    <xf numFmtId="0" fontId="24" fillId="2" borderId="1" xfId="77" applyNumberFormat="1" applyFont="1" applyFill="1" applyBorder="1" applyAlignment="1">
      <alignment horizontal="center" vertical="center" wrapText="1"/>
    </xf>
    <xf numFmtId="0" fontId="2" fillId="3" borderId="1" xfId="77" applyFont="1" applyFill="1" applyBorder="1" applyAlignment="1" applyProtection="1">
      <alignment horizontal="center" vertical="center"/>
      <protection locked="0"/>
    </xf>
    <xf numFmtId="180" fontId="2" fillId="3" borderId="1" xfId="77" applyNumberFormat="1" applyFont="1" applyFill="1" applyBorder="1" applyAlignment="1" applyProtection="1">
      <alignment horizontal="center" vertical="center"/>
      <protection locked="0"/>
    </xf>
    <xf numFmtId="0" fontId="19" fillId="2" borderId="0" xfId="77" applyFont="1" applyFill="1" applyBorder="1" applyAlignment="1">
      <alignment horizontal="center" vertical="center"/>
    </xf>
    <xf numFmtId="0" fontId="19" fillId="2" borderId="0" xfId="77" applyFont="1" applyFill="1" applyBorder="1" applyAlignment="1">
      <alignment horizontal="left" vertical="center"/>
    </xf>
    <xf numFmtId="0" fontId="26" fillId="2" borderId="0" xfId="77" applyFont="1" applyFill="1" applyBorder="1" applyAlignment="1">
      <alignment horizontal="left" vertical="center"/>
    </xf>
    <xf numFmtId="180" fontId="19" fillId="2" borderId="0" xfId="77" applyNumberFormat="1" applyFont="1" applyFill="1" applyBorder="1" applyAlignment="1">
      <alignment horizontal="center" vertical="center"/>
    </xf>
    <xf numFmtId="0" fontId="19" fillId="2" borderId="0" xfId="77" applyFont="1" applyFill="1" applyBorder="1" applyAlignment="1">
      <alignment vertical="center"/>
    </xf>
    <xf numFmtId="166" fontId="19" fillId="2" borderId="0" xfId="77" applyNumberFormat="1" applyFont="1" applyFill="1" applyBorder="1" applyAlignment="1">
      <alignment vertical="center"/>
    </xf>
    <xf numFmtId="0" fontId="13" fillId="0" borderId="0" xfId="0" applyFont="1" applyAlignment="1">
      <alignment vertical="center"/>
    </xf>
    <xf numFmtId="0" fontId="2" fillId="3" borderId="1" xfId="77" applyFont="1" applyFill="1" applyBorder="1" applyAlignment="1" applyProtection="1">
      <alignment horizontal="justify" vertical="center"/>
      <protection locked="0"/>
    </xf>
    <xf numFmtId="181" fontId="2" fillId="3" borderId="1" xfId="77" applyNumberFormat="1" applyFont="1" applyFill="1" applyBorder="1" applyAlignment="1" applyProtection="1">
      <alignment horizontal="center" vertical="center"/>
      <protection locked="0"/>
    </xf>
    <xf numFmtId="0" fontId="13" fillId="0" borderId="0" xfId="0" applyFont="1" applyAlignment="1" applyProtection="1">
      <alignment vertical="center" wrapText="1"/>
    </xf>
    <xf numFmtId="0" fontId="28" fillId="0" borderId="1" xfId="0" applyFont="1" applyFill="1" applyBorder="1" applyAlignment="1" applyProtection="1">
      <alignment vertical="center" wrapText="1"/>
    </xf>
    <xf numFmtId="0" fontId="13" fillId="0" borderId="1" xfId="0" applyFont="1" applyFill="1" applyBorder="1" applyAlignment="1" applyProtection="1">
      <alignment vertical="center" wrapText="1"/>
    </xf>
    <xf numFmtId="0" fontId="13" fillId="0" borderId="1" xfId="0" applyFont="1" applyFill="1" applyBorder="1" applyAlignment="1" applyProtection="1">
      <alignment horizontal="justify" vertical="center" wrapText="1"/>
    </xf>
    <xf numFmtId="0" fontId="28" fillId="0" borderId="1" xfId="0" applyFont="1" applyFill="1" applyBorder="1" applyAlignment="1" applyProtection="1">
      <alignment horizontal="left" vertical="center" wrapText="1"/>
    </xf>
    <xf numFmtId="0" fontId="13" fillId="0" borderId="0" xfId="0" applyFont="1" applyFill="1" applyBorder="1" applyAlignment="1" applyProtection="1">
      <alignment vertical="center" wrapText="1"/>
    </xf>
    <xf numFmtId="0" fontId="13" fillId="0" borderId="0" xfId="0" applyFont="1" applyFill="1" applyBorder="1" applyAlignment="1" applyProtection="1">
      <alignment horizontal="justify" vertical="center" wrapText="1"/>
    </xf>
    <xf numFmtId="0" fontId="13" fillId="0" borderId="0" xfId="0" applyFont="1" applyFill="1" applyBorder="1" applyAlignment="1" applyProtection="1">
      <alignment horizontal="left" vertical="center" wrapText="1"/>
    </xf>
    <xf numFmtId="0" fontId="10" fillId="0" borderId="0" xfId="6" applyFont="1" applyAlignment="1" applyProtection="1">
      <alignment vertical="center"/>
    </xf>
    <xf numFmtId="0" fontId="13" fillId="2" borderId="0" xfId="95" applyFont="1" applyFill="1" applyBorder="1" applyAlignment="1" applyProtection="1">
      <alignment vertical="center"/>
    </xf>
    <xf numFmtId="0" fontId="17" fillId="2" borderId="0" xfId="95" applyNumberFormat="1" applyFont="1" applyFill="1" applyBorder="1" applyAlignment="1" applyProtection="1">
      <alignment horizontal="center" vertical="center"/>
    </xf>
    <xf numFmtId="0" fontId="17" fillId="2" borderId="0" xfId="95" applyFont="1" applyFill="1" applyBorder="1" applyAlignment="1" applyProtection="1">
      <alignment horizontal="center" vertical="center"/>
    </xf>
    <xf numFmtId="0" fontId="13" fillId="0" borderId="0" xfId="95" applyFont="1" applyAlignment="1" applyProtection="1">
      <alignment vertical="center"/>
    </xf>
    <xf numFmtId="0" fontId="13" fillId="2" borderId="0" xfId="95" applyFont="1" applyFill="1" applyAlignment="1" applyProtection="1">
      <alignment vertical="center"/>
    </xf>
    <xf numFmtId="182" fontId="13" fillId="0" borderId="0" xfId="95" applyNumberFormat="1" applyFont="1" applyAlignment="1" applyProtection="1">
      <alignment vertical="center"/>
    </xf>
    <xf numFmtId="0" fontId="15" fillId="4" borderId="1" xfId="115" applyFont="1" applyFill="1" applyBorder="1" applyAlignment="1" applyProtection="1">
      <alignment horizontal="center" vertical="center" wrapText="1"/>
    </xf>
    <xf numFmtId="0" fontId="2" fillId="0" borderId="1" xfId="95" applyFont="1" applyFill="1" applyBorder="1" applyAlignment="1" applyProtection="1">
      <alignment horizontal="left" vertical="center" wrapText="1"/>
    </xf>
    <xf numFmtId="168" fontId="13" fillId="0" borderId="1" xfId="8" applyNumberFormat="1" applyFont="1" applyFill="1" applyBorder="1" applyAlignment="1" applyProtection="1">
      <alignment horizontal="center" vertical="center"/>
    </xf>
    <xf numFmtId="9" fontId="2" fillId="0" borderId="1" xfId="95" applyNumberFormat="1" applyFont="1" applyFill="1" applyBorder="1" applyAlignment="1" applyProtection="1">
      <alignment horizontal="center" vertical="center" wrapText="1"/>
    </xf>
    <xf numFmtId="167" fontId="13" fillId="0" borderId="1" xfId="57" applyNumberFormat="1" applyFont="1" applyBorder="1" applyAlignment="1" applyProtection="1">
      <alignment horizontal="center" vertical="center"/>
    </xf>
    <xf numFmtId="0" fontId="13" fillId="0" borderId="1" xfId="95" applyFont="1" applyFill="1" applyBorder="1" applyAlignment="1" applyProtection="1">
      <alignment horizontal="left" vertical="center" wrapText="1"/>
    </xf>
    <xf numFmtId="0" fontId="14" fillId="0" borderId="14" xfId="95" applyFont="1" applyFill="1" applyBorder="1" applyAlignment="1" applyProtection="1">
      <alignment vertical="center"/>
    </xf>
    <xf numFmtId="167" fontId="14" fillId="5" borderId="1" xfId="57" applyNumberFormat="1" applyFont="1" applyFill="1" applyBorder="1" applyAlignment="1" applyProtection="1">
      <alignment horizontal="center" vertical="center"/>
    </xf>
    <xf numFmtId="0" fontId="14" fillId="0" borderId="1" xfId="95" applyFont="1" applyFill="1" applyBorder="1" applyAlignment="1" applyProtection="1">
      <alignment horizontal="center" vertical="center" wrapText="1"/>
    </xf>
    <xf numFmtId="0" fontId="13" fillId="0" borderId="0" xfId="95" applyFont="1" applyBorder="1" applyAlignment="1" applyProtection="1">
      <alignment vertical="center"/>
    </xf>
    <xf numFmtId="0" fontId="14" fillId="2" borderId="15" xfId="95" applyFont="1" applyFill="1" applyBorder="1" applyAlignment="1" applyProtection="1">
      <alignment vertical="center"/>
    </xf>
    <xf numFmtId="167" fontId="14" fillId="0" borderId="1" xfId="95" applyNumberFormat="1" applyFont="1" applyBorder="1" applyAlignment="1" applyProtection="1">
      <alignment horizontal="center" vertical="center"/>
    </xf>
    <xf numFmtId="0" fontId="13" fillId="0" borderId="6" xfId="95" applyFont="1" applyBorder="1" applyAlignment="1" applyProtection="1">
      <alignment vertical="center"/>
    </xf>
    <xf numFmtId="0" fontId="14" fillId="4" borderId="1" xfId="95" applyFont="1" applyFill="1" applyBorder="1" applyAlignment="1" applyProtection="1">
      <alignment vertical="center" wrapText="1"/>
    </xf>
    <xf numFmtId="0" fontId="14" fillId="0" borderId="1" xfId="95" applyNumberFormat="1" applyFont="1" applyBorder="1" applyAlignment="1" applyProtection="1">
      <alignment vertical="center"/>
    </xf>
    <xf numFmtId="0" fontId="13" fillId="0" borderId="1" xfId="95" applyFont="1" applyBorder="1" applyAlignment="1" applyProtection="1">
      <alignment vertical="center"/>
    </xf>
    <xf numFmtId="166" fontId="13" fillId="0" borderId="1" xfId="95" applyNumberFormat="1" applyFont="1" applyBorder="1" applyAlignment="1" applyProtection="1">
      <alignment vertical="center"/>
    </xf>
    <xf numFmtId="0" fontId="13" fillId="0" borderId="1" xfId="95" applyFont="1" applyFill="1" applyBorder="1" applyAlignment="1" applyProtection="1">
      <alignment vertical="center"/>
    </xf>
    <xf numFmtId="0" fontId="14" fillId="4" borderId="1" xfId="95" applyFont="1" applyFill="1" applyBorder="1" applyAlignment="1" applyProtection="1">
      <alignment horizontal="center" vertical="center" wrapText="1"/>
    </xf>
    <xf numFmtId="167" fontId="13" fillId="0" borderId="1" xfId="38" applyNumberFormat="1" applyFont="1" applyBorder="1" applyAlignment="1" applyProtection="1">
      <alignment vertical="center"/>
    </xf>
    <xf numFmtId="10" fontId="13" fillId="0" borderId="1" xfId="125" applyNumberFormat="1" applyFont="1" applyBorder="1" applyAlignment="1" applyProtection="1">
      <alignment horizontal="center" vertical="center"/>
    </xf>
    <xf numFmtId="167" fontId="13" fillId="0" borderId="1" xfId="95" applyNumberFormat="1" applyFont="1" applyBorder="1" applyAlignment="1" applyProtection="1">
      <alignment vertical="center"/>
    </xf>
    <xf numFmtId="9" fontId="13" fillId="0" borderId="1" xfId="125" applyNumberFormat="1" applyFont="1" applyFill="1" applyBorder="1" applyAlignment="1" applyProtection="1">
      <alignment horizontal="center" vertical="center"/>
    </xf>
    <xf numFmtId="164" fontId="13" fillId="0" borderId="1" xfId="38" applyFont="1" applyBorder="1" applyAlignment="1" applyProtection="1">
      <alignment vertical="center"/>
    </xf>
    <xf numFmtId="0" fontId="14" fillId="0" borderId="9" xfId="95" applyFont="1" applyFill="1" applyBorder="1" applyAlignment="1" applyProtection="1">
      <alignment vertical="center"/>
    </xf>
    <xf numFmtId="0" fontId="14" fillId="0" borderId="0" xfId="95" applyFont="1" applyBorder="1" applyAlignment="1" applyProtection="1">
      <alignment horizontal="center" vertical="center" wrapText="1"/>
    </xf>
    <xf numFmtId="0" fontId="2" fillId="0" borderId="0" xfId="0" applyFont="1" applyFill="1" applyBorder="1" applyAlignment="1" applyProtection="1">
      <alignment vertical="center" wrapText="1"/>
    </xf>
    <xf numFmtId="169" fontId="13" fillId="0" borderId="0" xfId="125" applyNumberFormat="1" applyFont="1" applyFill="1" applyBorder="1" applyAlignment="1" applyProtection="1">
      <alignment vertical="center"/>
    </xf>
    <xf numFmtId="168" fontId="13" fillId="0" borderId="0" xfId="0" applyNumberFormat="1" applyFont="1" applyBorder="1" applyAlignment="1" applyProtection="1">
      <alignment vertical="center"/>
    </xf>
    <xf numFmtId="0" fontId="14" fillId="0" borderId="15" xfId="95" applyFont="1" applyFill="1" applyBorder="1" applyAlignment="1" applyProtection="1">
      <alignment vertical="center"/>
    </xf>
    <xf numFmtId="167" fontId="14" fillId="5" borderId="1" xfId="95" applyNumberFormat="1" applyFont="1" applyFill="1" applyBorder="1" applyAlignment="1" applyProtection="1">
      <alignment horizontal="center" vertical="center"/>
    </xf>
    <xf numFmtId="166" fontId="13" fillId="3" borderId="1" xfId="95" applyNumberFormat="1" applyFont="1" applyFill="1" applyBorder="1" applyAlignment="1" applyProtection="1">
      <alignment horizontal="right" vertical="center"/>
      <protection locked="0" hidden="1"/>
    </xf>
    <xf numFmtId="166" fontId="13" fillId="3" borderId="1" xfId="95" applyNumberFormat="1" applyFont="1" applyFill="1" applyBorder="1" applyAlignment="1" applyProtection="1">
      <alignment vertical="center"/>
      <protection locked="0" hidden="1"/>
    </xf>
    <xf numFmtId="10" fontId="13" fillId="3" borderId="1" xfId="125" applyNumberFormat="1" applyFont="1" applyFill="1" applyBorder="1" applyAlignment="1" applyProtection="1">
      <alignment vertical="center"/>
      <protection locked="0" hidden="1"/>
    </xf>
    <xf numFmtId="0" fontId="13" fillId="3" borderId="1" xfId="0" applyFont="1" applyFill="1" applyBorder="1" applyAlignment="1" applyProtection="1">
      <alignment horizontal="center" vertical="center" wrapText="1"/>
      <protection locked="0" hidden="1"/>
    </xf>
    <xf numFmtId="166" fontId="13" fillId="3" borderId="14" xfId="95" applyNumberFormat="1" applyFont="1" applyFill="1" applyBorder="1" applyAlignment="1" applyProtection="1">
      <alignment horizontal="right" vertical="center"/>
      <protection locked="0" hidden="1"/>
    </xf>
    <xf numFmtId="3" fontId="11" fillId="0" borderId="1" xfId="95" applyNumberFormat="1" applyFont="1" applyBorder="1" applyAlignment="1" applyProtection="1">
      <alignment horizontal="right" vertical="center"/>
    </xf>
    <xf numFmtId="0" fontId="11" fillId="0" borderId="0" xfId="95" applyFont="1" applyAlignment="1" applyProtection="1">
      <alignment vertical="center"/>
    </xf>
    <xf numFmtId="0" fontId="20" fillId="6" borderId="1" xfId="0" applyNumberFormat="1" applyFont="1" applyFill="1" applyBorder="1" applyAlignment="1">
      <alignment horizontal="center" vertical="center" wrapText="1"/>
    </xf>
    <xf numFmtId="0" fontId="20" fillId="6" borderId="1" xfId="0" applyFont="1" applyFill="1" applyBorder="1" applyAlignment="1">
      <alignment horizontal="center" vertical="center" wrapText="1"/>
    </xf>
    <xf numFmtId="0" fontId="18" fillId="0" borderId="8" xfId="0" applyNumberFormat="1" applyFont="1" applyBorder="1" applyAlignment="1">
      <alignment horizontal="center" vertical="center"/>
    </xf>
    <xf numFmtId="0" fontId="18" fillId="0" borderId="2" xfId="0" applyNumberFormat="1" applyFont="1" applyBorder="1" applyAlignment="1">
      <alignment horizontal="center" vertical="center"/>
    </xf>
    <xf numFmtId="0" fontId="18" fillId="0" borderId="9" xfId="0" applyNumberFormat="1" applyFont="1" applyBorder="1" applyAlignment="1">
      <alignment horizontal="center" vertical="center"/>
    </xf>
    <xf numFmtId="0" fontId="18" fillId="0" borderId="12" xfId="0" applyNumberFormat="1" applyFont="1" applyBorder="1" applyAlignment="1">
      <alignment horizontal="center" vertical="center"/>
    </xf>
    <xf numFmtId="0" fontId="18" fillId="0" borderId="6" xfId="0" applyNumberFormat="1" applyFont="1" applyBorder="1" applyAlignment="1">
      <alignment horizontal="center" vertical="center"/>
    </xf>
    <xf numFmtId="0" fontId="18" fillId="0" borderId="7" xfId="0" applyNumberFormat="1" applyFont="1" applyBorder="1" applyAlignment="1">
      <alignment horizontal="center" vertical="center"/>
    </xf>
    <xf numFmtId="0" fontId="18" fillId="3" borderId="8" xfId="0" applyFont="1" applyFill="1" applyBorder="1" applyAlignment="1" applyProtection="1">
      <alignment horizontal="center" vertical="center"/>
      <protection locked="0" hidden="1"/>
    </xf>
    <xf numFmtId="0" fontId="18" fillId="3" borderId="2" xfId="0" applyFont="1" applyFill="1" applyBorder="1" applyAlignment="1" applyProtection="1">
      <alignment horizontal="center" vertical="center"/>
      <protection locked="0" hidden="1"/>
    </xf>
    <xf numFmtId="0" fontId="18" fillId="3" borderId="9" xfId="0" applyFont="1" applyFill="1" applyBorder="1" applyAlignment="1" applyProtection="1">
      <alignment horizontal="center" vertical="center"/>
      <protection locked="0" hidden="1"/>
    </xf>
    <xf numFmtId="0" fontId="18" fillId="3" borderId="12" xfId="0" applyFont="1" applyFill="1" applyBorder="1" applyAlignment="1" applyProtection="1">
      <alignment horizontal="center" vertical="center"/>
      <protection locked="0" hidden="1"/>
    </xf>
    <xf numFmtId="0" fontId="18" fillId="3" borderId="6" xfId="0" applyFont="1" applyFill="1" applyBorder="1" applyAlignment="1" applyProtection="1">
      <alignment horizontal="center" vertical="center"/>
      <protection locked="0" hidden="1"/>
    </xf>
    <xf numFmtId="0" fontId="18" fillId="3" borderId="7" xfId="0" applyFont="1" applyFill="1" applyBorder="1" applyAlignment="1" applyProtection="1">
      <alignment horizontal="center" vertical="center"/>
      <protection locked="0" hidden="1"/>
    </xf>
    <xf numFmtId="0" fontId="18" fillId="0" borderId="8" xfId="0" applyNumberFormat="1" applyFont="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9" xfId="0" applyNumberFormat="1" applyFont="1" applyBorder="1" applyAlignment="1">
      <alignment horizontal="center" vertical="center" wrapText="1"/>
    </xf>
    <xf numFmtId="0" fontId="18" fillId="0" borderId="12" xfId="0" applyNumberFormat="1" applyFont="1" applyBorder="1" applyAlignment="1">
      <alignment horizontal="center" vertical="center" wrapText="1"/>
    </xf>
    <xf numFmtId="0" fontId="18" fillId="0" borderId="6" xfId="0" applyNumberFormat="1" applyFont="1" applyBorder="1" applyAlignment="1">
      <alignment horizontal="center" vertical="center" wrapText="1"/>
    </xf>
    <xf numFmtId="0" fontId="18" fillId="0" borderId="7" xfId="0" applyNumberFormat="1" applyFont="1" applyBorder="1" applyAlignment="1">
      <alignment horizontal="center" vertical="center" wrapText="1"/>
    </xf>
    <xf numFmtId="0" fontId="18" fillId="3" borderId="8" xfId="0" applyNumberFormat="1" applyFont="1" applyFill="1" applyBorder="1" applyAlignment="1" applyProtection="1">
      <alignment horizontal="center" vertical="center" wrapText="1"/>
      <protection locked="0" hidden="1"/>
    </xf>
    <xf numFmtId="0" fontId="18" fillId="3" borderId="2" xfId="0" applyNumberFormat="1" applyFont="1" applyFill="1" applyBorder="1" applyAlignment="1" applyProtection="1">
      <alignment horizontal="center" vertical="center" wrapText="1"/>
      <protection locked="0" hidden="1"/>
    </xf>
    <xf numFmtId="0" fontId="18" fillId="3" borderId="9" xfId="0" applyNumberFormat="1" applyFont="1" applyFill="1" applyBorder="1" applyAlignment="1" applyProtection="1">
      <alignment horizontal="center" vertical="center" wrapText="1"/>
      <protection locked="0" hidden="1"/>
    </xf>
    <xf numFmtId="0" fontId="18" fillId="3" borderId="12" xfId="0" applyNumberFormat="1" applyFont="1" applyFill="1" applyBorder="1" applyAlignment="1" applyProtection="1">
      <alignment horizontal="center" vertical="center" wrapText="1"/>
      <protection locked="0" hidden="1"/>
    </xf>
    <xf numFmtId="0" fontId="18" fillId="3" borderId="6" xfId="0" applyNumberFormat="1" applyFont="1" applyFill="1" applyBorder="1" applyAlignment="1" applyProtection="1">
      <alignment horizontal="center" vertical="center" wrapText="1"/>
      <protection locked="0" hidden="1"/>
    </xf>
    <xf numFmtId="0" fontId="18" fillId="3" borderId="7" xfId="0" applyNumberFormat="1" applyFont="1" applyFill="1" applyBorder="1" applyAlignment="1" applyProtection="1">
      <alignment horizontal="center" vertical="center" wrapText="1"/>
      <protection locked="0" hidden="1"/>
    </xf>
    <xf numFmtId="0" fontId="18" fillId="3" borderId="5" xfId="0" applyNumberFormat="1" applyFont="1" applyFill="1" applyBorder="1" applyAlignment="1" applyProtection="1">
      <alignment horizontal="center" vertical="center"/>
      <protection locked="0" hidden="1"/>
    </xf>
    <xf numFmtId="0" fontId="18" fillId="3" borderId="3" xfId="0" applyNumberFormat="1" applyFont="1" applyFill="1" applyBorder="1" applyAlignment="1" applyProtection="1">
      <alignment horizontal="center" vertical="center"/>
      <protection locked="0" hidden="1"/>
    </xf>
    <xf numFmtId="0" fontId="18" fillId="3" borderId="4" xfId="0" applyNumberFormat="1" applyFont="1" applyFill="1" applyBorder="1" applyAlignment="1" applyProtection="1">
      <alignment horizontal="center" vertical="center"/>
      <protection locked="0" hidden="1"/>
    </xf>
    <xf numFmtId="0" fontId="18" fillId="0" borderId="1" xfId="0" applyNumberFormat="1" applyFont="1" applyBorder="1" applyAlignment="1">
      <alignment horizontal="center" vertical="center"/>
    </xf>
    <xf numFmtId="0" fontId="20" fillId="7" borderId="1" xfId="0" applyNumberFormat="1" applyFont="1" applyFill="1" applyBorder="1" applyAlignment="1">
      <alignment horizontal="center" vertical="center" wrapText="1"/>
    </xf>
    <xf numFmtId="0" fontId="20" fillId="7" borderId="1" xfId="0" applyFont="1" applyFill="1" applyBorder="1" applyAlignment="1">
      <alignment horizontal="center" vertical="center" wrapText="1"/>
    </xf>
    <xf numFmtId="0" fontId="18" fillId="0" borderId="5"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4" xfId="0" applyNumberFormat="1" applyFont="1" applyBorder="1" applyAlignment="1">
      <alignment horizontal="center" vertical="center"/>
    </xf>
    <xf numFmtId="0" fontId="18" fillId="0" borderId="5" xfId="0" applyNumberFormat="1" applyFont="1" applyFill="1" applyBorder="1" applyAlignment="1">
      <alignment horizontal="center" vertical="center"/>
    </xf>
    <xf numFmtId="0" fontId="18" fillId="0" borderId="3" xfId="0" applyNumberFormat="1" applyFont="1" applyFill="1" applyBorder="1" applyAlignment="1">
      <alignment horizontal="center" vertical="center"/>
    </xf>
    <xf numFmtId="0" fontId="18" fillId="0" borderId="4" xfId="0" applyNumberFormat="1" applyFont="1" applyFill="1" applyBorder="1" applyAlignment="1">
      <alignment horizontal="center" vertical="center"/>
    </xf>
    <xf numFmtId="0" fontId="18" fillId="3" borderId="5" xfId="0" applyFont="1" applyFill="1" applyBorder="1" applyAlignment="1" applyProtection="1">
      <alignment horizontal="center" vertical="center"/>
      <protection locked="0" hidden="1"/>
    </xf>
    <xf numFmtId="0" fontId="18" fillId="3" borderId="3" xfId="0" applyFont="1" applyFill="1" applyBorder="1" applyAlignment="1" applyProtection="1">
      <alignment horizontal="center" vertical="center"/>
      <protection locked="0" hidden="1"/>
    </xf>
    <xf numFmtId="0" fontId="18" fillId="3" borderId="4" xfId="0" applyFont="1" applyFill="1" applyBorder="1" applyAlignment="1" applyProtection="1">
      <alignment horizontal="center" vertical="center"/>
      <protection locked="0" hidden="1"/>
    </xf>
    <xf numFmtId="0" fontId="18" fillId="0" borderId="1" xfId="0" applyFont="1" applyBorder="1" applyAlignment="1">
      <alignment horizontal="center" vertical="center"/>
    </xf>
    <xf numFmtId="0" fontId="18" fillId="3" borderId="1" xfId="0" applyFont="1" applyFill="1" applyBorder="1" applyAlignment="1" applyProtection="1">
      <alignment horizontal="center" vertical="center"/>
      <protection locked="0" hidden="1"/>
    </xf>
    <xf numFmtId="0" fontId="18" fillId="0" borderId="5"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3" borderId="5" xfId="0" applyFont="1" applyFill="1" applyBorder="1" applyAlignment="1" applyProtection="1">
      <alignment horizontal="left" vertical="center"/>
      <protection locked="0"/>
    </xf>
    <xf numFmtId="0" fontId="18" fillId="3" borderId="3" xfId="0" applyFont="1" applyFill="1" applyBorder="1" applyAlignment="1" applyProtection="1">
      <alignment horizontal="left" vertical="center"/>
      <protection locked="0"/>
    </xf>
    <xf numFmtId="0" fontId="18" fillId="3" borderId="4" xfId="0" applyFont="1" applyFill="1" applyBorder="1" applyAlignment="1" applyProtection="1">
      <alignment horizontal="left" vertical="center"/>
      <protection locked="0"/>
    </xf>
    <xf numFmtId="0" fontId="18" fillId="3" borderId="5" xfId="0" applyFont="1" applyFill="1" applyBorder="1" applyAlignment="1" applyProtection="1">
      <alignment horizontal="center" vertical="center"/>
      <protection locked="0"/>
    </xf>
    <xf numFmtId="0" fontId="18" fillId="3" borderId="3" xfId="0" applyFont="1" applyFill="1" applyBorder="1" applyAlignment="1" applyProtection="1">
      <alignment horizontal="center" vertical="center"/>
      <protection locked="0"/>
    </xf>
    <xf numFmtId="0" fontId="18" fillId="3" borderId="4" xfId="0" applyFont="1" applyFill="1" applyBorder="1" applyAlignment="1" applyProtection="1">
      <alignment horizontal="center" vertical="center"/>
      <protection locked="0"/>
    </xf>
    <xf numFmtId="0" fontId="18" fillId="3" borderId="5" xfId="0" applyNumberFormat="1" applyFont="1" applyFill="1" applyBorder="1" applyAlignment="1" applyProtection="1">
      <alignment horizontal="left" vertical="center"/>
      <protection locked="0"/>
    </xf>
    <xf numFmtId="0" fontId="18" fillId="3" borderId="3" xfId="0" applyNumberFormat="1" applyFont="1" applyFill="1" applyBorder="1" applyAlignment="1" applyProtection="1">
      <alignment horizontal="left" vertical="center"/>
      <protection locked="0"/>
    </xf>
    <xf numFmtId="0" fontId="18" fillId="0" borderId="5" xfId="0" applyNumberFormat="1" applyFont="1" applyBorder="1" applyAlignment="1">
      <alignment horizontal="left" vertical="center" wrapText="1"/>
    </xf>
    <xf numFmtId="0" fontId="18" fillId="0" borderId="3" xfId="0" applyNumberFormat="1"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NumberFormat="1" applyFont="1" applyFill="1" applyBorder="1" applyAlignment="1">
      <alignment horizontal="center" vertical="center" wrapText="1"/>
    </xf>
    <xf numFmtId="0" fontId="18" fillId="0" borderId="3"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20" fillId="7" borderId="5" xfId="0" applyNumberFormat="1" applyFont="1" applyFill="1" applyBorder="1" applyAlignment="1">
      <alignment horizontal="center" vertical="center" wrapText="1"/>
    </xf>
    <xf numFmtId="0" fontId="20" fillId="7" borderId="3" xfId="0" applyNumberFormat="1"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7" borderId="4" xfId="0" applyFont="1" applyFill="1" applyBorder="1" applyAlignment="1">
      <alignment horizontal="center" vertical="center" wrapText="1"/>
    </xf>
    <xf numFmtId="0" fontId="20" fillId="7" borderId="8" xfId="0" applyNumberFormat="1" applyFont="1" applyFill="1" applyBorder="1" applyAlignment="1">
      <alignment horizontal="center" vertical="center" wrapText="1"/>
    </xf>
    <xf numFmtId="0" fontId="20" fillId="7" borderId="2" xfId="0" applyNumberFormat="1" applyFont="1" applyFill="1" applyBorder="1" applyAlignment="1">
      <alignment horizontal="center" vertical="center" wrapText="1"/>
    </xf>
    <xf numFmtId="0" fontId="20" fillId="7" borderId="9" xfId="0" applyNumberFormat="1" applyFont="1" applyFill="1" applyBorder="1" applyAlignment="1">
      <alignment horizontal="center" vertical="center" wrapText="1"/>
    </xf>
    <xf numFmtId="0" fontId="20" fillId="7" borderId="12" xfId="0" applyNumberFormat="1" applyFont="1" applyFill="1" applyBorder="1" applyAlignment="1">
      <alignment horizontal="center" vertical="center" wrapText="1"/>
    </xf>
    <xf numFmtId="0" fontId="20" fillId="7" borderId="6" xfId="0" applyNumberFormat="1" applyFont="1" applyFill="1" applyBorder="1" applyAlignment="1">
      <alignment horizontal="center" vertical="center" wrapText="1"/>
    </xf>
    <xf numFmtId="0" fontId="20" fillId="7" borderId="7" xfId="0" applyNumberFormat="1" applyFont="1" applyFill="1" applyBorder="1" applyAlignment="1">
      <alignment horizontal="center" vertical="center" wrapText="1"/>
    </xf>
    <xf numFmtId="0" fontId="18" fillId="0" borderId="5"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0" fontId="18" fillId="0" borderId="4"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3" borderId="8" xfId="0"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protection locked="0"/>
    </xf>
    <xf numFmtId="0" fontId="18" fillId="3" borderId="9" xfId="0" applyFont="1" applyFill="1" applyBorder="1" applyAlignment="1" applyProtection="1">
      <alignment horizontal="center" vertical="center"/>
      <protection locked="0"/>
    </xf>
    <xf numFmtId="0" fontId="18" fillId="3" borderId="10" xfId="0" applyFont="1" applyFill="1" applyBorder="1" applyAlignment="1" applyProtection="1">
      <alignment horizontal="center" vertical="center"/>
      <protection locked="0"/>
    </xf>
    <xf numFmtId="0" fontId="18" fillId="3" borderId="0" xfId="0" applyFont="1" applyFill="1" applyBorder="1" applyAlignment="1" applyProtection="1">
      <alignment horizontal="center" vertical="center"/>
      <protection locked="0"/>
    </xf>
    <xf numFmtId="0" fontId="18" fillId="3" borderId="11" xfId="0" applyFont="1" applyFill="1" applyBorder="1" applyAlignment="1" applyProtection="1">
      <alignment horizontal="center" vertical="center"/>
      <protection locked="0"/>
    </xf>
    <xf numFmtId="0" fontId="18" fillId="3" borderId="12" xfId="0" applyFont="1" applyFill="1" applyBorder="1" applyAlignment="1" applyProtection="1">
      <alignment horizontal="center" vertical="center"/>
      <protection locked="0"/>
    </xf>
    <xf numFmtId="0" fontId="18" fillId="3" borderId="6" xfId="0" applyFont="1" applyFill="1" applyBorder="1" applyAlignment="1" applyProtection="1">
      <alignment horizontal="center" vertical="center"/>
      <protection locked="0"/>
    </xf>
    <xf numFmtId="0" fontId="18" fillId="3" borderId="7" xfId="0" applyFont="1" applyFill="1" applyBorder="1" applyAlignment="1" applyProtection="1">
      <alignment horizontal="center" vertical="center"/>
      <protection locked="0"/>
    </xf>
    <xf numFmtId="0" fontId="20" fillId="0" borderId="5" xfId="0" applyNumberFormat="1" applyFont="1" applyBorder="1" applyAlignment="1">
      <alignment horizontal="center" vertical="center" wrapText="1"/>
    </xf>
    <xf numFmtId="0" fontId="20" fillId="0" borderId="4" xfId="0" applyNumberFormat="1" applyFont="1" applyBorder="1" applyAlignment="1">
      <alignment horizontal="center" vertical="center"/>
    </xf>
    <xf numFmtId="0" fontId="20" fillId="0" borderId="13" xfId="0" applyNumberFormat="1" applyFont="1" applyBorder="1" applyAlignment="1">
      <alignment horizontal="center" vertical="center" textRotation="90" wrapText="1"/>
    </xf>
    <xf numFmtId="0" fontId="20" fillId="0" borderId="1" xfId="0" applyNumberFormat="1" applyFont="1" applyBorder="1" applyAlignment="1">
      <alignment horizontal="center" vertical="center" textRotation="90" wrapText="1"/>
    </xf>
    <xf numFmtId="0" fontId="18" fillId="0" borderId="1" xfId="0" applyNumberFormat="1" applyFont="1" applyBorder="1" applyAlignment="1">
      <alignment horizontal="left" vertical="center" wrapText="1"/>
    </xf>
    <xf numFmtId="178" fontId="18" fillId="3" borderId="5" xfId="0" applyNumberFormat="1" applyFont="1" applyFill="1" applyBorder="1" applyAlignment="1" applyProtection="1">
      <alignment horizontal="right" vertical="center" wrapText="1"/>
      <protection locked="0" hidden="1"/>
    </xf>
    <xf numFmtId="178" fontId="18" fillId="3" borderId="3" xfId="0" applyNumberFormat="1" applyFont="1" applyFill="1" applyBorder="1" applyAlignment="1" applyProtection="1">
      <alignment horizontal="right" vertical="center" wrapText="1"/>
      <protection locked="0" hidden="1"/>
    </xf>
    <xf numFmtId="178" fontId="18" fillId="3" borderId="4" xfId="0" applyNumberFormat="1" applyFont="1" applyFill="1" applyBorder="1" applyAlignment="1" applyProtection="1">
      <alignment horizontal="right" vertical="center" wrapText="1"/>
      <protection locked="0" hidden="1"/>
    </xf>
    <xf numFmtId="178" fontId="18" fillId="3" borderId="8" xfId="0" applyNumberFormat="1" applyFont="1" applyFill="1" applyBorder="1" applyAlignment="1" applyProtection="1">
      <alignment horizontal="right" vertical="center" wrapText="1"/>
      <protection locked="0" hidden="1"/>
    </xf>
    <xf numFmtId="178" fontId="18" fillId="3" borderId="2" xfId="0" applyNumberFormat="1" applyFont="1" applyFill="1" applyBorder="1" applyAlignment="1" applyProtection="1">
      <alignment horizontal="right" vertical="center" wrapText="1"/>
      <protection locked="0" hidden="1"/>
    </xf>
    <xf numFmtId="178" fontId="18" fillId="3" borderId="9" xfId="0" applyNumberFormat="1" applyFont="1" applyFill="1" applyBorder="1" applyAlignment="1" applyProtection="1">
      <alignment horizontal="right" vertical="center" wrapText="1"/>
      <protection locked="0" hidden="1"/>
    </xf>
    <xf numFmtId="4" fontId="18" fillId="0" borderId="1" xfId="0" applyNumberFormat="1" applyFont="1" applyBorder="1" applyAlignment="1">
      <alignment horizontal="center" vertical="center"/>
    </xf>
    <xf numFmtId="0" fontId="20" fillId="0" borderId="1" xfId="0" applyNumberFormat="1" applyFont="1" applyBorder="1" applyAlignment="1">
      <alignment horizontal="center" vertical="center"/>
    </xf>
    <xf numFmtId="0" fontId="20" fillId="0" borderId="1"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2" xfId="0" applyNumberFormat="1" applyFont="1" applyBorder="1" applyAlignment="1">
      <alignment horizontal="center" vertical="center" wrapText="1"/>
    </xf>
    <xf numFmtId="0" fontId="20" fillId="0" borderId="9" xfId="0" applyNumberFormat="1" applyFont="1" applyBorder="1" applyAlignment="1">
      <alignment horizontal="center" vertical="center" wrapText="1"/>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xf>
    <xf numFmtId="10" fontId="18" fillId="0" borderId="1" xfId="0" applyNumberFormat="1" applyFont="1" applyBorder="1" applyAlignment="1">
      <alignment horizontal="center" vertical="center"/>
    </xf>
    <xf numFmtId="4" fontId="18" fillId="0" borderId="2" xfId="0" applyNumberFormat="1" applyFont="1" applyFill="1" applyBorder="1" applyAlignment="1">
      <alignment horizontal="center" vertical="center" wrapText="1"/>
    </xf>
    <xf numFmtId="4" fontId="18" fillId="0" borderId="9" xfId="0" applyNumberFormat="1" applyFont="1" applyFill="1" applyBorder="1" applyAlignment="1">
      <alignment horizontal="center" vertical="center" wrapText="1"/>
    </xf>
    <xf numFmtId="4" fontId="18" fillId="0" borderId="6"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78" fontId="18" fillId="3" borderId="1" xfId="0" applyNumberFormat="1" applyFont="1" applyFill="1" applyBorder="1" applyAlignment="1" applyProtection="1">
      <alignment horizontal="right" vertical="center" wrapText="1"/>
      <protection locked="0" hidden="1"/>
    </xf>
    <xf numFmtId="178" fontId="18" fillId="0" borderId="2" xfId="0" applyNumberFormat="1" applyFont="1" applyFill="1" applyBorder="1" applyAlignment="1">
      <alignment horizontal="center" vertical="center" wrapText="1"/>
    </xf>
    <xf numFmtId="178" fontId="18" fillId="0" borderId="9" xfId="0" applyNumberFormat="1" applyFont="1" applyFill="1" applyBorder="1" applyAlignment="1">
      <alignment horizontal="center" vertical="center" wrapText="1"/>
    </xf>
    <xf numFmtId="178" fontId="18" fillId="0" borderId="6" xfId="0" applyNumberFormat="1" applyFont="1" applyFill="1" applyBorder="1" applyAlignment="1">
      <alignment horizontal="center" vertical="center" wrapText="1"/>
    </xf>
    <xf numFmtId="178" fontId="18" fillId="0" borderId="7" xfId="0" applyNumberFormat="1" applyFont="1" applyFill="1" applyBorder="1" applyAlignment="1">
      <alignment horizontal="center" vertical="center" wrapText="1"/>
    </xf>
    <xf numFmtId="179" fontId="18" fillId="0" borderId="1" xfId="0" applyNumberFormat="1" applyFont="1" applyBorder="1" applyAlignment="1">
      <alignment horizontal="center" vertical="center"/>
    </xf>
    <xf numFmtId="0" fontId="18" fillId="3" borderId="1" xfId="0" applyFont="1" applyFill="1" applyBorder="1" applyAlignment="1" applyProtection="1">
      <alignment horizontal="justify" vertical="center" wrapText="1"/>
      <protection locked="0" hidden="1"/>
    </xf>
    <xf numFmtId="0" fontId="14" fillId="0" borderId="1" xfId="0" applyFont="1" applyFill="1" applyBorder="1" applyAlignment="1" applyProtection="1">
      <alignment horizontal="left" vertical="center" wrapText="1"/>
    </xf>
    <xf numFmtId="0" fontId="13" fillId="0" borderId="1" xfId="0" applyFont="1" applyBorder="1" applyAlignment="1" applyProtection="1">
      <alignment horizontal="left" vertical="center" wrapText="1"/>
    </xf>
    <xf numFmtId="1" fontId="24" fillId="0" borderId="1" xfId="37" applyNumberFormat="1" applyFont="1" applyFill="1" applyBorder="1" applyAlignment="1" applyProtection="1">
      <alignment horizontal="center" vertical="center"/>
    </xf>
    <xf numFmtId="1" fontId="23" fillId="0" borderId="1" xfId="37" applyNumberFormat="1" applyFont="1" applyFill="1" applyBorder="1" applyAlignment="1" applyProtection="1">
      <alignment horizontal="center" vertical="center"/>
    </xf>
    <xf numFmtId="0" fontId="14" fillId="0" borderId="1" xfId="95" applyFont="1" applyFill="1" applyBorder="1" applyAlignment="1" applyProtection="1">
      <alignment horizontal="center" vertical="center" wrapText="1"/>
    </xf>
    <xf numFmtId="0" fontId="13" fillId="0" borderId="5"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1" xfId="95" applyFont="1" applyBorder="1" applyAlignment="1" applyProtection="1">
      <alignment horizontal="center" vertical="center" wrapText="1"/>
    </xf>
    <xf numFmtId="0" fontId="14" fillId="4" borderId="1" xfId="95" applyFont="1" applyFill="1" applyBorder="1" applyAlignment="1" applyProtection="1">
      <alignment horizontal="center" vertical="center" wrapText="1"/>
    </xf>
    <xf numFmtId="0" fontId="14" fillId="0" borderId="1" xfId="95" applyFont="1" applyBorder="1" applyAlignment="1" applyProtection="1">
      <alignment horizontal="center" vertical="center"/>
    </xf>
    <xf numFmtId="0" fontId="14" fillId="0" borderId="1" xfId="0" applyFont="1" applyBorder="1" applyAlignment="1" applyProtection="1">
      <alignment horizontal="center" vertical="center" wrapText="1"/>
    </xf>
    <xf numFmtId="0" fontId="13" fillId="3" borderId="1" xfId="0" applyFont="1" applyFill="1" applyBorder="1" applyAlignment="1" applyProtection="1">
      <alignment horizontal="center" vertical="center" wrapText="1"/>
      <protection locked="0" hidden="1"/>
    </xf>
    <xf numFmtId="0" fontId="13" fillId="3" borderId="5" xfId="0" applyFont="1" applyFill="1" applyBorder="1" applyAlignment="1" applyProtection="1">
      <alignment horizontal="center" vertical="center" wrapText="1"/>
      <protection locked="0" hidden="1"/>
    </xf>
    <xf numFmtId="0" fontId="13" fillId="3" borderId="3" xfId="0" applyFont="1" applyFill="1" applyBorder="1" applyAlignment="1" applyProtection="1">
      <alignment horizontal="center" vertical="center" wrapText="1"/>
      <protection locked="0" hidden="1"/>
    </xf>
    <xf numFmtId="0" fontId="13" fillId="3" borderId="4" xfId="0" applyFont="1" applyFill="1" applyBorder="1" applyAlignment="1" applyProtection="1">
      <alignment horizontal="center" vertical="center" wrapText="1"/>
      <protection locked="0" hidden="1"/>
    </xf>
    <xf numFmtId="0" fontId="14" fillId="5" borderId="1" xfId="95" applyFont="1" applyFill="1" applyBorder="1" applyAlignment="1" applyProtection="1">
      <alignment horizontal="center" vertical="center"/>
    </xf>
    <xf numFmtId="0" fontId="2" fillId="0" borderId="5"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14" fillId="2" borderId="5" xfId="95" applyFont="1" applyFill="1" applyBorder="1" applyAlignment="1" applyProtection="1">
      <alignment horizontal="center" vertical="center"/>
    </xf>
    <xf numFmtId="0" fontId="14" fillId="2" borderId="3" xfId="95" applyFont="1" applyFill="1" applyBorder="1" applyAlignment="1" applyProtection="1">
      <alignment horizontal="center" vertical="center"/>
    </xf>
    <xf numFmtId="0" fontId="14" fillId="2" borderId="4" xfId="95" applyFont="1" applyFill="1" applyBorder="1" applyAlignment="1" applyProtection="1">
      <alignment horizontal="center" vertical="center"/>
    </xf>
    <xf numFmtId="0" fontId="14" fillId="7" borderId="1" xfId="0" applyFont="1" applyFill="1" applyBorder="1" applyAlignment="1" applyProtection="1">
      <alignment horizontal="center" vertical="center" wrapText="1"/>
    </xf>
    <xf numFmtId="0" fontId="14" fillId="5" borderId="5" xfId="95" applyFont="1" applyFill="1" applyBorder="1" applyAlignment="1" applyProtection="1">
      <alignment horizontal="center" vertical="center"/>
    </xf>
    <xf numFmtId="0" fontId="14" fillId="5" borderId="3" xfId="95" applyFont="1" applyFill="1" applyBorder="1" applyAlignment="1" applyProtection="1">
      <alignment horizontal="center" vertical="center"/>
    </xf>
    <xf numFmtId="0" fontId="14" fillId="5" borderId="4" xfId="95" applyFont="1" applyFill="1" applyBorder="1" applyAlignment="1" applyProtection="1">
      <alignment horizontal="center" vertical="center"/>
    </xf>
    <xf numFmtId="0" fontId="14" fillId="2" borderId="1" xfId="95" applyFont="1" applyFill="1" applyBorder="1" applyAlignment="1" applyProtection="1">
      <alignment horizontal="center" vertical="center"/>
    </xf>
    <xf numFmtId="0" fontId="14" fillId="2" borderId="1" xfId="95" applyFont="1" applyFill="1" applyBorder="1" applyAlignment="1" applyProtection="1">
      <alignment horizontal="right" vertical="center" wrapText="1"/>
    </xf>
    <xf numFmtId="0" fontId="13" fillId="0" borderId="1" xfId="0" applyNumberFormat="1" applyFont="1" applyBorder="1" applyAlignment="1" applyProtection="1">
      <alignment horizontal="left" vertical="center" wrapText="1"/>
    </xf>
    <xf numFmtId="0" fontId="14" fillId="0" borderId="1" xfId="0" applyNumberFormat="1" applyFont="1" applyFill="1" applyBorder="1" applyAlignment="1" applyProtection="1">
      <alignment horizontal="left" vertical="top" wrapText="1"/>
    </xf>
    <xf numFmtId="0" fontId="14" fillId="4" borderId="5" xfId="95" applyFont="1" applyFill="1" applyBorder="1" applyAlignment="1" applyProtection="1">
      <alignment horizontal="center" vertical="center" wrapText="1"/>
    </xf>
    <xf numFmtId="0" fontId="14" fillId="4" borderId="4" xfId="95" applyFont="1" applyFill="1" applyBorder="1" applyAlignment="1" applyProtection="1">
      <alignment horizontal="center" vertical="center" wrapText="1"/>
    </xf>
    <xf numFmtId="0" fontId="2" fillId="0" borderId="5" xfId="95" applyFont="1" applyFill="1" applyBorder="1" applyAlignment="1" applyProtection="1">
      <alignment horizontal="center" vertical="center" wrapText="1"/>
    </xf>
    <xf numFmtId="0" fontId="2" fillId="0" borderId="4" xfId="95" applyFont="1" applyFill="1" applyBorder="1" applyAlignment="1" applyProtection="1">
      <alignment horizontal="center" vertical="center" wrapText="1"/>
    </xf>
    <xf numFmtId="0" fontId="30" fillId="4" borderId="1" xfId="95" applyFont="1" applyFill="1" applyBorder="1" applyAlignment="1" applyProtection="1">
      <alignment horizontal="right" vertical="center" wrapText="1"/>
    </xf>
    <xf numFmtId="0" fontId="2" fillId="2" borderId="1" xfId="115" applyFont="1" applyFill="1" applyBorder="1" applyAlignment="1">
      <alignment horizontal="left" vertical="center"/>
    </xf>
    <xf numFmtId="177" fontId="2" fillId="0" borderId="1" xfId="115" applyNumberFormat="1" applyFont="1" applyFill="1" applyBorder="1" applyAlignment="1">
      <alignment horizontal="left" vertical="center" wrapText="1"/>
    </xf>
    <xf numFmtId="0" fontId="14" fillId="0" borderId="8" xfId="138" applyFont="1" applyBorder="1" applyAlignment="1" applyProtection="1">
      <alignment horizontal="center" vertical="center"/>
      <protection locked="0"/>
    </xf>
    <xf numFmtId="0" fontId="14" fillId="0" borderId="2" xfId="138" applyFont="1" applyBorder="1" applyAlignment="1" applyProtection="1">
      <alignment horizontal="center" vertical="center"/>
      <protection locked="0"/>
    </xf>
    <xf numFmtId="0" fontId="14" fillId="0" borderId="9" xfId="138" applyFont="1" applyBorder="1" applyAlignment="1" applyProtection="1">
      <alignment horizontal="center" vertical="center"/>
      <protection locked="0"/>
    </xf>
    <xf numFmtId="0" fontId="14" fillId="0" borderId="10" xfId="138" applyFont="1" applyBorder="1" applyAlignment="1" applyProtection="1">
      <alignment horizontal="center" vertical="center"/>
      <protection locked="0"/>
    </xf>
    <xf numFmtId="0" fontId="14" fillId="0" borderId="0" xfId="138" applyFont="1" applyBorder="1" applyAlignment="1" applyProtection="1">
      <alignment horizontal="center" vertical="center"/>
      <protection locked="0"/>
    </xf>
    <xf numFmtId="0" fontId="14" fillId="0" borderId="11" xfId="138" applyFont="1" applyBorder="1" applyAlignment="1" applyProtection="1">
      <alignment horizontal="center" vertical="center"/>
      <protection locked="0"/>
    </xf>
    <xf numFmtId="0" fontId="14" fillId="0" borderId="12" xfId="138" applyFont="1" applyBorder="1" applyAlignment="1" applyProtection="1">
      <alignment horizontal="center" vertical="center"/>
      <protection locked="0"/>
    </xf>
    <xf numFmtId="0" fontId="14" fillId="0" borderId="6" xfId="138" applyFont="1" applyBorder="1" applyAlignment="1" applyProtection="1">
      <alignment horizontal="center" vertical="center"/>
      <protection locked="0"/>
    </xf>
    <xf numFmtId="0" fontId="14" fillId="0" borderId="7" xfId="138" applyFont="1" applyBorder="1" applyAlignment="1" applyProtection="1">
      <alignment horizontal="center" vertical="center"/>
      <protection locked="0"/>
    </xf>
    <xf numFmtId="0" fontId="14" fillId="6" borderId="8" xfId="138" applyFont="1" applyFill="1" applyBorder="1" applyAlignment="1" applyProtection="1">
      <alignment horizontal="center" vertical="center" wrapText="1"/>
      <protection locked="0"/>
    </xf>
    <xf numFmtId="0" fontId="14" fillId="6" borderId="2" xfId="138" applyFont="1" applyFill="1" applyBorder="1" applyAlignment="1" applyProtection="1">
      <alignment horizontal="center" vertical="center" wrapText="1"/>
      <protection locked="0"/>
    </xf>
    <xf numFmtId="0" fontId="14" fillId="6" borderId="9" xfId="138" applyFont="1" applyFill="1" applyBorder="1" applyAlignment="1" applyProtection="1">
      <alignment horizontal="center" vertical="center" wrapText="1"/>
      <protection locked="0"/>
    </xf>
    <xf numFmtId="0" fontId="14" fillId="6" borderId="12" xfId="138" applyFont="1" applyFill="1" applyBorder="1" applyAlignment="1" applyProtection="1">
      <alignment horizontal="center" vertical="center" wrapText="1"/>
      <protection locked="0"/>
    </xf>
    <xf numFmtId="0" fontId="14" fillId="6" borderId="6" xfId="138" applyFont="1" applyFill="1" applyBorder="1" applyAlignment="1" applyProtection="1">
      <alignment horizontal="center" vertical="center" wrapText="1"/>
      <protection locked="0"/>
    </xf>
    <xf numFmtId="0" fontId="14" fillId="6" borderId="7" xfId="138" applyFont="1" applyFill="1" applyBorder="1" applyAlignment="1" applyProtection="1">
      <alignment horizontal="center" vertical="center" wrapText="1"/>
      <protection locked="0"/>
    </xf>
    <xf numFmtId="0" fontId="23" fillId="0" borderId="10" xfId="138" applyFont="1" applyFill="1" applyBorder="1" applyAlignment="1" applyProtection="1">
      <alignment horizontal="left" vertical="center" wrapText="1"/>
      <protection locked="0"/>
    </xf>
    <xf numFmtId="0" fontId="23" fillId="0" borderId="0" xfId="138" applyFont="1" applyFill="1" applyBorder="1" applyAlignment="1" applyProtection="1">
      <alignment horizontal="left" vertical="center" wrapText="1"/>
      <protection locked="0"/>
    </xf>
    <xf numFmtId="0" fontId="23" fillId="0" borderId="11" xfId="138" applyFont="1" applyFill="1" applyBorder="1" applyAlignment="1" applyProtection="1">
      <alignment horizontal="left" vertical="center" wrapText="1"/>
      <protection locked="0"/>
    </xf>
    <xf numFmtId="0" fontId="15" fillId="6" borderId="1" xfId="115" applyFont="1" applyFill="1" applyBorder="1" applyAlignment="1">
      <alignment horizontal="center" vertical="center" wrapText="1"/>
    </xf>
    <xf numFmtId="0" fontId="2" fillId="2" borderId="5" xfId="115" applyFont="1" applyFill="1" applyBorder="1" applyAlignment="1">
      <alignment horizontal="left" vertical="center"/>
    </xf>
    <xf numFmtId="0" fontId="2" fillId="2" borderId="4" xfId="115" applyFont="1" applyFill="1" applyBorder="1" applyAlignment="1">
      <alignment horizontal="left" vertical="center"/>
    </xf>
    <xf numFmtId="0" fontId="2" fillId="0" borderId="1" xfId="115" applyFont="1" applyFill="1" applyBorder="1" applyAlignment="1">
      <alignment horizontal="left" vertical="center" wrapText="1"/>
    </xf>
    <xf numFmtId="0" fontId="2" fillId="0" borderId="0" xfId="77" applyFont="1" applyFill="1" applyBorder="1" applyAlignment="1">
      <alignment horizontal="left" vertical="center" wrapText="1"/>
    </xf>
    <xf numFmtId="0" fontId="19" fillId="2" borderId="1" xfId="77" applyFont="1" applyFill="1" applyBorder="1" applyAlignment="1">
      <alignment horizontal="center" vertical="center"/>
    </xf>
    <xf numFmtId="0" fontId="24" fillId="7" borderId="5" xfId="77" applyFont="1" applyFill="1" applyBorder="1" applyAlignment="1">
      <alignment horizontal="center" vertical="center" wrapText="1"/>
    </xf>
    <xf numFmtId="0" fontId="24" fillId="7" borderId="3" xfId="77" applyFont="1" applyFill="1" applyBorder="1" applyAlignment="1">
      <alignment horizontal="center" vertical="center" wrapText="1"/>
    </xf>
    <xf numFmtId="0" fontId="24" fillId="7" borderId="4" xfId="77" applyFont="1" applyFill="1" applyBorder="1" applyAlignment="1">
      <alignment horizontal="center" vertical="center" wrapText="1"/>
    </xf>
  </cellXfs>
  <cellStyles count="139">
    <cellStyle name="Comma_Cheques Niños" xfId="1"/>
    <cellStyle name="Estilo 1" xfId="2"/>
    <cellStyle name="Euro" xfId="3"/>
    <cellStyle name="Euro 2" xfId="4"/>
    <cellStyle name="Excel Built-in Normal" xfId="5"/>
    <cellStyle name="Hipervínculo" xfId="6" builtinId="8"/>
    <cellStyle name="Hipervínculo 2" xfId="7"/>
    <cellStyle name="Millares" xfId="8" builtinId="3"/>
    <cellStyle name="Millares 10" xfId="9"/>
    <cellStyle name="Millares 13" xfId="10"/>
    <cellStyle name="Millares 2" xfId="11"/>
    <cellStyle name="Millares 2 2" xfId="12"/>
    <cellStyle name="Millares 2 2 2" xfId="13"/>
    <cellStyle name="Millares 2 2 3" xfId="14"/>
    <cellStyle name="Millares 2 2 4" xfId="15"/>
    <cellStyle name="Millares 2 2 5" xfId="16"/>
    <cellStyle name="Millares 2 2 6" xfId="17"/>
    <cellStyle name="Millares 2 2 7" xfId="18"/>
    <cellStyle name="Millares 2 2 8" xfId="19"/>
    <cellStyle name="Millares 2 2 9" xfId="20"/>
    <cellStyle name="Millares 2 3" xfId="21"/>
    <cellStyle name="Millares 2 3 2" xfId="22"/>
    <cellStyle name="Millares 2 4" xfId="23"/>
    <cellStyle name="Millares 2 5" xfId="24"/>
    <cellStyle name="Millares 2 6" xfId="25"/>
    <cellStyle name="Millares 2 7" xfId="26"/>
    <cellStyle name="Millares 2 8" xfId="27"/>
    <cellStyle name="Millares 2 9" xfId="28"/>
    <cellStyle name="Millares 3" xfId="29"/>
    <cellStyle name="Millares 3 2" xfId="30"/>
    <cellStyle name="Millares 4" xfId="31"/>
    <cellStyle name="Millares 4 2" xfId="32"/>
    <cellStyle name="Millares 5" xfId="33"/>
    <cellStyle name="Millares 5 2" xfId="34"/>
    <cellStyle name="Millares 6" xfId="35"/>
    <cellStyle name="Millares 7" xfId="36"/>
    <cellStyle name="Millares 8" xfId="37"/>
    <cellStyle name="Moneda" xfId="38" builtinId="4"/>
    <cellStyle name="Moneda 10" xfId="39"/>
    <cellStyle name="Moneda 2" xfId="40"/>
    <cellStyle name="Moneda 2 2" xfId="41"/>
    <cellStyle name="Moneda 2 2 2" xfId="42"/>
    <cellStyle name="Moneda 2 2 3" xfId="43"/>
    <cellStyle name="Moneda 2 2 4" xfId="44"/>
    <cellStyle name="Moneda 2 2 5" xfId="45"/>
    <cellStyle name="Moneda 2 2 6" xfId="46"/>
    <cellStyle name="Moneda 2 2 7" xfId="47"/>
    <cellStyle name="Moneda 2 3" xfId="48"/>
    <cellStyle name="Moneda 2 4" xfId="49"/>
    <cellStyle name="Moneda 2 5" xfId="50"/>
    <cellStyle name="Moneda 2 6" xfId="51"/>
    <cellStyle name="Moneda 2 7" xfId="52"/>
    <cellStyle name="Moneda 2 8" xfId="53"/>
    <cellStyle name="Moneda 3" xfId="54"/>
    <cellStyle name="Moneda 3 2" xfId="55"/>
    <cellStyle name="Moneda 3 3" xfId="56"/>
    <cellStyle name="Moneda 4" xfId="57"/>
    <cellStyle name="Moneda 4 2" xfId="58"/>
    <cellStyle name="Moneda 4 3" xfId="59"/>
    <cellStyle name="Moneda 4 4" xfId="60"/>
    <cellStyle name="Moneda 4 5" xfId="61"/>
    <cellStyle name="Moneda 5" xfId="62"/>
    <cellStyle name="Normal" xfId="0" builtinId="0"/>
    <cellStyle name="Normal 10" xfId="63"/>
    <cellStyle name="Normal 11" xfId="64"/>
    <cellStyle name="Normal 12" xfId="65"/>
    <cellStyle name="Normal 13" xfId="66"/>
    <cellStyle name="Normal 14" xfId="67"/>
    <cellStyle name="Normal 15" xfId="68"/>
    <cellStyle name="Normal 16" xfId="69"/>
    <cellStyle name="Normal 17" xfId="70"/>
    <cellStyle name="Normal 18" xfId="71"/>
    <cellStyle name="Normal 19" xfId="72"/>
    <cellStyle name="Normal 2" xfId="73"/>
    <cellStyle name="Normal 2 10" xfId="138"/>
    <cellStyle name="Normal 2 10 10" xfId="74"/>
    <cellStyle name="Normal 2 11" xfId="75"/>
    <cellStyle name="Normal 2 19" xfId="76"/>
    <cellStyle name="Normal 2 2" xfId="77"/>
    <cellStyle name="Normal 2 2 2" xfId="78"/>
    <cellStyle name="Normal 2 2 4 2" xfId="79"/>
    <cellStyle name="Normal 2 3" xfId="80"/>
    <cellStyle name="Normal 2 4" xfId="81"/>
    <cellStyle name="Normal 2 5" xfId="82"/>
    <cellStyle name="Normal 2 6" xfId="83"/>
    <cellStyle name="Normal 2 7" xfId="84"/>
    <cellStyle name="Normal 2 8" xfId="85"/>
    <cellStyle name="Normal 2 9" xfId="86"/>
    <cellStyle name="Normal 20" xfId="87"/>
    <cellStyle name="Normal 21" xfId="88"/>
    <cellStyle name="Normal 22" xfId="89"/>
    <cellStyle name="Normal 23" xfId="90"/>
    <cellStyle name="Normal 24" xfId="91"/>
    <cellStyle name="Normal 25" xfId="92"/>
    <cellStyle name="Normal 26" xfId="93"/>
    <cellStyle name="Normal 27" xfId="94"/>
    <cellStyle name="Normal 28" xfId="95"/>
    <cellStyle name="Normal 29" xfId="96"/>
    <cellStyle name="Normal 3" xfId="97"/>
    <cellStyle name="Normal 3 2" xfId="98"/>
    <cellStyle name="Normal 3 2 2" xfId="99"/>
    <cellStyle name="Normal 3 3" xfId="100"/>
    <cellStyle name="Normal 3 4" xfId="101"/>
    <cellStyle name="Normal 3 5" xfId="102"/>
    <cellStyle name="Normal 30" xfId="103"/>
    <cellStyle name="Normal 31" xfId="104"/>
    <cellStyle name="Normal 32" xfId="105"/>
    <cellStyle name="Normal 33" xfId="106"/>
    <cellStyle name="Normal 34" xfId="107"/>
    <cellStyle name="Normal 35" xfId="108"/>
    <cellStyle name="Normal 36" xfId="109"/>
    <cellStyle name="Normal 37" xfId="110"/>
    <cellStyle name="Normal 38" xfId="136"/>
    <cellStyle name="Normal 38 2" xfId="137"/>
    <cellStyle name="Normal 4" xfId="111"/>
    <cellStyle name="Normal 4 2" xfId="112"/>
    <cellStyle name="Normal 4 2 2" xfId="113"/>
    <cellStyle name="Normal 4 3" xfId="114"/>
    <cellStyle name="Normal 4 4" xfId="115"/>
    <cellStyle name="Normal 5" xfId="116"/>
    <cellStyle name="Normal 5 2" xfId="117"/>
    <cellStyle name="Normal 6" xfId="118"/>
    <cellStyle name="Normal 6 2" xfId="119"/>
    <cellStyle name="Normal 7" xfId="120"/>
    <cellStyle name="Normal 8" xfId="121"/>
    <cellStyle name="Normal 9" xfId="122"/>
    <cellStyle name="Normal 9 2" xfId="123"/>
    <cellStyle name="Porcentaje" xfId="125" builtinId="5"/>
    <cellStyle name="Porcentaje 2" xfId="124"/>
    <cellStyle name="Porcentual 2" xfId="126"/>
    <cellStyle name="Porcentual 2 2" xfId="127"/>
    <cellStyle name="Porcentual 2 2 2" xfId="128"/>
    <cellStyle name="Porcentual 2 3" xfId="129"/>
    <cellStyle name="Porcentual 3" xfId="130"/>
    <cellStyle name="Porcentual 3 2" xfId="131"/>
    <cellStyle name="Porcentual 4" xfId="132"/>
    <cellStyle name="Porcentual 5" xfId="133"/>
    <cellStyle name="Porcentual 5 2" xfId="134"/>
    <cellStyle name="Porcentual 6" xfId="13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976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1095379</xdr:colOff>
      <xdr:row>1</xdr:row>
      <xdr:rowOff>98302</xdr:rowOff>
    </xdr:from>
    <xdr:to>
      <xdr:col>14</xdr:col>
      <xdr:colOff>1306213</xdr:colOff>
      <xdr:row>6</xdr:row>
      <xdr:rowOff>71435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35692" y="157833"/>
          <a:ext cx="1639584" cy="806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107156</xdr:colOff>
      <xdr:row>1</xdr:row>
      <xdr:rowOff>83343</xdr:rowOff>
    </xdr:from>
    <xdr:to>
      <xdr:col>1</xdr:col>
      <xdr:colOff>912016</xdr:colOff>
      <xdr:row>6</xdr:row>
      <xdr:rowOff>93713</xdr:rowOff>
    </xdr:to>
    <xdr:pic>
      <xdr:nvPicPr>
        <xdr:cNvPr id="6" name="45 Imagen" descr="LOGO-ICBF"/>
        <xdr:cNvPicPr>
          <a:picLocks noChangeAspect="1" noChangeArrowheads="1"/>
        </xdr:cNvPicPr>
      </xdr:nvPicPr>
      <xdr:blipFill>
        <a:blip xmlns:r="http://schemas.openxmlformats.org/officeDocument/2006/relationships" r:embed="rId2" cstate="print"/>
        <a:srcRect/>
        <a:stretch>
          <a:fillRect/>
        </a:stretch>
      </xdr:blipFill>
      <xdr:spPr bwMode="auto">
        <a:xfrm>
          <a:off x="178594" y="142874"/>
          <a:ext cx="804860" cy="843808"/>
        </a:xfrm>
        <a:prstGeom prst="rect">
          <a:avLst/>
        </a:prstGeom>
        <a:noFill/>
        <a:ln w="9525">
          <a:noFill/>
          <a:miter lim="800000"/>
          <a:headEnd/>
          <a:tailEnd/>
        </a:ln>
      </xdr:spPr>
    </xdr:pic>
    <xdr:clientData/>
  </xdr:twoCellAnchor>
  <xdr:twoCellAnchor>
    <xdr:from>
      <xdr:col>6</xdr:col>
      <xdr:colOff>321461</xdr:colOff>
      <xdr:row>1</xdr:row>
      <xdr:rowOff>71441</xdr:rowOff>
    </xdr:from>
    <xdr:to>
      <xdr:col>9</xdr:col>
      <xdr:colOff>523865</xdr:colOff>
      <xdr:row>6</xdr:row>
      <xdr:rowOff>119062</xdr:rowOff>
    </xdr:to>
    <xdr:sp macro="" textlink="">
      <xdr:nvSpPr>
        <xdr:cNvPr id="7" name="1 CuadroTexto"/>
        <xdr:cNvSpPr txBox="1"/>
      </xdr:nvSpPr>
      <xdr:spPr>
        <a:xfrm>
          <a:off x="8060524" y="130972"/>
          <a:ext cx="4488654" cy="8810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latin typeface="Arial" panose="020B0604020202020204" pitchFamily="34" charset="0"/>
              <a:cs typeface="Arial" panose="020B0604020202020204" pitchFamily="34" charset="0"/>
            </a:rPr>
            <a:t>República de Colombia</a:t>
          </a:r>
        </a:p>
        <a:p>
          <a:pPr algn="ctr"/>
          <a:r>
            <a:rPr lang="es-ES" sz="1200" b="1">
              <a:latin typeface="Arial" panose="020B0604020202020204" pitchFamily="34" charset="0"/>
              <a:cs typeface="Arial" panose="020B0604020202020204" pitchFamily="34" charset="0"/>
            </a:rPr>
            <a:t>Instituto Colombiano de Bienestar Familiar</a:t>
          </a:r>
        </a:p>
        <a:p>
          <a:pPr algn="ctr"/>
          <a:r>
            <a:rPr lang="es-ES" sz="1200" b="1">
              <a:latin typeface="Arial" panose="020B0604020202020204" pitchFamily="34" charset="0"/>
              <a:cs typeface="Arial" panose="020B0604020202020204" pitchFamily="34" charset="0"/>
            </a:rPr>
            <a:t>Cecilia de la Fuente de Lleras </a:t>
          </a:r>
        </a:p>
        <a:p>
          <a:pPr algn="ctr"/>
          <a:r>
            <a:rPr lang="es-ES" sz="1200" b="1">
              <a:latin typeface="Arial" panose="020B0604020202020204" pitchFamily="34" charset="0"/>
              <a:cs typeface="Arial" panose="020B0604020202020204" pitchFamily="34" charset="0"/>
            </a:rPr>
            <a:t>Dirección de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F10" sqref="F10:L11"/>
    </sheetView>
  </sheetViews>
  <sheetFormatPr baseColWidth="10" defaultColWidth="0" defaultRowHeight="0" customHeight="1" zeroHeight="1"/>
  <cols>
    <col min="1" max="1" width="2.42578125" style="3" customWidth="1"/>
    <col min="2" max="2" width="3.140625" style="3" customWidth="1"/>
    <col min="3" max="3" width="3.7109375" style="3" customWidth="1"/>
    <col min="4" max="4" width="3.140625" style="3" customWidth="1"/>
    <col min="5" max="15" width="2.7109375" style="3" customWidth="1"/>
    <col min="16" max="31" width="3.140625" style="3" customWidth="1"/>
    <col min="32" max="39" width="3.28515625" style="3" customWidth="1"/>
    <col min="40" max="41" width="5.42578125" style="3" customWidth="1"/>
    <col min="42" max="42" width="3" style="3" customWidth="1"/>
    <col min="43" max="47" width="0" style="3" hidden="1" customWidth="1"/>
    <col min="48" max="16384" width="11.42578125" style="3" hidden="1"/>
  </cols>
  <sheetData>
    <row r="1" spans="2:41" ht="6" customHeight="1"/>
    <row r="2" spans="2:41" ht="15.75" customHeight="1">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6"/>
    </row>
    <row r="3" spans="2:41" ht="15.75" customHeight="1">
      <c r="B3" s="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9"/>
    </row>
    <row r="4" spans="2:41" ht="15.75" customHeight="1">
      <c r="B4" s="7"/>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9"/>
    </row>
    <row r="5" spans="2:41" ht="15.75" customHeight="1">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row>
    <row r="6" spans="2:41" ht="15.75" customHeight="1">
      <c r="B6" s="10"/>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2"/>
    </row>
    <row r="7" spans="2:41" ht="8.25" customHeight="1"/>
    <row r="8" spans="2:41" ht="18.75" customHeight="1">
      <c r="B8" s="102" t="s">
        <v>60</v>
      </c>
      <c r="C8" s="102"/>
      <c r="D8" s="102"/>
      <c r="E8" s="102"/>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row>
    <row r="9" spans="2:41" ht="6.75" customHeight="1"/>
    <row r="10" spans="2:41" ht="16.5" customHeight="1">
      <c r="B10" s="104" t="s">
        <v>61</v>
      </c>
      <c r="C10" s="105"/>
      <c r="D10" s="105"/>
      <c r="E10" s="106"/>
      <c r="F10" s="110"/>
      <c r="G10" s="111"/>
      <c r="H10" s="111"/>
      <c r="I10" s="111"/>
      <c r="J10" s="111"/>
      <c r="K10" s="111"/>
      <c r="L10" s="112"/>
      <c r="M10" s="116" t="s">
        <v>62</v>
      </c>
      <c r="N10" s="117"/>
      <c r="O10" s="117"/>
      <c r="P10" s="117"/>
      <c r="Q10" s="117"/>
      <c r="R10" s="117"/>
      <c r="S10" s="117"/>
      <c r="T10" s="118"/>
      <c r="U10" s="122"/>
      <c r="V10" s="123"/>
      <c r="W10" s="123"/>
      <c r="X10" s="123"/>
      <c r="Y10" s="123"/>
      <c r="Z10" s="123"/>
      <c r="AA10" s="123"/>
      <c r="AB10" s="123"/>
      <c r="AC10" s="124"/>
      <c r="AD10" s="104" t="s">
        <v>63</v>
      </c>
      <c r="AE10" s="105"/>
      <c r="AF10" s="105"/>
      <c r="AG10" s="105"/>
      <c r="AH10" s="105"/>
      <c r="AI10" s="105"/>
      <c r="AJ10" s="106"/>
      <c r="AK10" s="128"/>
      <c r="AL10" s="129"/>
      <c r="AM10" s="129"/>
      <c r="AN10" s="129"/>
      <c r="AO10" s="130"/>
    </row>
    <row r="11" spans="2:41" ht="16.5" customHeight="1">
      <c r="B11" s="107"/>
      <c r="C11" s="108"/>
      <c r="D11" s="108"/>
      <c r="E11" s="109"/>
      <c r="F11" s="113"/>
      <c r="G11" s="114"/>
      <c r="H11" s="114"/>
      <c r="I11" s="114"/>
      <c r="J11" s="114"/>
      <c r="K11" s="114"/>
      <c r="L11" s="115"/>
      <c r="M11" s="119"/>
      <c r="N11" s="120"/>
      <c r="O11" s="120"/>
      <c r="P11" s="120"/>
      <c r="Q11" s="120"/>
      <c r="R11" s="120"/>
      <c r="S11" s="120"/>
      <c r="T11" s="121"/>
      <c r="U11" s="125"/>
      <c r="V11" s="126"/>
      <c r="W11" s="126"/>
      <c r="X11" s="126"/>
      <c r="Y11" s="126"/>
      <c r="Z11" s="126"/>
      <c r="AA11" s="126"/>
      <c r="AB11" s="126"/>
      <c r="AC11" s="127"/>
      <c r="AD11" s="131" t="s">
        <v>64</v>
      </c>
      <c r="AE11" s="131"/>
      <c r="AF11" s="131"/>
      <c r="AG11" s="131"/>
      <c r="AH11" s="131"/>
      <c r="AI11" s="131"/>
      <c r="AJ11" s="131"/>
      <c r="AK11" s="128"/>
      <c r="AL11" s="129"/>
      <c r="AM11" s="129"/>
      <c r="AN11" s="129"/>
      <c r="AO11" s="130"/>
    </row>
    <row r="12" spans="2:41" ht="16.5" customHeight="1">
      <c r="B12" s="132" t="s">
        <v>65</v>
      </c>
      <c r="C12" s="132"/>
      <c r="D12" s="132"/>
      <c r="E12" s="132"/>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row>
    <row r="13" spans="2:41" ht="16.5" customHeight="1">
      <c r="B13" s="132" t="s">
        <v>41</v>
      </c>
      <c r="C13" s="132"/>
      <c r="D13" s="132"/>
      <c r="E13" s="132"/>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row>
    <row r="14" spans="2:41" ht="16.5" customHeight="1">
      <c r="B14" s="116" t="s">
        <v>66</v>
      </c>
      <c r="C14" s="117"/>
      <c r="D14" s="117"/>
      <c r="E14" s="118"/>
      <c r="F14" s="134" t="s">
        <v>67</v>
      </c>
      <c r="G14" s="135"/>
      <c r="H14" s="135"/>
      <c r="I14" s="135"/>
      <c r="J14" s="135"/>
      <c r="K14" s="136"/>
      <c r="L14" s="136"/>
      <c r="M14" s="136"/>
      <c r="N14" s="136"/>
      <c r="O14" s="136"/>
      <c r="P14" s="136"/>
      <c r="Q14" s="136"/>
      <c r="R14" s="136"/>
      <c r="S14" s="136"/>
      <c r="T14" s="137"/>
      <c r="U14" s="134" t="s">
        <v>68</v>
      </c>
      <c r="V14" s="135"/>
      <c r="W14" s="135"/>
      <c r="X14" s="135"/>
      <c r="Y14" s="135"/>
      <c r="Z14" s="135"/>
      <c r="AA14" s="135"/>
      <c r="AB14" s="135"/>
      <c r="AC14" s="135"/>
      <c r="AD14" s="135"/>
      <c r="AE14" s="135"/>
      <c r="AF14" s="135"/>
      <c r="AG14" s="135"/>
      <c r="AH14" s="135"/>
      <c r="AI14" s="135"/>
      <c r="AJ14" s="138"/>
      <c r="AK14" s="139" t="s">
        <v>69</v>
      </c>
      <c r="AL14" s="140"/>
      <c r="AM14" s="140"/>
      <c r="AN14" s="140"/>
      <c r="AO14" s="141"/>
    </row>
    <row r="15" spans="2:41" ht="16.5" customHeight="1">
      <c r="B15" s="119"/>
      <c r="C15" s="120"/>
      <c r="D15" s="120"/>
      <c r="E15" s="121"/>
      <c r="F15" s="142"/>
      <c r="G15" s="143"/>
      <c r="H15" s="143"/>
      <c r="I15" s="143"/>
      <c r="J15" s="143"/>
      <c r="K15" s="143"/>
      <c r="L15" s="143"/>
      <c r="M15" s="143"/>
      <c r="N15" s="143"/>
      <c r="O15" s="143"/>
      <c r="P15" s="143"/>
      <c r="Q15" s="143"/>
      <c r="R15" s="143"/>
      <c r="S15" s="143"/>
      <c r="T15" s="144"/>
      <c r="U15" s="142"/>
      <c r="V15" s="143"/>
      <c r="W15" s="143"/>
      <c r="X15" s="143"/>
      <c r="Y15" s="143"/>
      <c r="Z15" s="143"/>
      <c r="AA15" s="143"/>
      <c r="AB15" s="143"/>
      <c r="AC15" s="143"/>
      <c r="AD15" s="143"/>
      <c r="AE15" s="143"/>
      <c r="AF15" s="143"/>
      <c r="AG15" s="143"/>
      <c r="AH15" s="143"/>
      <c r="AI15" s="143"/>
      <c r="AJ15" s="144"/>
      <c r="AK15" s="142"/>
      <c r="AL15" s="143"/>
      <c r="AM15" s="143"/>
      <c r="AN15" s="143"/>
      <c r="AO15" s="144"/>
    </row>
    <row r="16" spans="2:41" ht="16.5" customHeight="1">
      <c r="B16" s="116" t="s">
        <v>70</v>
      </c>
      <c r="C16" s="117"/>
      <c r="D16" s="117"/>
      <c r="E16" s="118"/>
      <c r="F16" s="131" t="s">
        <v>71</v>
      </c>
      <c r="G16" s="131"/>
      <c r="H16" s="131"/>
      <c r="I16" s="131"/>
      <c r="J16" s="131"/>
      <c r="K16" s="145"/>
      <c r="L16" s="145"/>
      <c r="M16" s="145"/>
      <c r="N16" s="145"/>
      <c r="O16" s="145"/>
      <c r="P16" s="145"/>
      <c r="Q16" s="145"/>
      <c r="R16" s="145"/>
      <c r="S16" s="145"/>
      <c r="T16" s="145"/>
      <c r="U16" s="134" t="s">
        <v>42</v>
      </c>
      <c r="V16" s="135"/>
      <c r="W16" s="135"/>
      <c r="X16" s="135"/>
      <c r="Y16" s="135"/>
      <c r="Z16" s="135"/>
      <c r="AA16" s="135"/>
      <c r="AB16" s="135"/>
      <c r="AC16" s="135"/>
      <c r="AD16" s="135"/>
      <c r="AE16" s="135"/>
      <c r="AF16" s="135"/>
      <c r="AG16" s="135"/>
      <c r="AH16" s="135"/>
      <c r="AI16" s="135"/>
      <c r="AJ16" s="138"/>
      <c r="AK16" s="134" t="s">
        <v>43</v>
      </c>
      <c r="AL16" s="135"/>
      <c r="AM16" s="135"/>
      <c r="AN16" s="135"/>
      <c r="AO16" s="138"/>
    </row>
    <row r="17" spans="2:41" ht="16.5" customHeight="1">
      <c r="B17" s="119"/>
      <c r="C17" s="120"/>
      <c r="D17" s="120"/>
      <c r="E17" s="121"/>
      <c r="F17" s="146"/>
      <c r="G17" s="146"/>
      <c r="H17" s="146"/>
      <c r="I17" s="146"/>
      <c r="J17" s="146"/>
      <c r="K17" s="146"/>
      <c r="L17" s="146"/>
      <c r="M17" s="146"/>
      <c r="N17" s="146"/>
      <c r="O17" s="146"/>
      <c r="P17" s="146"/>
      <c r="Q17" s="146"/>
      <c r="R17" s="146"/>
      <c r="S17" s="146"/>
      <c r="T17" s="146"/>
      <c r="U17" s="142"/>
      <c r="V17" s="143"/>
      <c r="W17" s="143"/>
      <c r="X17" s="143"/>
      <c r="Y17" s="143"/>
      <c r="Z17" s="143"/>
      <c r="AA17" s="143"/>
      <c r="AB17" s="143"/>
      <c r="AC17" s="143"/>
      <c r="AD17" s="143"/>
      <c r="AE17" s="143"/>
      <c r="AF17" s="143"/>
      <c r="AG17" s="143"/>
      <c r="AH17" s="143"/>
      <c r="AI17" s="143"/>
      <c r="AJ17" s="144"/>
      <c r="AK17" s="142"/>
      <c r="AL17" s="143"/>
      <c r="AM17" s="143"/>
      <c r="AN17" s="143"/>
      <c r="AO17" s="144"/>
    </row>
    <row r="18" spans="2:41" s="13" customFormat="1" ht="16.5" customHeight="1">
      <c r="B18" s="134" t="s">
        <v>72</v>
      </c>
      <c r="C18" s="135"/>
      <c r="D18" s="135"/>
      <c r="E18" s="135"/>
      <c r="F18" s="136"/>
      <c r="G18" s="136"/>
      <c r="H18" s="136"/>
      <c r="I18" s="136"/>
      <c r="J18" s="136"/>
      <c r="K18" s="136"/>
      <c r="L18" s="136"/>
      <c r="M18" s="136"/>
      <c r="N18" s="136"/>
      <c r="O18" s="136"/>
      <c r="P18" s="136"/>
      <c r="Q18" s="136"/>
      <c r="R18" s="136"/>
      <c r="S18" s="136"/>
      <c r="T18" s="137"/>
      <c r="U18" s="134" t="s">
        <v>73</v>
      </c>
      <c r="V18" s="135"/>
      <c r="W18" s="135"/>
      <c r="X18" s="135"/>
      <c r="Y18" s="135"/>
      <c r="Z18" s="135"/>
      <c r="AA18" s="135"/>
      <c r="AB18" s="135"/>
      <c r="AC18" s="138"/>
      <c r="AD18" s="134" t="s">
        <v>74</v>
      </c>
      <c r="AE18" s="135"/>
      <c r="AF18" s="135"/>
      <c r="AG18" s="135"/>
      <c r="AH18" s="135"/>
      <c r="AI18" s="135"/>
      <c r="AJ18" s="138"/>
      <c r="AK18" s="134" t="s">
        <v>61</v>
      </c>
      <c r="AL18" s="135"/>
      <c r="AM18" s="135"/>
      <c r="AN18" s="135"/>
      <c r="AO18" s="138"/>
    </row>
    <row r="19" spans="2:41" ht="16.5" customHeight="1">
      <c r="B19" s="142"/>
      <c r="C19" s="143"/>
      <c r="D19" s="143"/>
      <c r="E19" s="143"/>
      <c r="F19" s="143"/>
      <c r="G19" s="143"/>
      <c r="H19" s="143"/>
      <c r="I19" s="143"/>
      <c r="J19" s="143"/>
      <c r="K19" s="143"/>
      <c r="L19" s="143"/>
      <c r="M19" s="143"/>
      <c r="N19" s="143"/>
      <c r="O19" s="143"/>
      <c r="P19" s="143"/>
      <c r="Q19" s="143"/>
      <c r="R19" s="143"/>
      <c r="S19" s="143"/>
      <c r="T19" s="144"/>
      <c r="U19" s="142"/>
      <c r="V19" s="143"/>
      <c r="W19" s="143"/>
      <c r="X19" s="143"/>
      <c r="Y19" s="143"/>
      <c r="Z19" s="143"/>
      <c r="AA19" s="143"/>
      <c r="AB19" s="143"/>
      <c r="AC19" s="144"/>
      <c r="AD19" s="142"/>
      <c r="AE19" s="143"/>
      <c r="AF19" s="143"/>
      <c r="AG19" s="143"/>
      <c r="AH19" s="143"/>
      <c r="AI19" s="143"/>
      <c r="AJ19" s="144"/>
      <c r="AK19" s="142"/>
      <c r="AL19" s="143"/>
      <c r="AM19" s="143"/>
      <c r="AN19" s="143"/>
      <c r="AO19" s="144"/>
    </row>
    <row r="20" spans="2:41" s="13" customFormat="1" ht="16.5" customHeight="1">
      <c r="B20" s="134" t="s">
        <v>75</v>
      </c>
      <c r="C20" s="135"/>
      <c r="D20" s="135"/>
      <c r="E20" s="135"/>
      <c r="F20" s="136"/>
      <c r="G20" s="136"/>
      <c r="H20" s="136"/>
      <c r="I20" s="136"/>
      <c r="J20" s="136"/>
      <c r="K20" s="136"/>
      <c r="L20" s="136"/>
      <c r="M20" s="136"/>
      <c r="N20" s="136"/>
      <c r="O20" s="136"/>
      <c r="P20" s="136"/>
      <c r="Q20" s="136"/>
      <c r="R20" s="136"/>
      <c r="S20" s="136"/>
      <c r="T20" s="137"/>
      <c r="U20" s="134" t="s">
        <v>76</v>
      </c>
      <c r="V20" s="135"/>
      <c r="W20" s="135"/>
      <c r="X20" s="135"/>
      <c r="Y20" s="135"/>
      <c r="Z20" s="135"/>
      <c r="AA20" s="135"/>
      <c r="AB20" s="135"/>
      <c r="AC20" s="138"/>
      <c r="AD20" s="147" t="s">
        <v>77</v>
      </c>
      <c r="AE20" s="148"/>
      <c r="AF20" s="148"/>
      <c r="AG20" s="148"/>
      <c r="AH20" s="148"/>
      <c r="AI20" s="148"/>
      <c r="AJ20" s="148"/>
      <c r="AK20" s="148"/>
      <c r="AL20" s="148"/>
      <c r="AM20" s="148"/>
      <c r="AN20" s="148"/>
      <c r="AO20" s="149"/>
    </row>
    <row r="21" spans="2:41" ht="16.5" customHeight="1">
      <c r="B21" s="142"/>
      <c r="C21" s="143"/>
      <c r="D21" s="143"/>
      <c r="E21" s="143"/>
      <c r="F21" s="143"/>
      <c r="G21" s="143"/>
      <c r="H21" s="143"/>
      <c r="I21" s="143"/>
      <c r="J21" s="143"/>
      <c r="K21" s="143"/>
      <c r="L21" s="143"/>
      <c r="M21" s="143"/>
      <c r="N21" s="143"/>
      <c r="O21" s="143"/>
      <c r="P21" s="143"/>
      <c r="Q21" s="143"/>
      <c r="R21" s="143"/>
      <c r="S21" s="143"/>
      <c r="T21" s="144"/>
      <c r="U21" s="142"/>
      <c r="V21" s="143"/>
      <c r="W21" s="143"/>
      <c r="X21" s="143"/>
      <c r="Y21" s="143"/>
      <c r="Z21" s="143"/>
      <c r="AA21" s="143"/>
      <c r="AB21" s="143"/>
      <c r="AC21" s="144"/>
      <c r="AD21" s="142"/>
      <c r="AE21" s="143"/>
      <c r="AF21" s="143"/>
      <c r="AG21" s="143"/>
      <c r="AH21" s="143"/>
      <c r="AI21" s="143"/>
      <c r="AJ21" s="143"/>
      <c r="AK21" s="143"/>
      <c r="AL21" s="143"/>
      <c r="AM21" s="143"/>
      <c r="AN21" s="143"/>
      <c r="AO21" s="144"/>
    </row>
    <row r="22" spans="2:41" ht="16.5" customHeight="1">
      <c r="B22" s="132" t="s">
        <v>78</v>
      </c>
      <c r="C22" s="132"/>
      <c r="D22" s="132"/>
      <c r="E22" s="132"/>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row>
    <row r="23" spans="2:41" ht="16.5" customHeight="1">
      <c r="B23" s="134" t="s">
        <v>79</v>
      </c>
      <c r="C23" s="135"/>
      <c r="D23" s="135"/>
      <c r="E23" s="135"/>
      <c r="F23" s="135"/>
      <c r="G23" s="135"/>
      <c r="H23" s="135"/>
      <c r="I23" s="135"/>
      <c r="J23" s="138"/>
      <c r="K23" s="134" t="s">
        <v>80</v>
      </c>
      <c r="L23" s="135"/>
      <c r="M23" s="135"/>
      <c r="N23" s="135"/>
      <c r="O23" s="135"/>
      <c r="P23" s="135"/>
      <c r="Q23" s="135"/>
      <c r="R23" s="135"/>
      <c r="S23" s="135"/>
      <c r="T23" s="137"/>
      <c r="U23" s="134" t="s">
        <v>73</v>
      </c>
      <c r="V23" s="135"/>
      <c r="W23" s="135"/>
      <c r="X23" s="135"/>
      <c r="Y23" s="135"/>
      <c r="Z23" s="135"/>
      <c r="AA23" s="135"/>
      <c r="AB23" s="135"/>
      <c r="AC23" s="138"/>
      <c r="AD23" s="134" t="s">
        <v>81</v>
      </c>
      <c r="AE23" s="135"/>
      <c r="AF23" s="135"/>
      <c r="AG23" s="135"/>
      <c r="AH23" s="135"/>
      <c r="AI23" s="135"/>
      <c r="AJ23" s="138"/>
      <c r="AK23" s="134" t="s">
        <v>82</v>
      </c>
      <c r="AL23" s="135"/>
      <c r="AM23" s="135"/>
      <c r="AN23" s="135"/>
      <c r="AO23" s="138"/>
    </row>
    <row r="24" spans="2:41" ht="16.5" customHeight="1">
      <c r="B24" s="142"/>
      <c r="C24" s="143"/>
      <c r="D24" s="143"/>
      <c r="E24" s="143"/>
      <c r="F24" s="143"/>
      <c r="G24" s="143"/>
      <c r="H24" s="143"/>
      <c r="I24" s="143"/>
      <c r="J24" s="144"/>
      <c r="K24" s="142"/>
      <c r="L24" s="143"/>
      <c r="M24" s="143"/>
      <c r="N24" s="143"/>
      <c r="O24" s="143"/>
      <c r="P24" s="143"/>
      <c r="Q24" s="143"/>
      <c r="R24" s="143"/>
      <c r="S24" s="143"/>
      <c r="T24" s="144"/>
      <c r="U24" s="142"/>
      <c r="V24" s="143"/>
      <c r="W24" s="143"/>
      <c r="X24" s="143"/>
      <c r="Y24" s="143"/>
      <c r="Z24" s="143"/>
      <c r="AA24" s="143"/>
      <c r="AB24" s="143"/>
      <c r="AC24" s="144"/>
      <c r="AD24" s="142"/>
      <c r="AE24" s="143"/>
      <c r="AF24" s="143"/>
      <c r="AG24" s="143"/>
      <c r="AH24" s="143"/>
      <c r="AI24" s="143"/>
      <c r="AJ24" s="144"/>
      <c r="AK24" s="142"/>
      <c r="AL24" s="143"/>
      <c r="AM24" s="143"/>
      <c r="AN24" s="143"/>
      <c r="AO24" s="144"/>
    </row>
    <row r="25" spans="2:41" ht="16.5" customHeight="1">
      <c r="B25" s="134" t="s">
        <v>83</v>
      </c>
      <c r="C25" s="135"/>
      <c r="D25" s="135"/>
      <c r="E25" s="135"/>
      <c r="F25" s="135"/>
      <c r="G25" s="135"/>
      <c r="H25" s="135"/>
      <c r="I25" s="135"/>
      <c r="J25" s="138"/>
      <c r="K25" s="134" t="s">
        <v>80</v>
      </c>
      <c r="L25" s="135"/>
      <c r="M25" s="135"/>
      <c r="N25" s="135"/>
      <c r="O25" s="135"/>
      <c r="P25" s="135"/>
      <c r="Q25" s="135"/>
      <c r="R25" s="135"/>
      <c r="S25" s="135"/>
      <c r="T25" s="137"/>
      <c r="U25" s="134" t="s">
        <v>73</v>
      </c>
      <c r="V25" s="135"/>
      <c r="W25" s="135"/>
      <c r="X25" s="135"/>
      <c r="Y25" s="135"/>
      <c r="Z25" s="135"/>
      <c r="AA25" s="135"/>
      <c r="AB25" s="135"/>
      <c r="AC25" s="138"/>
      <c r="AD25" s="134" t="s">
        <v>81</v>
      </c>
      <c r="AE25" s="135"/>
      <c r="AF25" s="135"/>
      <c r="AG25" s="135"/>
      <c r="AH25" s="135"/>
      <c r="AI25" s="135"/>
      <c r="AJ25" s="138"/>
      <c r="AK25" s="134" t="s">
        <v>82</v>
      </c>
      <c r="AL25" s="135"/>
      <c r="AM25" s="135"/>
      <c r="AN25" s="135"/>
      <c r="AO25" s="138"/>
    </row>
    <row r="26" spans="2:41" ht="16.5" customHeight="1">
      <c r="B26" s="142"/>
      <c r="C26" s="143"/>
      <c r="D26" s="143"/>
      <c r="E26" s="143"/>
      <c r="F26" s="143"/>
      <c r="G26" s="143"/>
      <c r="H26" s="143"/>
      <c r="I26" s="143"/>
      <c r="J26" s="144"/>
      <c r="K26" s="142"/>
      <c r="L26" s="143"/>
      <c r="M26" s="143"/>
      <c r="N26" s="143"/>
      <c r="O26" s="143"/>
      <c r="P26" s="143"/>
      <c r="Q26" s="143"/>
      <c r="R26" s="143"/>
      <c r="S26" s="143"/>
      <c r="T26" s="144"/>
      <c r="U26" s="142"/>
      <c r="V26" s="143"/>
      <c r="W26" s="143"/>
      <c r="X26" s="143"/>
      <c r="Y26" s="143"/>
      <c r="Z26" s="143"/>
      <c r="AA26" s="143"/>
      <c r="AB26" s="143"/>
      <c r="AC26" s="144"/>
      <c r="AD26" s="142"/>
      <c r="AE26" s="143"/>
      <c r="AF26" s="143"/>
      <c r="AG26" s="143"/>
      <c r="AH26" s="143"/>
      <c r="AI26" s="143"/>
      <c r="AJ26" s="144"/>
      <c r="AK26" s="142"/>
      <c r="AL26" s="143"/>
      <c r="AM26" s="143"/>
      <c r="AN26" s="143"/>
      <c r="AO26" s="144"/>
    </row>
    <row r="27" spans="2:41" ht="16.5" customHeight="1">
      <c r="B27" s="134" t="s">
        <v>84</v>
      </c>
      <c r="C27" s="135"/>
      <c r="D27" s="135"/>
      <c r="E27" s="135"/>
      <c r="F27" s="135"/>
      <c r="G27" s="135"/>
      <c r="H27" s="135"/>
      <c r="I27" s="135"/>
      <c r="J27" s="138"/>
      <c r="K27" s="134" t="s">
        <v>80</v>
      </c>
      <c r="L27" s="135"/>
      <c r="M27" s="135"/>
      <c r="N27" s="135"/>
      <c r="O27" s="135"/>
      <c r="P27" s="135"/>
      <c r="Q27" s="135"/>
      <c r="R27" s="135"/>
      <c r="S27" s="135"/>
      <c r="T27" s="137"/>
      <c r="U27" s="134" t="s">
        <v>73</v>
      </c>
      <c r="V27" s="135"/>
      <c r="W27" s="135"/>
      <c r="X27" s="135"/>
      <c r="Y27" s="135"/>
      <c r="Z27" s="135"/>
      <c r="AA27" s="135"/>
      <c r="AB27" s="135"/>
      <c r="AC27" s="138"/>
      <c r="AD27" s="134" t="s">
        <v>81</v>
      </c>
      <c r="AE27" s="135"/>
      <c r="AF27" s="135"/>
      <c r="AG27" s="135"/>
      <c r="AH27" s="135"/>
      <c r="AI27" s="135"/>
      <c r="AJ27" s="138"/>
      <c r="AK27" s="134" t="s">
        <v>82</v>
      </c>
      <c r="AL27" s="135"/>
      <c r="AM27" s="135"/>
      <c r="AN27" s="135"/>
      <c r="AO27" s="138"/>
    </row>
    <row r="28" spans="2:41" ht="16.5" customHeight="1">
      <c r="B28" s="142"/>
      <c r="C28" s="143"/>
      <c r="D28" s="143"/>
      <c r="E28" s="143"/>
      <c r="F28" s="143"/>
      <c r="G28" s="143"/>
      <c r="H28" s="143"/>
      <c r="I28" s="143"/>
      <c r="J28" s="144"/>
      <c r="K28" s="142"/>
      <c r="L28" s="143"/>
      <c r="M28" s="143"/>
      <c r="N28" s="143"/>
      <c r="O28" s="143"/>
      <c r="P28" s="143"/>
      <c r="Q28" s="143"/>
      <c r="R28" s="143"/>
      <c r="S28" s="143"/>
      <c r="T28" s="144"/>
      <c r="U28" s="142"/>
      <c r="V28" s="143"/>
      <c r="W28" s="143"/>
      <c r="X28" s="143"/>
      <c r="Y28" s="143"/>
      <c r="Z28" s="143"/>
      <c r="AA28" s="143"/>
      <c r="AB28" s="143"/>
      <c r="AC28" s="144"/>
      <c r="AD28" s="142"/>
      <c r="AE28" s="143"/>
      <c r="AF28" s="143"/>
      <c r="AG28" s="143"/>
      <c r="AH28" s="143"/>
      <c r="AI28" s="143"/>
      <c r="AJ28" s="144"/>
      <c r="AK28" s="142"/>
      <c r="AL28" s="143"/>
      <c r="AM28" s="143"/>
      <c r="AN28" s="143"/>
      <c r="AO28" s="144"/>
    </row>
    <row r="29" spans="2:41" ht="16.5" customHeight="1">
      <c r="B29" s="132" t="s">
        <v>85</v>
      </c>
      <c r="C29" s="132"/>
      <c r="D29" s="132"/>
      <c r="E29" s="132"/>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row>
    <row r="30" spans="2:41" ht="24.75" customHeight="1">
      <c r="B30" s="158" t="s">
        <v>86</v>
      </c>
      <c r="C30" s="159"/>
      <c r="D30" s="159"/>
      <c r="E30" s="159"/>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1"/>
      <c r="AK30" s="162" t="s">
        <v>87</v>
      </c>
      <c r="AL30" s="163"/>
      <c r="AM30" s="163"/>
      <c r="AN30" s="163"/>
      <c r="AO30" s="164"/>
    </row>
    <row r="31" spans="2:41" s="14" customFormat="1" ht="16.5" customHeight="1">
      <c r="B31" s="150"/>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2"/>
      <c r="AK31" s="153"/>
      <c r="AL31" s="154"/>
      <c r="AM31" s="154"/>
      <c r="AN31" s="154"/>
      <c r="AO31" s="155"/>
    </row>
    <row r="32" spans="2:41" s="14" customFormat="1" ht="16.5" customHeight="1">
      <c r="B32" s="150"/>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2"/>
      <c r="AK32" s="153"/>
      <c r="AL32" s="154"/>
      <c r="AM32" s="154"/>
      <c r="AN32" s="154"/>
      <c r="AO32" s="155"/>
    </row>
    <row r="33" spans="2:41" s="14" customFormat="1" ht="16.5" customHeight="1">
      <c r="B33" s="150"/>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2"/>
      <c r="AK33" s="153"/>
      <c r="AL33" s="154"/>
      <c r="AM33" s="154"/>
      <c r="AN33" s="154"/>
      <c r="AO33" s="155"/>
    </row>
    <row r="34" spans="2:41" s="14" customFormat="1" ht="16.5" customHeight="1">
      <c r="B34" s="150"/>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2"/>
      <c r="AK34" s="153"/>
      <c r="AL34" s="154"/>
      <c r="AM34" s="154"/>
      <c r="AN34" s="154"/>
      <c r="AO34" s="155"/>
    </row>
    <row r="35" spans="2:41" s="14" customFormat="1" ht="16.5" customHeight="1">
      <c r="B35" s="156"/>
      <c r="C35" s="157"/>
      <c r="D35" s="157"/>
      <c r="E35" s="157"/>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2"/>
      <c r="AK35" s="153"/>
      <c r="AL35" s="154"/>
      <c r="AM35" s="154"/>
      <c r="AN35" s="154"/>
      <c r="AO35" s="155"/>
    </row>
    <row r="36" spans="2:41" ht="16.5" customHeight="1">
      <c r="B36" s="165" t="s">
        <v>88</v>
      </c>
      <c r="C36" s="166"/>
      <c r="D36" s="166"/>
      <c r="E36" s="166"/>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8"/>
      <c r="AK36" s="169" t="s">
        <v>89</v>
      </c>
      <c r="AL36" s="170"/>
      <c r="AM36" s="170"/>
      <c r="AN36" s="170"/>
      <c r="AO36" s="171"/>
    </row>
    <row r="37" spans="2:41" ht="21.75" customHeight="1">
      <c r="B37" s="175" t="s">
        <v>90</v>
      </c>
      <c r="C37" s="176"/>
      <c r="D37" s="176"/>
      <c r="E37" s="177"/>
      <c r="F37" s="175" t="s">
        <v>44</v>
      </c>
      <c r="G37" s="176"/>
      <c r="H37" s="176"/>
      <c r="I37" s="176"/>
      <c r="J37" s="176"/>
      <c r="K37" s="178"/>
      <c r="L37" s="178"/>
      <c r="M37" s="178"/>
      <c r="N37" s="178"/>
      <c r="O37" s="178"/>
      <c r="P37" s="178"/>
      <c r="Q37" s="178"/>
      <c r="R37" s="178"/>
      <c r="S37" s="178"/>
      <c r="T37" s="178"/>
      <c r="U37" s="178"/>
      <c r="V37" s="178"/>
      <c r="W37" s="178"/>
      <c r="X37" s="178"/>
      <c r="Y37" s="178"/>
      <c r="Z37" s="178"/>
      <c r="AA37" s="178"/>
      <c r="AB37" s="178"/>
      <c r="AC37" s="179"/>
      <c r="AD37" s="175" t="s">
        <v>91</v>
      </c>
      <c r="AE37" s="176"/>
      <c r="AF37" s="176"/>
      <c r="AG37" s="176"/>
      <c r="AH37" s="176"/>
      <c r="AI37" s="176"/>
      <c r="AJ37" s="177"/>
      <c r="AK37" s="172"/>
      <c r="AL37" s="173"/>
      <c r="AM37" s="173"/>
      <c r="AN37" s="173"/>
      <c r="AO37" s="174"/>
    </row>
    <row r="38" spans="2:41" s="14" customFormat="1" ht="16.5" customHeight="1">
      <c r="B38" s="153"/>
      <c r="C38" s="154"/>
      <c r="D38" s="154"/>
      <c r="E38" s="155"/>
      <c r="F38" s="150"/>
      <c r="G38" s="151"/>
      <c r="H38" s="151"/>
      <c r="I38" s="151"/>
      <c r="J38" s="151"/>
      <c r="K38" s="151"/>
      <c r="L38" s="151"/>
      <c r="M38" s="151"/>
      <c r="N38" s="151"/>
      <c r="O38" s="151"/>
      <c r="P38" s="151"/>
      <c r="Q38" s="151"/>
      <c r="R38" s="151"/>
      <c r="S38" s="151"/>
      <c r="T38" s="151"/>
      <c r="U38" s="151"/>
      <c r="V38" s="151"/>
      <c r="W38" s="151"/>
      <c r="X38" s="151"/>
      <c r="Y38" s="151"/>
      <c r="Z38" s="151"/>
      <c r="AA38" s="151"/>
      <c r="AB38" s="151"/>
      <c r="AC38" s="152"/>
      <c r="AD38" s="153"/>
      <c r="AE38" s="154"/>
      <c r="AF38" s="154"/>
      <c r="AG38" s="154"/>
      <c r="AH38" s="154"/>
      <c r="AI38" s="154"/>
      <c r="AJ38" s="155"/>
      <c r="AK38" s="180"/>
      <c r="AL38" s="181"/>
      <c r="AM38" s="181"/>
      <c r="AN38" s="181"/>
      <c r="AO38" s="182"/>
    </row>
    <row r="39" spans="2:41" s="14" customFormat="1" ht="16.5" customHeight="1">
      <c r="B39" s="153"/>
      <c r="C39" s="154"/>
      <c r="D39" s="154"/>
      <c r="E39" s="155"/>
      <c r="F39" s="150"/>
      <c r="G39" s="151"/>
      <c r="H39" s="151"/>
      <c r="I39" s="151"/>
      <c r="J39" s="151"/>
      <c r="K39" s="151"/>
      <c r="L39" s="151"/>
      <c r="M39" s="151"/>
      <c r="N39" s="151"/>
      <c r="O39" s="151"/>
      <c r="P39" s="151"/>
      <c r="Q39" s="151"/>
      <c r="R39" s="151"/>
      <c r="S39" s="151"/>
      <c r="T39" s="151"/>
      <c r="U39" s="151"/>
      <c r="V39" s="151"/>
      <c r="W39" s="151"/>
      <c r="X39" s="151"/>
      <c r="Y39" s="151"/>
      <c r="Z39" s="151"/>
      <c r="AA39" s="151"/>
      <c r="AB39" s="151"/>
      <c r="AC39" s="152"/>
      <c r="AD39" s="153"/>
      <c r="AE39" s="154"/>
      <c r="AF39" s="154"/>
      <c r="AG39" s="154"/>
      <c r="AH39" s="154"/>
      <c r="AI39" s="154"/>
      <c r="AJ39" s="155"/>
      <c r="AK39" s="183"/>
      <c r="AL39" s="184"/>
      <c r="AM39" s="184"/>
      <c r="AN39" s="184"/>
      <c r="AO39" s="185"/>
    </row>
    <row r="40" spans="2:41" s="14" customFormat="1" ht="16.5" customHeight="1">
      <c r="B40" s="153"/>
      <c r="C40" s="154"/>
      <c r="D40" s="154"/>
      <c r="E40" s="155"/>
      <c r="F40" s="150"/>
      <c r="G40" s="151"/>
      <c r="H40" s="151"/>
      <c r="I40" s="151"/>
      <c r="J40" s="151"/>
      <c r="K40" s="151"/>
      <c r="L40" s="151"/>
      <c r="M40" s="151"/>
      <c r="N40" s="151"/>
      <c r="O40" s="151"/>
      <c r="P40" s="151"/>
      <c r="Q40" s="151"/>
      <c r="R40" s="151"/>
      <c r="S40" s="151"/>
      <c r="T40" s="151"/>
      <c r="U40" s="151"/>
      <c r="V40" s="151"/>
      <c r="W40" s="151"/>
      <c r="X40" s="151"/>
      <c r="Y40" s="151"/>
      <c r="Z40" s="151"/>
      <c r="AA40" s="151"/>
      <c r="AB40" s="151"/>
      <c r="AC40" s="152"/>
      <c r="AD40" s="153"/>
      <c r="AE40" s="154"/>
      <c r="AF40" s="154"/>
      <c r="AG40" s="154"/>
      <c r="AH40" s="154"/>
      <c r="AI40" s="154"/>
      <c r="AJ40" s="155"/>
      <c r="AK40" s="186"/>
      <c r="AL40" s="187"/>
      <c r="AM40" s="187"/>
      <c r="AN40" s="187"/>
      <c r="AO40" s="188"/>
    </row>
    <row r="41" spans="2:41" ht="16.5" customHeight="1">
      <c r="B41" s="132" t="s">
        <v>92</v>
      </c>
      <c r="C41" s="132"/>
      <c r="D41" s="132"/>
      <c r="E41" s="132"/>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row>
    <row r="42" spans="2:41" ht="30" customHeight="1">
      <c r="B42" s="201" t="s">
        <v>93</v>
      </c>
      <c r="C42" s="201"/>
      <c r="D42" s="201"/>
      <c r="E42" s="201"/>
      <c r="F42" s="201"/>
      <c r="G42" s="201"/>
      <c r="H42" s="201"/>
      <c r="I42" s="201"/>
      <c r="J42" s="202" t="s">
        <v>94</v>
      </c>
      <c r="K42" s="202"/>
      <c r="L42" s="202"/>
      <c r="M42" s="202"/>
      <c r="N42" s="202"/>
      <c r="O42" s="202"/>
      <c r="P42" s="202"/>
      <c r="Q42" s="202"/>
      <c r="R42" s="203" t="s">
        <v>95</v>
      </c>
      <c r="S42" s="204"/>
      <c r="T42" s="204"/>
      <c r="U42" s="204"/>
      <c r="V42" s="204"/>
      <c r="W42" s="204"/>
      <c r="X42" s="205"/>
      <c r="Y42" s="202" t="s">
        <v>96</v>
      </c>
      <c r="Z42" s="202"/>
      <c r="AA42" s="202"/>
      <c r="AB42" s="202"/>
      <c r="AC42" s="202"/>
      <c r="AD42" s="202"/>
      <c r="AE42" s="202"/>
      <c r="AF42" s="206" t="s">
        <v>97</v>
      </c>
      <c r="AG42" s="207"/>
      <c r="AH42" s="207"/>
      <c r="AI42" s="207"/>
      <c r="AJ42" s="201" t="s">
        <v>98</v>
      </c>
      <c r="AK42" s="201"/>
      <c r="AL42" s="201"/>
      <c r="AM42" s="201"/>
      <c r="AN42" s="189" t="s">
        <v>99</v>
      </c>
      <c r="AO42" s="190"/>
    </row>
    <row r="43" spans="2:41" ht="16.5" customHeight="1">
      <c r="B43" s="191" t="s">
        <v>100</v>
      </c>
      <c r="C43" s="191"/>
      <c r="D43" s="193" t="s">
        <v>101</v>
      </c>
      <c r="E43" s="193"/>
      <c r="F43" s="193"/>
      <c r="G43" s="193"/>
      <c r="H43" s="193"/>
      <c r="I43" s="193"/>
      <c r="J43" s="193" t="s">
        <v>102</v>
      </c>
      <c r="K43" s="193"/>
      <c r="L43" s="193"/>
      <c r="M43" s="193"/>
      <c r="N43" s="193"/>
      <c r="O43" s="193"/>
      <c r="P43" s="193"/>
      <c r="Q43" s="193"/>
      <c r="R43" s="194"/>
      <c r="S43" s="195"/>
      <c r="T43" s="195"/>
      <c r="U43" s="195"/>
      <c r="V43" s="195"/>
      <c r="W43" s="195"/>
      <c r="X43" s="196"/>
      <c r="Y43" s="197"/>
      <c r="Z43" s="198"/>
      <c r="AA43" s="198"/>
      <c r="AB43" s="198"/>
      <c r="AC43" s="198"/>
      <c r="AD43" s="198"/>
      <c r="AE43" s="199"/>
      <c r="AF43" s="200">
        <f>+IFERROR(R43/R44,0)</f>
        <v>0</v>
      </c>
      <c r="AG43" s="200"/>
      <c r="AH43" s="200"/>
      <c r="AI43" s="200"/>
      <c r="AJ43" s="200">
        <f>+IFERROR(Y43/Y44,0)</f>
        <v>0</v>
      </c>
      <c r="AK43" s="200"/>
      <c r="AL43" s="200"/>
      <c r="AM43" s="200"/>
      <c r="AN43" s="116" t="s">
        <v>45</v>
      </c>
      <c r="AO43" s="118"/>
    </row>
    <row r="44" spans="2:41" ht="16.5" customHeight="1">
      <c r="B44" s="192"/>
      <c r="C44" s="192"/>
      <c r="D44" s="193"/>
      <c r="E44" s="193"/>
      <c r="F44" s="193"/>
      <c r="G44" s="193"/>
      <c r="H44" s="193"/>
      <c r="I44" s="193"/>
      <c r="J44" s="193" t="s">
        <v>103</v>
      </c>
      <c r="K44" s="193"/>
      <c r="L44" s="193"/>
      <c r="M44" s="193"/>
      <c r="N44" s="193"/>
      <c r="O44" s="193"/>
      <c r="P44" s="193"/>
      <c r="Q44" s="193"/>
      <c r="R44" s="213"/>
      <c r="S44" s="213"/>
      <c r="T44" s="213"/>
      <c r="U44" s="213"/>
      <c r="V44" s="213"/>
      <c r="W44" s="213"/>
      <c r="X44" s="213"/>
      <c r="Y44" s="197"/>
      <c r="Z44" s="198"/>
      <c r="AA44" s="198"/>
      <c r="AB44" s="198"/>
      <c r="AC44" s="198"/>
      <c r="AD44" s="198"/>
      <c r="AE44" s="199"/>
      <c r="AF44" s="200"/>
      <c r="AG44" s="200"/>
      <c r="AH44" s="200"/>
      <c r="AI44" s="200"/>
      <c r="AJ44" s="200"/>
      <c r="AK44" s="200"/>
      <c r="AL44" s="200"/>
      <c r="AM44" s="200"/>
      <c r="AN44" s="119"/>
      <c r="AO44" s="121"/>
    </row>
    <row r="45" spans="2:41" ht="16.5" customHeight="1">
      <c r="B45" s="192"/>
      <c r="C45" s="192"/>
      <c r="D45" s="193" t="s">
        <v>104</v>
      </c>
      <c r="E45" s="193"/>
      <c r="F45" s="193"/>
      <c r="G45" s="193"/>
      <c r="H45" s="193"/>
      <c r="I45" s="193"/>
      <c r="J45" s="193" t="s">
        <v>105</v>
      </c>
      <c r="K45" s="193"/>
      <c r="L45" s="193"/>
      <c r="M45" s="193"/>
      <c r="N45" s="193"/>
      <c r="O45" s="193"/>
      <c r="P45" s="193"/>
      <c r="Q45" s="193"/>
      <c r="R45" s="213"/>
      <c r="S45" s="213"/>
      <c r="T45" s="213"/>
      <c r="U45" s="213"/>
      <c r="V45" s="213"/>
      <c r="W45" s="213"/>
      <c r="X45" s="213"/>
      <c r="Y45" s="213"/>
      <c r="Z45" s="213"/>
      <c r="AA45" s="213"/>
      <c r="AB45" s="213"/>
      <c r="AC45" s="213"/>
      <c r="AD45" s="213"/>
      <c r="AE45" s="213"/>
      <c r="AF45" s="208">
        <f>+IFERROR(R45/R46,0)</f>
        <v>0</v>
      </c>
      <c r="AG45" s="208"/>
      <c r="AH45" s="208"/>
      <c r="AI45" s="208"/>
      <c r="AJ45" s="208">
        <f>+IFERROR(Y45/Y46,0)</f>
        <v>0</v>
      </c>
      <c r="AK45" s="208"/>
      <c r="AL45" s="208"/>
      <c r="AM45" s="208"/>
      <c r="AN45" s="209" t="s">
        <v>2</v>
      </c>
      <c r="AO45" s="210"/>
    </row>
    <row r="46" spans="2:41" ht="16.5" customHeight="1">
      <c r="B46" s="192"/>
      <c r="C46" s="192"/>
      <c r="D46" s="193"/>
      <c r="E46" s="193"/>
      <c r="F46" s="193"/>
      <c r="G46" s="193"/>
      <c r="H46" s="193"/>
      <c r="I46" s="193"/>
      <c r="J46" s="193" t="s">
        <v>106</v>
      </c>
      <c r="K46" s="193"/>
      <c r="L46" s="193"/>
      <c r="M46" s="193"/>
      <c r="N46" s="193"/>
      <c r="O46" s="193"/>
      <c r="P46" s="193"/>
      <c r="Q46" s="193"/>
      <c r="R46" s="213"/>
      <c r="S46" s="213"/>
      <c r="T46" s="213"/>
      <c r="U46" s="213"/>
      <c r="V46" s="213"/>
      <c r="W46" s="213"/>
      <c r="X46" s="213"/>
      <c r="Y46" s="213"/>
      <c r="Z46" s="213"/>
      <c r="AA46" s="213"/>
      <c r="AB46" s="213"/>
      <c r="AC46" s="213"/>
      <c r="AD46" s="213"/>
      <c r="AE46" s="213"/>
      <c r="AF46" s="208"/>
      <c r="AG46" s="208"/>
      <c r="AH46" s="208"/>
      <c r="AI46" s="208"/>
      <c r="AJ46" s="208"/>
      <c r="AK46" s="208"/>
      <c r="AL46" s="208"/>
      <c r="AM46" s="208"/>
      <c r="AN46" s="211"/>
      <c r="AO46" s="212"/>
    </row>
    <row r="47" spans="2:41" ht="16.5" customHeight="1">
      <c r="B47" s="192"/>
      <c r="C47" s="192"/>
      <c r="D47" s="193" t="s">
        <v>107</v>
      </c>
      <c r="E47" s="193"/>
      <c r="F47" s="193"/>
      <c r="G47" s="193"/>
      <c r="H47" s="193"/>
      <c r="I47" s="193"/>
      <c r="J47" s="193" t="s">
        <v>108</v>
      </c>
      <c r="K47" s="193"/>
      <c r="L47" s="193"/>
      <c r="M47" s="193"/>
      <c r="N47" s="193"/>
      <c r="O47" s="193"/>
      <c r="P47" s="193"/>
      <c r="Q47" s="193"/>
      <c r="R47" s="213"/>
      <c r="S47" s="213"/>
      <c r="T47" s="213"/>
      <c r="U47" s="213"/>
      <c r="V47" s="213"/>
      <c r="W47" s="213"/>
      <c r="X47" s="213"/>
      <c r="Y47" s="213"/>
      <c r="Z47" s="213"/>
      <c r="AA47" s="213"/>
      <c r="AB47" s="213"/>
      <c r="AC47" s="213"/>
      <c r="AD47" s="213"/>
      <c r="AE47" s="213"/>
      <c r="AF47" s="200">
        <f>+IFERROR(R47/R48,0)</f>
        <v>0</v>
      </c>
      <c r="AG47" s="200"/>
      <c r="AH47" s="200"/>
      <c r="AI47" s="200"/>
      <c r="AJ47" s="200">
        <f>+IFERROR(Y47/Y48,0)</f>
        <v>0</v>
      </c>
      <c r="AK47" s="200"/>
      <c r="AL47" s="200"/>
      <c r="AM47" s="200"/>
      <c r="AN47" s="214" t="s">
        <v>45</v>
      </c>
      <c r="AO47" s="215"/>
    </row>
    <row r="48" spans="2:41" ht="16.5" customHeight="1">
      <c r="B48" s="192"/>
      <c r="C48" s="192"/>
      <c r="D48" s="193"/>
      <c r="E48" s="193"/>
      <c r="F48" s="193"/>
      <c r="G48" s="193"/>
      <c r="H48" s="193"/>
      <c r="I48" s="193"/>
      <c r="J48" s="193" t="s">
        <v>109</v>
      </c>
      <c r="K48" s="193"/>
      <c r="L48" s="193"/>
      <c r="M48" s="193"/>
      <c r="N48" s="193"/>
      <c r="O48" s="193"/>
      <c r="P48" s="193"/>
      <c r="Q48" s="193"/>
      <c r="R48" s="213"/>
      <c r="S48" s="213"/>
      <c r="T48" s="213"/>
      <c r="U48" s="213"/>
      <c r="V48" s="213"/>
      <c r="W48" s="213"/>
      <c r="X48" s="213"/>
      <c r="Y48" s="213"/>
      <c r="Z48" s="213"/>
      <c r="AA48" s="213"/>
      <c r="AB48" s="213"/>
      <c r="AC48" s="213"/>
      <c r="AD48" s="213"/>
      <c r="AE48" s="213"/>
      <c r="AF48" s="200"/>
      <c r="AG48" s="200"/>
      <c r="AH48" s="200"/>
      <c r="AI48" s="200"/>
      <c r="AJ48" s="200"/>
      <c r="AK48" s="200"/>
      <c r="AL48" s="200"/>
      <c r="AM48" s="200"/>
      <c r="AN48" s="216"/>
      <c r="AO48" s="217"/>
    </row>
    <row r="49" spans="2:41" ht="16.5" customHeight="1">
      <c r="B49" s="192"/>
      <c r="C49" s="192"/>
      <c r="D49" s="193" t="s">
        <v>110</v>
      </c>
      <c r="E49" s="193"/>
      <c r="F49" s="193"/>
      <c r="G49" s="193"/>
      <c r="H49" s="193"/>
      <c r="I49" s="193"/>
      <c r="J49" s="193" t="s">
        <v>111</v>
      </c>
      <c r="K49" s="193"/>
      <c r="L49" s="193"/>
      <c r="M49" s="193"/>
      <c r="N49" s="193"/>
      <c r="O49" s="193"/>
      <c r="P49" s="193"/>
      <c r="Q49" s="193"/>
      <c r="R49" s="213"/>
      <c r="S49" s="213"/>
      <c r="T49" s="213"/>
      <c r="U49" s="213"/>
      <c r="V49" s="213"/>
      <c r="W49" s="213"/>
      <c r="X49" s="213"/>
      <c r="Y49" s="213"/>
      <c r="Z49" s="213"/>
      <c r="AA49" s="213"/>
      <c r="AB49" s="213"/>
      <c r="AC49" s="213"/>
      <c r="AD49" s="213"/>
      <c r="AE49" s="213"/>
      <c r="AF49" s="218">
        <f>+R49-R50</f>
        <v>0</v>
      </c>
      <c r="AG49" s="218"/>
      <c r="AH49" s="218"/>
      <c r="AI49" s="218"/>
      <c r="AJ49" s="218">
        <f>+Y49-Y50</f>
        <v>0</v>
      </c>
      <c r="AK49" s="218"/>
      <c r="AL49" s="218"/>
      <c r="AM49" s="218"/>
      <c r="AN49" s="214" t="s">
        <v>112</v>
      </c>
      <c r="AO49" s="215"/>
    </row>
    <row r="50" spans="2:41" ht="16.5" customHeight="1">
      <c r="B50" s="192"/>
      <c r="C50" s="192"/>
      <c r="D50" s="193"/>
      <c r="E50" s="193"/>
      <c r="F50" s="193"/>
      <c r="G50" s="193"/>
      <c r="H50" s="193"/>
      <c r="I50" s="193"/>
      <c r="J50" s="193" t="s">
        <v>113</v>
      </c>
      <c r="K50" s="193"/>
      <c r="L50" s="193"/>
      <c r="M50" s="193"/>
      <c r="N50" s="193"/>
      <c r="O50" s="193"/>
      <c r="P50" s="193"/>
      <c r="Q50" s="193"/>
      <c r="R50" s="213"/>
      <c r="S50" s="213"/>
      <c r="T50" s="213"/>
      <c r="U50" s="213"/>
      <c r="V50" s="213"/>
      <c r="W50" s="213"/>
      <c r="X50" s="213"/>
      <c r="Y50" s="213"/>
      <c r="Z50" s="213"/>
      <c r="AA50" s="213"/>
      <c r="AB50" s="213"/>
      <c r="AC50" s="213"/>
      <c r="AD50" s="213"/>
      <c r="AE50" s="213"/>
      <c r="AF50" s="218"/>
      <c r="AG50" s="218"/>
      <c r="AH50" s="218"/>
      <c r="AI50" s="218"/>
      <c r="AJ50" s="218"/>
      <c r="AK50" s="218"/>
      <c r="AL50" s="218"/>
      <c r="AM50" s="218"/>
      <c r="AN50" s="216"/>
      <c r="AO50" s="217"/>
    </row>
    <row r="51" spans="2:41" ht="16.5" customHeight="1">
      <c r="B51" s="192" t="s">
        <v>114</v>
      </c>
      <c r="C51" s="192"/>
      <c r="D51" s="193" t="s">
        <v>115</v>
      </c>
      <c r="E51" s="193"/>
      <c r="F51" s="193"/>
      <c r="G51" s="193"/>
      <c r="H51" s="193"/>
      <c r="I51" s="193"/>
      <c r="J51" s="193" t="s">
        <v>108</v>
      </c>
      <c r="K51" s="193"/>
      <c r="L51" s="193"/>
      <c r="M51" s="193"/>
      <c r="N51" s="193"/>
      <c r="O51" s="193"/>
      <c r="P51" s="193"/>
      <c r="Q51" s="193"/>
      <c r="R51" s="213"/>
      <c r="S51" s="213"/>
      <c r="T51" s="213"/>
      <c r="U51" s="213"/>
      <c r="V51" s="213"/>
      <c r="W51" s="213"/>
      <c r="X51" s="213"/>
      <c r="Y51" s="213"/>
      <c r="Z51" s="213"/>
      <c r="AA51" s="213"/>
      <c r="AB51" s="213"/>
      <c r="AC51" s="213"/>
      <c r="AD51" s="213"/>
      <c r="AE51" s="213"/>
      <c r="AF51" s="208">
        <f>+IFERROR(R51/R52,0)</f>
        <v>0</v>
      </c>
      <c r="AG51" s="208"/>
      <c r="AH51" s="208"/>
      <c r="AI51" s="208"/>
      <c r="AJ51" s="208">
        <f>+IFERROR(Y51/Y52,0)</f>
        <v>0</v>
      </c>
      <c r="AK51" s="208"/>
      <c r="AL51" s="208"/>
      <c r="AM51" s="208"/>
      <c r="AN51" s="209" t="s">
        <v>2</v>
      </c>
      <c r="AO51" s="210"/>
    </row>
    <row r="52" spans="2:41" ht="16.5" customHeight="1">
      <c r="B52" s="192"/>
      <c r="C52" s="192"/>
      <c r="D52" s="193"/>
      <c r="E52" s="193"/>
      <c r="F52" s="193"/>
      <c r="G52" s="193"/>
      <c r="H52" s="193"/>
      <c r="I52" s="193"/>
      <c r="J52" s="193" t="s">
        <v>116</v>
      </c>
      <c r="K52" s="193"/>
      <c r="L52" s="193"/>
      <c r="M52" s="193"/>
      <c r="N52" s="193"/>
      <c r="O52" s="193"/>
      <c r="P52" s="193"/>
      <c r="Q52" s="193"/>
      <c r="R52" s="213"/>
      <c r="S52" s="213"/>
      <c r="T52" s="213"/>
      <c r="U52" s="213"/>
      <c r="V52" s="213"/>
      <c r="W52" s="213"/>
      <c r="X52" s="213"/>
      <c r="Y52" s="213"/>
      <c r="Z52" s="213"/>
      <c r="AA52" s="213"/>
      <c r="AB52" s="213"/>
      <c r="AC52" s="213"/>
      <c r="AD52" s="213"/>
      <c r="AE52" s="213"/>
      <c r="AF52" s="208"/>
      <c r="AG52" s="208"/>
      <c r="AH52" s="208"/>
      <c r="AI52" s="208"/>
      <c r="AJ52" s="208"/>
      <c r="AK52" s="208"/>
      <c r="AL52" s="208"/>
      <c r="AM52" s="208"/>
      <c r="AN52" s="211"/>
      <c r="AO52" s="212"/>
    </row>
    <row r="53" spans="2:41" ht="16.5" customHeight="1">
      <c r="B53" s="192"/>
      <c r="C53" s="192"/>
      <c r="D53" s="193" t="s">
        <v>117</v>
      </c>
      <c r="E53" s="193"/>
      <c r="F53" s="193"/>
      <c r="G53" s="193"/>
      <c r="H53" s="193"/>
      <c r="I53" s="193"/>
      <c r="J53" s="193" t="s">
        <v>108</v>
      </c>
      <c r="K53" s="193"/>
      <c r="L53" s="193"/>
      <c r="M53" s="193"/>
      <c r="N53" s="193"/>
      <c r="O53" s="193"/>
      <c r="P53" s="193"/>
      <c r="Q53" s="193"/>
      <c r="R53" s="213"/>
      <c r="S53" s="213"/>
      <c r="T53" s="213"/>
      <c r="U53" s="213"/>
      <c r="V53" s="213"/>
      <c r="W53" s="213"/>
      <c r="X53" s="213"/>
      <c r="Y53" s="213"/>
      <c r="Z53" s="213"/>
      <c r="AA53" s="213"/>
      <c r="AB53" s="213"/>
      <c r="AC53" s="213"/>
      <c r="AD53" s="213"/>
      <c r="AE53" s="213"/>
      <c r="AF53" s="208">
        <f>+IFERROR(R53/R54,0)</f>
        <v>0</v>
      </c>
      <c r="AG53" s="208"/>
      <c r="AH53" s="208"/>
      <c r="AI53" s="208"/>
      <c r="AJ53" s="208">
        <f>+IFERROR(Y53/Y54,0)</f>
        <v>0</v>
      </c>
      <c r="AK53" s="208"/>
      <c r="AL53" s="208"/>
      <c r="AM53" s="208"/>
      <c r="AN53" s="209" t="s">
        <v>2</v>
      </c>
      <c r="AO53" s="210"/>
    </row>
    <row r="54" spans="2:41" ht="16.5" customHeight="1">
      <c r="B54" s="192"/>
      <c r="C54" s="192"/>
      <c r="D54" s="193"/>
      <c r="E54" s="193"/>
      <c r="F54" s="193"/>
      <c r="G54" s="193"/>
      <c r="H54" s="193"/>
      <c r="I54" s="193"/>
      <c r="J54" s="193" t="s">
        <v>106</v>
      </c>
      <c r="K54" s="193"/>
      <c r="L54" s="193"/>
      <c r="M54" s="193"/>
      <c r="N54" s="193"/>
      <c r="O54" s="193"/>
      <c r="P54" s="193"/>
      <c r="Q54" s="193"/>
      <c r="R54" s="213"/>
      <c r="S54" s="213"/>
      <c r="T54" s="213"/>
      <c r="U54" s="213"/>
      <c r="V54" s="213"/>
      <c r="W54" s="213"/>
      <c r="X54" s="213"/>
      <c r="Y54" s="213"/>
      <c r="Z54" s="213"/>
      <c r="AA54" s="213"/>
      <c r="AB54" s="213"/>
      <c r="AC54" s="213"/>
      <c r="AD54" s="213"/>
      <c r="AE54" s="213"/>
      <c r="AF54" s="208"/>
      <c r="AG54" s="208"/>
      <c r="AH54" s="208"/>
      <c r="AI54" s="208"/>
      <c r="AJ54" s="208"/>
      <c r="AK54" s="208"/>
      <c r="AL54" s="208"/>
      <c r="AM54" s="208"/>
      <c r="AN54" s="211"/>
      <c r="AO54" s="212"/>
    </row>
    <row r="55" spans="2:41" ht="34.5" customHeight="1">
      <c r="B55" s="158" t="s">
        <v>118</v>
      </c>
      <c r="C55" s="159"/>
      <c r="D55" s="159"/>
      <c r="E55" s="159"/>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1"/>
    </row>
    <row r="56" spans="2:41" ht="20.25" customHeight="1">
      <c r="B56" s="132" t="s">
        <v>119</v>
      </c>
      <c r="C56" s="132"/>
      <c r="D56" s="132"/>
      <c r="E56" s="132"/>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row>
    <row r="57" spans="2:41" ht="11.25">
      <c r="B57" s="219"/>
      <c r="C57" s="219"/>
      <c r="D57" s="219"/>
      <c r="E57" s="219"/>
      <c r="F57" s="219"/>
      <c r="G57" s="219"/>
      <c r="H57" s="219"/>
      <c r="I57" s="219"/>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c r="AM57" s="219"/>
      <c r="AN57" s="219"/>
      <c r="AO57" s="219"/>
    </row>
    <row r="58" spans="2:41" ht="11.25">
      <c r="B58" s="219"/>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19"/>
      <c r="AO58" s="219"/>
    </row>
    <row r="59" spans="2:41" ht="11.25">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19"/>
      <c r="AN59" s="219"/>
      <c r="AO59" s="219"/>
    </row>
    <row r="60" spans="2:41" ht="11.25">
      <c r="B60" s="219"/>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19"/>
      <c r="AN60" s="219"/>
      <c r="AO60" s="219"/>
    </row>
    <row r="61" spans="2:41" ht="11.25">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19"/>
      <c r="AO61" s="219"/>
    </row>
    <row r="62" spans="2:41" ht="11.25">
      <c r="B62" s="219"/>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19"/>
      <c r="AI62" s="219"/>
      <c r="AJ62" s="219"/>
      <c r="AK62" s="219"/>
      <c r="AL62" s="219"/>
      <c r="AM62" s="219"/>
      <c r="AN62" s="219"/>
      <c r="AO62" s="219"/>
    </row>
    <row r="63" spans="2:41" ht="11.25">
      <c r="B63" s="219"/>
      <c r="C63" s="219"/>
      <c r="D63" s="219"/>
      <c r="E63" s="219"/>
      <c r="F63" s="219"/>
      <c r="G63" s="219"/>
      <c r="H63" s="219"/>
      <c r="I63" s="219"/>
      <c r="J63" s="219"/>
      <c r="K63" s="219"/>
      <c r="L63" s="219"/>
      <c r="M63" s="219"/>
      <c r="N63" s="219"/>
      <c r="O63" s="219"/>
      <c r="P63" s="219"/>
      <c r="Q63" s="219"/>
      <c r="R63" s="219"/>
      <c r="S63" s="219"/>
      <c r="T63" s="219"/>
      <c r="U63" s="219"/>
      <c r="V63" s="219"/>
      <c r="W63" s="219"/>
      <c r="X63" s="219"/>
      <c r="Y63" s="219"/>
      <c r="Z63" s="219"/>
      <c r="AA63" s="219"/>
      <c r="AB63" s="219"/>
      <c r="AC63" s="219"/>
      <c r="AD63" s="219"/>
      <c r="AE63" s="219"/>
      <c r="AF63" s="219"/>
      <c r="AG63" s="219"/>
      <c r="AH63" s="219"/>
      <c r="AI63" s="219"/>
      <c r="AJ63" s="219"/>
      <c r="AK63" s="219"/>
      <c r="AL63" s="219"/>
      <c r="AM63" s="219"/>
      <c r="AN63" s="219"/>
      <c r="AO63" s="219"/>
    </row>
    <row r="64" spans="2:41" ht="11.25">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row>
    <row r="65" spans="2:41" ht="11.25">
      <c r="B65" s="219"/>
      <c r="C65" s="219"/>
      <c r="D65" s="219"/>
      <c r="E65" s="219"/>
      <c r="F65" s="219"/>
      <c r="G65" s="219"/>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E65" s="219"/>
      <c r="AF65" s="219"/>
      <c r="AG65" s="219"/>
      <c r="AH65" s="219"/>
      <c r="AI65" s="219"/>
      <c r="AJ65" s="219"/>
      <c r="AK65" s="219"/>
      <c r="AL65" s="219"/>
      <c r="AM65" s="219"/>
      <c r="AN65" s="219"/>
      <c r="AO65" s="219"/>
    </row>
    <row r="66" spans="2:41" ht="11.25">
      <c r="B66" s="219"/>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c r="AA66" s="219"/>
      <c r="AB66" s="219"/>
      <c r="AC66" s="219"/>
      <c r="AD66" s="219"/>
      <c r="AE66" s="219"/>
      <c r="AF66" s="219"/>
      <c r="AG66" s="219"/>
      <c r="AH66" s="219"/>
      <c r="AI66" s="219"/>
      <c r="AJ66" s="219"/>
      <c r="AK66" s="219"/>
      <c r="AL66" s="219"/>
      <c r="AM66" s="219"/>
      <c r="AN66" s="219"/>
      <c r="AO66" s="219"/>
    </row>
    <row r="67" spans="2:41" ht="11.25">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row>
    <row r="68" spans="2:41" ht="11.25">
      <c r="B68" s="219"/>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row>
    <row r="69" spans="2:41" ht="11.25">
      <c r="B69" s="219"/>
      <c r="C69" s="219"/>
      <c r="D69" s="219"/>
      <c r="E69" s="219"/>
      <c r="F69" s="219"/>
      <c r="G69" s="219"/>
      <c r="H69" s="219"/>
      <c r="I69" s="219"/>
      <c r="J69" s="219"/>
      <c r="K69" s="219"/>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row>
    <row r="70" spans="2:41" ht="11.25">
      <c r="B70" s="219"/>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19"/>
      <c r="AO70" s="219"/>
    </row>
    <row r="71" spans="2:41" ht="11.25">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row>
    <row r="72" spans="2:41" ht="11.25">
      <c r="B72" s="219"/>
      <c r="C72" s="219"/>
      <c r="D72" s="219"/>
      <c r="E72" s="219"/>
      <c r="F72" s="219"/>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19"/>
      <c r="AO72" s="219"/>
    </row>
    <row r="73" spans="2:41" ht="11.25">
      <c r="B73" s="219"/>
      <c r="C73" s="219"/>
      <c r="D73" s="219"/>
      <c r="E73" s="219"/>
      <c r="F73" s="219"/>
      <c r="G73" s="219"/>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row>
    <row r="74" spans="2:41" ht="11.25">
      <c r="B74" s="219"/>
      <c r="C74" s="219"/>
      <c r="D74" s="219"/>
      <c r="E74" s="219"/>
      <c r="F74" s="219"/>
      <c r="G74" s="219"/>
      <c r="H74" s="219"/>
      <c r="I74" s="219"/>
      <c r="J74" s="219"/>
      <c r="K74" s="219"/>
      <c r="L74" s="219"/>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51:C54"/>
    <mergeCell ref="D51:I52"/>
    <mergeCell ref="J51:Q51"/>
    <mergeCell ref="R51:X51"/>
    <mergeCell ref="Y51:AE51"/>
    <mergeCell ref="AF51:AI52"/>
    <mergeCell ref="B56:AO56"/>
    <mergeCell ref="B57:AO74"/>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 ref="AF53:AI54"/>
    <mergeCell ref="D45:I46"/>
    <mergeCell ref="J45:Q45"/>
    <mergeCell ref="R45:X45"/>
    <mergeCell ref="Y45:AE45"/>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N49:AO50"/>
    <mergeCell ref="J50:Q50"/>
    <mergeCell ref="R50:X50"/>
    <mergeCell ref="Y50:AE50"/>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AF45:AI46"/>
    <mergeCell ref="AJ45:AM46"/>
    <mergeCell ref="AN45:AO46"/>
    <mergeCell ref="J46:Q46"/>
    <mergeCell ref="R46:X46"/>
    <mergeCell ref="Y46:AE46"/>
    <mergeCell ref="R44:X44"/>
    <mergeCell ref="Y44:AE44"/>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outlinePr summaryRight="0"/>
  </sheetPr>
  <dimension ref="B1:Q126"/>
  <sheetViews>
    <sheetView showGridLines="0" tabSelected="1" showRuler="0" zoomScale="80" zoomScaleNormal="80" zoomScaleSheetLayoutView="85" zoomScalePageLayoutView="70" workbookViewId="0">
      <selection activeCell="C10" sqref="C10"/>
    </sheetView>
  </sheetViews>
  <sheetFormatPr baseColWidth="10" defaultColWidth="11.42578125" defaultRowHeight="0" customHeight="1" zeroHeight="1"/>
  <cols>
    <col min="1" max="1" width="1" style="61" customWidth="1"/>
    <col min="2" max="2" width="20.28515625" style="61" customWidth="1"/>
    <col min="3" max="3" width="48.85546875" style="61" customWidth="1"/>
    <col min="4" max="4" width="12.5703125" style="61" customWidth="1"/>
    <col min="5" max="5" width="13.140625" style="61" customWidth="1"/>
    <col min="6" max="15" width="21.42578125" style="61" customWidth="1"/>
    <col min="16" max="16" width="11.42578125" style="61"/>
    <col min="17" max="17" width="15.7109375" style="61" bestFit="1" customWidth="1"/>
    <col min="18" max="16384" width="11.42578125" style="61"/>
  </cols>
  <sheetData>
    <row r="1" spans="2:15" s="58" customFormat="1" ht="5.0999999999999996" customHeight="1">
      <c r="B1" s="57"/>
    </row>
    <row r="2" spans="2:15" s="58" customFormat="1" ht="13.5" customHeight="1">
      <c r="B2" s="230"/>
      <c r="C2" s="230"/>
      <c r="D2" s="230"/>
      <c r="E2" s="230"/>
      <c r="F2" s="230"/>
      <c r="G2" s="230"/>
      <c r="H2" s="230"/>
      <c r="I2" s="230"/>
      <c r="J2" s="230"/>
      <c r="K2" s="230"/>
      <c r="L2" s="230"/>
      <c r="M2" s="230"/>
      <c r="N2" s="230"/>
      <c r="O2" s="230"/>
    </row>
    <row r="3" spans="2:15" s="58" customFormat="1" ht="13.5" customHeight="1">
      <c r="B3" s="230"/>
      <c r="C3" s="230"/>
      <c r="D3" s="230"/>
      <c r="E3" s="230"/>
      <c r="F3" s="230"/>
      <c r="G3" s="230"/>
      <c r="H3" s="230"/>
      <c r="I3" s="230"/>
      <c r="J3" s="230"/>
      <c r="K3" s="230"/>
      <c r="L3" s="230"/>
      <c r="M3" s="230"/>
      <c r="N3" s="230"/>
      <c r="O3" s="230"/>
    </row>
    <row r="4" spans="2:15" s="58" customFormat="1" ht="13.5" customHeight="1">
      <c r="B4" s="230"/>
      <c r="C4" s="230"/>
      <c r="D4" s="230"/>
      <c r="E4" s="230"/>
      <c r="F4" s="230"/>
      <c r="G4" s="230"/>
      <c r="H4" s="230"/>
      <c r="I4" s="230"/>
      <c r="J4" s="230"/>
      <c r="K4" s="230"/>
      <c r="L4" s="230"/>
      <c r="M4" s="230"/>
      <c r="N4" s="230"/>
      <c r="O4" s="230"/>
    </row>
    <row r="5" spans="2:15" s="58" customFormat="1" ht="13.5" customHeight="1">
      <c r="B5" s="230"/>
      <c r="C5" s="230"/>
      <c r="D5" s="230"/>
      <c r="E5" s="230"/>
      <c r="F5" s="230"/>
      <c r="G5" s="230"/>
      <c r="H5" s="230"/>
      <c r="I5" s="230"/>
      <c r="J5" s="230"/>
      <c r="K5" s="230"/>
      <c r="L5" s="230"/>
      <c r="M5" s="230"/>
      <c r="N5" s="230"/>
      <c r="O5" s="230"/>
    </row>
    <row r="6" spans="2:15" s="58" customFormat="1" ht="13.5" customHeight="1">
      <c r="B6" s="230"/>
      <c r="C6" s="230"/>
      <c r="D6" s="230"/>
      <c r="E6" s="230"/>
      <c r="F6" s="230"/>
      <c r="G6" s="230"/>
      <c r="H6" s="230"/>
      <c r="I6" s="230"/>
      <c r="J6" s="230"/>
      <c r="K6" s="230"/>
      <c r="L6" s="230"/>
      <c r="M6" s="230"/>
      <c r="N6" s="230"/>
      <c r="O6" s="230"/>
    </row>
    <row r="7" spans="2:15" s="58" customFormat="1" ht="13.5" customHeight="1">
      <c r="B7" s="230"/>
      <c r="C7" s="230"/>
      <c r="D7" s="230"/>
      <c r="E7" s="230"/>
      <c r="F7" s="230"/>
      <c r="G7" s="230"/>
      <c r="H7" s="230"/>
      <c r="I7" s="230"/>
      <c r="J7" s="230"/>
      <c r="K7" s="230"/>
      <c r="L7" s="230"/>
      <c r="M7" s="230"/>
      <c r="N7" s="230"/>
      <c r="O7" s="230"/>
    </row>
    <row r="8" spans="2:15" ht="5.0999999999999996" customHeight="1">
      <c r="B8" s="59"/>
      <c r="C8" s="60"/>
      <c r="D8" s="60"/>
      <c r="E8" s="60"/>
      <c r="F8" s="60"/>
      <c r="G8" s="60"/>
      <c r="H8" s="60"/>
      <c r="I8" s="60"/>
      <c r="J8" s="60"/>
      <c r="K8" s="60"/>
      <c r="L8" s="60"/>
      <c r="M8" s="60"/>
      <c r="N8" s="60"/>
      <c r="O8" s="60"/>
    </row>
    <row r="9" spans="2:15" s="49" customFormat="1" ht="15.75" customHeight="1">
      <c r="B9" s="231" t="s">
        <v>143</v>
      </c>
      <c r="C9" s="231"/>
      <c r="D9" s="231"/>
      <c r="E9" s="231"/>
      <c r="F9" s="231"/>
      <c r="G9" s="231"/>
      <c r="H9" s="231"/>
      <c r="I9" s="231"/>
      <c r="J9" s="231"/>
      <c r="K9" s="231"/>
      <c r="L9" s="231"/>
      <c r="M9" s="231"/>
      <c r="N9" s="231"/>
      <c r="O9" s="231"/>
    </row>
    <row r="10" spans="2:15" s="49" customFormat="1" ht="18" customHeight="1">
      <c r="B10" s="52" t="s">
        <v>126</v>
      </c>
      <c r="C10" s="98"/>
      <c r="D10" s="51" t="s">
        <v>130</v>
      </c>
      <c r="E10" s="232"/>
      <c r="F10" s="232"/>
      <c r="G10" s="232"/>
      <c r="H10" s="51" t="s">
        <v>127</v>
      </c>
      <c r="I10" s="233"/>
      <c r="J10" s="234"/>
      <c r="K10" s="235"/>
      <c r="L10" s="53" t="s">
        <v>144</v>
      </c>
      <c r="M10" s="233"/>
      <c r="N10" s="234"/>
      <c r="O10" s="235"/>
    </row>
    <row r="11" spans="2:15" s="49" customFormat="1" ht="18" customHeight="1">
      <c r="B11" s="52" t="s">
        <v>129</v>
      </c>
      <c r="C11" s="98"/>
      <c r="D11" s="51" t="s">
        <v>131</v>
      </c>
      <c r="E11" s="232"/>
      <c r="F11" s="232"/>
      <c r="G11" s="232"/>
      <c r="H11" s="50" t="s">
        <v>128</v>
      </c>
      <c r="I11" s="233"/>
      <c r="J11" s="234"/>
      <c r="K11" s="235"/>
      <c r="L11" s="53" t="s">
        <v>162</v>
      </c>
      <c r="M11" s="233"/>
      <c r="N11" s="234"/>
      <c r="O11" s="235"/>
    </row>
    <row r="12" spans="2:15" s="49" customFormat="1" ht="5.0999999999999996" customHeight="1">
      <c r="C12" s="54"/>
      <c r="D12" s="54"/>
      <c r="E12" s="55"/>
      <c r="F12" s="55"/>
      <c r="G12" s="56"/>
    </row>
    <row r="13" spans="2:15" s="49" customFormat="1" ht="18.75" customHeight="1">
      <c r="B13" s="243" t="s">
        <v>145</v>
      </c>
      <c r="C13" s="243"/>
      <c r="D13" s="243"/>
      <c r="E13" s="243"/>
      <c r="F13" s="243"/>
      <c r="G13" s="243"/>
      <c r="H13" s="243"/>
      <c r="I13" s="243"/>
      <c r="J13" s="243"/>
      <c r="K13" s="243"/>
      <c r="L13" s="243"/>
      <c r="M13" s="243"/>
      <c r="N13" s="243"/>
      <c r="O13" s="243"/>
    </row>
    <row r="14" spans="2:15" s="49" customFormat="1" ht="71.25" customHeight="1">
      <c r="B14" s="249" t="s">
        <v>170</v>
      </c>
      <c r="C14" s="249"/>
      <c r="D14" s="249"/>
      <c r="E14" s="249"/>
      <c r="F14" s="249"/>
      <c r="G14" s="249"/>
      <c r="H14" s="249"/>
      <c r="I14" s="249"/>
      <c r="J14" s="249"/>
      <c r="K14" s="249"/>
      <c r="L14" s="249"/>
      <c r="M14" s="249"/>
      <c r="N14" s="249"/>
      <c r="O14" s="249"/>
    </row>
    <row r="15" spans="2:15" s="49" customFormat="1" ht="81" customHeight="1">
      <c r="B15" s="250" t="s">
        <v>180</v>
      </c>
      <c r="C15" s="250"/>
      <c r="D15" s="250"/>
      <c r="E15" s="250"/>
      <c r="F15" s="250"/>
      <c r="G15" s="250"/>
      <c r="H15" s="250"/>
      <c r="I15" s="250"/>
      <c r="J15" s="250"/>
      <c r="K15" s="250"/>
      <c r="L15" s="250"/>
      <c r="M15" s="250"/>
      <c r="N15" s="250"/>
      <c r="O15" s="250"/>
    </row>
    <row r="16" spans="2:15" ht="5.0999999999999996" customHeight="1">
      <c r="B16" s="62"/>
      <c r="C16" s="62"/>
    </row>
    <row r="17" spans="2:17" ht="18" customHeight="1">
      <c r="C17" s="248" t="s">
        <v>168</v>
      </c>
      <c r="D17" s="248"/>
      <c r="E17" s="248"/>
      <c r="F17" s="222" t="s">
        <v>163</v>
      </c>
      <c r="G17" s="222"/>
      <c r="H17" s="222" t="s">
        <v>164</v>
      </c>
      <c r="I17" s="222"/>
      <c r="J17" s="222" t="s">
        <v>165</v>
      </c>
      <c r="K17" s="222"/>
      <c r="L17" s="222" t="s">
        <v>178</v>
      </c>
      <c r="M17" s="222"/>
      <c r="N17" s="222" t="s">
        <v>179</v>
      </c>
      <c r="O17" s="222"/>
      <c r="Q17" s="63"/>
    </row>
    <row r="18" spans="2:17" ht="18" customHeight="1">
      <c r="C18" s="248"/>
      <c r="D18" s="248"/>
      <c r="E18" s="248"/>
      <c r="F18" s="223">
        <v>12</v>
      </c>
      <c r="G18" s="223"/>
      <c r="H18" s="223">
        <v>12</v>
      </c>
      <c r="I18" s="223"/>
      <c r="J18" s="223">
        <v>12</v>
      </c>
      <c r="K18" s="223"/>
      <c r="L18" s="223">
        <v>12</v>
      </c>
      <c r="M18" s="223"/>
      <c r="N18" s="223">
        <v>12</v>
      </c>
      <c r="O18" s="223"/>
      <c r="Q18" s="63"/>
    </row>
    <row r="19" spans="2:17" ht="5.0999999999999996" customHeight="1"/>
    <row r="20" spans="2:17" ht="50.25" customHeight="1">
      <c r="B20" s="64" t="s">
        <v>172</v>
      </c>
      <c r="C20" s="64" t="s">
        <v>169</v>
      </c>
      <c r="D20" s="64" t="s">
        <v>0</v>
      </c>
      <c r="E20" s="64" t="s">
        <v>150</v>
      </c>
      <c r="F20" s="64" t="s">
        <v>146</v>
      </c>
      <c r="G20" s="64" t="s">
        <v>153</v>
      </c>
      <c r="H20" s="64" t="s">
        <v>146</v>
      </c>
      <c r="I20" s="64" t="s">
        <v>153</v>
      </c>
      <c r="J20" s="64" t="s">
        <v>146</v>
      </c>
      <c r="K20" s="64" t="s">
        <v>153</v>
      </c>
      <c r="L20" s="64" t="s">
        <v>146</v>
      </c>
      <c r="M20" s="64" t="s">
        <v>153</v>
      </c>
      <c r="N20" s="64" t="s">
        <v>146</v>
      </c>
      <c r="O20" s="64" t="s">
        <v>153</v>
      </c>
    </row>
    <row r="21" spans="2:17" ht="21.95" customHeight="1">
      <c r="B21" s="224" t="s">
        <v>19</v>
      </c>
      <c r="C21" s="65" t="s">
        <v>17</v>
      </c>
      <c r="D21" s="66">
        <v>1</v>
      </c>
      <c r="E21" s="67">
        <v>1</v>
      </c>
      <c r="F21" s="95"/>
      <c r="G21" s="68">
        <f t="shared" ref="G21:G27" si="0">ROUND(D21*E21*F21*$F$18,0)</f>
        <v>0</v>
      </c>
      <c r="H21" s="95"/>
      <c r="I21" s="68">
        <f t="shared" ref="I21:I27" si="1">ROUND(D21*E21*H21*$H$18,0)</f>
        <v>0</v>
      </c>
      <c r="J21" s="95"/>
      <c r="K21" s="68">
        <f t="shared" ref="K21:K27" si="2">ROUND(D21*E21*J21*$J$18,0)</f>
        <v>0</v>
      </c>
      <c r="L21" s="95"/>
      <c r="M21" s="68">
        <f t="shared" ref="M21:M27" si="3">ROUND(D21*E21*L21*$L$18,0)</f>
        <v>0</v>
      </c>
      <c r="N21" s="95"/>
      <c r="O21" s="68">
        <f t="shared" ref="O21:O27" si="4">ROUND(D21*E21*N21*$N$18,0)</f>
        <v>0</v>
      </c>
    </row>
    <row r="22" spans="2:17" ht="21.95" customHeight="1">
      <c r="B22" s="224"/>
      <c r="C22" s="65" t="s">
        <v>18</v>
      </c>
      <c r="D22" s="66">
        <v>1</v>
      </c>
      <c r="E22" s="67">
        <v>1</v>
      </c>
      <c r="F22" s="95"/>
      <c r="G22" s="68">
        <f t="shared" si="0"/>
        <v>0</v>
      </c>
      <c r="H22" s="95"/>
      <c r="I22" s="68">
        <f t="shared" si="1"/>
        <v>0</v>
      </c>
      <c r="J22" s="95"/>
      <c r="K22" s="68">
        <f t="shared" si="2"/>
        <v>0</v>
      </c>
      <c r="L22" s="95"/>
      <c r="M22" s="68">
        <f t="shared" si="3"/>
        <v>0</v>
      </c>
      <c r="N22" s="95"/>
      <c r="O22" s="68">
        <f t="shared" si="4"/>
        <v>0</v>
      </c>
    </row>
    <row r="23" spans="2:17" ht="21.95" customHeight="1">
      <c r="B23" s="224"/>
      <c r="C23" s="65" t="s">
        <v>156</v>
      </c>
      <c r="D23" s="66">
        <v>1</v>
      </c>
      <c r="E23" s="67">
        <v>0.2</v>
      </c>
      <c r="F23" s="95"/>
      <c r="G23" s="68">
        <f t="shared" si="0"/>
        <v>0</v>
      </c>
      <c r="H23" s="95"/>
      <c r="I23" s="68">
        <f t="shared" si="1"/>
        <v>0</v>
      </c>
      <c r="J23" s="95"/>
      <c r="K23" s="68">
        <f t="shared" si="2"/>
        <v>0</v>
      </c>
      <c r="L23" s="95"/>
      <c r="M23" s="68">
        <f t="shared" si="3"/>
        <v>0</v>
      </c>
      <c r="N23" s="95"/>
      <c r="O23" s="68">
        <f t="shared" si="4"/>
        <v>0</v>
      </c>
    </row>
    <row r="24" spans="2:17" ht="21.95" customHeight="1">
      <c r="B24" s="224"/>
      <c r="C24" s="69" t="s">
        <v>157</v>
      </c>
      <c r="D24" s="66">
        <v>1</v>
      </c>
      <c r="E24" s="67">
        <v>1</v>
      </c>
      <c r="F24" s="95"/>
      <c r="G24" s="68">
        <f t="shared" si="0"/>
        <v>0</v>
      </c>
      <c r="H24" s="95"/>
      <c r="I24" s="68">
        <f t="shared" si="1"/>
        <v>0</v>
      </c>
      <c r="J24" s="95"/>
      <c r="K24" s="68">
        <f t="shared" si="2"/>
        <v>0</v>
      </c>
      <c r="L24" s="95"/>
      <c r="M24" s="68">
        <f t="shared" si="3"/>
        <v>0</v>
      </c>
      <c r="N24" s="95"/>
      <c r="O24" s="68">
        <f t="shared" si="4"/>
        <v>0</v>
      </c>
    </row>
    <row r="25" spans="2:17" ht="21.95" customHeight="1">
      <c r="B25" s="224" t="s">
        <v>173</v>
      </c>
      <c r="C25" s="65" t="s">
        <v>48</v>
      </c>
      <c r="D25" s="66">
        <v>2</v>
      </c>
      <c r="E25" s="67">
        <v>1</v>
      </c>
      <c r="F25" s="95"/>
      <c r="G25" s="68">
        <f t="shared" si="0"/>
        <v>0</v>
      </c>
      <c r="H25" s="95"/>
      <c r="I25" s="68">
        <f t="shared" si="1"/>
        <v>0</v>
      </c>
      <c r="J25" s="95"/>
      <c r="K25" s="68">
        <f t="shared" si="2"/>
        <v>0</v>
      </c>
      <c r="L25" s="95"/>
      <c r="M25" s="68">
        <f t="shared" si="3"/>
        <v>0</v>
      </c>
      <c r="N25" s="95"/>
      <c r="O25" s="68">
        <f t="shared" si="4"/>
        <v>0</v>
      </c>
    </row>
    <row r="26" spans="2:17" ht="21.95" customHeight="1">
      <c r="B26" s="224"/>
      <c r="C26" s="65" t="s">
        <v>20</v>
      </c>
      <c r="D26" s="66">
        <v>2</v>
      </c>
      <c r="E26" s="67">
        <v>0.5</v>
      </c>
      <c r="F26" s="95"/>
      <c r="G26" s="68">
        <f t="shared" si="0"/>
        <v>0</v>
      </c>
      <c r="H26" s="95"/>
      <c r="I26" s="68">
        <f t="shared" si="1"/>
        <v>0</v>
      </c>
      <c r="J26" s="95"/>
      <c r="K26" s="68">
        <f t="shared" si="2"/>
        <v>0</v>
      </c>
      <c r="L26" s="95"/>
      <c r="M26" s="68">
        <f t="shared" si="3"/>
        <v>0</v>
      </c>
      <c r="N26" s="95"/>
      <c r="O26" s="68">
        <f t="shared" si="4"/>
        <v>0</v>
      </c>
    </row>
    <row r="27" spans="2:17" ht="28.5" customHeight="1">
      <c r="B27" s="72" t="s">
        <v>181</v>
      </c>
      <c r="C27" s="65" t="s">
        <v>182</v>
      </c>
      <c r="D27" s="66">
        <v>10</v>
      </c>
      <c r="E27" s="67">
        <v>1</v>
      </c>
      <c r="F27" s="99"/>
      <c r="G27" s="68">
        <f t="shared" si="0"/>
        <v>0</v>
      </c>
      <c r="H27" s="99"/>
      <c r="I27" s="68">
        <f t="shared" si="1"/>
        <v>0</v>
      </c>
      <c r="J27" s="99"/>
      <c r="K27" s="68">
        <f t="shared" si="2"/>
        <v>0</v>
      </c>
      <c r="L27" s="99"/>
      <c r="M27" s="68">
        <f t="shared" si="3"/>
        <v>0</v>
      </c>
      <c r="N27" s="99"/>
      <c r="O27" s="68">
        <f t="shared" si="4"/>
        <v>0</v>
      </c>
    </row>
    <row r="28" spans="2:17" ht="24" customHeight="1">
      <c r="B28" s="244" t="s">
        <v>151</v>
      </c>
      <c r="C28" s="245"/>
      <c r="D28" s="245"/>
      <c r="E28" s="246"/>
      <c r="F28" s="70"/>
      <c r="G28" s="71">
        <f>+SUM(G21:G27)</f>
        <v>0</v>
      </c>
      <c r="H28" s="70"/>
      <c r="I28" s="71">
        <f>+SUM(I21:I27)</f>
        <v>0</v>
      </c>
      <c r="J28" s="70"/>
      <c r="K28" s="71">
        <f>+SUM(K21:K27)</f>
        <v>0</v>
      </c>
      <c r="L28" s="70"/>
      <c r="M28" s="71">
        <f>+SUM(M21:M27)</f>
        <v>0</v>
      </c>
      <c r="N28" s="70"/>
      <c r="O28" s="71">
        <f>+SUM(O21:O27)</f>
        <v>0</v>
      </c>
    </row>
    <row r="29" spans="2:17" ht="8.1" customHeight="1"/>
    <row r="30" spans="2:17" s="101" customFormat="1" ht="16.5" customHeight="1">
      <c r="C30" s="255" t="s">
        <v>183</v>
      </c>
      <c r="D30" s="255"/>
      <c r="E30" s="255"/>
      <c r="G30" s="100">
        <v>15000</v>
      </c>
      <c r="I30" s="100">
        <v>15100</v>
      </c>
      <c r="K30" s="100">
        <v>15200</v>
      </c>
      <c r="M30" s="100">
        <v>15300</v>
      </c>
      <c r="O30" s="100">
        <v>15400</v>
      </c>
    </row>
    <row r="31" spans="2:17" ht="43.5" customHeight="1">
      <c r="B31" s="64" t="s">
        <v>172</v>
      </c>
      <c r="C31" s="251" t="s">
        <v>1</v>
      </c>
      <c r="D31" s="252"/>
      <c r="E31" s="82" t="s">
        <v>166</v>
      </c>
      <c r="F31" s="82" t="s">
        <v>29</v>
      </c>
      <c r="G31" s="82" t="s">
        <v>30</v>
      </c>
      <c r="H31" s="82" t="s">
        <v>29</v>
      </c>
      <c r="I31" s="82" t="s">
        <v>30</v>
      </c>
      <c r="J31" s="82" t="s">
        <v>29</v>
      </c>
      <c r="K31" s="82" t="s">
        <v>30</v>
      </c>
      <c r="L31" s="82" t="s">
        <v>29</v>
      </c>
      <c r="M31" s="82" t="s">
        <v>30</v>
      </c>
      <c r="N31" s="82" t="s">
        <v>29</v>
      </c>
      <c r="O31" s="82" t="s">
        <v>30</v>
      </c>
    </row>
    <row r="32" spans="2:17" ht="28.5" customHeight="1">
      <c r="B32" s="72" t="s">
        <v>155</v>
      </c>
      <c r="C32" s="253" t="s">
        <v>158</v>
      </c>
      <c r="D32" s="254"/>
      <c r="E32" s="66">
        <f>+G30+I30+K30+M30+O30</f>
        <v>76000</v>
      </c>
      <c r="F32" s="95"/>
      <c r="G32" s="68">
        <f>+ROUND(F32*G30,0)</f>
        <v>0</v>
      </c>
      <c r="H32" s="95"/>
      <c r="I32" s="68">
        <f>+ROUND(H32*I30,0)</f>
        <v>0</v>
      </c>
      <c r="J32" s="95"/>
      <c r="K32" s="68">
        <f>+ROUND(J32*K30,0)</f>
        <v>0</v>
      </c>
      <c r="L32" s="95"/>
      <c r="M32" s="68">
        <f>+ROUND(L32*M30,0)</f>
        <v>0</v>
      </c>
      <c r="N32" s="95"/>
      <c r="O32" s="68">
        <f>+ROUND(N32*O30,0)</f>
        <v>0</v>
      </c>
    </row>
    <row r="33" spans="2:15" ht="24" customHeight="1">
      <c r="B33" s="244" t="s">
        <v>159</v>
      </c>
      <c r="C33" s="245"/>
      <c r="D33" s="245"/>
      <c r="E33" s="246"/>
      <c r="F33" s="70"/>
      <c r="G33" s="71">
        <f>+SUM(G32:G32)</f>
        <v>0</v>
      </c>
      <c r="H33" s="70"/>
      <c r="I33" s="71">
        <f>+SUM(I32:I32)</f>
        <v>0</v>
      </c>
      <c r="J33" s="70"/>
      <c r="K33" s="71">
        <f>+SUM(K32:K32)</f>
        <v>0</v>
      </c>
      <c r="L33" s="70"/>
      <c r="M33" s="71">
        <f>+SUM(M32:M32)</f>
        <v>0</v>
      </c>
      <c r="N33" s="70"/>
      <c r="O33" s="71">
        <f>+SUM(O32:O32)</f>
        <v>0</v>
      </c>
    </row>
    <row r="34" spans="2:15" ht="5.0999999999999996" customHeight="1">
      <c r="F34" s="73"/>
      <c r="H34" s="73"/>
      <c r="J34" s="73"/>
      <c r="L34" s="73"/>
      <c r="N34" s="73"/>
    </row>
    <row r="35" spans="2:15" ht="24" customHeight="1">
      <c r="B35" s="247" t="s">
        <v>160</v>
      </c>
      <c r="C35" s="247"/>
      <c r="D35" s="247"/>
      <c r="E35" s="247"/>
      <c r="F35" s="74"/>
      <c r="G35" s="75">
        <f>+G33+G28</f>
        <v>0</v>
      </c>
      <c r="H35" s="74"/>
      <c r="I35" s="75">
        <f>+I33+I28</f>
        <v>0</v>
      </c>
      <c r="J35" s="74"/>
      <c r="K35" s="75">
        <f>+K33+K28</f>
        <v>0</v>
      </c>
      <c r="L35" s="74"/>
      <c r="M35" s="75">
        <f>+M33+M28</f>
        <v>0</v>
      </c>
      <c r="N35" s="74"/>
      <c r="O35" s="75">
        <f>+O33+O28</f>
        <v>0</v>
      </c>
    </row>
    <row r="36" spans="2:15" ht="6" customHeight="1">
      <c r="F36" s="76"/>
      <c r="H36" s="76"/>
      <c r="J36" s="76"/>
      <c r="L36" s="76"/>
      <c r="N36" s="76"/>
    </row>
    <row r="37" spans="2:15" ht="39.75" customHeight="1">
      <c r="B37" s="64" t="s">
        <v>172</v>
      </c>
      <c r="C37" s="77" t="s">
        <v>1</v>
      </c>
      <c r="D37" s="82" t="s">
        <v>167</v>
      </c>
      <c r="E37" s="82" t="s">
        <v>28</v>
      </c>
      <c r="F37" s="82" t="s">
        <v>29</v>
      </c>
      <c r="G37" s="82" t="s">
        <v>30</v>
      </c>
      <c r="H37" s="82" t="s">
        <v>29</v>
      </c>
      <c r="I37" s="82" t="s">
        <v>30</v>
      </c>
      <c r="J37" s="82" t="s">
        <v>29</v>
      </c>
      <c r="K37" s="82" t="s">
        <v>30</v>
      </c>
      <c r="L37" s="82" t="s">
        <v>29</v>
      </c>
      <c r="M37" s="82" t="s">
        <v>30</v>
      </c>
      <c r="N37" s="82" t="s">
        <v>29</v>
      </c>
      <c r="O37" s="82" t="s">
        <v>30</v>
      </c>
    </row>
    <row r="38" spans="2:15" ht="21.95" customHeight="1">
      <c r="B38" s="228" t="s">
        <v>174</v>
      </c>
      <c r="C38" s="78" t="s">
        <v>38</v>
      </c>
      <c r="D38" s="79"/>
      <c r="E38" s="79"/>
      <c r="F38" s="79"/>
      <c r="G38" s="79"/>
      <c r="H38" s="79"/>
      <c r="I38" s="79"/>
      <c r="J38" s="79"/>
      <c r="K38" s="79"/>
      <c r="L38" s="79"/>
      <c r="M38" s="79"/>
      <c r="N38" s="79"/>
      <c r="O38" s="79"/>
    </row>
    <row r="39" spans="2:15" ht="21.95" customHeight="1">
      <c r="B39" s="228"/>
      <c r="C39" s="79" t="s">
        <v>21</v>
      </c>
      <c r="D39" s="79">
        <v>5</v>
      </c>
      <c r="E39" s="79">
        <f t="shared" ref="E39:E53" si="5">+D39*($F$18)</f>
        <v>60</v>
      </c>
      <c r="F39" s="96"/>
      <c r="G39" s="80">
        <f t="shared" ref="G39:G65" si="6">ROUND(F39*E39,0)</f>
        <v>0</v>
      </c>
      <c r="H39" s="96"/>
      <c r="I39" s="80">
        <f t="shared" ref="I39:I53" si="7">ROUND(H39*E39,0)</f>
        <v>0</v>
      </c>
      <c r="J39" s="96"/>
      <c r="K39" s="80">
        <f t="shared" ref="K39:K65" si="8">ROUND(J39*E39,0)</f>
        <v>0</v>
      </c>
      <c r="L39" s="96"/>
      <c r="M39" s="80">
        <f t="shared" ref="M39:M65" si="9">ROUND(L39*E39,0)</f>
        <v>0</v>
      </c>
      <c r="N39" s="96"/>
      <c r="O39" s="80">
        <f t="shared" ref="O39:O53" si="10">ROUND(N39*E39,0)</f>
        <v>0</v>
      </c>
    </row>
    <row r="40" spans="2:15" ht="21.95" customHeight="1">
      <c r="B40" s="228"/>
      <c r="C40" s="79" t="s">
        <v>22</v>
      </c>
      <c r="D40" s="79">
        <v>5</v>
      </c>
      <c r="E40" s="79">
        <f t="shared" si="5"/>
        <v>60</v>
      </c>
      <c r="F40" s="96"/>
      <c r="G40" s="80">
        <f t="shared" si="6"/>
        <v>0</v>
      </c>
      <c r="H40" s="96"/>
      <c r="I40" s="80">
        <f t="shared" si="7"/>
        <v>0</v>
      </c>
      <c r="J40" s="96"/>
      <c r="K40" s="80">
        <f t="shared" si="8"/>
        <v>0</v>
      </c>
      <c r="L40" s="96"/>
      <c r="M40" s="80">
        <f t="shared" si="9"/>
        <v>0</v>
      </c>
      <c r="N40" s="96"/>
      <c r="O40" s="80">
        <f t="shared" si="10"/>
        <v>0</v>
      </c>
    </row>
    <row r="41" spans="2:15" ht="21.95" customHeight="1">
      <c r="B41" s="228"/>
      <c r="C41" s="79" t="s">
        <v>23</v>
      </c>
      <c r="D41" s="79">
        <v>5</v>
      </c>
      <c r="E41" s="79">
        <f t="shared" si="5"/>
        <v>60</v>
      </c>
      <c r="F41" s="96"/>
      <c r="G41" s="80">
        <f t="shared" si="6"/>
        <v>0</v>
      </c>
      <c r="H41" s="96"/>
      <c r="I41" s="80">
        <f t="shared" si="7"/>
        <v>0</v>
      </c>
      <c r="J41" s="96"/>
      <c r="K41" s="80">
        <f t="shared" si="8"/>
        <v>0</v>
      </c>
      <c r="L41" s="96"/>
      <c r="M41" s="80">
        <f t="shared" si="9"/>
        <v>0</v>
      </c>
      <c r="N41" s="96"/>
      <c r="O41" s="80">
        <f t="shared" si="10"/>
        <v>0</v>
      </c>
    </row>
    <row r="42" spans="2:15" ht="21.95" customHeight="1">
      <c r="B42" s="228"/>
      <c r="C42" s="79" t="s">
        <v>24</v>
      </c>
      <c r="D42" s="79">
        <v>5</v>
      </c>
      <c r="E42" s="79">
        <f t="shared" si="5"/>
        <v>60</v>
      </c>
      <c r="F42" s="96"/>
      <c r="G42" s="80">
        <f t="shared" si="6"/>
        <v>0</v>
      </c>
      <c r="H42" s="96"/>
      <c r="I42" s="80">
        <f t="shared" si="7"/>
        <v>0</v>
      </c>
      <c r="J42" s="96"/>
      <c r="K42" s="80">
        <f t="shared" si="8"/>
        <v>0</v>
      </c>
      <c r="L42" s="96"/>
      <c r="M42" s="80">
        <f t="shared" si="9"/>
        <v>0</v>
      </c>
      <c r="N42" s="96"/>
      <c r="O42" s="80">
        <f t="shared" si="10"/>
        <v>0</v>
      </c>
    </row>
    <row r="43" spans="2:15" ht="21.95" customHeight="1">
      <c r="B43" s="228"/>
      <c r="C43" s="79" t="s">
        <v>25</v>
      </c>
      <c r="D43" s="79">
        <v>5</v>
      </c>
      <c r="E43" s="79">
        <f t="shared" si="5"/>
        <v>60</v>
      </c>
      <c r="F43" s="96"/>
      <c r="G43" s="80">
        <f t="shared" si="6"/>
        <v>0</v>
      </c>
      <c r="H43" s="96"/>
      <c r="I43" s="80">
        <f t="shared" si="7"/>
        <v>0</v>
      </c>
      <c r="J43" s="96"/>
      <c r="K43" s="80">
        <f t="shared" si="8"/>
        <v>0</v>
      </c>
      <c r="L43" s="96"/>
      <c r="M43" s="80">
        <f t="shared" si="9"/>
        <v>0</v>
      </c>
      <c r="N43" s="96"/>
      <c r="O43" s="80">
        <f t="shared" si="10"/>
        <v>0</v>
      </c>
    </row>
    <row r="44" spans="2:15" ht="21.95" customHeight="1">
      <c r="B44" s="228"/>
      <c r="C44" s="79" t="s">
        <v>26</v>
      </c>
      <c r="D44" s="79">
        <v>5</v>
      </c>
      <c r="E44" s="79">
        <f t="shared" si="5"/>
        <v>60</v>
      </c>
      <c r="F44" s="96"/>
      <c r="G44" s="80">
        <f t="shared" si="6"/>
        <v>0</v>
      </c>
      <c r="H44" s="96"/>
      <c r="I44" s="80">
        <f t="shared" si="7"/>
        <v>0</v>
      </c>
      <c r="J44" s="96"/>
      <c r="K44" s="80">
        <f t="shared" si="8"/>
        <v>0</v>
      </c>
      <c r="L44" s="96"/>
      <c r="M44" s="80">
        <f t="shared" si="9"/>
        <v>0</v>
      </c>
      <c r="N44" s="96"/>
      <c r="O44" s="80">
        <f t="shared" si="10"/>
        <v>0</v>
      </c>
    </row>
    <row r="45" spans="2:15" ht="21.95" customHeight="1">
      <c r="B45" s="228"/>
      <c r="C45" s="79" t="s">
        <v>27</v>
      </c>
      <c r="D45" s="79">
        <v>5</v>
      </c>
      <c r="E45" s="79">
        <f t="shared" si="5"/>
        <v>60</v>
      </c>
      <c r="F45" s="96"/>
      <c r="G45" s="80">
        <f t="shared" si="6"/>
        <v>0</v>
      </c>
      <c r="H45" s="96"/>
      <c r="I45" s="80">
        <f t="shared" si="7"/>
        <v>0</v>
      </c>
      <c r="J45" s="96"/>
      <c r="K45" s="80">
        <f t="shared" si="8"/>
        <v>0</v>
      </c>
      <c r="L45" s="96"/>
      <c r="M45" s="80">
        <f t="shared" si="9"/>
        <v>0</v>
      </c>
      <c r="N45" s="96"/>
      <c r="O45" s="80">
        <f t="shared" si="10"/>
        <v>0</v>
      </c>
    </row>
    <row r="46" spans="2:15" ht="21.95" customHeight="1">
      <c r="B46" s="228"/>
      <c r="C46" s="78" t="s">
        <v>39</v>
      </c>
      <c r="D46" s="79"/>
      <c r="E46" s="79"/>
      <c r="F46" s="80"/>
      <c r="G46" s="79"/>
      <c r="H46" s="80"/>
      <c r="I46" s="79"/>
      <c r="J46" s="80"/>
      <c r="K46" s="79"/>
      <c r="L46" s="80"/>
      <c r="M46" s="79"/>
      <c r="N46" s="80"/>
      <c r="O46" s="79"/>
    </row>
    <row r="47" spans="2:15" ht="21.95" customHeight="1">
      <c r="B47" s="228"/>
      <c r="C47" s="79" t="s">
        <v>31</v>
      </c>
      <c r="D47" s="79">
        <v>5</v>
      </c>
      <c r="E47" s="79">
        <f t="shared" si="5"/>
        <v>60</v>
      </c>
      <c r="F47" s="96"/>
      <c r="G47" s="80">
        <f t="shared" si="6"/>
        <v>0</v>
      </c>
      <c r="H47" s="96"/>
      <c r="I47" s="80">
        <f t="shared" si="7"/>
        <v>0</v>
      </c>
      <c r="J47" s="96"/>
      <c r="K47" s="80">
        <f t="shared" si="8"/>
        <v>0</v>
      </c>
      <c r="L47" s="96"/>
      <c r="M47" s="80">
        <f t="shared" si="9"/>
        <v>0</v>
      </c>
      <c r="N47" s="96"/>
      <c r="O47" s="80">
        <f t="shared" si="10"/>
        <v>0</v>
      </c>
    </row>
    <row r="48" spans="2:15" ht="21.95" customHeight="1">
      <c r="B48" s="228"/>
      <c r="C48" s="79" t="s">
        <v>32</v>
      </c>
      <c r="D48" s="79">
        <v>5</v>
      </c>
      <c r="E48" s="79">
        <f t="shared" si="5"/>
        <v>60</v>
      </c>
      <c r="F48" s="96"/>
      <c r="G48" s="80">
        <f t="shared" si="6"/>
        <v>0</v>
      </c>
      <c r="H48" s="96"/>
      <c r="I48" s="80">
        <f t="shared" si="7"/>
        <v>0</v>
      </c>
      <c r="J48" s="96"/>
      <c r="K48" s="80">
        <f t="shared" si="8"/>
        <v>0</v>
      </c>
      <c r="L48" s="96"/>
      <c r="M48" s="80">
        <f t="shared" si="9"/>
        <v>0</v>
      </c>
      <c r="N48" s="96"/>
      <c r="O48" s="80">
        <f t="shared" si="10"/>
        <v>0</v>
      </c>
    </row>
    <row r="49" spans="2:15" ht="21.95" customHeight="1">
      <c r="B49" s="228"/>
      <c r="C49" s="79" t="s">
        <v>33</v>
      </c>
      <c r="D49" s="79">
        <v>5</v>
      </c>
      <c r="E49" s="79">
        <f t="shared" si="5"/>
        <v>60</v>
      </c>
      <c r="F49" s="96"/>
      <c r="G49" s="80">
        <f t="shared" si="6"/>
        <v>0</v>
      </c>
      <c r="H49" s="96"/>
      <c r="I49" s="80">
        <f t="shared" si="7"/>
        <v>0</v>
      </c>
      <c r="J49" s="96"/>
      <c r="K49" s="80">
        <f t="shared" si="8"/>
        <v>0</v>
      </c>
      <c r="L49" s="96"/>
      <c r="M49" s="80">
        <f t="shared" si="9"/>
        <v>0</v>
      </c>
      <c r="N49" s="96"/>
      <c r="O49" s="80">
        <f t="shared" si="10"/>
        <v>0</v>
      </c>
    </row>
    <row r="50" spans="2:15" ht="21.95" customHeight="1">
      <c r="B50" s="228"/>
      <c r="C50" s="79" t="s">
        <v>34</v>
      </c>
      <c r="D50" s="79">
        <v>5</v>
      </c>
      <c r="E50" s="79">
        <f t="shared" si="5"/>
        <v>60</v>
      </c>
      <c r="F50" s="96"/>
      <c r="G50" s="80">
        <f t="shared" si="6"/>
        <v>0</v>
      </c>
      <c r="H50" s="96"/>
      <c r="I50" s="80">
        <f t="shared" si="7"/>
        <v>0</v>
      </c>
      <c r="J50" s="96"/>
      <c r="K50" s="80">
        <f t="shared" si="8"/>
        <v>0</v>
      </c>
      <c r="L50" s="96"/>
      <c r="M50" s="80">
        <f t="shared" si="9"/>
        <v>0</v>
      </c>
      <c r="N50" s="96"/>
      <c r="O50" s="80">
        <f t="shared" si="10"/>
        <v>0</v>
      </c>
    </row>
    <row r="51" spans="2:15" ht="21.95" customHeight="1">
      <c r="B51" s="228"/>
      <c r="C51" s="79" t="s">
        <v>35</v>
      </c>
      <c r="D51" s="79">
        <v>5</v>
      </c>
      <c r="E51" s="79">
        <f t="shared" si="5"/>
        <v>60</v>
      </c>
      <c r="F51" s="96"/>
      <c r="G51" s="80">
        <f t="shared" si="6"/>
        <v>0</v>
      </c>
      <c r="H51" s="96"/>
      <c r="I51" s="80">
        <f t="shared" si="7"/>
        <v>0</v>
      </c>
      <c r="J51" s="96"/>
      <c r="K51" s="80">
        <f t="shared" si="8"/>
        <v>0</v>
      </c>
      <c r="L51" s="96"/>
      <c r="M51" s="80">
        <f t="shared" si="9"/>
        <v>0</v>
      </c>
      <c r="N51" s="96"/>
      <c r="O51" s="80">
        <f t="shared" si="10"/>
        <v>0</v>
      </c>
    </row>
    <row r="52" spans="2:15" ht="21.95" customHeight="1">
      <c r="B52" s="228"/>
      <c r="C52" s="79" t="s">
        <v>36</v>
      </c>
      <c r="D52" s="79">
        <v>5</v>
      </c>
      <c r="E52" s="79">
        <f t="shared" si="5"/>
        <v>60</v>
      </c>
      <c r="F52" s="96"/>
      <c r="G52" s="80">
        <f t="shared" si="6"/>
        <v>0</v>
      </c>
      <c r="H52" s="96"/>
      <c r="I52" s="80">
        <f t="shared" si="7"/>
        <v>0</v>
      </c>
      <c r="J52" s="96"/>
      <c r="K52" s="80">
        <f t="shared" si="8"/>
        <v>0</v>
      </c>
      <c r="L52" s="96"/>
      <c r="M52" s="80">
        <f t="shared" si="9"/>
        <v>0</v>
      </c>
      <c r="N52" s="96"/>
      <c r="O52" s="80">
        <f t="shared" si="10"/>
        <v>0</v>
      </c>
    </row>
    <row r="53" spans="2:15" ht="21.95" customHeight="1">
      <c r="B53" s="228"/>
      <c r="C53" s="79" t="s">
        <v>37</v>
      </c>
      <c r="D53" s="79">
        <v>5</v>
      </c>
      <c r="E53" s="79">
        <f t="shared" si="5"/>
        <v>60</v>
      </c>
      <c r="F53" s="96"/>
      <c r="G53" s="80">
        <f t="shared" si="6"/>
        <v>0</v>
      </c>
      <c r="H53" s="96"/>
      <c r="I53" s="80">
        <f t="shared" si="7"/>
        <v>0</v>
      </c>
      <c r="J53" s="96"/>
      <c r="K53" s="80">
        <f t="shared" si="8"/>
        <v>0</v>
      </c>
      <c r="L53" s="96"/>
      <c r="M53" s="80">
        <f t="shared" si="9"/>
        <v>0</v>
      </c>
      <c r="N53" s="96"/>
      <c r="O53" s="80">
        <f t="shared" si="10"/>
        <v>0</v>
      </c>
    </row>
    <row r="54" spans="2:15" ht="21.95" customHeight="1">
      <c r="B54" s="228"/>
      <c r="C54" s="78" t="s">
        <v>46</v>
      </c>
      <c r="D54" s="79"/>
      <c r="E54" s="79"/>
      <c r="F54" s="80"/>
      <c r="G54" s="79"/>
      <c r="H54" s="80"/>
      <c r="I54" s="79"/>
      <c r="J54" s="80"/>
      <c r="K54" s="79"/>
      <c r="L54" s="80"/>
      <c r="M54" s="79"/>
      <c r="N54" s="80"/>
      <c r="O54" s="79"/>
    </row>
    <row r="55" spans="2:15" ht="21.95" customHeight="1">
      <c r="B55" s="228"/>
      <c r="C55" s="79" t="s">
        <v>49</v>
      </c>
      <c r="D55" s="81">
        <v>5</v>
      </c>
      <c r="E55" s="79">
        <f t="shared" ref="E55:E65" si="11">+D55*(2)</f>
        <v>10</v>
      </c>
      <c r="F55" s="96"/>
      <c r="G55" s="80">
        <f t="shared" ref="G55:G64" si="12">ROUND(F55*E55,0)</f>
        <v>0</v>
      </c>
      <c r="H55" s="96"/>
      <c r="I55" s="80">
        <f t="shared" ref="I55:I64" si="13">ROUND(H55*E55,0)</f>
        <v>0</v>
      </c>
      <c r="J55" s="96"/>
      <c r="K55" s="80">
        <f t="shared" si="8"/>
        <v>0</v>
      </c>
      <c r="L55" s="96"/>
      <c r="M55" s="80">
        <f t="shared" si="9"/>
        <v>0</v>
      </c>
      <c r="N55" s="96"/>
      <c r="O55" s="80">
        <f t="shared" ref="O55:O64" si="14">ROUND(N55*E55,0)</f>
        <v>0</v>
      </c>
    </row>
    <row r="56" spans="2:15" ht="21.95" customHeight="1">
      <c r="B56" s="228"/>
      <c r="C56" s="79" t="s">
        <v>50</v>
      </c>
      <c r="D56" s="81">
        <v>5</v>
      </c>
      <c r="E56" s="79">
        <f t="shared" si="11"/>
        <v>10</v>
      </c>
      <c r="F56" s="96"/>
      <c r="G56" s="80">
        <f t="shared" si="12"/>
        <v>0</v>
      </c>
      <c r="H56" s="96"/>
      <c r="I56" s="80">
        <f t="shared" si="13"/>
        <v>0</v>
      </c>
      <c r="J56" s="96"/>
      <c r="K56" s="80">
        <f t="shared" si="8"/>
        <v>0</v>
      </c>
      <c r="L56" s="96"/>
      <c r="M56" s="80">
        <f t="shared" si="9"/>
        <v>0</v>
      </c>
      <c r="N56" s="96"/>
      <c r="O56" s="80">
        <f t="shared" si="14"/>
        <v>0</v>
      </c>
    </row>
    <row r="57" spans="2:15" ht="21.95" customHeight="1">
      <c r="B57" s="228"/>
      <c r="C57" s="79" t="s">
        <v>51</v>
      </c>
      <c r="D57" s="81">
        <v>5</v>
      </c>
      <c r="E57" s="79">
        <f t="shared" si="11"/>
        <v>10</v>
      </c>
      <c r="F57" s="96"/>
      <c r="G57" s="80">
        <f t="shared" si="12"/>
        <v>0</v>
      </c>
      <c r="H57" s="96"/>
      <c r="I57" s="80">
        <f t="shared" si="13"/>
        <v>0</v>
      </c>
      <c r="J57" s="96"/>
      <c r="K57" s="80">
        <f t="shared" si="8"/>
        <v>0</v>
      </c>
      <c r="L57" s="96"/>
      <c r="M57" s="80">
        <f t="shared" si="9"/>
        <v>0</v>
      </c>
      <c r="N57" s="96"/>
      <c r="O57" s="80">
        <f t="shared" si="14"/>
        <v>0</v>
      </c>
    </row>
    <row r="58" spans="2:15" ht="21.95" customHeight="1">
      <c r="B58" s="228"/>
      <c r="C58" s="79" t="s">
        <v>52</v>
      </c>
      <c r="D58" s="81">
        <v>5</v>
      </c>
      <c r="E58" s="79">
        <f t="shared" si="11"/>
        <v>10</v>
      </c>
      <c r="F58" s="96"/>
      <c r="G58" s="80">
        <f t="shared" si="12"/>
        <v>0</v>
      </c>
      <c r="H58" s="96"/>
      <c r="I58" s="80">
        <f t="shared" si="13"/>
        <v>0</v>
      </c>
      <c r="J58" s="96"/>
      <c r="K58" s="80">
        <f t="shared" si="8"/>
        <v>0</v>
      </c>
      <c r="L58" s="96"/>
      <c r="M58" s="80">
        <f t="shared" si="9"/>
        <v>0</v>
      </c>
      <c r="N58" s="96"/>
      <c r="O58" s="80">
        <f t="shared" si="14"/>
        <v>0</v>
      </c>
    </row>
    <row r="59" spans="2:15" ht="21.95" customHeight="1">
      <c r="B59" s="228"/>
      <c r="C59" s="79" t="s">
        <v>53</v>
      </c>
      <c r="D59" s="81">
        <v>5</v>
      </c>
      <c r="E59" s="79">
        <f t="shared" si="11"/>
        <v>10</v>
      </c>
      <c r="F59" s="96"/>
      <c r="G59" s="80">
        <f t="shared" si="12"/>
        <v>0</v>
      </c>
      <c r="H59" s="96"/>
      <c r="I59" s="80">
        <f t="shared" si="13"/>
        <v>0</v>
      </c>
      <c r="J59" s="96"/>
      <c r="K59" s="80">
        <f t="shared" si="8"/>
        <v>0</v>
      </c>
      <c r="L59" s="96"/>
      <c r="M59" s="80">
        <f t="shared" si="9"/>
        <v>0</v>
      </c>
      <c r="N59" s="96"/>
      <c r="O59" s="80">
        <f t="shared" si="14"/>
        <v>0</v>
      </c>
    </row>
    <row r="60" spans="2:15" ht="21.95" customHeight="1">
      <c r="B60" s="228"/>
      <c r="C60" s="79" t="s">
        <v>54</v>
      </c>
      <c r="D60" s="81">
        <v>5</v>
      </c>
      <c r="E60" s="79">
        <f t="shared" si="11"/>
        <v>10</v>
      </c>
      <c r="F60" s="96"/>
      <c r="G60" s="80">
        <f t="shared" si="12"/>
        <v>0</v>
      </c>
      <c r="H60" s="96"/>
      <c r="I60" s="80">
        <f t="shared" si="13"/>
        <v>0</v>
      </c>
      <c r="J60" s="96"/>
      <c r="K60" s="80">
        <f t="shared" si="8"/>
        <v>0</v>
      </c>
      <c r="L60" s="96"/>
      <c r="M60" s="80">
        <f t="shared" si="9"/>
        <v>0</v>
      </c>
      <c r="N60" s="96"/>
      <c r="O60" s="80">
        <f t="shared" si="14"/>
        <v>0</v>
      </c>
    </row>
    <row r="61" spans="2:15" ht="21.95" customHeight="1">
      <c r="B61" s="228"/>
      <c r="C61" s="79" t="s">
        <v>55</v>
      </c>
      <c r="D61" s="81">
        <v>5</v>
      </c>
      <c r="E61" s="79">
        <f t="shared" si="11"/>
        <v>10</v>
      </c>
      <c r="F61" s="96"/>
      <c r="G61" s="80">
        <f t="shared" si="12"/>
        <v>0</v>
      </c>
      <c r="H61" s="96"/>
      <c r="I61" s="80">
        <f t="shared" si="13"/>
        <v>0</v>
      </c>
      <c r="J61" s="96"/>
      <c r="K61" s="80">
        <f t="shared" si="8"/>
        <v>0</v>
      </c>
      <c r="L61" s="96"/>
      <c r="M61" s="80">
        <f t="shared" si="9"/>
        <v>0</v>
      </c>
      <c r="N61" s="96"/>
      <c r="O61" s="80">
        <f t="shared" si="14"/>
        <v>0</v>
      </c>
    </row>
    <row r="62" spans="2:15" ht="21.95" customHeight="1">
      <c r="B62" s="228"/>
      <c r="C62" s="79" t="s">
        <v>56</v>
      </c>
      <c r="D62" s="81">
        <v>5</v>
      </c>
      <c r="E62" s="79">
        <f t="shared" si="11"/>
        <v>10</v>
      </c>
      <c r="F62" s="96"/>
      <c r="G62" s="80">
        <f t="shared" si="12"/>
        <v>0</v>
      </c>
      <c r="H62" s="96"/>
      <c r="I62" s="80">
        <f t="shared" si="13"/>
        <v>0</v>
      </c>
      <c r="J62" s="96"/>
      <c r="K62" s="80">
        <f t="shared" si="8"/>
        <v>0</v>
      </c>
      <c r="L62" s="96"/>
      <c r="M62" s="80">
        <f t="shared" si="9"/>
        <v>0</v>
      </c>
      <c r="N62" s="96"/>
      <c r="O62" s="80">
        <f t="shared" si="14"/>
        <v>0</v>
      </c>
    </row>
    <row r="63" spans="2:15" ht="21.95" customHeight="1">
      <c r="B63" s="228"/>
      <c r="C63" s="79" t="s">
        <v>57</v>
      </c>
      <c r="D63" s="81">
        <v>5</v>
      </c>
      <c r="E63" s="79">
        <f t="shared" si="11"/>
        <v>10</v>
      </c>
      <c r="F63" s="96"/>
      <c r="G63" s="80">
        <f t="shared" si="12"/>
        <v>0</v>
      </c>
      <c r="H63" s="96"/>
      <c r="I63" s="80">
        <f t="shared" si="13"/>
        <v>0</v>
      </c>
      <c r="J63" s="96"/>
      <c r="K63" s="80">
        <f t="shared" si="8"/>
        <v>0</v>
      </c>
      <c r="L63" s="96"/>
      <c r="M63" s="80">
        <f t="shared" si="9"/>
        <v>0</v>
      </c>
      <c r="N63" s="96"/>
      <c r="O63" s="80">
        <f t="shared" si="14"/>
        <v>0</v>
      </c>
    </row>
    <row r="64" spans="2:15" ht="21.95" customHeight="1">
      <c r="B64" s="228"/>
      <c r="C64" s="79" t="s">
        <v>58</v>
      </c>
      <c r="D64" s="81">
        <v>5</v>
      </c>
      <c r="E64" s="79">
        <f t="shared" si="11"/>
        <v>10</v>
      </c>
      <c r="F64" s="96"/>
      <c r="G64" s="80">
        <f t="shared" si="12"/>
        <v>0</v>
      </c>
      <c r="H64" s="96"/>
      <c r="I64" s="80">
        <f t="shared" si="13"/>
        <v>0</v>
      </c>
      <c r="J64" s="96"/>
      <c r="K64" s="80">
        <f t="shared" si="8"/>
        <v>0</v>
      </c>
      <c r="L64" s="96"/>
      <c r="M64" s="80">
        <f t="shared" si="9"/>
        <v>0</v>
      </c>
      <c r="N64" s="96"/>
      <c r="O64" s="80">
        <f t="shared" si="14"/>
        <v>0</v>
      </c>
    </row>
    <row r="65" spans="2:15" ht="21.95" customHeight="1">
      <c r="B65" s="228"/>
      <c r="C65" s="78" t="s">
        <v>40</v>
      </c>
      <c r="D65" s="81">
        <v>2</v>
      </c>
      <c r="E65" s="79">
        <f t="shared" si="11"/>
        <v>4</v>
      </c>
      <c r="F65" s="96"/>
      <c r="G65" s="80">
        <f t="shared" si="6"/>
        <v>0</v>
      </c>
      <c r="H65" s="96"/>
      <c r="I65" s="80">
        <f>ROUND(H65*E65,0)</f>
        <v>0</v>
      </c>
      <c r="J65" s="96"/>
      <c r="K65" s="80">
        <f t="shared" si="8"/>
        <v>0</v>
      </c>
      <c r="L65" s="96"/>
      <c r="M65" s="80">
        <f t="shared" si="9"/>
        <v>0</v>
      </c>
      <c r="N65" s="96"/>
      <c r="O65" s="80">
        <f>ROUND(N65*E65,0)</f>
        <v>0</v>
      </c>
    </row>
    <row r="66" spans="2:15" ht="24" customHeight="1">
      <c r="B66" s="236" t="s">
        <v>175</v>
      </c>
      <c r="C66" s="236"/>
      <c r="D66" s="236"/>
      <c r="E66" s="236"/>
      <c r="F66" s="70"/>
      <c r="G66" s="71">
        <f>+SUM(G39:G65)</f>
        <v>0</v>
      </c>
      <c r="H66" s="70"/>
      <c r="I66" s="71">
        <f>+SUM(I39:I65)</f>
        <v>0</v>
      </c>
      <c r="J66" s="70"/>
      <c r="K66" s="71">
        <f>+SUM(K39:K65)</f>
        <v>0</v>
      </c>
      <c r="L66" s="70"/>
      <c r="M66" s="71">
        <f>+SUM(M39:M65)</f>
        <v>0</v>
      </c>
      <c r="N66" s="70"/>
      <c r="O66" s="71">
        <f>+SUM(O39:O65)</f>
        <v>0</v>
      </c>
    </row>
    <row r="67" spans="2:15" ht="6" customHeight="1">
      <c r="F67" s="73"/>
      <c r="H67" s="73"/>
      <c r="J67" s="73"/>
      <c r="L67" s="73"/>
      <c r="N67" s="73"/>
    </row>
    <row r="68" spans="2:15" ht="24" customHeight="1">
      <c r="B68" s="240" t="s">
        <v>176</v>
      </c>
      <c r="C68" s="241"/>
      <c r="D68" s="241"/>
      <c r="E68" s="242"/>
      <c r="F68" s="74"/>
      <c r="G68" s="75">
        <f>+G35+G66</f>
        <v>0</v>
      </c>
      <c r="H68" s="74"/>
      <c r="I68" s="75">
        <f>+I35+I66</f>
        <v>0</v>
      </c>
      <c r="J68" s="74"/>
      <c r="K68" s="75">
        <f>+K35+K66</f>
        <v>0</v>
      </c>
      <c r="L68" s="74"/>
      <c r="M68" s="75">
        <f>+M35+M66</f>
        <v>0</v>
      </c>
      <c r="N68" s="74"/>
      <c r="O68" s="75">
        <f>+O35+O66</f>
        <v>0</v>
      </c>
    </row>
    <row r="69" spans="2:15" ht="6" customHeight="1"/>
    <row r="70" spans="2:15" ht="27.95" customHeight="1">
      <c r="B70" s="82" t="s">
        <v>172</v>
      </c>
      <c r="C70" s="229" t="s">
        <v>1</v>
      </c>
      <c r="D70" s="229"/>
      <c r="E70" s="229"/>
      <c r="F70" s="82" t="s">
        <v>2</v>
      </c>
      <c r="G70" s="82" t="s">
        <v>154</v>
      </c>
      <c r="H70" s="82" t="s">
        <v>2</v>
      </c>
      <c r="I70" s="82" t="s">
        <v>154</v>
      </c>
      <c r="J70" s="82" t="s">
        <v>2</v>
      </c>
      <c r="K70" s="82" t="s">
        <v>154</v>
      </c>
      <c r="L70" s="82" t="s">
        <v>2</v>
      </c>
      <c r="M70" s="82" t="s">
        <v>154</v>
      </c>
      <c r="N70" s="82" t="s">
        <v>2</v>
      </c>
      <c r="O70" s="82" t="s">
        <v>154</v>
      </c>
    </row>
    <row r="71" spans="2:15" ht="21.95" customHeight="1">
      <c r="B71" s="228" t="s">
        <v>171</v>
      </c>
      <c r="C71" s="237" t="s">
        <v>3</v>
      </c>
      <c r="D71" s="238"/>
      <c r="E71" s="239"/>
      <c r="F71" s="97"/>
      <c r="G71" s="83">
        <f>ROUND(G68*F71,0)</f>
        <v>0</v>
      </c>
      <c r="H71" s="97"/>
      <c r="I71" s="83">
        <f>ROUND(I68*H71,0)</f>
        <v>0</v>
      </c>
      <c r="J71" s="97"/>
      <c r="K71" s="83">
        <f>ROUND(K68*J71,0)</f>
        <v>0</v>
      </c>
      <c r="L71" s="97"/>
      <c r="M71" s="83">
        <f>ROUND(M68*L71,0)</f>
        <v>0</v>
      </c>
      <c r="N71" s="97"/>
      <c r="O71" s="83">
        <f>ROUND(O68*N71,0)</f>
        <v>0</v>
      </c>
    </row>
    <row r="72" spans="2:15" ht="21.95" customHeight="1">
      <c r="B72" s="228"/>
      <c r="C72" s="237" t="s">
        <v>4</v>
      </c>
      <c r="D72" s="238"/>
      <c r="E72" s="239"/>
      <c r="F72" s="97"/>
      <c r="G72" s="83">
        <f>ROUND(G68*F72,0)</f>
        <v>0</v>
      </c>
      <c r="H72" s="97"/>
      <c r="I72" s="83">
        <f>ROUND(I68*H72,0)</f>
        <v>0</v>
      </c>
      <c r="J72" s="97"/>
      <c r="K72" s="83">
        <f>ROUND(K68*J72,0)</f>
        <v>0</v>
      </c>
      <c r="L72" s="97"/>
      <c r="M72" s="83">
        <f>ROUND(M68*L72,0)</f>
        <v>0</v>
      </c>
      <c r="N72" s="97"/>
      <c r="O72" s="83">
        <f>ROUND(O68*N72,0)</f>
        <v>0</v>
      </c>
    </row>
    <row r="73" spans="2:15" ht="24" customHeight="1">
      <c r="B73" s="236" t="s">
        <v>59</v>
      </c>
      <c r="C73" s="236"/>
      <c r="D73" s="236"/>
      <c r="E73" s="236"/>
      <c r="F73" s="70"/>
      <c r="G73" s="71">
        <f>+SUM(G71:G72)</f>
        <v>0</v>
      </c>
      <c r="H73" s="70"/>
      <c r="I73" s="71">
        <f>+SUM(I71:I72)</f>
        <v>0</v>
      </c>
      <c r="J73" s="70"/>
      <c r="K73" s="71">
        <f>+SUM(K71:K72)</f>
        <v>0</v>
      </c>
      <c r="L73" s="70"/>
      <c r="M73" s="71">
        <f>+SUM(M71:M72)</f>
        <v>0</v>
      </c>
      <c r="N73" s="70"/>
      <c r="O73" s="71">
        <f>+SUM(O71:O72)</f>
        <v>0</v>
      </c>
    </row>
    <row r="74" spans="2:15" ht="5.0999999999999996" customHeight="1">
      <c r="F74" s="73"/>
      <c r="H74" s="73"/>
      <c r="J74" s="73"/>
      <c r="L74" s="73"/>
      <c r="N74" s="73"/>
    </row>
    <row r="75" spans="2:15" ht="24" customHeight="1">
      <c r="B75" s="240" t="s">
        <v>161</v>
      </c>
      <c r="C75" s="241"/>
      <c r="D75" s="241"/>
      <c r="E75" s="242"/>
      <c r="F75" s="74"/>
      <c r="G75" s="75">
        <f>G68+G73</f>
        <v>0</v>
      </c>
      <c r="H75" s="74"/>
      <c r="I75" s="75">
        <f>I68+I73</f>
        <v>0</v>
      </c>
      <c r="J75" s="74"/>
      <c r="K75" s="75">
        <f>K68+K73</f>
        <v>0</v>
      </c>
      <c r="L75" s="74"/>
      <c r="M75" s="75">
        <f>M68+M73</f>
        <v>0</v>
      </c>
      <c r="N75" s="74"/>
      <c r="O75" s="75">
        <f>O68+O73</f>
        <v>0</v>
      </c>
    </row>
    <row r="76" spans="2:15" ht="5.0999999999999996" customHeight="1"/>
    <row r="77" spans="2:15" ht="27.95" customHeight="1">
      <c r="B77" s="82" t="s">
        <v>172</v>
      </c>
      <c r="C77" s="229" t="s">
        <v>1</v>
      </c>
      <c r="D77" s="229"/>
      <c r="E77" s="229"/>
      <c r="F77" s="82" t="s">
        <v>2</v>
      </c>
      <c r="G77" s="82" t="s">
        <v>154</v>
      </c>
      <c r="H77" s="82" t="s">
        <v>2</v>
      </c>
      <c r="I77" s="82" t="s">
        <v>154</v>
      </c>
      <c r="J77" s="82" t="s">
        <v>2</v>
      </c>
      <c r="K77" s="82" t="s">
        <v>154</v>
      </c>
      <c r="L77" s="82" t="s">
        <v>2</v>
      </c>
      <c r="M77" s="82" t="s">
        <v>154</v>
      </c>
      <c r="N77" s="82" t="s">
        <v>2</v>
      </c>
      <c r="O77" s="82" t="s">
        <v>154</v>
      </c>
    </row>
    <row r="78" spans="2:15" ht="21.95" customHeight="1">
      <c r="B78" s="228" t="s">
        <v>5</v>
      </c>
      <c r="C78" s="225" t="s">
        <v>47</v>
      </c>
      <c r="D78" s="226"/>
      <c r="E78" s="227"/>
      <c r="F78" s="84">
        <f>6.9/1000</f>
        <v>6.9000000000000008E-3</v>
      </c>
      <c r="G78" s="85">
        <f>+F78*G75</f>
        <v>0</v>
      </c>
      <c r="H78" s="84">
        <f>6.9/1000</f>
        <v>6.9000000000000008E-3</v>
      </c>
      <c r="I78" s="85">
        <f>+H78*I75</f>
        <v>0</v>
      </c>
      <c r="J78" s="84">
        <f>6.9/1000</f>
        <v>6.9000000000000008E-3</v>
      </c>
      <c r="K78" s="85">
        <f>+J78*K75</f>
        <v>0</v>
      </c>
      <c r="L78" s="84">
        <f>6.9/1000</f>
        <v>6.9000000000000008E-3</v>
      </c>
      <c r="M78" s="85">
        <f>+L78*M75</f>
        <v>0</v>
      </c>
      <c r="N78" s="84">
        <f>6.9/1000</f>
        <v>6.9000000000000008E-3</v>
      </c>
      <c r="O78" s="85">
        <f>+N78*O75</f>
        <v>0</v>
      </c>
    </row>
    <row r="79" spans="2:15" ht="21.95" customHeight="1">
      <c r="B79" s="228"/>
      <c r="C79" s="225" t="s">
        <v>6</v>
      </c>
      <c r="D79" s="226"/>
      <c r="E79" s="227"/>
      <c r="F79" s="86">
        <v>0.16</v>
      </c>
      <c r="G79" s="87">
        <f>+G75*F79</f>
        <v>0</v>
      </c>
      <c r="H79" s="86">
        <v>0.16</v>
      </c>
      <c r="I79" s="87">
        <f>+I75*H79</f>
        <v>0</v>
      </c>
      <c r="J79" s="86">
        <v>0.16</v>
      </c>
      <c r="K79" s="87">
        <f>+K75*J79</f>
        <v>0</v>
      </c>
      <c r="L79" s="86">
        <v>0.16</v>
      </c>
      <c r="M79" s="87">
        <f>+M75*L79</f>
        <v>0</v>
      </c>
      <c r="N79" s="86">
        <v>0.16</v>
      </c>
      <c r="O79" s="87">
        <f>+O75*N79</f>
        <v>0</v>
      </c>
    </row>
    <row r="80" spans="2:15" ht="24" customHeight="1">
      <c r="B80" s="236" t="s">
        <v>152</v>
      </c>
      <c r="C80" s="236"/>
      <c r="D80" s="236"/>
      <c r="E80" s="236"/>
      <c r="F80" s="88"/>
      <c r="G80" s="71">
        <f>+SUM(G78:G79)</f>
        <v>0</v>
      </c>
      <c r="H80" s="88"/>
      <c r="I80" s="71">
        <f>+SUM(I78:I79)</f>
        <v>0</v>
      </c>
      <c r="J80" s="88"/>
      <c r="K80" s="71">
        <f>+SUM(K78:K79)</f>
        <v>0</v>
      </c>
      <c r="L80" s="88"/>
      <c r="M80" s="71">
        <f>+SUM(M78:M79)</f>
        <v>0</v>
      </c>
      <c r="N80" s="88"/>
      <c r="O80" s="71">
        <f>+SUM(O78:O79)</f>
        <v>0</v>
      </c>
    </row>
    <row r="81" spans="2:15" ht="5.0999999999999996" customHeight="1">
      <c r="B81" s="89"/>
      <c r="C81" s="90"/>
      <c r="D81" s="90"/>
      <c r="E81" s="73"/>
      <c r="F81" s="91"/>
      <c r="G81" s="92"/>
      <c r="H81" s="91"/>
      <c r="I81" s="92"/>
      <c r="J81" s="91"/>
      <c r="K81" s="92"/>
      <c r="L81" s="91"/>
      <c r="M81" s="92"/>
      <c r="N81" s="91"/>
      <c r="O81" s="92"/>
    </row>
    <row r="82" spans="2:15" ht="24" customHeight="1">
      <c r="B82" s="236" t="s">
        <v>177</v>
      </c>
      <c r="C82" s="236"/>
      <c r="D82" s="236"/>
      <c r="E82" s="236"/>
      <c r="F82" s="93"/>
      <c r="G82" s="94">
        <f>+G75+G80</f>
        <v>0</v>
      </c>
      <c r="H82" s="93"/>
      <c r="I82" s="94">
        <f>+I75+I80</f>
        <v>0</v>
      </c>
      <c r="J82" s="93"/>
      <c r="K82" s="94">
        <f>+K75+K80</f>
        <v>0</v>
      </c>
      <c r="L82" s="93"/>
      <c r="M82" s="94">
        <f>+M75+M80</f>
        <v>0</v>
      </c>
      <c r="N82" s="93"/>
      <c r="O82" s="94">
        <f>+O75+O80</f>
        <v>0</v>
      </c>
    </row>
    <row r="83" spans="2:15" ht="5.0999999999999996" customHeight="1"/>
    <row r="84" spans="2:15" s="49" customFormat="1" ht="15" customHeight="1">
      <c r="B84" s="220" t="s">
        <v>147</v>
      </c>
      <c r="C84" s="220"/>
      <c r="D84" s="220"/>
      <c r="E84" s="220"/>
      <c r="F84" s="220"/>
      <c r="G84" s="220"/>
      <c r="H84" s="220"/>
      <c r="I84" s="220"/>
      <c r="J84" s="220"/>
      <c r="K84" s="220"/>
      <c r="L84" s="220"/>
      <c r="M84" s="220"/>
      <c r="N84" s="220"/>
      <c r="O84" s="220"/>
    </row>
    <row r="85" spans="2:15" s="49" customFormat="1" ht="59.25" customHeight="1">
      <c r="B85" s="221" t="s">
        <v>148</v>
      </c>
      <c r="C85" s="221"/>
      <c r="D85" s="221"/>
      <c r="E85" s="221"/>
      <c r="F85" s="221"/>
      <c r="G85" s="221"/>
      <c r="H85" s="221"/>
      <c r="I85" s="221"/>
      <c r="J85" s="221"/>
      <c r="K85" s="221"/>
      <c r="L85" s="221"/>
      <c r="M85" s="221"/>
      <c r="N85" s="221"/>
      <c r="O85" s="221"/>
    </row>
    <row r="86" spans="2:15" s="49" customFormat="1" ht="47.25" customHeight="1">
      <c r="B86" s="221" t="s">
        <v>149</v>
      </c>
      <c r="C86" s="221"/>
      <c r="D86" s="221"/>
      <c r="E86" s="221"/>
      <c r="F86" s="221"/>
      <c r="G86" s="221"/>
      <c r="H86" s="221"/>
      <c r="I86" s="221"/>
      <c r="J86" s="221"/>
      <c r="K86" s="221"/>
      <c r="L86" s="221"/>
      <c r="M86" s="221"/>
      <c r="N86" s="221"/>
      <c r="O86" s="221"/>
    </row>
    <row r="87" spans="2:15" ht="11.25" customHeight="1"/>
    <row r="88" spans="2:15" ht="11.25" customHeight="1"/>
    <row r="89" spans="2:15" ht="36" customHeight="1"/>
    <row r="90" spans="2:15" ht="36" customHeight="1"/>
    <row r="91" spans="2:15" ht="36" customHeight="1"/>
    <row r="92" spans="2:15" ht="36" customHeight="1"/>
    <row r="93" spans="2:15" ht="36" customHeight="1"/>
    <row r="94" spans="2:15" ht="36" customHeight="1"/>
    <row r="95" spans="2:15" ht="36" customHeight="1"/>
    <row r="96" spans="2:15" ht="36" customHeight="1"/>
    <row r="97" ht="36" customHeight="1"/>
    <row r="98" ht="36" customHeight="1"/>
    <row r="99" ht="36" customHeight="1"/>
    <row r="100" ht="36" customHeight="1"/>
    <row r="101" ht="36" customHeight="1"/>
    <row r="102" ht="36" customHeight="1"/>
    <row r="103" ht="36" customHeight="1"/>
    <row r="104" ht="36" customHeight="1"/>
    <row r="105" ht="36" customHeight="1"/>
    <row r="106" ht="36" customHeight="1"/>
    <row r="107" ht="36" customHeight="1"/>
    <row r="108" ht="36" customHeight="1"/>
    <row r="109" ht="36" customHeight="1"/>
    <row r="110" ht="36" customHeight="1"/>
    <row r="111" ht="36" customHeight="1"/>
    <row r="112" ht="36" customHeight="1"/>
    <row r="113" ht="36" customHeight="1"/>
    <row r="114" ht="36" customHeight="1"/>
    <row r="115" ht="36" customHeight="1"/>
    <row r="116" ht="36" customHeight="1"/>
    <row r="117" ht="36" customHeight="1"/>
    <row r="118" ht="36" customHeight="1"/>
    <row r="119" ht="36" customHeight="1"/>
    <row r="120" ht="36" customHeight="1"/>
    <row r="121" ht="36" customHeight="1"/>
    <row r="122" ht="36" customHeight="1"/>
    <row r="123" ht="36" customHeight="1"/>
    <row r="124" ht="36" customHeight="1"/>
    <row r="125" ht="36" customHeight="1"/>
    <row r="126" ht="36" customHeight="1"/>
  </sheetData>
  <sheetProtection algorithmName="SHA-512" hashValue="Vjccxbp9tCfIq9/JxWGwG/9N45pLJXcC2vshZGRFF5/wvWGCEE7xVx/DWsNYW3yiLwwMB5XuZU5mfEJkUoRJjw==" saltValue="GJNTCq2XVoeTYyeymHn82w==" spinCount="100000" sheet="1" objects="1" scenarios="1" selectLockedCells="1"/>
  <mergeCells count="48">
    <mergeCell ref="B13:O13"/>
    <mergeCell ref="B25:B26"/>
    <mergeCell ref="B38:B65"/>
    <mergeCell ref="F17:G17"/>
    <mergeCell ref="B28:E28"/>
    <mergeCell ref="B33:E33"/>
    <mergeCell ref="B35:E35"/>
    <mergeCell ref="C17:E18"/>
    <mergeCell ref="B14:O14"/>
    <mergeCell ref="B15:O15"/>
    <mergeCell ref="C31:D31"/>
    <mergeCell ref="C32:D32"/>
    <mergeCell ref="C30:E30"/>
    <mergeCell ref="B82:E82"/>
    <mergeCell ref="C71:E71"/>
    <mergeCell ref="C72:E72"/>
    <mergeCell ref="B66:E66"/>
    <mergeCell ref="B75:E75"/>
    <mergeCell ref="B68:E68"/>
    <mergeCell ref="B71:B72"/>
    <mergeCell ref="B73:E73"/>
    <mergeCell ref="C77:E77"/>
    <mergeCell ref="C78:E78"/>
    <mergeCell ref="B80:E80"/>
    <mergeCell ref="B2:O7"/>
    <mergeCell ref="B9:O9"/>
    <mergeCell ref="E10:G10"/>
    <mergeCell ref="E11:G11"/>
    <mergeCell ref="I10:K10"/>
    <mergeCell ref="I11:K11"/>
    <mergeCell ref="M10:O10"/>
    <mergeCell ref="M11:O11"/>
    <mergeCell ref="B84:O84"/>
    <mergeCell ref="B85:O85"/>
    <mergeCell ref="B86:O86"/>
    <mergeCell ref="H17:I17"/>
    <mergeCell ref="N17:O17"/>
    <mergeCell ref="F18:G18"/>
    <mergeCell ref="H18:I18"/>
    <mergeCell ref="N18:O18"/>
    <mergeCell ref="B21:B24"/>
    <mergeCell ref="C79:E79"/>
    <mergeCell ref="B78:B79"/>
    <mergeCell ref="C70:E70"/>
    <mergeCell ref="L17:M17"/>
    <mergeCell ref="L18:M18"/>
    <mergeCell ref="J17:K17"/>
    <mergeCell ref="J18:K18"/>
  </mergeCells>
  <printOptions horizontalCentered="1"/>
  <pageMargins left="0.19685039370078741" right="0.19685039370078741" top="0.59055118110236227" bottom="0.39370078740157483" header="0" footer="0"/>
  <pageSetup scale="49" orientation="landscape" r:id="rId1"/>
  <ignoredErrors>
    <ignoredError sqref="N78 G78:J78 L78"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15" customWidth="1"/>
    <col min="2" max="2" width="47.42578125" style="15" customWidth="1"/>
    <col min="3" max="3" width="7.140625" style="15" bestFit="1" customWidth="1"/>
    <col min="4" max="4" width="13.42578125" style="15" customWidth="1"/>
    <col min="5" max="5" width="21" style="16" customWidth="1"/>
    <col min="6" max="7" width="11.42578125" style="15" customWidth="1"/>
    <col min="8" max="8" width="4.28515625" style="15" customWidth="1"/>
    <col min="9" max="16384" width="11.42578125" style="15" hidden="1"/>
  </cols>
  <sheetData>
    <row r="1" spans="2:7"/>
    <row r="2" spans="2:7" s="17" customFormat="1" ht="15" customHeight="1">
      <c r="B2" s="258"/>
      <c r="C2" s="259"/>
      <c r="D2" s="259"/>
      <c r="E2" s="259"/>
      <c r="F2" s="259"/>
      <c r="G2" s="260"/>
    </row>
    <row r="3" spans="2:7" s="17" customFormat="1" ht="15" customHeight="1">
      <c r="B3" s="261"/>
      <c r="C3" s="262"/>
      <c r="D3" s="262"/>
      <c r="E3" s="262"/>
      <c r="F3" s="262"/>
      <c r="G3" s="263"/>
    </row>
    <row r="4" spans="2:7" s="17" customFormat="1" ht="15.75" customHeight="1">
      <c r="B4" s="261"/>
      <c r="C4" s="262"/>
      <c r="D4" s="262"/>
      <c r="E4" s="262"/>
      <c r="F4" s="262"/>
      <c r="G4" s="263"/>
    </row>
    <row r="5" spans="2:7" s="17" customFormat="1" ht="15.75" customHeight="1">
      <c r="B5" s="261"/>
      <c r="C5" s="262"/>
      <c r="D5" s="262"/>
      <c r="E5" s="262"/>
      <c r="F5" s="262"/>
      <c r="G5" s="263"/>
    </row>
    <row r="6" spans="2:7" s="17" customFormat="1" ht="15.75" customHeight="1">
      <c r="B6" s="261"/>
      <c r="C6" s="262"/>
      <c r="D6" s="262"/>
      <c r="E6" s="262"/>
      <c r="F6" s="262"/>
      <c r="G6" s="263"/>
    </row>
    <row r="7" spans="2:7" s="17" customFormat="1" ht="15.75" customHeight="1">
      <c r="B7" s="264"/>
      <c r="C7" s="265"/>
      <c r="D7" s="265"/>
      <c r="E7" s="265"/>
      <c r="F7" s="265"/>
      <c r="G7" s="266"/>
    </row>
    <row r="8" spans="2:7" s="17" customFormat="1" ht="9" customHeight="1">
      <c r="B8" s="267" t="s">
        <v>12</v>
      </c>
      <c r="C8" s="268"/>
      <c r="D8" s="268"/>
      <c r="E8" s="268"/>
      <c r="F8" s="268"/>
      <c r="G8" s="269"/>
    </row>
    <row r="9" spans="2:7" s="17" customFormat="1" ht="9" customHeight="1">
      <c r="B9" s="270"/>
      <c r="C9" s="271"/>
      <c r="D9" s="271"/>
      <c r="E9" s="271"/>
      <c r="F9" s="271"/>
      <c r="G9" s="272"/>
    </row>
    <row r="10" spans="2:7" s="22" customFormat="1" ht="15.75" customHeight="1">
      <c r="B10" s="18"/>
      <c r="C10" s="19"/>
      <c r="D10" s="19"/>
      <c r="E10" s="20"/>
      <c r="F10" s="19"/>
      <c r="G10" s="21"/>
    </row>
    <row r="11" spans="2:7" s="22" customFormat="1" ht="34.5" customHeight="1">
      <c r="B11" s="273" t="s">
        <v>120</v>
      </c>
      <c r="C11" s="274"/>
      <c r="D11" s="274"/>
      <c r="E11" s="274"/>
      <c r="F11" s="274"/>
      <c r="G11" s="275"/>
    </row>
    <row r="12" spans="2:7">
      <c r="B12" s="23"/>
      <c r="C12" s="24"/>
      <c r="D12" s="24"/>
      <c r="E12" s="25"/>
      <c r="F12" s="24"/>
      <c r="G12" s="26"/>
    </row>
    <row r="13" spans="2:7">
      <c r="B13" s="27" t="s">
        <v>121</v>
      </c>
      <c r="C13" s="24"/>
      <c r="D13" s="24"/>
      <c r="E13" s="25"/>
      <c r="F13" s="24"/>
      <c r="G13" s="26"/>
    </row>
    <row r="14" spans="2:7">
      <c r="B14" s="28"/>
      <c r="C14" s="29"/>
      <c r="D14" s="29"/>
      <c r="E14" s="30"/>
      <c r="F14" s="29"/>
      <c r="G14" s="31"/>
    </row>
    <row r="15" spans="2:7">
      <c r="B15" s="276" t="s">
        <v>1</v>
      </c>
      <c r="C15" s="276"/>
      <c r="D15" s="2" t="s">
        <v>7</v>
      </c>
      <c r="E15" s="276" t="s">
        <v>13</v>
      </c>
      <c r="F15" s="276"/>
      <c r="G15" s="276"/>
    </row>
    <row r="16" spans="2:7" ht="22.5" customHeight="1">
      <c r="B16" s="256" t="s">
        <v>8</v>
      </c>
      <c r="C16" s="256"/>
      <c r="D16" s="1">
        <v>0.1</v>
      </c>
      <c r="E16" s="257" t="s">
        <v>14</v>
      </c>
      <c r="F16" s="257"/>
      <c r="G16" s="257"/>
    </row>
    <row r="17" spans="2:7" ht="28.5" customHeight="1">
      <c r="B17" s="256" t="s">
        <v>9</v>
      </c>
      <c r="C17" s="256"/>
      <c r="D17" s="1">
        <v>0.2</v>
      </c>
      <c r="E17" s="279" t="s">
        <v>122</v>
      </c>
      <c r="F17" s="279"/>
      <c r="G17" s="279"/>
    </row>
    <row r="18" spans="2:7" ht="29.25" customHeight="1">
      <c r="B18" s="256" t="s">
        <v>10</v>
      </c>
      <c r="C18" s="256"/>
      <c r="D18" s="1">
        <v>0.1</v>
      </c>
      <c r="E18" s="279" t="s">
        <v>123</v>
      </c>
      <c r="F18" s="279"/>
      <c r="G18" s="279"/>
    </row>
    <row r="19" spans="2:7" ht="25.5" customHeight="1">
      <c r="B19" s="256" t="s">
        <v>11</v>
      </c>
      <c r="C19" s="256"/>
      <c r="D19" s="1">
        <v>0.2</v>
      </c>
      <c r="E19" s="279" t="s">
        <v>122</v>
      </c>
      <c r="F19" s="279"/>
      <c r="G19" s="279"/>
    </row>
    <row r="20" spans="2:7" ht="23.25" customHeight="1">
      <c r="B20" s="277" t="s">
        <v>15</v>
      </c>
      <c r="C20" s="278"/>
      <c r="D20" s="1">
        <v>0.1</v>
      </c>
      <c r="E20" s="257" t="s">
        <v>14</v>
      </c>
      <c r="F20" s="257"/>
      <c r="G20" s="257"/>
    </row>
    <row r="21" spans="2:7" ht="27" customHeight="1">
      <c r="B21" s="15" t="s">
        <v>16</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C14" sqref="C14"/>
    </sheetView>
  </sheetViews>
  <sheetFormatPr baseColWidth="10" defaultColWidth="11.42578125" defaultRowHeight="14.25" customHeight="1" zeroHeight="1"/>
  <cols>
    <col min="1" max="1" width="2.28515625" style="3" customWidth="1"/>
    <col min="2" max="2" width="11.28515625" style="32" customWidth="1"/>
    <col min="3" max="3" width="27.5703125" style="32" customWidth="1"/>
    <col min="4" max="4" width="14.140625" style="32" customWidth="1"/>
    <col min="5" max="5" width="50.140625" style="32" customWidth="1"/>
    <col min="6" max="6" width="21.42578125" style="32" customWidth="1"/>
    <col min="7" max="7" width="12.42578125" style="32" customWidth="1"/>
    <col min="8" max="8" width="17.140625" style="32" customWidth="1"/>
    <col min="9" max="9" width="14" style="32" customWidth="1"/>
    <col min="10" max="10" width="24.28515625" style="32" customWidth="1"/>
    <col min="11" max="11" width="3" style="3" customWidth="1"/>
    <col min="12" max="17" width="11.42578125" style="3" customWidth="1"/>
    <col min="18" max="16384" width="11.42578125" style="3"/>
  </cols>
  <sheetData>
    <row r="1" spans="2:10"/>
    <row r="2" spans="2:10" ht="6" customHeight="1">
      <c r="B2" s="281"/>
      <c r="C2" s="281"/>
      <c r="D2" s="281"/>
      <c r="E2" s="281"/>
      <c r="F2" s="281"/>
      <c r="G2" s="281"/>
      <c r="H2" s="281"/>
      <c r="I2" s="281"/>
      <c r="J2" s="281"/>
    </row>
    <row r="3" spans="2:10" ht="15.75" customHeight="1">
      <c r="B3" s="281"/>
      <c r="C3" s="281"/>
      <c r="D3" s="281"/>
      <c r="E3" s="281"/>
      <c r="F3" s="281"/>
      <c r="G3" s="281"/>
      <c r="H3" s="281"/>
      <c r="I3" s="281"/>
      <c r="J3" s="281"/>
    </row>
    <row r="4" spans="2:10" ht="15.75" customHeight="1">
      <c r="B4" s="281"/>
      <c r="C4" s="281"/>
      <c r="D4" s="281"/>
      <c r="E4" s="281"/>
      <c r="F4" s="281"/>
      <c r="G4" s="281"/>
      <c r="H4" s="281"/>
      <c r="I4" s="281"/>
      <c r="J4" s="281"/>
    </row>
    <row r="5" spans="2:10" ht="15.75" customHeight="1">
      <c r="B5" s="281"/>
      <c r="C5" s="281"/>
      <c r="D5" s="281"/>
      <c r="E5" s="281"/>
      <c r="F5" s="281"/>
      <c r="G5" s="281"/>
      <c r="H5" s="281"/>
      <c r="I5" s="281"/>
      <c r="J5" s="281"/>
    </row>
    <row r="6" spans="2:10" ht="15.75" customHeight="1">
      <c r="B6" s="281"/>
      <c r="C6" s="281"/>
      <c r="D6" s="281"/>
      <c r="E6" s="281"/>
      <c r="F6" s="281"/>
      <c r="G6" s="281"/>
      <c r="H6" s="281"/>
      <c r="I6" s="281"/>
      <c r="J6" s="281"/>
    </row>
    <row r="7" spans="2:10" ht="11.25">
      <c r="B7" s="281"/>
      <c r="C7" s="281"/>
      <c r="D7" s="281"/>
      <c r="E7" s="281"/>
      <c r="F7" s="281"/>
      <c r="G7" s="281"/>
      <c r="H7" s="281"/>
      <c r="I7" s="281"/>
      <c r="J7" s="281"/>
    </row>
    <row r="8" spans="2:10" ht="11.25">
      <c r="B8" s="281" t="s">
        <v>124</v>
      </c>
      <c r="C8" s="281"/>
      <c r="D8" s="281"/>
      <c r="E8" s="281"/>
      <c r="F8" s="281"/>
      <c r="G8" s="281"/>
      <c r="H8" s="281"/>
      <c r="I8" s="281"/>
      <c r="J8" s="281"/>
    </row>
    <row r="9" spans="2:10" ht="18" customHeight="1">
      <c r="B9" s="282" t="s">
        <v>125</v>
      </c>
      <c r="C9" s="283"/>
      <c r="D9" s="283"/>
      <c r="E9" s="283"/>
      <c r="F9" s="283"/>
      <c r="G9" s="283"/>
      <c r="H9" s="283"/>
      <c r="I9" s="283"/>
      <c r="J9" s="284"/>
    </row>
    <row r="10" spans="2:10" s="34" customFormat="1" ht="5.0999999999999996" customHeight="1">
      <c r="B10" s="33"/>
      <c r="C10" s="33"/>
      <c r="D10" s="33"/>
      <c r="E10" s="33"/>
      <c r="F10" s="33"/>
      <c r="G10" s="33"/>
      <c r="H10" s="33"/>
      <c r="I10" s="33"/>
      <c r="J10" s="33"/>
    </row>
    <row r="11" spans="2:10" ht="25.5" customHeight="1">
      <c r="B11" s="280" t="s">
        <v>132</v>
      </c>
      <c r="C11" s="280"/>
      <c r="D11" s="280"/>
      <c r="E11" s="280"/>
      <c r="F11" s="280"/>
      <c r="G11" s="280"/>
      <c r="H11" s="280"/>
      <c r="I11" s="280"/>
      <c r="J11" s="280"/>
    </row>
    <row r="12" spans="2:10" ht="5.0999999999999996" customHeight="1">
      <c r="B12" s="35"/>
      <c r="C12" s="36"/>
      <c r="D12" s="36"/>
      <c r="E12" s="36"/>
      <c r="F12" s="36"/>
      <c r="G12" s="36"/>
      <c r="H12" s="36"/>
      <c r="I12" s="36"/>
      <c r="J12" s="36"/>
    </row>
    <row r="13" spans="2:10" ht="51">
      <c r="B13" s="37" t="s">
        <v>133</v>
      </c>
      <c r="C13" s="37" t="s">
        <v>134</v>
      </c>
      <c r="D13" s="37" t="s">
        <v>135</v>
      </c>
      <c r="E13" s="37" t="s">
        <v>136</v>
      </c>
      <c r="F13" s="37" t="s">
        <v>137</v>
      </c>
      <c r="G13" s="37" t="s">
        <v>138</v>
      </c>
      <c r="H13" s="37" t="s">
        <v>139</v>
      </c>
      <c r="I13" s="37" t="s">
        <v>140</v>
      </c>
      <c r="J13" s="37" t="s">
        <v>141</v>
      </c>
    </row>
    <row r="14" spans="2:10" s="14" customFormat="1" ht="23.25" customHeight="1">
      <c r="B14" s="38"/>
      <c r="C14" s="38"/>
      <c r="D14" s="38"/>
      <c r="E14" s="47"/>
      <c r="F14" s="39"/>
      <c r="G14" s="38"/>
      <c r="H14" s="38"/>
      <c r="I14" s="38"/>
      <c r="J14" s="48"/>
    </row>
    <row r="15" spans="2:10" s="14" customFormat="1" ht="23.25" customHeight="1">
      <c r="B15" s="38"/>
      <c r="C15" s="38"/>
      <c r="D15" s="38"/>
      <c r="E15" s="47"/>
      <c r="F15" s="39"/>
      <c r="G15" s="38"/>
      <c r="H15" s="38"/>
      <c r="I15" s="38"/>
      <c r="J15" s="48"/>
    </row>
    <row r="16" spans="2:10" s="14" customFormat="1" ht="23.25" customHeight="1">
      <c r="B16" s="38"/>
      <c r="C16" s="38"/>
      <c r="D16" s="38"/>
      <c r="E16" s="47"/>
      <c r="F16" s="39"/>
      <c r="G16" s="38"/>
      <c r="H16" s="38"/>
      <c r="I16" s="38"/>
      <c r="J16" s="48"/>
    </row>
    <row r="17" spans="2:10" s="14" customFormat="1" ht="23.25" customHeight="1">
      <c r="B17" s="38"/>
      <c r="C17" s="38"/>
      <c r="D17" s="38"/>
      <c r="E17" s="47"/>
      <c r="F17" s="39"/>
      <c r="G17" s="38"/>
      <c r="H17" s="38"/>
      <c r="I17" s="38"/>
      <c r="J17" s="48"/>
    </row>
    <row r="18" spans="2:10" s="14" customFormat="1" ht="23.25" customHeight="1">
      <c r="B18" s="38"/>
      <c r="C18" s="38"/>
      <c r="D18" s="38"/>
      <c r="E18" s="47"/>
      <c r="F18" s="39"/>
      <c r="G18" s="38"/>
      <c r="H18" s="38"/>
      <c r="I18" s="38"/>
      <c r="J18" s="48"/>
    </row>
    <row r="19" spans="2:10" s="14" customFormat="1" ht="23.25" customHeight="1">
      <c r="B19" s="38"/>
      <c r="C19" s="38"/>
      <c r="D19" s="38"/>
      <c r="E19" s="47"/>
      <c r="F19" s="39"/>
      <c r="G19" s="38"/>
      <c r="H19" s="38"/>
      <c r="I19" s="38"/>
      <c r="J19" s="48"/>
    </row>
    <row r="20" spans="2:10" s="14" customFormat="1" ht="23.25" customHeight="1">
      <c r="B20" s="38"/>
      <c r="C20" s="38"/>
      <c r="D20" s="38"/>
      <c r="E20" s="47"/>
      <c r="F20" s="39"/>
      <c r="G20" s="38"/>
      <c r="H20" s="38"/>
      <c r="I20" s="38"/>
      <c r="J20" s="48"/>
    </row>
    <row r="21" spans="2:10" s="14" customFormat="1" ht="23.25" customHeight="1">
      <c r="B21" s="38"/>
      <c r="C21" s="38"/>
      <c r="D21" s="38"/>
      <c r="E21" s="47"/>
      <c r="F21" s="39"/>
      <c r="G21" s="38"/>
      <c r="H21" s="38"/>
      <c r="I21" s="38"/>
      <c r="J21" s="48"/>
    </row>
    <row r="22" spans="2:10" s="14" customFormat="1" ht="23.25" customHeight="1">
      <c r="B22" s="38"/>
      <c r="C22" s="38"/>
      <c r="D22" s="38"/>
      <c r="E22" s="47"/>
      <c r="F22" s="39"/>
      <c r="G22" s="38"/>
      <c r="H22" s="38"/>
      <c r="I22" s="38"/>
      <c r="J22" s="48"/>
    </row>
    <row r="23" spans="2:10" s="14" customFormat="1" ht="23.25" customHeight="1">
      <c r="B23" s="38"/>
      <c r="C23" s="38"/>
      <c r="D23" s="38"/>
      <c r="E23" s="47"/>
      <c r="F23" s="39"/>
      <c r="G23" s="38"/>
      <c r="H23" s="38"/>
      <c r="I23" s="38"/>
      <c r="J23" s="48"/>
    </row>
    <row r="24" spans="2:10" ht="12">
      <c r="B24" s="40"/>
      <c r="C24" s="41"/>
      <c r="D24" s="40"/>
      <c r="E24" s="42"/>
      <c r="F24" s="43"/>
      <c r="G24" s="44"/>
      <c r="H24" s="44"/>
      <c r="I24" s="44"/>
      <c r="J24" s="45"/>
    </row>
    <row r="25" spans="2:10">
      <c r="B25" s="46" t="s">
        <v>142</v>
      </c>
    </row>
    <row r="26" spans="2:10"/>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row r="81"/>
    <row r="82"/>
    <row r="83"/>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32k2MYuvIo5HYPYGKpdx6SK+z5Th28etQ+9K9MMURkKod5KLZkkWSPyJJOi7kQsFx8sBXXruKaujIIb+2NUGyQ==" saltValue="CbtQfE27TkXHrMwwfSDvQQ==" spinCount="100000" sheet="1" objects="1" scenarios="1" insertRows="0"/>
  <mergeCells count="3">
    <mergeCell ref="B11:J11"/>
    <mergeCell ref="B2:J8"/>
    <mergeCell ref="B9:J9"/>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INFO GENERAL Y FINANCIERA</vt:lpstr>
      <vt:lpstr>FORMATO COTIZACIÓN</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Robinson Hernan Parada Barajas</cp:lastModifiedBy>
  <cp:lastPrinted>2015-04-13T18:40:02Z</cp:lastPrinted>
  <dcterms:created xsi:type="dcterms:W3CDTF">2013-04-29T20:34:17Z</dcterms:created>
  <dcterms:modified xsi:type="dcterms:W3CDTF">2015-06-04T18:47:50Z</dcterms:modified>
</cp:coreProperties>
</file>