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dna.martinez\Documents\ICBF\2015\9. INFRAESTRUCTURA TECNOLOGICA\"/>
    </mc:Choice>
  </mc:AlternateContent>
  <bookViews>
    <workbookView xWindow="0" yWindow="0" windowWidth="20730" windowHeight="11760" activeTab="1"/>
  </bookViews>
  <sheets>
    <sheet name="INSTRUCCIONES" sheetId="3" r:id="rId1"/>
    <sheet name="COTIZACIÓN" sheetId="2" r:id="rId2"/>
    <sheet name="INFO GENERAL Y FINANCIERA" sheetId="8" r:id="rId3"/>
    <sheet name="INFO EXPERIENCIA" sheetId="5" r:id="rId4"/>
    <sheet name="POLIZAS" sheetId="6"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3" hidden="1">'INFO EXPERIENCIA'!#REF!</definedName>
    <definedName name="_xlnm._FilterDatabase" localSheetId="2" hidden="1">'INFO GENERAL Y FINANCIERA'!$B$42:$AP$42</definedName>
    <definedName name="_xlnm.Print_Area" localSheetId="1">COTIZACIÓN!$A$1:$T$104</definedName>
    <definedName name="_xlnm.Print_Area" localSheetId="3">'INFO EXPERIENCIA'!$B$2:$J$29</definedName>
    <definedName name="_xlnm.Print_Area" localSheetId="2">'INFO GENERAL Y FINANCIERA'!$B$2:$AJ$57</definedName>
    <definedName name="_xlnm.Print_Area" localSheetId="4">POLIZAS!$B$2:$G$21</definedName>
    <definedName name="Decision" localSheetId="3">[1]lista!$A$6:$A$7</definedName>
    <definedName name="Decision" localSheetId="2">[2]lista!$A$6:$A$7</definedName>
    <definedName name="Decision" localSheetId="4">[2]lista!$A$6:$A$7</definedName>
    <definedName name="Decision">[3]lista!$A$6:$A$7</definedName>
    <definedName name="PARTICIPACION" localSheetId="3">[1]lista!$A$15:$A$17</definedName>
    <definedName name="PARTICIPACION" localSheetId="2">[2]lista!$A$15:$A$17</definedName>
    <definedName name="PARTICIPACION" localSheetId="4">[2]lista!$A$15:$A$17</definedName>
    <definedName name="PARTICIPACION">[3]lista!$A$15:$A$17</definedName>
    <definedName name="Procedencia" localSheetId="3">[1]lista!$A$2:$A$3</definedName>
    <definedName name="Procedencia" localSheetId="2">[2]lista!$A$2:$A$3</definedName>
    <definedName name="Procedencia" localSheetId="4">[2]lista!$A$2:$A$3</definedName>
    <definedName name="Procedencia">[3]lista!$A$2:$A$3</definedName>
    <definedName name="RESPUESTAS" localSheetId="2">#REF!</definedName>
    <definedName name="RESPUESTAS">#REF!</definedName>
    <definedName name="tipo" localSheetId="3">[1]lista!$A$11:$A$13</definedName>
    <definedName name="tipo" localSheetId="2">[2]lista!$A$11:$A$13</definedName>
    <definedName name="tipo" localSheetId="4">[2]lista!$A$11:$A$13</definedName>
    <definedName name="tipo">[3]lista!$A$11:$A$13</definedName>
    <definedName name="_xlnm.Print_Titles" localSheetId="1">COTIZACIÓN!$9:$14</definedName>
    <definedName name="_xlnm.Print_Titles" localSheetId="3">'INFO EXPERIENCIA'!$2:$12</definedName>
    <definedName name="_xlnm.Print_Titles" localSheetId="2">'INFO GENERAL Y FINANCIERA'!$2:$9</definedName>
    <definedName name="x" localSheetId="3">[4]lista!$A$11:$A$13</definedName>
    <definedName name="x" localSheetId="2">[5]lista!$A$11:$A$13</definedName>
    <definedName name="x" localSheetId="4">[5]lista!$A$11:$A$13</definedName>
    <definedName name="x">[6]lista!$A$11:$A$13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53" i="8" l="1"/>
  <c r="AE51" i="8"/>
  <c r="AE49" i="8"/>
  <c r="AE47" i="8"/>
  <c r="AE45" i="8"/>
  <c r="AE43" i="8"/>
  <c r="F57" i="2" l="1"/>
  <c r="F56" i="2"/>
  <c r="R45" i="2" l="1"/>
  <c r="R44" i="2"/>
  <c r="R42" i="2"/>
  <c r="R41" i="2"/>
  <c r="R40" i="2"/>
  <c r="R39" i="2"/>
  <c r="R38" i="2"/>
  <c r="R37" i="2"/>
  <c r="R34" i="2"/>
  <c r="R33" i="2"/>
  <c r="R32" i="2"/>
  <c r="R30" i="2"/>
  <c r="R29" i="2"/>
  <c r="R31" i="2" s="1"/>
  <c r="R28" i="2"/>
  <c r="R25" i="2"/>
  <c r="R23" i="2"/>
  <c r="R24" i="2"/>
  <c r="R22" i="2"/>
  <c r="R21" i="2"/>
  <c r="R20" i="2"/>
  <c r="R18" i="2"/>
  <c r="R15" i="2"/>
  <c r="O45" i="2"/>
  <c r="O44" i="2"/>
  <c r="O42" i="2"/>
  <c r="O41" i="2"/>
  <c r="O40" i="2"/>
  <c r="O39" i="2"/>
  <c r="O38" i="2"/>
  <c r="O37" i="2"/>
  <c r="O34" i="2"/>
  <c r="O33" i="2"/>
  <c r="O32" i="2"/>
  <c r="O30" i="2"/>
  <c r="O29" i="2"/>
  <c r="O28" i="2"/>
  <c r="O25" i="2"/>
  <c r="O23" i="2"/>
  <c r="O24" i="2"/>
  <c r="O22" i="2"/>
  <c r="O21" i="2"/>
  <c r="O20" i="2"/>
  <c r="O18" i="2"/>
  <c r="O15" i="2"/>
  <c r="L45" i="2"/>
  <c r="L44" i="2"/>
  <c r="L42" i="2"/>
  <c r="L41" i="2"/>
  <c r="L40" i="2"/>
  <c r="L39" i="2"/>
  <c r="L38" i="2"/>
  <c r="L37" i="2"/>
  <c r="L34" i="2"/>
  <c r="L33" i="2"/>
  <c r="L32" i="2"/>
  <c r="L30" i="2"/>
  <c r="L29" i="2"/>
  <c r="L28" i="2"/>
  <c r="L25" i="2"/>
  <c r="L23" i="2"/>
  <c r="L24" i="2"/>
  <c r="L22" i="2"/>
  <c r="L21" i="2"/>
  <c r="L20" i="2"/>
  <c r="L18" i="2"/>
  <c r="L15" i="2"/>
  <c r="Q43" i="2"/>
  <c r="Q36" i="2"/>
  <c r="R36" i="2" s="1"/>
  <c r="Q35" i="2"/>
  <c r="R35" i="2" s="1"/>
  <c r="Q31" i="2"/>
  <c r="Q27" i="2"/>
  <c r="R27" i="2" s="1"/>
  <c r="Q26" i="2"/>
  <c r="Q17" i="2"/>
  <c r="R17" i="2" s="1"/>
  <c r="Q16" i="2"/>
  <c r="N43" i="2"/>
  <c r="N36" i="2"/>
  <c r="O36" i="2" s="1"/>
  <c r="N35" i="2"/>
  <c r="O35" i="2" s="1"/>
  <c r="N31" i="2"/>
  <c r="N27" i="2"/>
  <c r="O27" i="2" s="1"/>
  <c r="N26" i="2"/>
  <c r="N17" i="2"/>
  <c r="O17" i="2" s="1"/>
  <c r="N16" i="2"/>
  <c r="N19" i="2" s="1"/>
  <c r="K43" i="2"/>
  <c r="K36" i="2"/>
  <c r="L36" i="2" s="1"/>
  <c r="K35" i="2"/>
  <c r="L35" i="2" s="1"/>
  <c r="K31" i="2"/>
  <c r="K27" i="2"/>
  <c r="L27" i="2" s="1"/>
  <c r="K26" i="2"/>
  <c r="K17" i="2"/>
  <c r="L17" i="2" s="1"/>
  <c r="K16" i="2"/>
  <c r="K19" i="2" s="1"/>
  <c r="I28" i="2"/>
  <c r="H43" i="2"/>
  <c r="H35" i="2"/>
  <c r="I35" i="2" s="1"/>
  <c r="I45" i="2"/>
  <c r="I44" i="2"/>
  <c r="I34" i="2"/>
  <c r="I33" i="2"/>
  <c r="I32" i="2"/>
  <c r="H31" i="2"/>
  <c r="I30" i="2"/>
  <c r="I29" i="2"/>
  <c r="Q19" i="2" l="1"/>
  <c r="O31" i="2"/>
  <c r="R16" i="2"/>
  <c r="R19" i="2" s="1"/>
  <c r="L31" i="2"/>
  <c r="O16" i="2"/>
  <c r="O19" i="2" s="1"/>
  <c r="L16" i="2"/>
  <c r="L19" i="2" s="1"/>
  <c r="R26" i="2"/>
  <c r="R43" i="2"/>
  <c r="O26" i="2"/>
  <c r="O43" i="2"/>
  <c r="L43" i="2"/>
  <c r="L26" i="2"/>
  <c r="L97" i="2" l="1"/>
  <c r="J97" i="2"/>
  <c r="H97" i="2"/>
  <c r="F97" i="2"/>
  <c r="L96" i="2"/>
  <c r="J96" i="2"/>
  <c r="H96" i="2"/>
  <c r="F96" i="2"/>
  <c r="H95" i="2"/>
  <c r="F95" i="2"/>
  <c r="L92" i="2"/>
  <c r="J92" i="2"/>
  <c r="H92" i="2"/>
  <c r="F92" i="2"/>
  <c r="L90" i="2"/>
  <c r="J90" i="2"/>
  <c r="H90" i="2"/>
  <c r="F90" i="2"/>
  <c r="L86" i="2"/>
  <c r="J86" i="2"/>
  <c r="H86" i="2"/>
  <c r="F86" i="2"/>
  <c r="L79" i="2"/>
  <c r="J79" i="2"/>
  <c r="H79" i="2"/>
  <c r="F79" i="2"/>
  <c r="L78" i="2"/>
  <c r="J78" i="2"/>
  <c r="H78" i="2"/>
  <c r="F78" i="2"/>
  <c r="L74" i="2"/>
  <c r="J74" i="2"/>
  <c r="H74" i="2"/>
  <c r="F74" i="2"/>
  <c r="L72" i="2"/>
  <c r="J72" i="2"/>
  <c r="H72" i="2"/>
  <c r="F72" i="2"/>
  <c r="L69" i="2"/>
  <c r="J69" i="2"/>
  <c r="H69" i="2"/>
  <c r="F69" i="2"/>
  <c r="L62" i="2"/>
  <c r="J62" i="2"/>
  <c r="H62" i="2"/>
  <c r="F62" i="2"/>
  <c r="L61" i="2"/>
  <c r="J61" i="2"/>
  <c r="H61" i="2"/>
  <c r="F61" i="2"/>
  <c r="H60" i="2"/>
  <c r="F60" i="2"/>
  <c r="L57" i="2"/>
  <c r="J57" i="2"/>
  <c r="H57" i="2"/>
  <c r="L56" i="2"/>
  <c r="J56" i="2"/>
  <c r="H56" i="2"/>
  <c r="L55" i="2"/>
  <c r="H55" i="2"/>
  <c r="L54" i="2"/>
  <c r="J54" i="2"/>
  <c r="H54" i="2"/>
  <c r="F54" i="2"/>
  <c r="L53" i="2"/>
  <c r="H53" i="2"/>
  <c r="H52" i="2"/>
  <c r="L50" i="2"/>
  <c r="J50" i="2"/>
  <c r="H50" i="2"/>
  <c r="F50" i="2"/>
  <c r="S45" i="2"/>
  <c r="S44" i="2"/>
  <c r="J77" i="2"/>
  <c r="H77" i="2"/>
  <c r="F77" i="2"/>
  <c r="I42" i="2"/>
  <c r="S42" i="2" s="1"/>
  <c r="I41" i="2"/>
  <c r="S41" i="2" s="1"/>
  <c r="I40" i="2"/>
  <c r="S40" i="2" s="1"/>
  <c r="I39" i="2"/>
  <c r="S39" i="2" s="1"/>
  <c r="I38" i="2"/>
  <c r="S38" i="2" s="1"/>
  <c r="I37" i="2"/>
  <c r="J76" i="2"/>
  <c r="H36" i="2"/>
  <c r="F59" i="2" s="1"/>
  <c r="J75" i="2"/>
  <c r="F75" i="2"/>
  <c r="S34" i="2"/>
  <c r="S33" i="2"/>
  <c r="S32" i="2"/>
  <c r="J73" i="2"/>
  <c r="F73" i="2"/>
  <c r="S30" i="2"/>
  <c r="M55" i="2"/>
  <c r="M54" i="2"/>
  <c r="S28" i="2"/>
  <c r="K89" i="2"/>
  <c r="H27" i="2"/>
  <c r="L52" i="2"/>
  <c r="J71" i="2"/>
  <c r="H26" i="2"/>
  <c r="F71" i="2" s="1"/>
  <c r="I25" i="2"/>
  <c r="S25" i="2" s="1"/>
  <c r="I23" i="2"/>
  <c r="S23" i="2" s="1"/>
  <c r="I24" i="2"/>
  <c r="S24" i="2" s="1"/>
  <c r="I22" i="2"/>
  <c r="S22" i="2" s="1"/>
  <c r="I21" i="2"/>
  <c r="S21" i="2" s="1"/>
  <c r="I20" i="2"/>
  <c r="I18" i="2"/>
  <c r="H17" i="2"/>
  <c r="I17" i="2" s="1"/>
  <c r="H16" i="2"/>
  <c r="I16" i="2" s="1"/>
  <c r="M50" i="2"/>
  <c r="I50" i="2"/>
  <c r="I15" i="2"/>
  <c r="F94" i="2" l="1"/>
  <c r="I43" i="2"/>
  <c r="I52" i="2"/>
  <c r="F76" i="2"/>
  <c r="I36" i="2"/>
  <c r="I27" i="2"/>
  <c r="S27" i="2" s="1"/>
  <c r="I26" i="2"/>
  <c r="G88" i="2" s="1"/>
  <c r="M71" i="2"/>
  <c r="S29" i="2"/>
  <c r="M77" i="2"/>
  <c r="K77" i="2"/>
  <c r="J70" i="2"/>
  <c r="J80" i="2" s="1"/>
  <c r="I73" i="2"/>
  <c r="F88" i="2"/>
  <c r="S17" i="2"/>
  <c r="K71" i="2"/>
  <c r="K88" i="2"/>
  <c r="J95" i="2"/>
  <c r="G69" i="2"/>
  <c r="G86" i="2"/>
  <c r="H19" i="2"/>
  <c r="M88" i="2"/>
  <c r="L71" i="2"/>
  <c r="L88" i="2"/>
  <c r="H89" i="2"/>
  <c r="I72" i="2"/>
  <c r="I90" i="2"/>
  <c r="I91" i="2"/>
  <c r="H73" i="2"/>
  <c r="H91" i="2"/>
  <c r="I74" i="2"/>
  <c r="I92" i="2"/>
  <c r="G75" i="2"/>
  <c r="L75" i="2"/>
  <c r="L93" i="2"/>
  <c r="L76" i="2"/>
  <c r="L94" i="2"/>
  <c r="M95" i="2"/>
  <c r="M60" i="2"/>
  <c r="L77" i="2"/>
  <c r="L95" i="2"/>
  <c r="M78" i="2"/>
  <c r="M96" i="2"/>
  <c r="M61" i="2"/>
  <c r="M79" i="2"/>
  <c r="M97" i="2"/>
  <c r="M62" i="2"/>
  <c r="M52" i="2"/>
  <c r="I54" i="2"/>
  <c r="I55" i="2"/>
  <c r="I56" i="2"/>
  <c r="M56" i="2"/>
  <c r="I57" i="2"/>
  <c r="H58" i="2"/>
  <c r="H59" i="2"/>
  <c r="J88" i="2"/>
  <c r="J91" i="2"/>
  <c r="J94" i="2"/>
  <c r="G74" i="2"/>
  <c r="G92" i="2"/>
  <c r="K95" i="2"/>
  <c r="K60" i="2"/>
  <c r="I69" i="2"/>
  <c r="I86" i="2"/>
  <c r="K73" i="2"/>
  <c r="K91" i="2"/>
  <c r="K57" i="2"/>
  <c r="K74" i="2"/>
  <c r="K92" i="2"/>
  <c r="H75" i="2"/>
  <c r="H93" i="2"/>
  <c r="S37" i="2"/>
  <c r="G78" i="2"/>
  <c r="G96" i="2"/>
  <c r="G61" i="2"/>
  <c r="G79" i="2"/>
  <c r="G97" i="2"/>
  <c r="G62" i="2"/>
  <c r="J51" i="2"/>
  <c r="F52" i="2"/>
  <c r="J52" i="2"/>
  <c r="F53" i="2"/>
  <c r="J53" i="2"/>
  <c r="F55" i="2"/>
  <c r="J55" i="2"/>
  <c r="J58" i="2"/>
  <c r="J59" i="2"/>
  <c r="J60" i="2"/>
  <c r="F89" i="2"/>
  <c r="F93" i="2"/>
  <c r="M69" i="2"/>
  <c r="M86" i="2"/>
  <c r="G72" i="2"/>
  <c r="G90" i="2"/>
  <c r="K75" i="2"/>
  <c r="K93" i="2"/>
  <c r="K58" i="2"/>
  <c r="K78" i="2"/>
  <c r="K96" i="2"/>
  <c r="K61" i="2"/>
  <c r="K79" i="2"/>
  <c r="K97" i="2"/>
  <c r="K62" i="2"/>
  <c r="F58" i="2"/>
  <c r="F91" i="2"/>
  <c r="I19" i="2"/>
  <c r="G70" i="2" s="1"/>
  <c r="S18" i="2"/>
  <c r="K72" i="2"/>
  <c r="K90" i="2"/>
  <c r="K69" i="2"/>
  <c r="K86" i="2"/>
  <c r="I88" i="2"/>
  <c r="H71" i="2"/>
  <c r="H88" i="2"/>
  <c r="L89" i="2"/>
  <c r="M72" i="2"/>
  <c r="M90" i="2"/>
  <c r="M73" i="2"/>
  <c r="M91" i="2"/>
  <c r="L73" i="2"/>
  <c r="L91" i="2"/>
  <c r="M57" i="2"/>
  <c r="M74" i="2"/>
  <c r="M92" i="2"/>
  <c r="H76" i="2"/>
  <c r="H94" i="2"/>
  <c r="I77" i="2"/>
  <c r="I95" i="2"/>
  <c r="I60" i="2"/>
  <c r="I78" i="2"/>
  <c r="I96" i="2"/>
  <c r="I61" i="2"/>
  <c r="I79" i="2"/>
  <c r="I97" i="2"/>
  <c r="I62" i="2"/>
  <c r="G50" i="2"/>
  <c r="K50" i="2"/>
  <c r="K52" i="2"/>
  <c r="G53" i="2"/>
  <c r="K53" i="2"/>
  <c r="G54" i="2"/>
  <c r="K54" i="2"/>
  <c r="K55" i="2"/>
  <c r="G56" i="2"/>
  <c r="K56" i="2"/>
  <c r="G57" i="2"/>
  <c r="L58" i="2"/>
  <c r="L59" i="2"/>
  <c r="L60" i="2"/>
  <c r="J87" i="2"/>
  <c r="J89" i="2"/>
  <c r="J93" i="2"/>
  <c r="S20" i="2"/>
  <c r="I31" i="2"/>
  <c r="S35" i="2"/>
  <c r="S15" i="2"/>
  <c r="J98" i="2" l="1"/>
  <c r="G71" i="2"/>
  <c r="G52" i="2"/>
  <c r="N52" i="2" s="1"/>
  <c r="J63" i="2"/>
  <c r="N72" i="2"/>
  <c r="N57" i="2"/>
  <c r="N54" i="2"/>
  <c r="N92" i="2"/>
  <c r="N74" i="2"/>
  <c r="N79" i="2"/>
  <c r="N97" i="2"/>
  <c r="N78" i="2"/>
  <c r="S36" i="2"/>
  <c r="N56" i="2"/>
  <c r="N90" i="2"/>
  <c r="N61" i="2"/>
  <c r="N62" i="2"/>
  <c r="N96" i="2"/>
  <c r="S26" i="2"/>
  <c r="I71" i="2"/>
  <c r="N88" i="2"/>
  <c r="N69" i="2"/>
  <c r="G89" i="2"/>
  <c r="N86" i="2"/>
  <c r="K70" i="2"/>
  <c r="K87" i="2"/>
  <c r="K51" i="2"/>
  <c r="M70" i="2"/>
  <c r="M87" i="2"/>
  <c r="M51" i="2"/>
  <c r="N50" i="2"/>
  <c r="M89" i="2"/>
  <c r="M53" i="2"/>
  <c r="F70" i="2"/>
  <c r="F80" i="2" s="1"/>
  <c r="F87" i="2"/>
  <c r="F98" i="2" s="1"/>
  <c r="F51" i="2"/>
  <c r="F63" i="2" s="1"/>
  <c r="G93" i="2"/>
  <c r="G58" i="2"/>
  <c r="K76" i="2"/>
  <c r="K94" i="2"/>
  <c r="K59" i="2"/>
  <c r="L70" i="2"/>
  <c r="L80" i="2" s="1"/>
  <c r="L87" i="2"/>
  <c r="L98" i="2" s="1"/>
  <c r="L51" i="2"/>
  <c r="L63" i="2" s="1"/>
  <c r="G87" i="2"/>
  <c r="G51" i="2"/>
  <c r="G91" i="2"/>
  <c r="N91" i="2" s="1"/>
  <c r="G55" i="2"/>
  <c r="N55" i="2" s="1"/>
  <c r="I89" i="2"/>
  <c r="I53" i="2"/>
  <c r="G95" i="2"/>
  <c r="G60" i="2"/>
  <c r="M76" i="2"/>
  <c r="M94" i="2"/>
  <c r="M59" i="2"/>
  <c r="M75" i="2"/>
  <c r="M93" i="2"/>
  <c r="M58" i="2"/>
  <c r="I76" i="2"/>
  <c r="I94" i="2"/>
  <c r="I59" i="2"/>
  <c r="I75" i="2"/>
  <c r="I93" i="2"/>
  <c r="I58" i="2"/>
  <c r="G94" i="2"/>
  <c r="G59" i="2"/>
  <c r="H70" i="2"/>
  <c r="H80" i="2" s="1"/>
  <c r="H87" i="2"/>
  <c r="H98" i="2" s="1"/>
  <c r="H51" i="2"/>
  <c r="H63" i="2" s="1"/>
  <c r="I70" i="2"/>
  <c r="I87" i="2"/>
  <c r="I51" i="2"/>
  <c r="G76" i="2"/>
  <c r="S16" i="2"/>
  <c r="G73" i="2"/>
  <c r="N73" i="2" s="1"/>
  <c r="S31" i="2"/>
  <c r="S19" i="2"/>
  <c r="G77" i="2"/>
  <c r="S43" i="2"/>
  <c r="N71" i="2" l="1"/>
  <c r="K63" i="2"/>
  <c r="N75" i="2"/>
  <c r="N53" i="2"/>
  <c r="N70" i="2"/>
  <c r="M98" i="2"/>
  <c r="K98" i="2"/>
  <c r="K80" i="2"/>
  <c r="N76" i="2"/>
  <c r="M80" i="2"/>
  <c r="M63" i="2"/>
  <c r="N94" i="2"/>
  <c r="N93" i="2"/>
  <c r="N87" i="2"/>
  <c r="I63" i="2"/>
  <c r="I98" i="2"/>
  <c r="N89" i="2"/>
  <c r="N59" i="2"/>
  <c r="N58" i="2"/>
  <c r="N51" i="2"/>
  <c r="I80" i="2"/>
  <c r="G98" i="2"/>
  <c r="N95" i="2"/>
  <c r="N77" i="2"/>
  <c r="G80" i="2"/>
  <c r="N60" i="2"/>
  <c r="G63" i="2"/>
  <c r="N80" i="2" l="1"/>
  <c r="N98" i="2"/>
  <c r="N63" i="2"/>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<sst xmlns="http://schemas.openxmlformats.org/spreadsheetml/2006/main" count="366" uniqueCount="195">
  <si>
    <t>República de Colombia
Instituto Colombiano de Bienestar Familiar
Cecilia de la Fuente de Lleras 
Dirección de Abastecimiento</t>
  </si>
  <si>
    <t>Fecha:</t>
  </si>
  <si>
    <t>Empresa:</t>
  </si>
  <si>
    <t>Cargo:</t>
  </si>
  <si>
    <t>E-Mail:</t>
  </si>
  <si>
    <t>Nit:</t>
  </si>
  <si>
    <t>Contacto:</t>
  </si>
  <si>
    <t>Dirección:</t>
  </si>
  <si>
    <t>Tel. celular y fijo:</t>
  </si>
  <si>
    <t>Total contratación</t>
  </si>
  <si>
    <t>Cantidad de meses facturables</t>
  </si>
  <si>
    <t>Servicio</t>
  </si>
  <si>
    <t>Subservicio</t>
  </si>
  <si>
    <t>Detalle</t>
  </si>
  <si>
    <t>Unidad</t>
  </si>
  <si>
    <t>Valor Total Anual antes de IVA</t>
  </si>
  <si>
    <t>CENTROS DE CÓMPUTO</t>
  </si>
  <si>
    <t>No Aplica</t>
  </si>
  <si>
    <t>Administración (Soporte, monitoreo y Gestión 7x24x365)</t>
  </si>
  <si>
    <t>Mes</t>
  </si>
  <si>
    <t>SERVIDORES</t>
  </si>
  <si>
    <t xml:space="preserve">Servidores Fisicos </t>
  </si>
  <si>
    <t xml:space="preserve">Administración, gestión, operación, monitoreo, control y mantenimiento </t>
  </si>
  <si>
    <t>Servidores Virtuales</t>
  </si>
  <si>
    <t>Controlador de Dominio DC (DHCP, DNS y DA).</t>
  </si>
  <si>
    <t>Subtotal  -  Servidores</t>
  </si>
  <si>
    <t>SEGURIDAD</t>
  </si>
  <si>
    <t>Seguridad Perimetral</t>
  </si>
  <si>
    <t xml:space="preserve">Instalación, configuración, administración, monitoreo, gestión y operación. </t>
  </si>
  <si>
    <t>Proxy (Filtrado de navegación)</t>
  </si>
  <si>
    <t>Firewall en alta disponibilidad</t>
  </si>
  <si>
    <t>Seguridad en bases de datos</t>
  </si>
  <si>
    <t>Seguridad en aplicaciones web</t>
  </si>
  <si>
    <t>Antivirus, antispyware, antispam (endpoint, consolas de administración, exchange, servidores), gestión de vulnerabilidades</t>
  </si>
  <si>
    <t>Administración, gestión, operación y monitoreo.</t>
  </si>
  <si>
    <t>Subtotal  -  Seguridad Perimetral</t>
  </si>
  <si>
    <t>Administración, operación y gestión</t>
  </si>
  <si>
    <t>ALMACENAMIENTO</t>
  </si>
  <si>
    <t>Almacenamiento SAN  y NAS</t>
  </si>
  <si>
    <t xml:space="preserve">Administración, operación, configuración y monitoreo </t>
  </si>
  <si>
    <t>RESPALDO (BACKUP)</t>
  </si>
  <si>
    <t>Servicio de Backup</t>
  </si>
  <si>
    <t xml:space="preserve">Administración, operación, configuración, y monitoreo  </t>
  </si>
  <si>
    <t>Servicio Custodia de medios</t>
  </si>
  <si>
    <t>No aplica</t>
  </si>
  <si>
    <t>Subtotal  -  Respaldo (Backup)</t>
  </si>
  <si>
    <t>OFFICE 365</t>
  </si>
  <si>
    <t xml:space="preserve">Administración, configuración, operación, soporte y monitoreo </t>
  </si>
  <si>
    <t>CORREO ELECTRÓNICO Y LYNC</t>
  </si>
  <si>
    <t>APLICACIONES</t>
  </si>
  <si>
    <t xml:space="preserve">No aplica </t>
  </si>
  <si>
    <t xml:space="preserve">Administración, configuración, monitoreo y gestión </t>
  </si>
  <si>
    <t>BASES DE DATOS</t>
  </si>
  <si>
    <t>GESTIÓN Y MONITOREO</t>
  </si>
  <si>
    <t>Endpoints</t>
  </si>
  <si>
    <t xml:space="preserve">Gestión y monitoreo </t>
  </si>
  <si>
    <t>WSUS y SystemCenter</t>
  </si>
  <si>
    <t xml:space="preserve">Gestión, administración y monitoreo </t>
  </si>
  <si>
    <t xml:space="preserve">Licencias </t>
  </si>
  <si>
    <t>Aplicaciones</t>
  </si>
  <si>
    <t>Bases de datos</t>
  </si>
  <si>
    <t>Servidores</t>
  </si>
  <si>
    <t>Subtotal  -  Herramientas de Gestión y Monitoreo</t>
  </si>
  <si>
    <t>REDES AREA LOCAL LAN E INALAMBRICA WLAN</t>
  </si>
  <si>
    <t xml:space="preserve">Gestión, administración, operación y monitoreo </t>
  </si>
  <si>
    <t>INTERNET MOVIL</t>
  </si>
  <si>
    <t>Servicio de internet movil</t>
  </si>
  <si>
    <t xml:space="preserve">Servicio </t>
  </si>
  <si>
    <t>Año 2015</t>
  </si>
  <si>
    <t>Año 2016</t>
  </si>
  <si>
    <t>Año 2017</t>
  </si>
  <si>
    <t>Valor Total</t>
  </si>
  <si>
    <t>Valor Total  Mensual</t>
  </si>
  <si>
    <t>Valor Total Anual</t>
  </si>
  <si>
    <t xml:space="preserve">SERVICIO DE CENTRO DE OPERACIÓN DE SEGURIDAD (SOC - Security Operation Center) </t>
  </si>
  <si>
    <t>TOTAL</t>
  </si>
  <si>
    <t>No incluye filas de  Servicio de centro de operación de seguridad (SOC) ni Office 365</t>
  </si>
  <si>
    <t>No incluye fila de Office 365</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</si>
  <si>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</si>
  <si>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</si>
  <si>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xml:space="preserve">Cantidad por mes </t>
    </r>
    <r>
      <rPr>
        <b/>
        <sz val="10"/>
        <color rgb="FFFF0000"/>
        <rFont val="Arial"/>
        <family val="2"/>
      </rPr>
      <t>(2)</t>
    </r>
  </si>
  <si>
    <r>
      <t xml:space="preserve">Precio Unitario Antes de IVA </t>
    </r>
    <r>
      <rPr>
        <b/>
        <sz val="10"/>
        <color rgb="FFFF0000"/>
        <rFont val="Arial"/>
        <family val="2"/>
      </rPr>
      <t>(3)</t>
    </r>
  </si>
  <si>
    <r>
      <t xml:space="preserve">Precio Mensual Antes de IVA </t>
    </r>
    <r>
      <rPr>
        <b/>
        <sz val="10"/>
        <color rgb="FFFF0000"/>
        <rFont val="Arial"/>
        <family val="2"/>
      </rPr>
      <t>(3)</t>
    </r>
  </si>
  <si>
    <r>
      <t xml:space="preserve">Servidor </t>
    </r>
    <r>
      <rPr>
        <b/>
        <sz val="10"/>
        <color rgb="FFFF0000"/>
        <rFont val="Arial"/>
        <family val="2"/>
      </rPr>
      <t>(4)</t>
    </r>
  </si>
  <si>
    <r>
      <t xml:space="preserve">Dispositivo </t>
    </r>
    <r>
      <rPr>
        <b/>
        <sz val="10"/>
        <color rgb="FFFF0000"/>
        <rFont val="Arial"/>
        <family val="2"/>
      </rPr>
      <t>(4)</t>
    </r>
  </si>
  <si>
    <r>
      <t xml:space="preserve">Office 365 (Exchange, Sharepoint, Lync, Yammer, Onedrive, Servicios de Sincronizacion y Federacion, Adiconales plan E3) </t>
    </r>
    <r>
      <rPr>
        <b/>
        <sz val="10"/>
        <color rgb="FFFF0000"/>
        <rFont val="Arial"/>
        <family val="2"/>
      </rPr>
      <t>(opciones 1 y 2)</t>
    </r>
  </si>
  <si>
    <r>
      <t xml:space="preserve">Aplicación </t>
    </r>
    <r>
      <rPr>
        <b/>
        <sz val="10"/>
        <color rgb="FFFF0000"/>
        <rFont val="Arial"/>
        <family val="2"/>
      </rPr>
      <t>(4)</t>
    </r>
  </si>
  <si>
    <r>
      <t xml:space="preserve">Base de Datos </t>
    </r>
    <r>
      <rPr>
        <b/>
        <sz val="10"/>
        <color rgb="FFFF0000"/>
        <rFont val="Arial"/>
        <family val="2"/>
      </rPr>
      <t>(4)</t>
    </r>
  </si>
  <si>
    <t>Año 2018</t>
  </si>
  <si>
    <r>
      <t>Inscripción en el Registro Único de Proponentes: 
Las personas naturales y jurídicas, nacionales o extranjeras, con domicilio en Colombia, interesadas en participar en procesos de contratación convocados por las entidades estatales, deben estar</t>
    </r>
    <r>
      <rPr>
        <sz val="9"/>
        <color rgb="FFFF0000"/>
        <rFont val="Arial"/>
        <family val="2"/>
      </rPr>
      <t xml:space="preserve"> inscritas en el RUP</t>
    </r>
    <r>
      <rPr>
        <sz val="9"/>
        <color theme="1"/>
        <rFont val="Arial"/>
        <family val="2"/>
      </rPr>
      <t>, salvo las excepciones previstas de forma taxativa en la ley (Artículo 2.2.1.1.1.5.1 del Drecreto 1082 de 2015). Se aclara que esta inscripción no se requiere para remitir cotización durante el estudio de mercado.</t>
    </r>
  </si>
  <si>
    <t>SOLICITUD DE COTIZACIÓN SERVICIOS DE TECNOLOGÍA DE LA INFORMACIÓN Y COMUNICACIONES - TIC BAJO LA MODALIDAD DE OUTSOURCING (ESCENARIO 1 y 2)</t>
  </si>
  <si>
    <t>Instrucciones para el diligenciamiento del formato de cotización</t>
  </si>
  <si>
    <r>
      <t>• Por favor diligenciar solo las celdas en AMARILLO.
• Revisar todos los requerimientos que se exponen en el documento "Ficha de Condiciones Técnicas Esenciales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"Precio unitario antes de IVA.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r>
      <rPr>
        <b/>
        <u/>
        <sz val="10"/>
        <rFont val="Arial"/>
        <family val="2"/>
      </rPr>
      <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</si>
  <si>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</si>
  <si>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</si>
  <si>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</si>
  <si>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</si>
  <si>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</si>
  <si>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</si>
  <si>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</si>
  <si>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</si>
  <si>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</si>
  <si>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</si>
  <si>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</si>
  <si>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</si>
  <si>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</si>
  <si>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</si>
  <si>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</si>
  <si>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</si>
  <si>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</si>
  <si>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</si>
  <si>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</si>
  <si>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</si>
  <si>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</si>
  <si>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</si>
  <si>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</si>
  <si>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</si>
  <si>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</si>
  <si>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</si>
  <si>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</si>
  <si>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</si>
  <si>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</si>
  <si>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</si>
  <si>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</si>
  <si>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</si>
  <si>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</si>
  <si>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</si>
  <si>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</si>
  <si>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</si>
  <si>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</si>
  <si>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</si>
  <si>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</si>
  <si>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</si>
  <si>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</si>
  <si>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</si>
  <si>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</si>
  <si>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</si>
  <si>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</si>
  <si>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</si>
  <si>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</si>
  <si>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</si>
  <si>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</si>
  <si>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</si>
  <si>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</si>
  <si>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</si>
  <si>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</si>
  <si>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</si>
  <si>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</si>
  <si>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</si>
  <si>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</si>
  <si>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</si>
  <si>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</si>
  <si>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</si>
  <si>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EXPERIENCIA EN CONTRATACION EN LOS ULTIMOS 5 AÑOS</t>
  </si>
  <si>
    <r>
      <t>EXPERIENCIA EN CONTRATACIÓN EN LOS ÚLTIMOS</t>
    </r>
    <r>
      <rPr>
        <b/>
        <u/>
        <sz val="10"/>
        <rFont val="Arial"/>
        <family val="2"/>
      </rPr>
      <t xml:space="preserve"> 5 AÑOS</t>
    </r>
  </si>
  <si>
    <t>Tel. celular:</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</si>
  <si>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</si>
  <si>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</si>
  <si>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</si>
  <si>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</si>
  <si>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</si>
  <si>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</si>
  <si>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</si>
  <si>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</si>
  <si>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</si>
  <si>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</si>
  <si>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</si>
  <si>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</si>
  <si>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</si>
  <si>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</si>
  <si>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</si>
  <si>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</si>
  <si>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</si>
  <si>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</si>
  <si>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</si>
  <si>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</si>
  <si>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</si>
  <si>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</si>
  <si>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</si>
  <si>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</si>
  <si>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</si>
  <si>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</si>
  <si>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</si>
  <si>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r>
      <rPr>
        <b/>
        <u/>
        <sz val="8"/>
        <color theme="1"/>
        <rFont val="Arial"/>
        <family val="2"/>
      </rPr>
      <t>Notas:</t>
    </r>
    <r>
      <rPr>
        <sz val="8"/>
        <color theme="1"/>
        <rFont val="Arial"/>
        <family val="2"/>
      </rPr>
      <t xml:space="preserve">
(1) El valor total de la cotización deberá incluir la totalidad de los meses en el plazo de ejecución del contrato (32 meses), teniendo en cuenta que durante la etapa de transición (primeros 15 días de ejecución del contrato) no se generará factura.  Se estima para el presente estudio del sector que la etapa de transición será los primeros 15 días del mes de diciembre de 2015. Sin embargo, los meses facturables de operación del año 2015 y 2016 dependerán de la fecha de legalización e inicio del contrato y del mes en el que efectivamente se culmine la etapa de transición. De otra parte, se precisa que los 7 meses facturables de operación contemplados para el año 2018, incluyen los 2 meses finales de entrega al futuro nuevo operador. 
(2) Corresponde a las cantidades (Anexo 001 - Línea Base) con las que actualmente cuenta la Entidad. El contratista debe tener la capacidad de atender requerimientos adicionales de la Entidad.
(3) Para el presente Estudio de Sector se deberá cotizar el precio unitario o mensual según corresponda para cada servicio para cada año (2015, 2016, 2017 y 2018). Diligenciar celdas en color amarillo correspondientes a cada año. 
(4) Los servidores, aplicaciones y bases de datos descritos en el Anexo 001 - Línea Base, son los que actualmente la Entidad tiene en funcionamiento, sin embargo estas cantidades pueden variar en +/- un 10%. Los precios cotizados deben mantenerse sin que variaciones en cantidades afecten el precio. </t>
    </r>
  </si>
  <si>
    <r>
      <t xml:space="preserve">Infraestructura centralizada </t>
    </r>
    <r>
      <rPr>
        <b/>
        <sz val="10"/>
        <color rgb="FFFF0000"/>
        <rFont val="Arial"/>
        <family val="2"/>
      </rPr>
      <t>(opciones 1 y 3)</t>
    </r>
  </si>
  <si>
    <r>
      <t xml:space="preserve">Correo electrónico On-Premise (Exchange Server 2010) y Lync On-Premise </t>
    </r>
    <r>
      <rPr>
        <b/>
        <sz val="10"/>
        <color theme="1"/>
        <rFont val="Arial"/>
        <family val="2"/>
      </rPr>
      <t>(</t>
    </r>
    <r>
      <rPr>
        <b/>
        <sz val="10"/>
        <color rgb="FFFF0000"/>
        <rFont val="Arial"/>
        <family val="2"/>
      </rPr>
      <t>opción 1</t>
    </r>
    <r>
      <rPr>
        <b/>
        <sz val="10"/>
        <color theme="1"/>
        <rFont val="Arial"/>
        <family val="2"/>
      </rPr>
      <t xml:space="preserve"> con Office 365, Linea Base para Exchange y Lync on-premise 3.500)</t>
    </r>
  </si>
  <si>
    <r>
      <t xml:space="preserve">Correo electrónico On-Premise (Exchange Server 2010) yLync On-Premise </t>
    </r>
    <r>
      <rPr>
        <b/>
        <sz val="10"/>
        <color theme="1"/>
        <rFont val="Arial"/>
        <family val="2"/>
      </rPr>
      <t>(</t>
    </r>
    <r>
      <rPr>
        <b/>
        <sz val="10"/>
        <color rgb="FFFF0000"/>
        <rFont val="Arial"/>
        <family val="2"/>
      </rPr>
      <t>Opciones 2 y 3:</t>
    </r>
    <r>
      <rPr>
        <b/>
        <sz val="10"/>
        <color theme="1"/>
        <rFont val="Arial"/>
        <family val="2"/>
      </rPr>
      <t xml:space="preserve"> sin Office 365 y Linea Base para Exchange y Lync on-premise 11.000)</t>
    </r>
  </si>
  <si>
    <t>SOLICITUD DE COTIZACIÓN SERVICIOS DE TECNOLOGÍA DE LA INFORMACIÓN Y COMUNICACIONES - TIC BAJO LA MODALIDAD DE OUTSOURCING</t>
  </si>
  <si>
    <r>
      <t xml:space="preserve">FORMATO DE COTIZACIÓN
(Plazo de ejecución: 32 meses de ejecución - hasta 31 de julio de 2018) </t>
    </r>
    <r>
      <rPr>
        <b/>
        <sz val="12"/>
        <color rgb="FFFF0000"/>
        <rFont val="Arial"/>
        <family val="2"/>
      </rPr>
      <t>(Nota 1)</t>
    </r>
  </si>
  <si>
    <t>OPCIÓN DE SERVICIO 1
(Con servicio de monitoreo SOC para 500 dispositivos y Office 365)
RESUMEN IVA INCLUIDO (16%)</t>
  </si>
  <si>
    <t>OPCIÓN DE SERVICIO 2
(Sin servicio de monitoreo SOC y sin Office 365)
RESUMEN IVA INCLUIDO (16%)</t>
  </si>
  <si>
    <t>OPCIÓN DE SERVICIO 3
(Con servicio de monitoreo SOC para 500 dispositivos y sin Office 365)
RESUMEN IVA INCLUIDO (16%)</t>
  </si>
  <si>
    <r>
      <t xml:space="preserve">Escenarios y opciones de servicios
</t>
    </r>
    <r>
      <rPr>
        <sz val="8"/>
        <color theme="1"/>
        <rFont val="Arial"/>
        <family val="2"/>
      </rPr>
      <t xml:space="preserve">La Entidad requiere cotizar los servicios con un plazo de ejecución 32 meses (de los cuales 31,5 meses generan factura).
La Entidad requiere cotizar 3 opciones de servicio en cuanto al SOC y al Office 365, cuyos precios se consolidan al final del formato de cotización. Las opciones a analizar son las siguientes:
Opción 1: Servicio de centro de operación de seguridad (SOC) con línea base de </t>
    </r>
    <r>
      <rPr>
        <sz val="8"/>
        <color rgb="FFFF0000"/>
        <rFont val="Arial"/>
        <family val="2"/>
      </rPr>
      <t>500</t>
    </r>
    <r>
      <rPr>
        <sz val="8"/>
        <color theme="1"/>
        <rFont val="Arial"/>
        <family val="2"/>
      </rPr>
      <t xml:space="preserve"> dispositivos y Office 365, y todos los demás servicios iguales.
Opción 2: Sin Servicio de centro de operación de seguridad (SOC) y sin Office 365 (solo correo electrónico On Premise y Lync On Premise), y todos los demás servicios iguales.
Opción 3: Servicio de centro de operación de seguridad (SOC) para </t>
    </r>
    <r>
      <rPr>
        <sz val="8"/>
        <color rgb="FFFF0000"/>
        <rFont val="Arial"/>
        <family val="2"/>
      </rPr>
      <t>500</t>
    </r>
    <r>
      <rPr>
        <sz val="8"/>
        <color theme="1"/>
        <rFont val="Arial"/>
        <family val="2"/>
      </rPr>
      <t xml:space="preserve"> dispositivos y sin Office 365 (solo correo electrónico On Premise y Lync On Premise), y todos los demás servicios iguales.</t>
    </r>
  </si>
  <si>
    <t>SEGURIDAD INFORMATICA</t>
  </si>
  <si>
    <t>HERRAMIENTAS DE GESTIÓN, MONITOREO Y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</si>
</sst>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quot;Año&quot;\ 0\ &quot;&quot;"/>
    <numFmt numFmtId="165" formatCode="&quot;Año&quot;\ 0\ &quot;Nota (1)&quot;"/>
    <numFmt numFmtId="166" formatCode="#,##0.0"/>
    <numFmt numFmtId="167" formatCode="&quot;$&quot;#,##0"/>
    <numFmt numFmtId="168" formatCode="[$$-240A]#,##0"/>
    <numFmt numFmtId="169" formatCode="[$$-240A]\ #,##0"/>
    <numFmt numFmtId="170" formatCode="[$$-240A]#,##0.00"/>
    <numFmt numFmtId="171" formatCode="d/mm/yyyy;@"/>
    <numFmt numFmtId="172" formatCode="dd/mmm/yy"/>
    <numFmt numFmtId="173" formatCode="&quot;$&quot;\ #,##0"/>
    <numFmt numFmtId="174" formatCode="0.0"/>
  </numFmts>
  <fonts count="29">
    <font>
      <sz val="11"/>
      <color theme="1"/>
      <name val="Calibri"/>
      <family val="2"/>
      <scheme val="minor"/>
    </font>
    <font>
      <sz val="11"/>
      <color theme="1"/>
      <name val="Arial"/>
      <family val="2"/>
    </font>
    <font>
      <sz val="10"/>
      <color theme="1"/>
      <name val="Arial"/>
      <family val="2"/>
    </font>
    <font>
      <b/>
      <sz val="12"/>
      <color theme="1"/>
      <name val="Arial"/>
      <family val="2"/>
    </font>
    <font>
      <b/>
      <sz val="10"/>
      <color rgb="FF000000"/>
      <name val="Arial"/>
      <family val="2"/>
    </font>
    <font>
      <sz val="9"/>
      <color theme="1"/>
      <name val="Arial"/>
      <family val="2"/>
    </font>
    <font>
      <b/>
      <sz val="10"/>
      <color theme="1"/>
      <name val="Arial"/>
      <family val="2"/>
    </font>
    <font>
      <b/>
      <sz val="11"/>
      <color theme="1"/>
      <name val="Arial"/>
      <family val="2"/>
    </font>
    <font>
      <sz val="10"/>
      <name val="Arial"/>
      <family val="2"/>
    </font>
    <font>
      <b/>
      <sz val="10"/>
      <name val="Arial"/>
      <family val="2"/>
    </font>
    <font>
      <sz val="8"/>
      <name val="Arial"/>
      <family val="2"/>
    </font>
    <font>
      <b/>
      <sz val="10"/>
      <name val="Calibri"/>
      <family val="2"/>
      <scheme val="minor"/>
    </font>
    <font>
      <b/>
      <sz val="9"/>
      <color theme="1"/>
      <name val="Arial"/>
      <family val="2"/>
    </font>
    <font>
      <b/>
      <sz val="12"/>
      <color rgb="FFFF0000"/>
      <name val="Arial"/>
      <family val="2"/>
    </font>
    <font>
      <b/>
      <sz val="10"/>
      <color rgb="FFFF0000"/>
      <name val="Arial"/>
      <family val="2"/>
    </font>
    <font>
      <sz val="9"/>
      <color rgb="FFFF0000"/>
      <name val="Arial"/>
      <family val="2"/>
    </font>
    <font>
      <i/>
      <sz val="8"/>
      <color rgb="FFFF0000"/>
      <name val="Arial"/>
      <family val="2"/>
    </font>
    <font>
      <i/>
      <sz val="11"/>
      <color theme="1"/>
      <name val="Arial"/>
      <family val="2"/>
    </font>
    <font>
      <b/>
      <sz val="8"/>
      <color theme="1"/>
      <name val="Arial"/>
      <family val="2"/>
    </font>
    <font>
      <sz val="8"/>
      <color theme="1"/>
      <name val="Arial"/>
      <family val="2"/>
    </font>
    <font>
      <b/>
      <u/>
      <sz val="10"/>
      <name val="Arial"/>
      <family val="2"/>
    </font>
    <font>
      <b/>
      <u/>
      <sz val="8"/>
      <color theme="1"/>
      <name val="Arial"/>
      <family val="2"/>
    </font>
    <font>
      <sz val="9"/>
      <color indexed="81"/>
      <name val="Tahoma"/>
      <family val="2"/>
    </font>
    <font>
      <sz val="9"/>
      <color rgb="FF000000"/>
      <name val="Arial"/>
      <family val="2"/>
    </font>
    <font>
      <sz val="9"/>
      <name val="Arial"/>
      <family val="2"/>
    </font>
    <font>
      <u/>
      <sz val="10"/>
      <name val="Arial"/>
      <family val="2"/>
    </font>
    <font>
      <sz val="10"/>
      <name val="Zurich BT"/>
    </font>
    <font>
      <sz val="8"/>
      <color rgb="FFFF0000"/>
      <name val="Arial"/>
      <family val="2"/>
    </font>
    <font>
      <sz val="1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bgColor indexed="64"/>
      </patternFill>
    </fill>
    <fill>
      <patternFill patternType="solid">
        <fgColor theme="2" tint="-9.9978637043366805E-2"/>
        <bgColor indexed="64"/>
      </patternFill>
    </fill>
    <fill>
      <patternFill patternType="gray0625"/>
    </fill>
    <fill>
      <patternFill patternType="solid">
        <fgColor theme="4"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theme="0" tint="-0.249977111117893"/>
        <bgColor indexed="64"/>
      </patternFill>
    </fill>
    <fill>
      <patternFill patternType="solid">
        <fgColor theme="0"/>
        <bgColor indexed="64"/>
      </patternFill>
    </fill>
  </fills>
  <borders count="44">
    <border>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diagonal/>
    </border>
    <border>
      <left style="thin">
        <color theme="0" tint="-0.499984740745262"/>
      </left>
      <right style="medium">
        <color theme="0" tint="-0.499984740745262"/>
      </right>
      <top/>
      <bottom style="thin">
        <color theme="0" tint="-0.499984740745262"/>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8" fillId="0" borderId="0"/>
    <xf numFmtId="0" fontId="1" fillId="0" borderId="0"/>
    <xf numFmtId="0" fontId="26" fillId="0" borderId="0"/>
    <xf numFmtId="9" fontId="26" fillId="0" borderId="0" applyFont="0" applyFill="0" applyBorder="0" applyAlignment="0" applyProtection="0"/>
  </cellStyleXfs>
  <cellXfs count="383">
    <xf numFmtId="0" fontId="0" fillId="0" borderId="0" xfId="0"/>
    <xf numFmtId="0" fontId="1" fillId="0" borderId="0" xfId="0" applyFont="1" applyAlignment="1" applyProtection="1">
      <alignment vertical="center"/>
    </xf>
    <xf numFmtId="0" fontId="2" fillId="0" borderId="0" xfId="0" applyFont="1" applyAlignment="1" applyProtection="1">
      <alignment vertical="center"/>
    </xf>
    <xf numFmtId="0" fontId="2" fillId="0" borderId="0" xfId="0" applyFont="1" applyAlignment="1" applyProtection="1">
      <alignment horizontal="center" vertical="center" wrapText="1"/>
    </xf>
    <xf numFmtId="0" fontId="1" fillId="0" borderId="0" xfId="0" applyFont="1" applyBorder="1" applyAlignment="1" applyProtection="1">
      <alignment horizontal="center" vertical="center" wrapText="1"/>
    </xf>
    <xf numFmtId="0" fontId="4" fillId="0" borderId="4" xfId="0" applyFont="1" applyFill="1" applyBorder="1" applyAlignment="1" applyProtection="1">
      <alignment vertical="center" wrapText="1"/>
    </xf>
    <xf numFmtId="0" fontId="5" fillId="3" borderId="4" xfId="0" applyFont="1" applyFill="1" applyBorder="1" applyAlignment="1" applyProtection="1">
      <alignment vertical="center"/>
      <protection locked="0"/>
    </xf>
    <xf numFmtId="0" fontId="6" fillId="0" borderId="4" xfId="0" applyFont="1" applyFill="1" applyBorder="1" applyAlignment="1" applyProtection="1">
      <alignment vertical="center" wrapText="1"/>
    </xf>
    <xf numFmtId="0" fontId="1" fillId="0" borderId="0" xfId="0" applyFont="1" applyFill="1" applyAlignment="1" applyProtection="1">
      <alignment horizontal="center" vertical="center"/>
    </xf>
    <xf numFmtId="0" fontId="7" fillId="0" borderId="0" xfId="0" applyFont="1" applyAlignment="1" applyProtection="1">
      <alignment vertical="center"/>
    </xf>
    <xf numFmtId="0" fontId="1" fillId="0" borderId="0" xfId="0" applyFont="1" applyFill="1" applyAlignment="1" applyProtection="1">
      <alignment vertical="center"/>
    </xf>
    <xf numFmtId="0" fontId="6" fillId="0" borderId="0" xfId="0" applyFont="1" applyAlignment="1" applyProtection="1">
      <alignment vertical="center"/>
    </xf>
    <xf numFmtId="0" fontId="6" fillId="2" borderId="10" xfId="0" applyFont="1" applyFill="1" applyBorder="1" applyAlignment="1" applyProtection="1">
      <alignment horizontal="center" vertical="center" wrapText="1"/>
    </xf>
    <xf numFmtId="0" fontId="6" fillId="2" borderId="12" xfId="0" applyFont="1" applyFill="1" applyBorder="1" applyAlignment="1" applyProtection="1">
      <alignment horizontal="center" vertical="center" wrapText="1"/>
    </xf>
    <xf numFmtId="0" fontId="6" fillId="4" borderId="9" xfId="0" applyFont="1" applyFill="1" applyBorder="1" applyAlignment="1" applyProtection="1">
      <alignment horizontal="center" vertical="center" wrapText="1"/>
    </xf>
    <xf numFmtId="0" fontId="6" fillId="4" borderId="10" xfId="0" applyFont="1" applyFill="1" applyBorder="1" applyAlignment="1" applyProtection="1">
      <alignment horizontal="center" vertical="center" wrapText="1"/>
    </xf>
    <xf numFmtId="0" fontId="6" fillId="4" borderId="11" xfId="0" applyFont="1" applyFill="1" applyBorder="1" applyAlignment="1" applyProtection="1">
      <alignment horizontal="center" vertical="center" wrapText="1"/>
    </xf>
    <xf numFmtId="0" fontId="6" fillId="5" borderId="9" xfId="0" applyFont="1" applyFill="1" applyBorder="1" applyAlignment="1" applyProtection="1">
      <alignment horizontal="center" vertical="center" wrapText="1"/>
    </xf>
    <xf numFmtId="0" fontId="6" fillId="5" borderId="10" xfId="0" applyFont="1" applyFill="1" applyBorder="1" applyAlignment="1" applyProtection="1">
      <alignment horizontal="center" vertical="center" wrapText="1"/>
    </xf>
    <xf numFmtId="0" fontId="6" fillId="5" borderId="11" xfId="0" applyFont="1" applyFill="1" applyBorder="1" applyAlignment="1" applyProtection="1">
      <alignment horizontal="center" vertical="center" wrapText="1"/>
    </xf>
    <xf numFmtId="0" fontId="6" fillId="6" borderId="9" xfId="0" applyFont="1" applyFill="1" applyBorder="1" applyAlignment="1" applyProtection="1">
      <alignment horizontal="center" vertical="center" wrapText="1"/>
    </xf>
    <xf numFmtId="0" fontId="6" fillId="6" borderId="10" xfId="0" applyFont="1" applyFill="1" applyBorder="1" applyAlignment="1" applyProtection="1">
      <alignment horizontal="center" vertical="center" wrapText="1"/>
    </xf>
    <xf numFmtId="0" fontId="6" fillId="6" borderId="11" xfId="0" applyFont="1" applyFill="1" applyBorder="1" applyAlignment="1" applyProtection="1">
      <alignment horizontal="center" vertical="center" wrapText="1"/>
    </xf>
    <xf numFmtId="0" fontId="2" fillId="0" borderId="0" xfId="0" applyFont="1" applyAlignment="1" applyProtection="1">
      <alignment vertical="center" wrapText="1"/>
    </xf>
    <xf numFmtId="0" fontId="6" fillId="4" borderId="10" xfId="0" applyFont="1" applyFill="1" applyBorder="1" applyAlignment="1" applyProtection="1">
      <alignment horizontal="left" vertical="center" wrapText="1"/>
    </xf>
    <xf numFmtId="0" fontId="2" fillId="0" borderId="10" xfId="0" applyFont="1" applyFill="1" applyBorder="1" applyAlignment="1" applyProtection="1">
      <alignment horizontal="left" vertic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167" fontId="2" fillId="7" borderId="9" xfId="0" applyNumberFormat="1" applyFont="1" applyFill="1" applyBorder="1" applyAlignment="1" applyProtection="1">
      <alignment vertical="center" wrapText="1" shrinkToFit="1"/>
    </xf>
    <xf numFmtId="167" fontId="2" fillId="3" borderId="10" xfId="0" applyNumberFormat="1" applyFont="1" applyFill="1" applyBorder="1" applyAlignment="1" applyProtection="1">
      <alignment vertical="center" wrapText="1"/>
      <protection locked="0"/>
    </xf>
    <xf numFmtId="167" fontId="2" fillId="4" borderId="11" xfId="0" applyNumberFormat="1" applyFont="1" applyFill="1" applyBorder="1" applyAlignment="1" applyProtection="1">
      <alignment vertical="center" wrapText="1" shrinkToFit="1"/>
    </xf>
    <xf numFmtId="167" fontId="2" fillId="4" borderId="8" xfId="0" applyNumberFormat="1" applyFont="1" applyFill="1" applyBorder="1" applyAlignment="1" applyProtection="1">
      <alignment vertical="center" wrapText="1" shrinkToFit="1"/>
    </xf>
    <xf numFmtId="0" fontId="2" fillId="0" borderId="10" xfId="0" applyFont="1" applyFill="1" applyBorder="1" applyAlignment="1" applyProtection="1">
      <alignment vertical="center" wrapText="1"/>
    </xf>
    <xf numFmtId="0" fontId="8" fillId="0" borderId="12" xfId="0" applyFont="1" applyFill="1" applyBorder="1" applyAlignment="1" applyProtection="1">
      <alignment horizontal="center" vertical="center" wrapText="1"/>
    </xf>
    <xf numFmtId="167" fontId="2" fillId="3" borderId="9" xfId="0" applyNumberFormat="1" applyFont="1" applyFill="1" applyBorder="1" applyAlignment="1" applyProtection="1">
      <alignment vertical="center" wrapText="1"/>
      <protection locked="0"/>
    </xf>
    <xf numFmtId="167" fontId="2" fillId="0" borderId="10" xfId="0" applyNumberFormat="1" applyFont="1" applyFill="1" applyBorder="1" applyAlignment="1" applyProtection="1">
      <alignment vertical="center" wrapText="1" shrinkToFit="1"/>
    </xf>
    <xf numFmtId="167" fontId="2" fillId="0" borderId="11" xfId="0" applyNumberFormat="1" applyFont="1" applyFill="1" applyBorder="1" applyAlignment="1" applyProtection="1">
      <alignment vertical="center" wrapText="1" shrinkToFit="1"/>
    </xf>
    <xf numFmtId="167" fontId="2" fillId="0" borderId="8" xfId="0" applyNumberFormat="1" applyFont="1" applyFill="1" applyBorder="1" applyAlignment="1" applyProtection="1">
      <alignment vertical="center" wrapText="1" shrinkToFit="1"/>
    </xf>
    <xf numFmtId="0" fontId="6" fillId="0" borderId="16" xfId="0" applyFont="1" applyFill="1" applyBorder="1" applyAlignment="1" applyProtection="1">
      <alignment vertical="center" wrapText="1"/>
    </xf>
    <xf numFmtId="167" fontId="2" fillId="4" borderId="10" xfId="0" applyNumberFormat="1" applyFont="1" applyFill="1" applyBorder="1" applyAlignment="1" applyProtection="1">
      <alignment vertical="center" wrapText="1"/>
    </xf>
    <xf numFmtId="167" fontId="2" fillId="4" borderId="11" xfId="0" applyNumberFormat="1" applyFont="1" applyFill="1" applyBorder="1" applyAlignment="1" applyProtection="1">
      <alignment vertical="center" wrapText="1"/>
    </xf>
    <xf numFmtId="0" fontId="2" fillId="0" borderId="0" xfId="0" applyFont="1" applyFill="1" applyAlignment="1" applyProtection="1">
      <alignment vertical="center" wrapText="1"/>
    </xf>
    <xf numFmtId="167" fontId="2" fillId="4" borderId="10" xfId="0" applyNumberFormat="1" applyFont="1" applyFill="1" applyBorder="1" applyAlignment="1" applyProtection="1">
      <alignment vertical="center" wrapText="1" shrinkToFit="1"/>
    </xf>
    <xf numFmtId="0" fontId="6" fillId="4" borderId="10" xfId="0" applyFont="1" applyFill="1" applyBorder="1" applyAlignment="1" applyProtection="1">
      <alignment vertical="center" wrapText="1"/>
    </xf>
    <xf numFmtId="167" fontId="2" fillId="3" borderId="10" xfId="0" applyNumberFormat="1" applyFont="1" applyFill="1" applyBorder="1" applyAlignment="1" applyProtection="1">
      <alignment vertical="center" wrapText="1" shrinkToFit="1"/>
      <protection locked="0"/>
    </xf>
    <xf numFmtId="0" fontId="2" fillId="0" borderId="13" xfId="0" applyFont="1" applyFill="1" applyBorder="1" applyAlignment="1" applyProtection="1">
      <alignment vertical="center" wrapText="1"/>
    </xf>
    <xf numFmtId="0" fontId="2" fillId="0" borderId="12" xfId="0" applyFont="1" applyBorder="1" applyAlignment="1" applyProtection="1">
      <alignment horizontal="center" vertical="center" wrapText="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left" vertical="center" wrapText="1"/>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167" fontId="2" fillId="0" borderId="0" xfId="0" applyNumberFormat="1" applyFont="1" applyFill="1" applyBorder="1" applyAlignment="1" applyProtection="1">
      <alignment vertical="center" wrapText="1"/>
    </xf>
    <xf numFmtId="167" fontId="6" fillId="0" borderId="0" xfId="0" applyNumberFormat="1" applyFont="1" applyFill="1" applyBorder="1" applyAlignment="1" applyProtection="1">
      <alignment vertical="center" wrapText="1"/>
    </xf>
    <xf numFmtId="168" fontId="6" fillId="0" borderId="0" xfId="0" applyNumberFormat="1" applyFont="1" applyFill="1" applyBorder="1" applyAlignment="1" applyProtection="1">
      <alignment vertical="center" wrapText="1" shrinkToFit="1"/>
    </xf>
    <xf numFmtId="0" fontId="2" fillId="0" borderId="0" xfId="0" applyFont="1" applyFill="1" applyBorder="1" applyAlignment="1" applyProtection="1">
      <alignment horizontal="left" vertical="center"/>
    </xf>
    <xf numFmtId="0" fontId="2" fillId="0" borderId="0" xfId="0" applyFont="1" applyBorder="1" applyAlignment="1" applyProtection="1">
      <alignment horizontal="left" vertical="center" indent="1"/>
    </xf>
    <xf numFmtId="0" fontId="2" fillId="0" borderId="0" xfId="0" applyFont="1" applyFill="1" applyBorder="1" applyAlignment="1" applyProtection="1">
      <alignment horizontal="left" vertical="center" indent="1"/>
    </xf>
    <xf numFmtId="0" fontId="10" fillId="0" borderId="0" xfId="0" applyFont="1" applyFill="1" applyBorder="1" applyAlignment="1" applyProtection="1">
      <alignment horizontal="left" vertical="center"/>
    </xf>
    <xf numFmtId="0" fontId="11" fillId="0" borderId="0" xfId="0" applyFont="1" applyFill="1" applyBorder="1" applyAlignment="1" applyProtection="1">
      <alignment horizontal="center" vertical="center"/>
    </xf>
    <xf numFmtId="168" fontId="9" fillId="0" borderId="0" xfId="0" applyNumberFormat="1" applyFont="1" applyFill="1" applyBorder="1" applyAlignment="1" applyProtection="1">
      <alignment vertical="center" shrinkToFit="1"/>
    </xf>
    <xf numFmtId="0" fontId="9" fillId="0" borderId="0" xfId="0" applyFont="1" applyFill="1" applyBorder="1" applyAlignment="1" applyProtection="1">
      <alignment horizontal="center" vertical="center"/>
    </xf>
    <xf numFmtId="0" fontId="9" fillId="10" borderId="10"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5" fillId="3" borderId="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wrapText="1"/>
    </xf>
    <xf numFmtId="0" fontId="6" fillId="11" borderId="9" xfId="0" applyFont="1" applyFill="1" applyBorder="1" applyAlignment="1" applyProtection="1">
      <alignment horizontal="center" vertical="center" wrapText="1"/>
    </xf>
    <xf numFmtId="0" fontId="6" fillId="11" borderId="10" xfId="0" applyFont="1" applyFill="1" applyBorder="1" applyAlignment="1" applyProtection="1">
      <alignment horizontal="center" vertical="center" wrapText="1"/>
    </xf>
    <xf numFmtId="0" fontId="6" fillId="11" borderId="11" xfId="0" applyFont="1" applyFill="1" applyBorder="1" applyAlignment="1" applyProtection="1">
      <alignment horizontal="center" vertical="center" wrapText="1"/>
    </xf>
    <xf numFmtId="168" fontId="8" fillId="0" borderId="10" xfId="0" applyNumberFormat="1" applyFont="1" applyBorder="1" applyAlignment="1" applyProtection="1">
      <alignment vertical="center" shrinkToFit="1"/>
    </xf>
    <xf numFmtId="168" fontId="9" fillId="8" borderId="10" xfId="0" applyNumberFormat="1" applyFont="1" applyFill="1" applyBorder="1" applyAlignment="1" applyProtection="1">
      <alignment vertical="center" shrinkToFit="1"/>
    </xf>
    <xf numFmtId="168" fontId="9" fillId="9" borderId="10" xfId="0" applyNumberFormat="1" applyFont="1" applyFill="1" applyBorder="1" applyAlignment="1" applyProtection="1">
      <alignment vertical="center" shrinkToFit="1"/>
    </xf>
    <xf numFmtId="168" fontId="8" fillId="0" borderId="10" xfId="0" applyNumberFormat="1" applyFont="1" applyFill="1" applyBorder="1" applyAlignment="1" applyProtection="1">
      <alignment vertical="center" shrinkToFit="1"/>
    </xf>
    <xf numFmtId="168" fontId="9" fillId="10" borderId="10" xfId="0" applyNumberFormat="1" applyFont="1" applyFill="1" applyBorder="1" applyAlignment="1" applyProtection="1">
      <alignment vertical="center" shrinkToFit="1"/>
    </xf>
    <xf numFmtId="0" fontId="16" fillId="0" borderId="0" xfId="0" applyFont="1" applyProtection="1"/>
    <xf numFmtId="168" fontId="2" fillId="0" borderId="0" xfId="0" applyNumberFormat="1" applyFont="1" applyAlignment="1" applyProtection="1">
      <alignment horizontal="center" vertical="center" wrapText="1"/>
    </xf>
    <xf numFmtId="168" fontId="17" fillId="0" borderId="0" xfId="0" applyNumberFormat="1" applyFont="1" applyAlignment="1" applyProtection="1">
      <alignment vertical="center"/>
    </xf>
    <xf numFmtId="0" fontId="17" fillId="0" borderId="0" xfId="0" applyFont="1" applyAlignment="1" applyProtection="1">
      <alignment vertical="center"/>
    </xf>
    <xf numFmtId="0" fontId="1" fillId="0" borderId="0" xfId="0" applyFont="1" applyBorder="1" applyAlignment="1" applyProtection="1">
      <alignment horizontal="center" vertical="center"/>
    </xf>
    <xf numFmtId="0" fontId="19" fillId="0" borderId="0" xfId="0" applyFont="1" applyAlignment="1" applyProtection="1">
      <alignment vertical="center"/>
    </xf>
    <xf numFmtId="0" fontId="19" fillId="0" borderId="0" xfId="0" applyFont="1" applyBorder="1" applyAlignment="1" applyProtection="1">
      <alignment horizontal="left" vertical="top" wrapText="1"/>
    </xf>
    <xf numFmtId="0" fontId="19" fillId="0" borderId="0" xfId="0" applyFont="1" applyProtection="1"/>
    <xf numFmtId="0" fontId="19" fillId="0" borderId="0" xfId="0" applyFont="1" applyAlignment="1">
      <alignment vertical="center"/>
    </xf>
    <xf numFmtId="0" fontId="19" fillId="0" borderId="31" xfId="0" applyFont="1" applyBorder="1" applyAlignment="1">
      <alignment vertical="center"/>
    </xf>
    <xf numFmtId="0" fontId="19" fillId="0" borderId="32" xfId="0" applyFont="1" applyBorder="1" applyAlignment="1">
      <alignment vertical="center"/>
    </xf>
    <xf numFmtId="0" fontId="19" fillId="0" borderId="33" xfId="0" applyFont="1" applyBorder="1" applyAlignment="1">
      <alignment vertical="center"/>
    </xf>
    <xf numFmtId="0" fontId="19" fillId="0" borderId="34" xfId="0" applyFont="1" applyBorder="1" applyAlignment="1">
      <alignment vertical="center"/>
    </xf>
    <xf numFmtId="0" fontId="19" fillId="0" borderId="0" xfId="0" applyFont="1" applyBorder="1" applyAlignment="1">
      <alignment vertical="center"/>
    </xf>
    <xf numFmtId="0" fontId="19" fillId="0" borderId="35" xfId="0" applyFont="1" applyBorder="1" applyAlignment="1">
      <alignment vertical="center"/>
    </xf>
    <xf numFmtId="0" fontId="19" fillId="0" borderId="36" xfId="0" applyFont="1" applyBorder="1" applyAlignment="1">
      <alignment vertical="center"/>
    </xf>
    <xf numFmtId="0" fontId="19" fillId="0" borderId="37" xfId="0" applyFont="1" applyBorder="1" applyAlignment="1">
      <alignment vertical="center"/>
    </xf>
    <xf numFmtId="0" fontId="19" fillId="0" borderId="38" xfId="0" applyFont="1" applyBorder="1" applyAlignment="1">
      <alignment vertical="center"/>
    </xf>
    <xf numFmtId="0" fontId="19" fillId="0" borderId="0" xfId="0" applyFont="1" applyAlignment="1">
      <alignment horizontal="center" vertical="center"/>
    </xf>
    <xf numFmtId="0" fontId="19" fillId="0" borderId="0" xfId="0" applyFont="1" applyAlignment="1" applyProtection="1">
      <alignment vertical="center"/>
      <protection locked="0"/>
    </xf>
    <xf numFmtId="0" fontId="9" fillId="0" borderId="0" xfId="1" applyFont="1" applyFill="1" applyBorder="1" applyAlignment="1" applyProtection="1">
      <alignment horizontal="center" vertical="center" wrapText="1"/>
    </xf>
    <xf numFmtId="0" fontId="19" fillId="0" borderId="0" xfId="0" applyFont="1" applyFill="1" applyAlignment="1" applyProtection="1">
      <alignment vertical="center"/>
    </xf>
    <xf numFmtId="0" fontId="5" fillId="0" borderId="40" xfId="0" applyFont="1" applyFill="1" applyBorder="1" applyAlignment="1" applyProtection="1">
      <alignment vertical="center"/>
    </xf>
    <xf numFmtId="0" fontId="5" fillId="0" borderId="39" xfId="0" applyFont="1" applyFill="1" applyBorder="1" applyAlignment="1" applyProtection="1">
      <alignment horizontal="left" vertical="center"/>
    </xf>
    <xf numFmtId="0" fontId="23" fillId="0" borderId="39" xfId="0" applyFont="1" applyFill="1" applyBorder="1" applyAlignment="1" applyProtection="1">
      <alignment horizontal="left" vertical="center" wrapText="1"/>
    </xf>
    <xf numFmtId="171" fontId="24" fillId="0" borderId="39" xfId="0" applyNumberFormat="1" applyFont="1" applyFill="1" applyBorder="1" applyAlignment="1" applyProtection="1">
      <alignment horizontal="right" vertical="center" wrapText="1"/>
      <protection locked="0"/>
    </xf>
    <xf numFmtId="1" fontId="24" fillId="0" borderId="39" xfId="0" applyNumberFormat="1" applyFont="1" applyFill="1" applyBorder="1" applyAlignment="1" applyProtection="1">
      <alignment horizontal="left" vertical="center" wrapText="1"/>
      <protection locked="0"/>
    </xf>
    <xf numFmtId="0" fontId="8" fillId="0" borderId="0" xfId="1" applyFont="1" applyFill="1" applyBorder="1" applyAlignment="1" applyProtection="1">
      <alignment horizontal="left" vertical="center"/>
    </xf>
    <xf numFmtId="0" fontId="9" fillId="0" borderId="0" xfId="1" applyFont="1" applyFill="1" applyBorder="1" applyAlignment="1" applyProtection="1">
      <alignment horizontal="center" vertical="center"/>
    </xf>
    <xf numFmtId="0" fontId="9" fillId="12" borderId="39" xfId="1" applyNumberFormat="1" applyFont="1" applyFill="1" applyBorder="1" applyAlignment="1" applyProtection="1">
      <alignment horizontal="center" vertical="center" wrapText="1"/>
    </xf>
    <xf numFmtId="0" fontId="8" fillId="3" borderId="39" xfId="1" applyFont="1" applyFill="1" applyBorder="1" applyAlignment="1" applyProtection="1">
      <alignment horizontal="center" vertical="center"/>
      <protection locked="0"/>
    </xf>
    <xf numFmtId="172" fontId="8" fillId="3" borderId="39" xfId="1" applyNumberFormat="1" applyFont="1" applyFill="1" applyBorder="1" applyAlignment="1" applyProtection="1">
      <alignment horizontal="center" vertical="center"/>
      <protection locked="0"/>
    </xf>
    <xf numFmtId="173" fontId="8" fillId="3" borderId="39" xfId="1" applyNumberFormat="1" applyFont="1" applyFill="1" applyBorder="1" applyAlignment="1" applyProtection="1">
      <alignment horizontal="center" vertical="center"/>
      <protection locked="0"/>
    </xf>
    <xf numFmtId="0" fontId="10" fillId="12" borderId="0" xfId="1" applyFont="1" applyFill="1" applyBorder="1" applyAlignment="1" applyProtection="1">
      <alignment horizontal="center" vertical="center"/>
    </xf>
    <xf numFmtId="0" fontId="10" fillId="12" borderId="0" xfId="1" applyFont="1" applyFill="1" applyBorder="1" applyAlignment="1" applyProtection="1">
      <alignment horizontal="left" vertical="center"/>
    </xf>
    <xf numFmtId="0" fontId="24" fillId="12" borderId="0" xfId="1" applyFont="1" applyFill="1" applyBorder="1" applyAlignment="1" applyProtection="1">
      <alignment horizontal="left" vertical="center"/>
    </xf>
    <xf numFmtId="172" fontId="10" fillId="12" borderId="0" xfId="1" applyNumberFormat="1" applyFont="1" applyFill="1" applyBorder="1" applyAlignment="1" applyProtection="1">
      <alignment horizontal="center" vertical="center"/>
    </xf>
    <xf numFmtId="0" fontId="10" fillId="12" borderId="0" xfId="1" applyFont="1" applyFill="1" applyBorder="1" applyAlignment="1" applyProtection="1">
      <alignment vertical="center"/>
    </xf>
    <xf numFmtId="173" fontId="10" fillId="12" borderId="0" xfId="1" applyNumberFormat="1" applyFont="1" applyFill="1" applyBorder="1" applyAlignment="1" applyProtection="1">
      <alignment vertical="center"/>
    </xf>
    <xf numFmtId="0" fontId="2" fillId="0" borderId="0" xfId="2" applyFont="1" applyAlignment="1">
      <alignment vertical="center"/>
    </xf>
    <xf numFmtId="0" fontId="2" fillId="0" borderId="0" xfId="2" applyFont="1" applyAlignment="1">
      <alignment vertical="center" wrapText="1"/>
    </xf>
    <xf numFmtId="0" fontId="2" fillId="12" borderId="0" xfId="2" applyFont="1" applyFill="1" applyBorder="1" applyAlignment="1">
      <alignment vertical="center"/>
    </xf>
    <xf numFmtId="0" fontId="6" fillId="0" borderId="31" xfId="2" applyFont="1" applyFill="1" applyBorder="1" applyAlignment="1" applyProtection="1">
      <alignment horizontal="left" vertical="center"/>
      <protection locked="0"/>
    </xf>
    <xf numFmtId="0" fontId="6" fillId="0" borderId="32" xfId="2" applyFont="1" applyFill="1" applyBorder="1" applyAlignment="1" applyProtection="1">
      <alignment horizontal="left" vertical="center"/>
      <protection locked="0"/>
    </xf>
    <xf numFmtId="0" fontId="6" fillId="0" borderId="32" xfId="2" applyFont="1" applyFill="1" applyBorder="1" applyAlignment="1" applyProtection="1">
      <alignment horizontal="left" vertical="center" wrapText="1"/>
      <protection locked="0"/>
    </xf>
    <xf numFmtId="0" fontId="4" fillId="0" borderId="33" xfId="2" applyFont="1" applyFill="1" applyBorder="1" applyAlignment="1" applyProtection="1">
      <alignment horizontal="left" vertical="center" wrapText="1"/>
      <protection locked="0"/>
    </xf>
    <xf numFmtId="0" fontId="2" fillId="0" borderId="0" xfId="2" applyFont="1" applyFill="1" applyBorder="1" applyAlignment="1">
      <alignment vertical="center"/>
    </xf>
    <xf numFmtId="0" fontId="2" fillId="0" borderId="34" xfId="2" applyFont="1" applyBorder="1" applyAlignment="1">
      <alignment vertical="center"/>
    </xf>
    <xf numFmtId="0" fontId="2" fillId="0" borderId="0" xfId="2" applyFont="1" applyBorder="1" applyAlignment="1">
      <alignment vertical="center"/>
    </xf>
    <xf numFmtId="0" fontId="2" fillId="0" borderId="0" xfId="2" applyFont="1" applyBorder="1" applyAlignment="1">
      <alignment vertical="center" wrapText="1"/>
    </xf>
    <xf numFmtId="0" fontId="2" fillId="0" borderId="35" xfId="2" applyFont="1" applyBorder="1" applyAlignment="1">
      <alignment vertical="center"/>
    </xf>
    <xf numFmtId="0" fontId="6" fillId="0" borderId="34" xfId="2" applyFont="1" applyBorder="1" applyAlignment="1">
      <alignment vertical="center"/>
    </xf>
    <xf numFmtId="0" fontId="2" fillId="0" borderId="36" xfId="2" applyFont="1" applyBorder="1" applyAlignment="1">
      <alignment vertical="center"/>
    </xf>
    <xf numFmtId="0" fontId="2" fillId="0" borderId="37" xfId="2" applyFont="1" applyBorder="1" applyAlignment="1">
      <alignment vertical="center"/>
    </xf>
    <xf numFmtId="0" fontId="2" fillId="0" borderId="37" xfId="2" applyFont="1" applyBorder="1" applyAlignment="1">
      <alignment vertical="center" wrapText="1"/>
    </xf>
    <xf numFmtId="0" fontId="2" fillId="0" borderId="38" xfId="2" applyFont="1" applyBorder="1" applyAlignment="1">
      <alignment vertical="center"/>
    </xf>
    <xf numFmtId="0" fontId="4" fillId="11" borderId="39" xfId="3" applyFont="1" applyFill="1" applyBorder="1" applyAlignment="1">
      <alignment horizontal="center" vertical="center" wrapText="1"/>
    </xf>
    <xf numFmtId="10" fontId="8" fillId="0" borderId="39" xfId="4" applyNumberFormat="1" applyFont="1" applyFill="1" applyBorder="1" applyAlignment="1">
      <alignment horizontal="center" vertical="center"/>
    </xf>
    <xf numFmtId="0" fontId="9" fillId="9" borderId="10" xfId="0" applyFont="1" applyFill="1" applyBorder="1" applyAlignment="1" applyProtection="1">
      <alignment horizontal="center" vertical="center" wrapText="1"/>
    </xf>
    <xf numFmtId="0" fontId="9" fillId="8" borderId="10"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xf>
    <xf numFmtId="0" fontId="18" fillId="2" borderId="2" xfId="0" applyFont="1" applyFill="1" applyBorder="1" applyAlignment="1" applyProtection="1">
      <alignment horizontal="center" vertical="center"/>
    </xf>
    <xf numFmtId="0" fontId="18" fillId="2" borderId="3" xfId="0" applyFont="1" applyFill="1" applyBorder="1" applyAlignment="1" applyProtection="1">
      <alignment horizontal="center" vertical="center"/>
    </xf>
    <xf numFmtId="0" fontId="10" fillId="0" borderId="23" xfId="0" applyFont="1" applyBorder="1" applyAlignment="1" applyProtection="1">
      <alignment horizontal="left" vertical="top" wrapText="1"/>
    </xf>
    <xf numFmtId="0" fontId="10" fillId="0" borderId="24" xfId="0" applyFont="1" applyBorder="1" applyAlignment="1" applyProtection="1">
      <alignment horizontal="left" vertical="top" wrapText="1"/>
    </xf>
    <xf numFmtId="0" fontId="10" fillId="0" borderId="25" xfId="0" applyFont="1" applyBorder="1" applyAlignment="1" applyProtection="1">
      <alignment horizontal="left" vertical="top" wrapText="1"/>
    </xf>
    <xf numFmtId="0" fontId="19" fillId="0" borderId="0" xfId="0" applyFont="1" applyBorder="1" applyAlignment="1" applyProtection="1">
      <alignment horizontal="left" vertical="top" wrapText="1"/>
    </xf>
    <xf numFmtId="0" fontId="19" fillId="0" borderId="27" xfId="0" applyFont="1" applyBorder="1" applyAlignment="1" applyProtection="1">
      <alignment horizontal="left" vertical="top" wrapText="1"/>
    </xf>
    <xf numFmtId="0" fontId="19" fillId="0" borderId="28" xfId="0" applyFont="1" applyBorder="1" applyAlignment="1" applyProtection="1">
      <alignment horizontal="left" vertical="top" wrapText="1"/>
    </xf>
    <xf numFmtId="0" fontId="19" fillId="0" borderId="29" xfId="0" applyFont="1" applyBorder="1" applyAlignment="1" applyProtection="1">
      <alignment horizontal="left" vertical="top" wrapText="1"/>
    </xf>
    <xf numFmtId="0" fontId="19" fillId="0" borderId="30" xfId="0" applyFont="1" applyBorder="1" applyAlignment="1" applyProtection="1">
      <alignment horizontal="left" vertical="top" wrapText="1"/>
    </xf>
    <xf numFmtId="0" fontId="1" fillId="0" borderId="1"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2" fillId="3" borderId="4" xfId="0" applyFont="1" applyFill="1" applyBorder="1" applyAlignment="1" applyProtection="1">
      <alignment horizontal="left" vertical="center" wrapText="1"/>
      <protection locked="0"/>
    </xf>
    <xf numFmtId="0" fontId="1" fillId="3" borderId="4" xfId="0" applyFont="1" applyFill="1" applyBorder="1" applyAlignment="1" applyProtection="1">
      <alignment horizontal="left" vertical="center"/>
      <protection locked="0"/>
    </xf>
    <xf numFmtId="3" fontId="6" fillId="6" borderId="9" xfId="0" applyNumberFormat="1" applyFont="1" applyFill="1" applyBorder="1" applyAlignment="1" applyProtection="1">
      <alignment horizontal="center" vertical="center"/>
    </xf>
    <xf numFmtId="3" fontId="6" fillId="6" borderId="10" xfId="0" applyNumberFormat="1" applyFont="1" applyFill="1" applyBorder="1" applyAlignment="1" applyProtection="1">
      <alignment horizontal="center" vertical="center"/>
    </xf>
    <xf numFmtId="3" fontId="6" fillId="6" borderId="11" xfId="0" applyNumberFormat="1" applyFont="1" applyFill="1" applyBorder="1" applyAlignment="1" applyProtection="1">
      <alignment horizontal="center" vertical="center"/>
    </xf>
    <xf numFmtId="0" fontId="6" fillId="4" borderId="13" xfId="0" applyFont="1" applyFill="1" applyBorder="1" applyAlignment="1" applyProtection="1">
      <alignment horizontal="left" vertical="center" wrapText="1"/>
    </xf>
    <xf numFmtId="0" fontId="6" fillId="4" borderId="14" xfId="0" applyFont="1" applyFill="1" applyBorder="1" applyAlignment="1" applyProtection="1">
      <alignment horizontal="left" vertical="center" wrapText="1"/>
    </xf>
    <xf numFmtId="0" fontId="6" fillId="4" borderId="15" xfId="0" applyFont="1" applyFill="1" applyBorder="1" applyAlignment="1" applyProtection="1">
      <alignment horizontal="left" vertical="center" wrapText="1"/>
    </xf>
    <xf numFmtId="0" fontId="2" fillId="0" borderId="13"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17"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7" fillId="2" borderId="3" xfId="0" applyFont="1" applyFill="1" applyBorder="1" applyAlignment="1" applyProtection="1">
      <alignment horizontal="center" vertical="center" wrapText="1"/>
    </xf>
    <xf numFmtId="164" fontId="6" fillId="4" borderId="5" xfId="0" applyNumberFormat="1" applyFont="1" applyFill="1" applyBorder="1" applyAlignment="1" applyProtection="1">
      <alignment horizontal="center" vertical="center"/>
    </xf>
    <xf numFmtId="164" fontId="6" fillId="4" borderId="6" xfId="0" applyNumberFormat="1" applyFont="1" applyFill="1" applyBorder="1" applyAlignment="1" applyProtection="1">
      <alignment horizontal="center" vertical="center"/>
    </xf>
    <xf numFmtId="164" fontId="6" fillId="4" borderId="7" xfId="0" applyNumberFormat="1" applyFont="1" applyFill="1" applyBorder="1" applyAlignment="1" applyProtection="1">
      <alignment horizontal="center" vertical="center"/>
    </xf>
    <xf numFmtId="164" fontId="6" fillId="5" borderId="5" xfId="0" applyNumberFormat="1" applyFont="1" applyFill="1" applyBorder="1" applyAlignment="1" applyProtection="1">
      <alignment horizontal="center" vertical="center"/>
    </xf>
    <xf numFmtId="164" fontId="6" fillId="5" borderId="6" xfId="0" applyNumberFormat="1" applyFont="1" applyFill="1" applyBorder="1" applyAlignment="1" applyProtection="1">
      <alignment horizontal="center" vertical="center"/>
    </xf>
    <xf numFmtId="164" fontId="6" fillId="5" borderId="7" xfId="0" applyNumberFormat="1" applyFont="1" applyFill="1" applyBorder="1" applyAlignment="1" applyProtection="1">
      <alignment horizontal="center" vertical="center"/>
    </xf>
    <xf numFmtId="164" fontId="6" fillId="6" borderId="5" xfId="0" applyNumberFormat="1" applyFont="1" applyFill="1" applyBorder="1" applyAlignment="1" applyProtection="1">
      <alignment horizontal="center" vertical="center"/>
    </xf>
    <xf numFmtId="164" fontId="6" fillId="6" borderId="6" xfId="0" applyNumberFormat="1" applyFont="1" applyFill="1" applyBorder="1" applyAlignment="1" applyProtection="1">
      <alignment horizontal="center" vertical="center"/>
    </xf>
    <xf numFmtId="164" fontId="6" fillId="6" borderId="7" xfId="0" applyNumberFormat="1" applyFont="1" applyFill="1" applyBorder="1" applyAlignment="1" applyProtection="1">
      <alignment horizontal="center" vertical="center"/>
    </xf>
    <xf numFmtId="165" fontId="6" fillId="2" borderId="8" xfId="0" applyNumberFormat="1" applyFont="1" applyFill="1" applyBorder="1" applyAlignment="1" applyProtection="1">
      <alignment horizontal="center" vertical="center" wrapText="1"/>
    </xf>
    <xf numFmtId="165" fontId="6" fillId="4" borderId="9" xfId="0" applyNumberFormat="1" applyFont="1" applyFill="1" applyBorder="1" applyAlignment="1" applyProtection="1">
      <alignment horizontal="center" vertical="center"/>
    </xf>
    <xf numFmtId="165" fontId="6" fillId="4" borderId="10" xfId="0" applyNumberFormat="1" applyFont="1" applyFill="1" applyBorder="1" applyAlignment="1" applyProtection="1">
      <alignment horizontal="center" vertical="center"/>
    </xf>
    <xf numFmtId="165" fontId="6" fillId="4" borderId="11" xfId="0" applyNumberFormat="1" applyFont="1" applyFill="1" applyBorder="1" applyAlignment="1" applyProtection="1">
      <alignment horizontal="center" vertical="center"/>
    </xf>
    <xf numFmtId="165" fontId="6" fillId="5" borderId="9" xfId="0" applyNumberFormat="1" applyFont="1" applyFill="1" applyBorder="1" applyAlignment="1" applyProtection="1">
      <alignment horizontal="center" vertical="center"/>
    </xf>
    <xf numFmtId="165" fontId="6" fillId="5" borderId="10" xfId="0" applyNumberFormat="1" applyFont="1" applyFill="1" applyBorder="1" applyAlignment="1" applyProtection="1">
      <alignment horizontal="center" vertical="center"/>
    </xf>
    <xf numFmtId="165" fontId="6" fillId="5" borderId="11" xfId="0" applyNumberFormat="1" applyFont="1" applyFill="1" applyBorder="1" applyAlignment="1" applyProtection="1">
      <alignment horizontal="center" vertical="center"/>
    </xf>
    <xf numFmtId="165" fontId="6" fillId="6" borderId="9" xfId="0" applyNumberFormat="1" applyFont="1" applyFill="1" applyBorder="1" applyAlignment="1" applyProtection="1">
      <alignment horizontal="center" vertical="center"/>
    </xf>
    <xf numFmtId="165" fontId="6" fillId="6" borderId="10" xfId="0" applyNumberFormat="1" applyFont="1" applyFill="1" applyBorder="1" applyAlignment="1" applyProtection="1">
      <alignment horizontal="center" vertical="center"/>
    </xf>
    <xf numFmtId="165" fontId="6" fillId="6" borderId="11" xfId="0" applyNumberFormat="1" applyFont="1" applyFill="1" applyBorder="1" applyAlignment="1" applyProtection="1">
      <alignment horizontal="center" vertical="center"/>
    </xf>
    <xf numFmtId="166" fontId="6" fillId="4" borderId="9" xfId="0" applyNumberFormat="1" applyFont="1" applyFill="1" applyBorder="1" applyAlignment="1" applyProtection="1">
      <alignment horizontal="center" vertical="center"/>
    </xf>
    <xf numFmtId="166" fontId="6" fillId="4" borderId="10" xfId="0" applyNumberFormat="1" applyFont="1" applyFill="1" applyBorder="1" applyAlignment="1" applyProtection="1">
      <alignment horizontal="center" vertical="center"/>
    </xf>
    <xf numFmtId="166" fontId="6" fillId="4" borderId="11" xfId="0" applyNumberFormat="1" applyFont="1" applyFill="1" applyBorder="1" applyAlignment="1" applyProtection="1">
      <alignment horizontal="center" vertical="center"/>
    </xf>
    <xf numFmtId="3" fontId="6" fillId="5" borderId="9" xfId="0" applyNumberFormat="1" applyFont="1" applyFill="1" applyBorder="1" applyAlignment="1" applyProtection="1">
      <alignment horizontal="center" vertical="center"/>
    </xf>
    <xf numFmtId="3" fontId="6" fillId="5" borderId="10" xfId="0" applyNumberFormat="1" applyFont="1" applyFill="1" applyBorder="1" applyAlignment="1" applyProtection="1">
      <alignment horizontal="center" vertical="center"/>
    </xf>
    <xf numFmtId="3" fontId="6" fillId="5" borderId="11" xfId="0" applyNumberFormat="1" applyFont="1" applyFill="1" applyBorder="1" applyAlignment="1" applyProtection="1">
      <alignment horizontal="center" vertical="center"/>
    </xf>
    <xf numFmtId="0" fontId="9" fillId="8" borderId="10" xfId="0" applyFont="1" applyFill="1" applyBorder="1" applyAlignment="1" applyProtection="1">
      <alignment horizontal="center" vertical="center" wrapText="1"/>
    </xf>
    <xf numFmtId="165" fontId="9" fillId="8" borderId="10" xfId="0" applyNumberFormat="1" applyFont="1" applyFill="1" applyBorder="1" applyAlignment="1" applyProtection="1">
      <alignment horizontal="center" vertical="center"/>
    </xf>
    <xf numFmtId="0" fontId="9" fillId="9" borderId="10" xfId="0" applyFont="1" applyFill="1" applyBorder="1" applyAlignment="1" applyProtection="1">
      <alignment horizontal="center" vertical="center" wrapText="1"/>
    </xf>
    <xf numFmtId="165" fontId="9" fillId="9" borderId="10" xfId="0" applyNumberFormat="1" applyFont="1" applyFill="1" applyBorder="1" applyAlignment="1" applyProtection="1">
      <alignment horizontal="center" vertical="center"/>
    </xf>
    <xf numFmtId="0" fontId="9" fillId="10" borderId="10" xfId="0" applyFont="1" applyFill="1" applyBorder="1" applyAlignment="1" applyProtection="1">
      <alignment horizontal="center" vertical="center" wrapText="1"/>
    </xf>
    <xf numFmtId="165" fontId="9" fillId="10" borderId="10" xfId="0" applyNumberFormat="1" applyFont="1" applyFill="1" applyBorder="1" applyAlignment="1" applyProtection="1">
      <alignment horizontal="center" vertical="center"/>
    </xf>
    <xf numFmtId="0" fontId="12" fillId="0" borderId="19" xfId="0" applyFont="1" applyFill="1" applyBorder="1" applyAlignment="1" applyProtection="1">
      <alignment horizontal="left" vertical="center"/>
    </xf>
    <xf numFmtId="0" fontId="12" fillId="0" borderId="20" xfId="0" applyFont="1" applyFill="1" applyBorder="1" applyAlignment="1" applyProtection="1">
      <alignment horizontal="left" vertical="center"/>
    </xf>
    <xf numFmtId="0" fontId="12" fillId="0" borderId="21" xfId="0" applyFont="1" applyFill="1" applyBorder="1" applyAlignment="1" applyProtection="1">
      <alignment horizontal="left" vertical="center"/>
    </xf>
    <xf numFmtId="0" fontId="5" fillId="0" borderId="19" xfId="0" applyFont="1" applyBorder="1" applyAlignment="1" applyProtection="1">
      <alignment horizontal="left" vertical="top" wrapText="1"/>
    </xf>
    <xf numFmtId="0" fontId="5" fillId="0" borderId="20" xfId="0" applyFont="1" applyBorder="1" applyAlignment="1" applyProtection="1">
      <alignment horizontal="left" vertical="top" wrapText="1"/>
    </xf>
    <xf numFmtId="0" fontId="5" fillId="0" borderId="21" xfId="0" applyFont="1" applyBorder="1" applyAlignment="1" applyProtection="1">
      <alignment horizontal="left" vertical="top" wrapText="1"/>
    </xf>
    <xf numFmtId="0" fontId="5" fillId="0" borderId="19" xfId="0" applyFont="1" applyBorder="1" applyAlignment="1" applyProtection="1">
      <alignment horizontal="left" vertical="center" wrapText="1"/>
    </xf>
    <xf numFmtId="0" fontId="5" fillId="0" borderId="20" xfId="0" applyFont="1" applyBorder="1" applyAlignment="1" applyProtection="1">
      <alignment horizontal="left" vertical="center" wrapText="1"/>
    </xf>
    <xf numFmtId="0" fontId="5" fillId="0" borderId="21" xfId="0" applyFont="1" applyBorder="1" applyAlignment="1" applyProtection="1">
      <alignment horizontal="left" vertical="center" wrapText="1"/>
    </xf>
    <xf numFmtId="0" fontId="2" fillId="3" borderId="1"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3" fontId="6" fillId="11" borderId="9" xfId="0" applyNumberFormat="1" applyFont="1" applyFill="1" applyBorder="1" applyAlignment="1" applyProtection="1">
      <alignment horizontal="center" vertical="center"/>
    </xf>
    <xf numFmtId="3" fontId="6" fillId="11" borderId="10" xfId="0" applyNumberFormat="1" applyFont="1" applyFill="1" applyBorder="1" applyAlignment="1" applyProtection="1">
      <alignment horizontal="center" vertical="center"/>
    </xf>
    <xf numFmtId="3" fontId="6" fillId="11" borderId="11" xfId="0" applyNumberFormat="1" applyFont="1" applyFill="1" applyBorder="1" applyAlignment="1" applyProtection="1">
      <alignment horizontal="center" vertical="center"/>
    </xf>
    <xf numFmtId="164" fontId="6" fillId="11" borderId="5" xfId="0" applyNumberFormat="1" applyFont="1" applyFill="1" applyBorder="1" applyAlignment="1" applyProtection="1">
      <alignment horizontal="center" vertical="center"/>
    </xf>
    <xf numFmtId="164" fontId="6" fillId="11" borderId="6" xfId="0" applyNumberFormat="1" applyFont="1" applyFill="1" applyBorder="1" applyAlignment="1" applyProtection="1">
      <alignment horizontal="center" vertical="center"/>
    </xf>
    <xf numFmtId="164" fontId="6" fillId="11" borderId="7" xfId="0" applyNumberFormat="1" applyFont="1" applyFill="1" applyBorder="1" applyAlignment="1" applyProtection="1">
      <alignment horizontal="center" vertical="center"/>
    </xf>
    <xf numFmtId="165" fontId="6" fillId="11" borderId="9" xfId="0" applyNumberFormat="1" applyFont="1" applyFill="1" applyBorder="1" applyAlignment="1" applyProtection="1">
      <alignment horizontal="center" vertical="center"/>
    </xf>
    <xf numFmtId="165" fontId="6" fillId="11" borderId="10" xfId="0" applyNumberFormat="1" applyFont="1" applyFill="1" applyBorder="1" applyAlignment="1" applyProtection="1">
      <alignment horizontal="center" vertical="center"/>
    </xf>
    <xf numFmtId="165" fontId="6" fillId="11" borderId="11" xfId="0" applyNumberFormat="1" applyFont="1" applyFill="1" applyBorder="1" applyAlignment="1" applyProtection="1">
      <alignment horizontal="center" vertical="center"/>
    </xf>
    <xf numFmtId="0" fontId="9" fillId="8" borderId="12" xfId="0" applyFont="1" applyFill="1" applyBorder="1" applyAlignment="1" applyProtection="1">
      <alignment horizontal="center" vertical="center" wrapText="1"/>
    </xf>
    <xf numFmtId="0" fontId="9" fillId="8" borderId="16" xfId="0" applyFont="1" applyFill="1" applyBorder="1" applyAlignment="1" applyProtection="1">
      <alignment horizontal="center" vertical="center" wrapText="1"/>
    </xf>
    <xf numFmtId="0" fontId="9" fillId="8" borderId="8" xfId="0" applyFont="1" applyFill="1" applyBorder="1" applyAlignment="1" applyProtection="1">
      <alignment horizontal="center" vertical="center" wrapText="1"/>
    </xf>
    <xf numFmtId="0" fontId="0" fillId="0" borderId="12"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wrapText="1"/>
    </xf>
    <xf numFmtId="0" fontId="0" fillId="0" borderId="8" xfId="0" applyBorder="1" applyAlignment="1">
      <alignment horizontal="left" vertical="center" wrapText="1"/>
    </xf>
    <xf numFmtId="0" fontId="9" fillId="8" borderId="10" xfId="0" applyFont="1" applyFill="1" applyBorder="1" applyAlignment="1" applyProtection="1">
      <alignment horizontal="center" vertical="center"/>
    </xf>
    <xf numFmtId="0" fontId="9" fillId="9" borderId="12" xfId="0" applyFont="1" applyFill="1" applyBorder="1" applyAlignment="1" applyProtection="1">
      <alignment horizontal="center" vertical="center" wrapText="1"/>
    </xf>
    <xf numFmtId="0" fontId="9" fillId="9" borderId="16" xfId="0" applyFont="1" applyFill="1" applyBorder="1" applyAlignment="1" applyProtection="1">
      <alignment horizontal="center" vertical="center" wrapText="1"/>
    </xf>
    <xf numFmtId="0" fontId="9" fillId="9" borderId="8" xfId="0" applyFont="1" applyFill="1" applyBorder="1" applyAlignment="1" applyProtection="1">
      <alignment horizontal="center" vertical="center" wrapText="1"/>
    </xf>
    <xf numFmtId="0" fontId="9" fillId="10" borderId="12" xfId="0" applyFont="1" applyFill="1" applyBorder="1" applyAlignment="1" applyProtection="1">
      <alignment horizontal="center" vertical="center" wrapText="1"/>
    </xf>
    <xf numFmtId="0" fontId="9" fillId="10" borderId="16" xfId="0" applyFont="1" applyFill="1" applyBorder="1" applyAlignment="1" applyProtection="1">
      <alignment horizontal="center" vertical="center" wrapText="1"/>
    </xf>
    <xf numFmtId="0" fontId="9" fillId="10" borderId="8" xfId="0" applyFont="1" applyFill="1" applyBorder="1" applyAlignment="1" applyProtection="1">
      <alignment horizontal="center" vertical="center" wrapText="1"/>
    </xf>
    <xf numFmtId="0" fontId="9" fillId="9" borderId="10" xfId="0" applyFont="1" applyFill="1" applyBorder="1" applyAlignment="1" applyProtection="1">
      <alignment horizontal="center" vertical="center"/>
    </xf>
    <xf numFmtId="0" fontId="9" fillId="10" borderId="10" xfId="0" applyFont="1" applyFill="1" applyBorder="1" applyAlignment="1" applyProtection="1">
      <alignment horizontal="center" vertical="center"/>
    </xf>
    <xf numFmtId="0" fontId="12" fillId="0" borderId="22" xfId="0" applyFont="1" applyFill="1" applyBorder="1" applyAlignment="1" applyProtection="1">
      <alignment horizontal="left" vertical="center"/>
    </xf>
    <xf numFmtId="0" fontId="5" fillId="0" borderId="22" xfId="0" applyFont="1" applyBorder="1" applyAlignment="1" applyProtection="1">
      <alignment horizontal="left" vertical="top" wrapText="1"/>
    </xf>
    <xf numFmtId="0" fontId="5" fillId="0" borderId="22" xfId="0" applyFont="1" applyBorder="1" applyAlignment="1" applyProtection="1">
      <alignment horizontal="left" vertical="center" wrapText="1"/>
    </xf>
    <xf numFmtId="0" fontId="18" fillId="11" borderId="39" xfId="0" applyNumberFormat="1" applyFont="1" applyFill="1" applyBorder="1" applyAlignment="1">
      <alignment horizontal="center" vertical="center" wrapText="1"/>
    </xf>
    <xf numFmtId="0" fontId="18" fillId="11" borderId="39" xfId="0" applyFont="1" applyFill="1" applyBorder="1" applyAlignment="1">
      <alignment horizontal="center" vertical="center" wrapText="1"/>
    </xf>
    <xf numFmtId="0" fontId="19" fillId="0" borderId="31" xfId="0" applyNumberFormat="1" applyFont="1" applyBorder="1" applyAlignment="1">
      <alignment horizontal="center" vertical="center"/>
    </xf>
    <xf numFmtId="0" fontId="19" fillId="0" borderId="32"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36" xfId="0" applyNumberFormat="1" applyFont="1" applyBorder="1" applyAlignment="1">
      <alignment horizontal="center" vertical="center"/>
    </xf>
    <xf numFmtId="0" fontId="19" fillId="0" borderId="37"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19" fillId="3" borderId="31" xfId="0" applyFont="1" applyFill="1" applyBorder="1" applyAlignment="1" applyProtection="1">
      <alignment horizontal="center" vertical="center"/>
      <protection locked="0" hidden="1"/>
    </xf>
    <xf numFmtId="0" fontId="19" fillId="3" borderId="32" xfId="0" applyFont="1" applyFill="1" applyBorder="1" applyAlignment="1" applyProtection="1">
      <alignment horizontal="center" vertical="center"/>
      <protection locked="0" hidden="1"/>
    </xf>
    <xf numFmtId="0" fontId="19" fillId="3" borderId="33" xfId="0" applyFont="1" applyFill="1" applyBorder="1" applyAlignment="1" applyProtection="1">
      <alignment horizontal="center" vertical="center"/>
      <protection locked="0" hidden="1"/>
    </xf>
    <xf numFmtId="0" fontId="19" fillId="3" borderId="36" xfId="0" applyFont="1" applyFill="1" applyBorder="1" applyAlignment="1" applyProtection="1">
      <alignment horizontal="center" vertical="center"/>
      <protection locked="0" hidden="1"/>
    </xf>
    <xf numFmtId="0" fontId="19" fillId="3" borderId="37" xfId="0" applyFont="1" applyFill="1" applyBorder="1" applyAlignment="1" applyProtection="1">
      <alignment horizontal="center" vertical="center"/>
      <protection locked="0" hidden="1"/>
    </xf>
    <xf numFmtId="0" fontId="19" fillId="3" borderId="38" xfId="0" applyFont="1" applyFill="1" applyBorder="1" applyAlignment="1" applyProtection="1">
      <alignment horizontal="center" vertical="center"/>
      <protection locked="0" hidden="1"/>
    </xf>
    <xf numFmtId="0" fontId="19" fillId="0" borderId="31" xfId="0" applyNumberFormat="1" applyFont="1" applyBorder="1" applyAlignment="1">
      <alignment horizontal="center" vertical="center" wrapText="1"/>
    </xf>
    <xf numFmtId="0" fontId="19" fillId="0" borderId="32" xfId="0" applyNumberFormat="1" applyFont="1" applyBorder="1" applyAlignment="1">
      <alignment horizontal="center" vertical="center" wrapText="1"/>
    </xf>
    <xf numFmtId="0" fontId="19" fillId="0" borderId="36" xfId="0" applyNumberFormat="1" applyFont="1" applyBorder="1" applyAlignment="1">
      <alignment horizontal="center" vertical="center" wrapText="1"/>
    </xf>
    <xf numFmtId="0" fontId="19" fillId="0" borderId="37" xfId="0" applyNumberFormat="1" applyFont="1" applyBorder="1" applyAlignment="1">
      <alignment horizontal="center" vertical="center" wrapText="1"/>
    </xf>
    <xf numFmtId="0" fontId="19" fillId="3" borderId="39" xfId="0" applyNumberFormat="1" applyFont="1" applyFill="1" applyBorder="1" applyAlignment="1" applyProtection="1">
      <alignment horizontal="center" vertical="center" wrapText="1"/>
      <protection locked="0" hidden="1"/>
    </xf>
    <xf numFmtId="0" fontId="19" fillId="3" borderId="40" xfId="0" applyNumberFormat="1" applyFont="1" applyFill="1" applyBorder="1" applyAlignment="1" applyProtection="1">
      <alignment horizontal="center" vertical="center"/>
      <protection locked="0" hidden="1"/>
    </xf>
    <xf numFmtId="0" fontId="19" fillId="3" borderId="41" xfId="0" applyNumberFormat="1" applyFont="1" applyFill="1" applyBorder="1" applyAlignment="1" applyProtection="1">
      <alignment horizontal="center" vertical="center"/>
      <protection locked="0" hidden="1"/>
    </xf>
    <xf numFmtId="0" fontId="19" fillId="3" borderId="42" xfId="0" applyNumberFormat="1" applyFont="1" applyFill="1" applyBorder="1" applyAlignment="1" applyProtection="1">
      <alignment horizontal="center" vertical="center"/>
      <protection locked="0" hidden="1"/>
    </xf>
    <xf numFmtId="0" fontId="19" fillId="0" borderId="39" xfId="0" applyNumberFormat="1" applyFont="1" applyBorder="1" applyAlignment="1">
      <alignment horizontal="center" vertical="center"/>
    </xf>
    <xf numFmtId="0" fontId="18" fillId="2" borderId="39" xfId="0" applyNumberFormat="1" applyFont="1" applyFill="1" applyBorder="1" applyAlignment="1">
      <alignment horizontal="center" vertical="center" wrapText="1"/>
    </xf>
    <xf numFmtId="0" fontId="18" fillId="2" borderId="39" xfId="0" applyFont="1" applyFill="1" applyBorder="1" applyAlignment="1">
      <alignment horizontal="center" vertical="center" wrapText="1"/>
    </xf>
    <xf numFmtId="0" fontId="19" fillId="0" borderId="33" xfId="0" applyNumberFormat="1" applyFont="1" applyBorder="1" applyAlignment="1">
      <alignment horizontal="center" vertical="center" wrapText="1"/>
    </xf>
    <xf numFmtId="0" fontId="19" fillId="0" borderId="38" xfId="0" applyNumberFormat="1" applyFont="1" applyBorder="1" applyAlignment="1">
      <alignment horizontal="center" vertical="center" wrapText="1"/>
    </xf>
    <xf numFmtId="0" fontId="19" fillId="0" borderId="40" xfId="0" applyNumberFormat="1" applyFont="1" applyBorder="1" applyAlignment="1">
      <alignment horizontal="center" vertical="center"/>
    </xf>
    <xf numFmtId="0" fontId="19" fillId="0" borderId="41" xfId="0" applyNumberFormat="1" applyFont="1" applyBorder="1" applyAlignment="1">
      <alignment horizontal="center" vertical="center"/>
    </xf>
    <xf numFmtId="0" fontId="19" fillId="0" borderId="41"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40"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3" borderId="40" xfId="0" applyFont="1" applyFill="1" applyBorder="1" applyAlignment="1" applyProtection="1">
      <alignment horizontal="center" vertical="center"/>
      <protection locked="0" hidden="1"/>
    </xf>
    <xf numFmtId="0" fontId="19" fillId="3" borderId="41" xfId="0" applyFont="1" applyFill="1" applyBorder="1" applyAlignment="1" applyProtection="1">
      <alignment horizontal="center" vertical="center"/>
      <protection locked="0" hidden="1"/>
    </xf>
    <xf numFmtId="0" fontId="19" fillId="3" borderId="42" xfId="0" applyFont="1" applyFill="1" applyBorder="1" applyAlignment="1" applyProtection="1">
      <alignment horizontal="center" vertical="center"/>
      <protection locked="0" hidden="1"/>
    </xf>
    <xf numFmtId="0" fontId="19" fillId="0" borderId="39" xfId="0" applyFont="1" applyBorder="1" applyAlignment="1">
      <alignment horizontal="center" vertical="center"/>
    </xf>
    <xf numFmtId="0" fontId="19" fillId="3" borderId="39" xfId="0" applyFont="1" applyFill="1" applyBorder="1" applyAlignment="1" applyProtection="1">
      <alignment horizontal="center" vertical="center"/>
      <protection locked="0" hidden="1"/>
    </xf>
    <xf numFmtId="0" fontId="19" fillId="0" borderId="40" xfId="0" applyFont="1" applyFill="1" applyBorder="1" applyAlignment="1">
      <alignment horizontal="center" vertical="center"/>
    </xf>
    <xf numFmtId="0" fontId="19" fillId="0" borderId="41" xfId="0" applyFont="1" applyFill="1" applyBorder="1" applyAlignment="1">
      <alignment horizontal="center" vertical="center"/>
    </xf>
    <xf numFmtId="0" fontId="19" fillId="0" borderId="42" xfId="0" applyFont="1" applyFill="1" applyBorder="1" applyAlignment="1">
      <alignment horizontal="center" vertical="center"/>
    </xf>
    <xf numFmtId="0" fontId="19" fillId="3" borderId="40" xfId="0" applyFont="1" applyFill="1" applyBorder="1" applyAlignment="1" applyProtection="1">
      <alignment horizontal="left" vertical="center"/>
      <protection locked="0"/>
    </xf>
    <xf numFmtId="0" fontId="19" fillId="3" borderId="41" xfId="0" applyFont="1" applyFill="1" applyBorder="1" applyAlignment="1" applyProtection="1">
      <alignment horizontal="left" vertical="center"/>
      <protection locked="0"/>
    </xf>
    <xf numFmtId="0" fontId="19" fillId="3" borderId="42" xfId="0" applyFont="1" applyFill="1" applyBorder="1" applyAlignment="1" applyProtection="1">
      <alignment horizontal="left" vertical="center"/>
      <protection locked="0"/>
    </xf>
    <xf numFmtId="0" fontId="19" fillId="3" borderId="40" xfId="0" applyFont="1" applyFill="1" applyBorder="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0" fontId="19" fillId="3" borderId="42" xfId="0" applyFont="1" applyFill="1" applyBorder="1" applyAlignment="1" applyProtection="1">
      <alignment horizontal="center" vertical="center"/>
      <protection locked="0"/>
    </xf>
    <xf numFmtId="0" fontId="19" fillId="3" borderId="40" xfId="0" applyNumberFormat="1" applyFont="1" applyFill="1" applyBorder="1" applyAlignment="1" applyProtection="1">
      <alignment horizontal="left" vertical="center"/>
      <protection locked="0"/>
    </xf>
    <xf numFmtId="0" fontId="19" fillId="3" borderId="41" xfId="0" applyNumberFormat="1" applyFont="1" applyFill="1" applyBorder="1" applyAlignment="1" applyProtection="1">
      <alignment horizontal="left" vertical="center"/>
      <protection locked="0"/>
    </xf>
    <xf numFmtId="0" fontId="19" fillId="0" borderId="40" xfId="0" applyNumberFormat="1" applyFont="1" applyBorder="1" applyAlignment="1">
      <alignment horizontal="left" vertical="center" wrapText="1"/>
    </xf>
    <xf numFmtId="0" fontId="19" fillId="0" borderId="41" xfId="0" applyNumberFormat="1" applyFont="1" applyBorder="1" applyAlignment="1">
      <alignment horizontal="left" vertical="center" wrapText="1"/>
    </xf>
    <xf numFmtId="0" fontId="19" fillId="0" borderId="41" xfId="0" applyFont="1" applyBorder="1" applyAlignment="1">
      <alignment horizontal="left" vertical="center" wrapText="1"/>
    </xf>
    <xf numFmtId="0" fontId="19" fillId="0" borderId="42" xfId="0" applyFont="1" applyBorder="1" applyAlignment="1">
      <alignment horizontal="left" vertical="center" wrapText="1"/>
    </xf>
    <xf numFmtId="0" fontId="19" fillId="0" borderId="40" xfId="0" applyNumberFormat="1" applyFont="1" applyFill="1" applyBorder="1" applyAlignment="1">
      <alignment horizontal="center" vertical="center" wrapText="1"/>
    </xf>
    <xf numFmtId="0" fontId="19" fillId="0" borderId="41" xfId="0" applyNumberFormat="1" applyFont="1" applyFill="1" applyBorder="1" applyAlignment="1">
      <alignment horizontal="center" vertical="center" wrapText="1"/>
    </xf>
    <xf numFmtId="0" fontId="19" fillId="0" borderId="42" xfId="0" applyNumberFormat="1" applyFont="1" applyFill="1" applyBorder="1" applyAlignment="1">
      <alignment horizontal="center" vertical="center" wrapText="1"/>
    </xf>
    <xf numFmtId="0" fontId="18" fillId="2" borderId="40" xfId="0" applyNumberFormat="1" applyFont="1" applyFill="1" applyBorder="1" applyAlignment="1">
      <alignment horizontal="center" vertical="center" wrapText="1"/>
    </xf>
    <xf numFmtId="0" fontId="18" fillId="2" borderId="41" xfId="0" applyNumberFormat="1"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31" xfId="0" applyNumberFormat="1" applyFont="1" applyFill="1" applyBorder="1" applyAlignment="1">
      <alignment horizontal="center" vertical="center" wrapText="1"/>
    </xf>
    <xf numFmtId="0" fontId="18" fillId="2" borderId="32" xfId="0" applyNumberFormat="1" applyFont="1" applyFill="1" applyBorder="1" applyAlignment="1">
      <alignment horizontal="center" vertical="center" wrapText="1"/>
    </xf>
    <xf numFmtId="0" fontId="18" fillId="2" borderId="33" xfId="0" applyNumberFormat="1" applyFont="1" applyFill="1" applyBorder="1" applyAlignment="1">
      <alignment horizontal="center" vertical="center" wrapText="1"/>
    </xf>
    <xf numFmtId="0" fontId="18" fillId="2" borderId="36" xfId="0" applyNumberFormat="1" applyFont="1" applyFill="1" applyBorder="1" applyAlignment="1">
      <alignment horizontal="center" vertical="center" wrapText="1"/>
    </xf>
    <xf numFmtId="0" fontId="18" fillId="2" borderId="37" xfId="0" applyNumberFormat="1" applyFont="1" applyFill="1" applyBorder="1" applyAlignment="1">
      <alignment horizontal="center" vertical="center" wrapText="1"/>
    </xf>
    <xf numFmtId="0" fontId="18" fillId="2" borderId="38" xfId="0" applyNumberFormat="1" applyFont="1" applyFill="1" applyBorder="1" applyAlignment="1">
      <alignment horizontal="center" vertical="center" wrapText="1"/>
    </xf>
    <xf numFmtId="0" fontId="19" fillId="0" borderId="40" xfId="0" applyNumberFormat="1" applyFont="1" applyBorder="1" applyAlignment="1">
      <alignment horizontal="center" vertical="center" wrapText="1"/>
    </xf>
    <xf numFmtId="0" fontId="19" fillId="0" borderId="41" xfId="0" applyNumberFormat="1" applyFont="1" applyBorder="1" applyAlignment="1">
      <alignment horizontal="center" vertical="center" wrapText="1"/>
    </xf>
    <xf numFmtId="0" fontId="19" fillId="0" borderId="42" xfId="0" applyNumberFormat="1" applyFont="1" applyBorder="1" applyAlignment="1">
      <alignment horizontal="center" vertical="center" wrapText="1"/>
    </xf>
    <xf numFmtId="0" fontId="19" fillId="0" borderId="41" xfId="0" applyFont="1" applyBorder="1" applyAlignment="1">
      <alignment horizontal="center" vertical="center" wrapText="1"/>
    </xf>
    <xf numFmtId="0" fontId="19" fillId="3" borderId="31" xfId="0"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19" fillId="3" borderId="33" xfId="0" applyFont="1" applyFill="1" applyBorder="1" applyAlignment="1" applyProtection="1">
      <alignment horizontal="center" vertical="center"/>
      <protection locked="0"/>
    </xf>
    <xf numFmtId="0" fontId="19" fillId="3" borderId="34" xfId="0" applyFont="1" applyFill="1" applyBorder="1" applyAlignment="1" applyProtection="1">
      <alignment horizontal="center" vertical="center"/>
      <protection locked="0"/>
    </xf>
    <xf numFmtId="0" fontId="19" fillId="3" borderId="0" xfId="0" applyFont="1" applyFill="1" applyBorder="1" applyAlignment="1" applyProtection="1">
      <alignment horizontal="center" vertical="center"/>
      <protection locked="0"/>
    </xf>
    <xf numFmtId="0" fontId="19" fillId="3" borderId="35" xfId="0"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protection locked="0"/>
    </xf>
    <xf numFmtId="0" fontId="19" fillId="3" borderId="37" xfId="0" applyFont="1" applyFill="1" applyBorder="1" applyAlignment="1" applyProtection="1">
      <alignment horizontal="center" vertical="center"/>
      <protection locked="0"/>
    </xf>
    <xf numFmtId="0" fontId="19" fillId="3" borderId="38" xfId="0" applyFont="1" applyFill="1" applyBorder="1" applyAlignment="1" applyProtection="1">
      <alignment horizontal="center" vertical="center"/>
      <protection locked="0"/>
    </xf>
    <xf numFmtId="0" fontId="18" fillId="0" borderId="39" xfId="0" applyNumberFormat="1" applyFont="1" applyBorder="1" applyAlignment="1">
      <alignment horizontal="center" vertical="center"/>
    </xf>
    <xf numFmtId="0" fontId="18" fillId="0" borderId="39" xfId="0" applyNumberFormat="1" applyFont="1" applyBorder="1" applyAlignment="1">
      <alignment horizontal="center" vertical="center" wrapText="1"/>
    </xf>
    <xf numFmtId="0" fontId="18" fillId="0" borderId="40" xfId="0" applyNumberFormat="1" applyFont="1" applyBorder="1" applyAlignment="1">
      <alignment horizontal="center" vertical="center" wrapText="1"/>
    </xf>
    <xf numFmtId="0" fontId="18" fillId="0" borderId="42" xfId="0" applyNumberFormat="1" applyFont="1" applyBorder="1" applyAlignment="1">
      <alignment horizontal="center" vertical="center"/>
    </xf>
    <xf numFmtId="0" fontId="18" fillId="0" borderId="43" xfId="0" applyNumberFormat="1" applyFont="1" applyBorder="1" applyAlignment="1">
      <alignment horizontal="center" vertical="center" textRotation="90" wrapText="1"/>
    </xf>
    <xf numFmtId="0" fontId="18" fillId="0" borderId="39" xfId="0" applyNumberFormat="1" applyFont="1" applyBorder="1" applyAlignment="1">
      <alignment horizontal="center" vertical="center" textRotation="90" wrapText="1"/>
    </xf>
    <xf numFmtId="0" fontId="19" fillId="0" borderId="39" xfId="0" applyNumberFormat="1" applyFont="1" applyBorder="1" applyAlignment="1">
      <alignment horizontal="left" vertical="center" wrapText="1"/>
    </xf>
    <xf numFmtId="169" fontId="19" fillId="3" borderId="31" xfId="0" applyNumberFormat="1" applyFont="1" applyFill="1" applyBorder="1" applyAlignment="1" applyProtection="1">
      <alignment horizontal="right" vertical="center" wrapText="1"/>
      <protection locked="0" hidden="1"/>
    </xf>
    <xf numFmtId="169" fontId="19" fillId="3" borderId="32" xfId="0" applyNumberFormat="1" applyFont="1" applyFill="1" applyBorder="1" applyAlignment="1" applyProtection="1">
      <alignment horizontal="right" vertical="center" wrapText="1"/>
      <protection locked="0" hidden="1"/>
    </xf>
    <xf numFmtId="169" fontId="19" fillId="3" borderId="33" xfId="0" applyNumberFormat="1" applyFont="1" applyFill="1" applyBorder="1" applyAlignment="1" applyProtection="1">
      <alignment horizontal="right" vertical="center" wrapText="1"/>
      <protection locked="0" hidden="1"/>
    </xf>
    <xf numFmtId="4" fontId="19" fillId="0" borderId="39" xfId="0" applyNumberFormat="1" applyFont="1" applyBorder="1" applyAlignment="1">
      <alignment horizontal="center" vertical="center"/>
    </xf>
    <xf numFmtId="10" fontId="19" fillId="0" borderId="39" xfId="0" applyNumberFormat="1" applyFont="1" applyBorder="1" applyAlignment="1">
      <alignment horizontal="center" vertical="center"/>
    </xf>
    <xf numFmtId="4" fontId="19" fillId="0" borderId="32" xfId="0" applyNumberFormat="1" applyFont="1" applyFill="1" applyBorder="1" applyAlignment="1">
      <alignment horizontal="center" vertical="center" wrapText="1"/>
    </xf>
    <xf numFmtId="4" fontId="19" fillId="0" borderId="33" xfId="0" applyNumberFormat="1" applyFont="1" applyFill="1" applyBorder="1" applyAlignment="1">
      <alignment horizontal="center" vertical="center" wrapText="1"/>
    </xf>
    <xf numFmtId="4" fontId="19" fillId="0" borderId="37" xfId="0" applyNumberFormat="1" applyFont="1" applyFill="1" applyBorder="1" applyAlignment="1">
      <alignment horizontal="center" vertical="center" wrapText="1"/>
    </xf>
    <xf numFmtId="4" fontId="19" fillId="0" borderId="38" xfId="0" applyNumberFormat="1" applyFont="1" applyFill="1" applyBorder="1" applyAlignment="1">
      <alignment horizontal="center" vertical="center" wrapText="1"/>
    </xf>
    <xf numFmtId="170" fontId="19" fillId="0" borderId="39" xfId="0" applyNumberFormat="1" applyFont="1" applyBorder="1" applyAlignment="1">
      <alignment horizontal="center" vertical="center"/>
    </xf>
    <xf numFmtId="169" fontId="19" fillId="0" borderId="32" xfId="0" applyNumberFormat="1" applyFont="1" applyFill="1" applyBorder="1" applyAlignment="1">
      <alignment horizontal="center" vertical="center" wrapText="1"/>
    </xf>
    <xf numFmtId="169" fontId="19" fillId="0" borderId="33" xfId="0" applyNumberFormat="1" applyFont="1" applyFill="1" applyBorder="1" applyAlignment="1">
      <alignment horizontal="center" vertical="center" wrapText="1"/>
    </xf>
    <xf numFmtId="169" fontId="19" fillId="0" borderId="37" xfId="0" applyNumberFormat="1" applyFont="1" applyFill="1" applyBorder="1" applyAlignment="1">
      <alignment horizontal="center" vertical="center" wrapText="1"/>
    </xf>
    <xf numFmtId="169" fontId="19" fillId="0" borderId="38" xfId="0" applyNumberFormat="1" applyFont="1" applyFill="1" applyBorder="1" applyAlignment="1">
      <alignment horizontal="center" vertical="center" wrapText="1"/>
    </xf>
    <xf numFmtId="0" fontId="19" fillId="3" borderId="39" xfId="0" applyFont="1" applyFill="1" applyBorder="1" applyAlignment="1" applyProtection="1">
      <alignment horizontal="justify" vertical="center" wrapText="1"/>
      <protection locked="0" hidden="1"/>
    </xf>
    <xf numFmtId="0" fontId="5" fillId="0" borderId="39" xfId="0" applyFont="1" applyFill="1" applyBorder="1" applyAlignment="1" applyProtection="1">
      <alignment horizontal="left" vertical="center"/>
      <protection locked="0"/>
    </xf>
    <xf numFmtId="0" fontId="5" fillId="0" borderId="40" xfId="0" applyFont="1" applyFill="1" applyBorder="1" applyAlignment="1" applyProtection="1">
      <alignment horizontal="left" vertical="center"/>
      <protection locked="0"/>
    </xf>
    <xf numFmtId="0" fontId="5" fillId="0" borderId="42" xfId="0" applyFont="1" applyFill="1" applyBorder="1" applyAlignment="1" applyProtection="1">
      <alignment horizontal="left" vertical="center"/>
      <protection locked="0"/>
    </xf>
    <xf numFmtId="0" fontId="8" fillId="0" borderId="0" xfId="1" applyFont="1" applyFill="1" applyBorder="1" applyAlignment="1" applyProtection="1">
      <alignment horizontal="left" vertical="center" wrapText="1"/>
    </xf>
    <xf numFmtId="0" fontId="10" fillId="12" borderId="39" xfId="1" applyFont="1" applyFill="1" applyBorder="1" applyAlignment="1" applyProtection="1">
      <alignment horizontal="center" vertical="center"/>
    </xf>
    <xf numFmtId="0" fontId="9" fillId="2" borderId="40" xfId="1" applyFont="1" applyFill="1" applyBorder="1" applyAlignment="1" applyProtection="1">
      <alignment horizontal="center" vertical="center" wrapText="1"/>
    </xf>
    <xf numFmtId="0" fontId="9" fillId="2" borderId="41" xfId="1" applyFont="1" applyFill="1" applyBorder="1" applyAlignment="1" applyProtection="1">
      <alignment horizontal="center" vertical="center" wrapText="1"/>
    </xf>
    <xf numFmtId="0" fontId="9" fillId="2" borderId="42" xfId="1" applyFont="1" applyFill="1" applyBorder="1" applyAlignment="1" applyProtection="1">
      <alignment horizontal="center" vertical="center" wrapText="1"/>
    </xf>
    <xf numFmtId="0" fontId="8" fillId="12" borderId="39" xfId="3" applyFont="1" applyFill="1" applyBorder="1" applyAlignment="1">
      <alignment horizontal="left" vertical="center"/>
    </xf>
    <xf numFmtId="174" fontId="8" fillId="0" borderId="39" xfId="3" applyNumberFormat="1" applyFont="1" applyFill="1" applyBorder="1" applyAlignment="1">
      <alignment horizontal="left" vertical="center" wrapText="1"/>
    </xf>
    <xf numFmtId="0" fontId="6" fillId="0" borderId="31" xfId="2" applyFont="1" applyBorder="1" applyAlignment="1" applyProtection="1">
      <alignment horizontal="center" vertical="center"/>
      <protection locked="0"/>
    </xf>
    <xf numFmtId="0" fontId="6" fillId="0" borderId="32" xfId="2" applyFont="1" applyBorder="1" applyAlignment="1" applyProtection="1">
      <alignment horizontal="center" vertical="center"/>
      <protection locked="0"/>
    </xf>
    <xf numFmtId="0" fontId="6" fillId="0" borderId="33" xfId="2" applyFont="1" applyBorder="1" applyAlignment="1" applyProtection="1">
      <alignment horizontal="center" vertical="center"/>
      <protection locked="0"/>
    </xf>
    <xf numFmtId="0" fontId="6" fillId="0" borderId="34" xfId="2" applyFont="1" applyBorder="1" applyAlignment="1" applyProtection="1">
      <alignment horizontal="center" vertical="center"/>
      <protection locked="0"/>
    </xf>
    <xf numFmtId="0" fontId="6" fillId="0" borderId="0" xfId="2" applyFont="1" applyBorder="1" applyAlignment="1" applyProtection="1">
      <alignment horizontal="center" vertical="center"/>
      <protection locked="0"/>
    </xf>
    <xf numFmtId="0" fontId="6" fillId="0" borderId="35" xfId="2" applyFont="1" applyBorder="1" applyAlignment="1" applyProtection="1">
      <alignment horizontal="center" vertical="center"/>
      <protection locked="0"/>
    </xf>
    <xf numFmtId="0" fontId="6" fillId="0" borderId="36" xfId="2" applyFont="1" applyBorder="1" applyAlignment="1" applyProtection="1">
      <alignment horizontal="center" vertical="center"/>
      <protection locked="0"/>
    </xf>
    <xf numFmtId="0" fontId="6" fillId="0" borderId="37" xfId="2" applyFont="1" applyBorder="1" applyAlignment="1" applyProtection="1">
      <alignment horizontal="center" vertical="center"/>
      <protection locked="0"/>
    </xf>
    <xf numFmtId="0" fontId="6" fillId="0" borderId="38" xfId="2" applyFont="1" applyBorder="1" applyAlignment="1" applyProtection="1">
      <alignment horizontal="center" vertical="center"/>
      <protection locked="0"/>
    </xf>
    <xf numFmtId="0" fontId="6" fillId="11" borderId="31" xfId="2" applyFont="1" applyFill="1" applyBorder="1" applyAlignment="1" applyProtection="1">
      <alignment horizontal="center" vertical="center" wrapText="1"/>
      <protection locked="0"/>
    </xf>
    <xf numFmtId="0" fontId="6" fillId="11" borderId="32" xfId="2" applyFont="1" applyFill="1" applyBorder="1" applyAlignment="1" applyProtection="1">
      <alignment horizontal="center" vertical="center" wrapText="1"/>
      <protection locked="0"/>
    </xf>
    <xf numFmtId="0" fontId="6" fillId="11" borderId="33" xfId="2" applyFont="1" applyFill="1" applyBorder="1" applyAlignment="1" applyProtection="1">
      <alignment horizontal="center" vertical="center" wrapText="1"/>
      <protection locked="0"/>
    </xf>
    <xf numFmtId="0" fontId="6" fillId="11" borderId="36" xfId="2" applyFont="1" applyFill="1" applyBorder="1" applyAlignment="1" applyProtection="1">
      <alignment horizontal="center" vertical="center" wrapText="1"/>
      <protection locked="0"/>
    </xf>
    <xf numFmtId="0" fontId="6" fillId="11" borderId="37" xfId="2" applyFont="1" applyFill="1" applyBorder="1" applyAlignment="1" applyProtection="1">
      <alignment horizontal="center" vertical="center" wrapText="1"/>
      <protection locked="0"/>
    </xf>
    <xf numFmtId="0" fontId="6" fillId="11" borderId="38" xfId="2" applyFont="1" applyFill="1" applyBorder="1" applyAlignment="1" applyProtection="1">
      <alignment horizontal="center" vertical="center" wrapText="1"/>
      <protection locked="0"/>
    </xf>
    <xf numFmtId="0" fontId="14" fillId="0" borderId="34" xfId="2" applyFont="1" applyFill="1" applyBorder="1" applyAlignment="1" applyProtection="1">
      <alignment horizontal="left" vertical="center" wrapText="1"/>
      <protection locked="0"/>
    </xf>
    <xf numFmtId="0" fontId="14" fillId="0" borderId="0" xfId="2" applyFont="1" applyFill="1" applyBorder="1" applyAlignment="1" applyProtection="1">
      <alignment horizontal="left" vertical="center" wrapText="1"/>
      <protection locked="0"/>
    </xf>
    <xf numFmtId="0" fontId="14" fillId="0" borderId="35" xfId="2" applyFont="1" applyFill="1" applyBorder="1" applyAlignment="1" applyProtection="1">
      <alignment horizontal="left" vertical="center" wrapText="1"/>
      <protection locked="0"/>
    </xf>
    <xf numFmtId="0" fontId="4" fillId="11" borderId="39" xfId="3" applyFont="1" applyFill="1" applyBorder="1" applyAlignment="1">
      <alignment horizontal="center" vertical="center" wrapText="1"/>
    </xf>
    <xf numFmtId="0" fontId="8" fillId="12" borderId="40" xfId="3" applyFont="1" applyFill="1" applyBorder="1" applyAlignment="1">
      <alignment horizontal="left" vertical="center"/>
    </xf>
    <xf numFmtId="0" fontId="8" fillId="12" borderId="42" xfId="3" applyFont="1" applyFill="1" applyBorder="1" applyAlignment="1">
      <alignment horizontal="left" vertical="center"/>
    </xf>
    <xf numFmtId="0" fontId="8" fillId="0" borderId="39" xfId="3" applyFont="1" applyFill="1" applyBorder="1" applyAlignment="1">
      <alignment horizontal="left" vertical="center" wrapText="1"/>
    </xf>
    <xf numFmtId="0" fontId="21" fillId="0" borderId="26" xfId="0" applyFont="1" applyBorder="1" applyAlignment="1" applyProtection="1">
      <alignment horizontal="left" vertical="top" wrapText="1"/>
    </xf>
    <xf numFmtId="0" fontId="6" fillId="4" borderId="13" xfId="0" applyFont="1" applyFill="1" applyBorder="1" applyAlignment="1" applyProtection="1">
      <alignment vertical="center" wrapText="1"/>
    </xf>
    <xf numFmtId="0" fontId="1" fillId="3" borderId="1" xfId="0" applyFont="1" applyFill="1" applyBorder="1" applyAlignment="1" applyProtection="1">
      <alignment vertical="center"/>
      <protection locked="0"/>
    </xf>
    <xf numFmtId="0" fontId="1" fillId="3" borderId="2" xfId="0" applyFont="1" applyFill="1" applyBorder="1" applyAlignment="1" applyProtection="1">
      <alignment vertical="center"/>
      <protection locked="0"/>
    </xf>
    <xf numFmtId="0" fontId="1" fillId="3" borderId="3" xfId="0" applyFont="1" applyFill="1" applyBorder="1" applyAlignment="1" applyProtection="1">
      <alignment vertical="center"/>
      <protection locked="0"/>
    </xf>
    <xf numFmtId="0" fontId="6" fillId="0" borderId="10" xfId="0" applyFont="1" applyFill="1" applyBorder="1" applyAlignment="1" applyProtection="1">
      <alignment vertical="center" wrapText="1"/>
    </xf>
    <xf numFmtId="0" fontId="28" fillId="0" borderId="12" xfId="0" applyFont="1" applyBorder="1" applyAlignment="1">
      <alignment horizontal="left" vertical="center"/>
    </xf>
    <xf numFmtId="0" fontId="28" fillId="0" borderId="8" xfId="0" applyFont="1" applyBorder="1" applyAlignment="1">
      <alignment horizontal="left" vertical="center"/>
    </xf>
    <xf numFmtId="0" fontId="28" fillId="0" borderId="12" xfId="0" applyFont="1" applyBorder="1" applyAlignment="1">
      <alignment horizontal="left" vertical="center" wrapText="1"/>
    </xf>
    <xf numFmtId="0" fontId="28" fillId="0" borderId="8" xfId="0" applyFont="1" applyBorder="1" applyAlignment="1">
      <alignment horizontal="left" vertical="center" wrapText="1"/>
    </xf>
    <xf numFmtId="0" fontId="6" fillId="4" borderId="13" xfId="0" applyFont="1" applyFill="1" applyBorder="1" applyAlignment="1" applyProtection="1">
      <alignment horizontal="center" vertical="center" wrapText="1"/>
    </xf>
    <xf numFmtId="0" fontId="6" fillId="4" borderId="14" xfId="0" applyFont="1" applyFill="1" applyBorder="1" applyAlignment="1" applyProtection="1">
      <alignment horizontal="center" vertical="center" wrapText="1"/>
    </xf>
    <xf numFmtId="0" fontId="6" fillId="4" borderId="15" xfId="0" applyFont="1" applyFill="1" applyBorder="1" applyAlignment="1" applyProtection="1">
      <alignment horizontal="center" vertical="center" wrapText="1"/>
    </xf>
  </cellXfs>
  <cellStyles count="5">
    <cellStyle name="Normal" xfId="0" builtinId="0"/>
    <cellStyle name="Normal 2" xfId="2"/>
    <cellStyle name="Normal 2 2" xfId="1"/>
    <cellStyle name="Normal 4" xfId="3"/>
    <cellStyle name="Porcentu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20072</xdr:colOff>
      <xdr:row>1</xdr:row>
      <xdr:rowOff>115659</xdr:rowOff>
    </xdr:from>
    <xdr:to>
      <xdr:col>2</xdr:col>
      <xdr:colOff>552450</xdr:colOff>
      <xdr:row>1</xdr:row>
      <xdr:rowOff>704850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0147" y="296634"/>
          <a:ext cx="532378" cy="589191"/>
        </a:xfrm>
        <a:prstGeom prst="rect">
          <a:avLst/>
        </a:prstGeom>
        <a:noFill/>
        <a:ln w="9525">
          <a:noFill/>
          <a:miter lim="800000"/>
          <a:headEnd/>
          <a:tailEnd/>
        </a:ln>
      </xdr:spPr>
    </xdr:pic>
    <xdr:clientData/>
  </xdr:twoCellAnchor>
  <xdr:twoCellAnchor>
    <xdr:from>
      <xdr:col>11</xdr:col>
      <xdr:colOff>235403</xdr:colOff>
      <xdr:row>1</xdr:row>
      <xdr:rowOff>95389</xdr:rowOff>
    </xdr:from>
    <xdr:to>
      <xdr:col>12</xdr:col>
      <xdr:colOff>771526</xdr:colOff>
      <xdr:row>1</xdr:row>
      <xdr:rowOff>735804</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69878" y="276364"/>
          <a:ext cx="1440998" cy="640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524897</xdr:colOff>
      <xdr:row>1</xdr:row>
      <xdr:rowOff>19049</xdr:rowOff>
    </xdr:from>
    <xdr:to>
      <xdr:col>1</xdr:col>
      <xdr:colOff>1244138</xdr:colOff>
      <xdr:row>1</xdr:row>
      <xdr:rowOff>766760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0147" y="114299"/>
          <a:ext cx="719241" cy="747711"/>
        </a:xfrm>
        <a:prstGeom prst="rect">
          <a:avLst/>
        </a:prstGeom>
        <a:noFill/>
        <a:ln w="9525">
          <a:noFill/>
          <a:miter lim="800000"/>
          <a:headEnd/>
          <a:tailEnd/>
        </a:ln>
      </xdr:spPr>
    </xdr:pic>
    <xdr:clientData/>
  </xdr:twoCellAnchor>
  <xdr:twoCellAnchor>
    <xdr:from>
      <xdr:col>16</xdr:col>
      <xdr:colOff>697367</xdr:colOff>
      <xdr:row>1</xdr:row>
      <xdr:rowOff>37302</xdr:rowOff>
    </xdr:from>
    <xdr:to>
      <xdr:col>18</xdr:col>
      <xdr:colOff>59532</xdr:colOff>
      <xdr:row>1</xdr:row>
      <xdr:rowOff>738187</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594967" y="132552"/>
          <a:ext cx="1648165" cy="700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30</xdr:col>
      <xdr:colOff>85725</xdr:colOff>
      <xdr:row>2</xdr:row>
      <xdr:rowOff>19050</xdr:rowOff>
    </xdr:from>
    <xdr:to>
      <xdr:col>35</xdr:col>
      <xdr:colOff>142875</xdr:colOff>
      <xdr:row>5</xdr:row>
      <xdr:rowOff>19050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7425" y="295275"/>
          <a:ext cx="14192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142876</xdr:colOff>
      <xdr:row>1</xdr:row>
      <xdr:rowOff>114300</xdr:rowOff>
    </xdr:from>
    <xdr:to>
      <xdr:col>4</xdr:col>
      <xdr:colOff>218821</xdr:colOff>
      <xdr:row>5</xdr:row>
      <xdr:rowOff>114300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1" y="190500"/>
          <a:ext cx="74269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NFRAESTRUCTURA%20-%20150917%20-%20SDC%20(VERSI&#211;N%20REPARA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COT ESCENARIO 1"/>
      <sheetName val="COT ESCENARIO 2"/>
      <sheetName val="INFO GENERAL Y FINANCIERA"/>
      <sheetName val="INFO EXPERIENCIA"/>
      <sheetName val="POLIZA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N12"/>
  <sheetViews>
    <sheetView showGridLines="0" workbookViewId="0">
      <selection activeCell="B12" sqref="B12:M12"/>
    </sheetView>
  </sheetViews>
  <sheetFormatPr baseColWidth="10" defaultRowHeight="11.25"/>
  <cols>
    <col min="1" max="1" width="2" style="81" customWidth="1"/>
    <col min="2" max="2" width="7" style="81" customWidth="1"/>
    <col min="3" max="3" width="25.85546875" style="81" customWidth="1"/>
    <col min="4" max="4" width="10" style="81" customWidth="1"/>
    <col min="5" max="5" width="12.85546875" style="81" customWidth="1"/>
    <col min="6" max="6" width="11.42578125" style="81"/>
    <col min="7" max="7" width="13" style="81" customWidth="1"/>
    <col min="8" max="8" width="11.42578125" style="81"/>
    <col min="9" max="9" width="13.140625" style="81" customWidth="1"/>
    <col min="10" max="10" width="14.42578125" style="81" customWidth="1"/>
    <col min="11" max="11" width="15.85546875" style="81" customWidth="1"/>
    <col min="12" max="12" width="13.5703125" style="81" customWidth="1"/>
    <col min="13" max="13" width="19.85546875" style="81" customWidth="1"/>
    <col min="14" max="16384" width="11.42578125" style="81"/>
  </cols>
  <sheetData>
    <row r="1" spans="2:14" s="1" customFormat="1" ht="14.25">
      <c r="B1" s="2"/>
      <c r="C1" s="2"/>
      <c r="D1" s="2"/>
      <c r="E1" s="3"/>
    </row>
    <row r="2" spans="2:14" s="1" customFormat="1" ht="60.75" customHeight="1">
      <c r="B2" s="145" t="s">
        <v>0</v>
      </c>
      <c r="C2" s="146"/>
      <c r="D2" s="146"/>
      <c r="E2" s="146"/>
      <c r="F2" s="146"/>
      <c r="G2" s="146"/>
      <c r="H2" s="146"/>
      <c r="I2" s="146"/>
      <c r="J2" s="146"/>
      <c r="K2" s="146"/>
      <c r="L2" s="146"/>
      <c r="M2" s="147"/>
      <c r="N2" s="78"/>
    </row>
    <row r="3" spans="2:14" s="1" customFormat="1" ht="14.25">
      <c r="M3" s="4"/>
    </row>
    <row r="4" spans="2:14" s="1" customFormat="1" ht="15.75">
      <c r="B4" s="148" t="s">
        <v>90</v>
      </c>
      <c r="C4" s="149"/>
      <c r="D4" s="149"/>
      <c r="E4" s="149"/>
      <c r="F4" s="149"/>
      <c r="G4" s="149"/>
      <c r="H4" s="149"/>
      <c r="I4" s="149"/>
      <c r="J4" s="149"/>
      <c r="K4" s="149"/>
      <c r="L4" s="149"/>
      <c r="M4" s="150"/>
    </row>
    <row r="5" spans="2:14" s="1" customFormat="1" ht="14.25">
      <c r="M5" s="4"/>
    </row>
    <row r="6" spans="2:14" s="1" customFormat="1" ht="25.5">
      <c r="B6" s="5" t="s">
        <v>1</v>
      </c>
      <c r="C6" s="64"/>
      <c r="D6" s="65" t="s">
        <v>2</v>
      </c>
      <c r="E6" s="151"/>
      <c r="F6" s="151"/>
      <c r="G6" s="151"/>
      <c r="H6" s="65" t="s">
        <v>3</v>
      </c>
      <c r="I6" s="152"/>
      <c r="J6" s="152"/>
      <c r="K6" s="65" t="s">
        <v>4</v>
      </c>
      <c r="L6" s="152"/>
      <c r="M6" s="152"/>
    </row>
    <row r="7" spans="2:14" s="1" customFormat="1" ht="25.5">
      <c r="B7" s="7" t="s">
        <v>5</v>
      </c>
      <c r="C7" s="64"/>
      <c r="D7" s="65" t="s">
        <v>6</v>
      </c>
      <c r="E7" s="151"/>
      <c r="F7" s="151"/>
      <c r="G7" s="151"/>
      <c r="H7" s="65" t="s">
        <v>7</v>
      </c>
      <c r="I7" s="152"/>
      <c r="J7" s="152"/>
      <c r="K7" s="63" t="s">
        <v>8</v>
      </c>
      <c r="L7" s="152"/>
      <c r="M7" s="152"/>
    </row>
    <row r="8" spans="2:14" s="1" customFormat="1" ht="14.25">
      <c r="M8" s="4"/>
    </row>
    <row r="9" spans="2:14" s="79" customFormat="1">
      <c r="B9" s="134" t="s">
        <v>91</v>
      </c>
      <c r="C9" s="135"/>
      <c r="D9" s="135"/>
      <c r="E9" s="135"/>
      <c r="F9" s="135"/>
      <c r="G9" s="135"/>
      <c r="H9" s="135"/>
      <c r="I9" s="135"/>
      <c r="J9" s="135"/>
      <c r="K9" s="135"/>
      <c r="L9" s="135"/>
      <c r="M9" s="136"/>
    </row>
    <row r="10" spans="2:14" s="79" customFormat="1" ht="81" customHeight="1">
      <c r="B10" s="137" t="s">
        <v>92</v>
      </c>
      <c r="C10" s="138"/>
      <c r="D10" s="138"/>
      <c r="E10" s="138"/>
      <c r="F10" s="138"/>
      <c r="G10" s="138"/>
      <c r="H10" s="138"/>
      <c r="I10" s="138"/>
      <c r="J10" s="138"/>
      <c r="K10" s="138"/>
      <c r="L10" s="138"/>
      <c r="M10" s="139"/>
      <c r="N10" s="80"/>
    </row>
    <row r="11" spans="2:14" ht="71.25" customHeight="1">
      <c r="B11" s="370" t="s">
        <v>192</v>
      </c>
      <c r="C11" s="140"/>
      <c r="D11" s="140"/>
      <c r="E11" s="140"/>
      <c r="F11" s="140"/>
      <c r="G11" s="140"/>
      <c r="H11" s="140"/>
      <c r="I11" s="140"/>
      <c r="J11" s="140"/>
      <c r="K11" s="140"/>
      <c r="L11" s="140"/>
      <c r="M11" s="141"/>
    </row>
    <row r="12" spans="2:14" ht="103.5" customHeight="1">
      <c r="B12" s="142" t="s">
        <v>183</v>
      </c>
      <c r="C12" s="143"/>
      <c r="D12" s="143"/>
      <c r="E12" s="143"/>
      <c r="F12" s="143"/>
      <c r="G12" s="143"/>
      <c r="H12" s="143"/>
      <c r="I12" s="143"/>
      <c r="J12" s="143"/>
      <c r="K12" s="143"/>
      <c r="L12" s="143"/>
      <c r="M12" s="144"/>
    </row>
  </sheetData>
  <mergeCells count="12">
    <mergeCell ref="B9:M9"/>
    <mergeCell ref="B10:M10"/>
    <mergeCell ref="B11:M11"/>
    <mergeCell ref="B12:M12"/>
    <mergeCell ref="B2:M2"/>
    <mergeCell ref="B4:M4"/>
    <mergeCell ref="E6:G6"/>
    <mergeCell ref="I6:J6"/>
    <mergeCell ref="L6:M6"/>
    <mergeCell ref="E7:G7"/>
    <mergeCell ref="I7:J7"/>
    <mergeCell ref="L7:M7"/>
  </mergeCells>
  <pageMargins left="0.31496062992125984" right="0.31496062992125984" top="0.74803149606299213" bottom="0.74803149606299213" header="0.31496062992125984" footer="0.31496062992125984"/>
  <pageSetup scale="77"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S312"/>
  <sheetViews>
    <sheetView showGridLines="0" tabSelected="1" zoomScale="70" zoomScaleNormal="70" workbookViewId="0">
      <selection activeCell="H22" sqref="H22"/>
    </sheetView>
  </sheetViews>
  <sheetFormatPr baseColWidth="10" defaultColWidth="11.42578125" defaultRowHeight="14.25" zeroHeight="1" outlineLevelRow="1"/>
  <cols>
    <col min="1" max="1" width="1.42578125" style="1" customWidth="1"/>
    <col min="2" max="2" width="23.140625" style="2" customWidth="1"/>
    <col min="3" max="3" width="30.42578125" style="2" customWidth="1"/>
    <col min="4" max="4" width="32.140625" style="2" customWidth="1"/>
    <col min="5" max="5" width="12.42578125" style="3" customWidth="1"/>
    <col min="6" max="7" width="16.5703125" style="1" customWidth="1"/>
    <col min="8" max="8" width="16.42578125" style="1" customWidth="1"/>
    <col min="9" max="9" width="16.5703125" style="1" customWidth="1"/>
    <col min="10" max="19" width="17.140625" style="1" customWidth="1"/>
    <col min="20" max="20" width="1.42578125" style="1" customWidth="1"/>
    <col min="21" max="16384" width="11.42578125" style="1"/>
  </cols>
  <sheetData>
    <row r="1" spans="1:19" ht="7.5" customHeight="1"/>
    <row r="2" spans="1:19" ht="60.75" customHeight="1">
      <c r="B2" s="145" t="s">
        <v>0</v>
      </c>
      <c r="C2" s="146"/>
      <c r="D2" s="146"/>
      <c r="E2" s="146"/>
      <c r="F2" s="146"/>
      <c r="G2" s="146"/>
      <c r="H2" s="146"/>
      <c r="I2" s="146"/>
      <c r="J2" s="146"/>
      <c r="K2" s="146"/>
      <c r="L2" s="146"/>
      <c r="M2" s="146"/>
      <c r="N2" s="146"/>
      <c r="O2" s="146"/>
      <c r="P2" s="146"/>
      <c r="Q2" s="146"/>
      <c r="R2" s="146"/>
      <c r="S2" s="147"/>
    </row>
    <row r="3" spans="1:19" ht="3.75" customHeight="1">
      <c r="B3" s="1"/>
      <c r="C3" s="1"/>
      <c r="D3" s="1"/>
      <c r="E3" s="1"/>
      <c r="S3" s="4"/>
    </row>
    <row r="4" spans="1:19" ht="23.25" customHeight="1">
      <c r="B4" s="148" t="s">
        <v>187</v>
      </c>
      <c r="C4" s="149"/>
      <c r="D4" s="149"/>
      <c r="E4" s="149"/>
      <c r="F4" s="149"/>
      <c r="G4" s="149"/>
      <c r="H4" s="149"/>
      <c r="I4" s="149"/>
      <c r="J4" s="149"/>
      <c r="K4" s="149"/>
      <c r="L4" s="149"/>
      <c r="M4" s="149"/>
      <c r="N4" s="149"/>
      <c r="O4" s="149"/>
      <c r="P4" s="149"/>
      <c r="Q4" s="149"/>
      <c r="R4" s="149"/>
      <c r="S4" s="150"/>
    </row>
    <row r="5" spans="1:19" ht="3.75" customHeight="1">
      <c r="B5" s="1"/>
      <c r="C5" s="1"/>
      <c r="D5" s="1"/>
      <c r="E5" s="1"/>
      <c r="S5" s="4"/>
    </row>
    <row r="6" spans="1:19" ht="27" customHeight="1">
      <c r="B6" s="63" t="s">
        <v>1</v>
      </c>
      <c r="C6" s="6"/>
      <c r="D6" s="65" t="s">
        <v>2</v>
      </c>
      <c r="E6" s="205"/>
      <c r="F6" s="206"/>
      <c r="G6" s="206"/>
      <c r="H6" s="206"/>
      <c r="I6" s="207"/>
      <c r="J6" s="65" t="s">
        <v>3</v>
      </c>
      <c r="K6" s="372"/>
      <c r="L6" s="373"/>
      <c r="M6" s="373"/>
      <c r="N6" s="374"/>
      <c r="O6" s="65" t="s">
        <v>4</v>
      </c>
      <c r="P6" s="372"/>
      <c r="Q6" s="373"/>
      <c r="R6" s="373"/>
      <c r="S6" s="374"/>
    </row>
    <row r="7" spans="1:19" ht="27" customHeight="1">
      <c r="B7" s="65" t="s">
        <v>5</v>
      </c>
      <c r="C7" s="6"/>
      <c r="D7" s="65" t="s">
        <v>6</v>
      </c>
      <c r="E7" s="205"/>
      <c r="F7" s="206"/>
      <c r="G7" s="206"/>
      <c r="H7" s="206"/>
      <c r="I7" s="207"/>
      <c r="J7" s="65" t="s">
        <v>7</v>
      </c>
      <c r="K7" s="372"/>
      <c r="L7" s="373"/>
      <c r="M7" s="373"/>
      <c r="N7" s="374"/>
      <c r="O7" s="63" t="s">
        <v>8</v>
      </c>
      <c r="P7" s="372"/>
      <c r="Q7" s="373"/>
      <c r="R7" s="373"/>
      <c r="S7" s="374"/>
    </row>
    <row r="8" spans="1:19" ht="7.5" customHeight="1">
      <c r="B8" s="1"/>
      <c r="C8" s="1"/>
      <c r="D8" s="1"/>
      <c r="E8" s="1"/>
      <c r="S8" s="4"/>
    </row>
    <row r="9" spans="1:19" ht="34.5" customHeight="1">
      <c r="B9" s="148" t="s">
        <v>188</v>
      </c>
      <c r="C9" s="163"/>
      <c r="D9" s="163"/>
      <c r="E9" s="163"/>
      <c r="F9" s="163"/>
      <c r="G9" s="163"/>
      <c r="H9" s="163"/>
      <c r="I9" s="163"/>
      <c r="J9" s="163"/>
      <c r="K9" s="163"/>
      <c r="L9" s="163"/>
      <c r="M9" s="163"/>
      <c r="N9" s="163"/>
      <c r="O9" s="163"/>
      <c r="P9" s="163"/>
      <c r="Q9" s="163"/>
      <c r="R9" s="163"/>
      <c r="S9" s="164"/>
    </row>
    <row r="10" spans="1:19" ht="7.5" customHeight="1" thickBot="1">
      <c r="B10" s="8"/>
      <c r="C10" s="8"/>
      <c r="D10" s="8"/>
      <c r="E10" s="8"/>
      <c r="F10" s="8"/>
      <c r="G10" s="8"/>
      <c r="H10" s="8"/>
      <c r="I10" s="8"/>
      <c r="J10" s="8"/>
      <c r="K10" s="8"/>
      <c r="L10" s="8"/>
      <c r="M10" s="8"/>
      <c r="N10" s="8"/>
      <c r="O10" s="8"/>
      <c r="P10" s="8"/>
      <c r="Q10" s="8"/>
      <c r="R10" s="8"/>
      <c r="S10" s="8"/>
    </row>
    <row r="11" spans="1:19" s="9" customFormat="1" ht="15" customHeight="1">
      <c r="B11" s="10"/>
      <c r="C11" s="10"/>
      <c r="D11" s="10"/>
      <c r="E11" s="10"/>
      <c r="F11" s="10"/>
      <c r="G11" s="165">
        <v>2015</v>
      </c>
      <c r="H11" s="166"/>
      <c r="I11" s="167"/>
      <c r="J11" s="168">
        <v>2016</v>
      </c>
      <c r="K11" s="169"/>
      <c r="L11" s="170"/>
      <c r="M11" s="171">
        <v>2017</v>
      </c>
      <c r="N11" s="172"/>
      <c r="O11" s="173"/>
      <c r="P11" s="211">
        <v>2018</v>
      </c>
      <c r="Q11" s="212"/>
      <c r="R11" s="213"/>
      <c r="S11" s="174" t="s">
        <v>9</v>
      </c>
    </row>
    <row r="12" spans="1:19" s="9" customFormat="1" ht="15" customHeight="1">
      <c r="B12" s="10"/>
      <c r="C12" s="10"/>
      <c r="D12" s="10"/>
      <c r="E12" s="10"/>
      <c r="F12" s="10"/>
      <c r="G12" s="175" t="s">
        <v>10</v>
      </c>
      <c r="H12" s="176"/>
      <c r="I12" s="177"/>
      <c r="J12" s="178" t="s">
        <v>10</v>
      </c>
      <c r="K12" s="179"/>
      <c r="L12" s="180"/>
      <c r="M12" s="181" t="s">
        <v>10</v>
      </c>
      <c r="N12" s="182"/>
      <c r="O12" s="183"/>
      <c r="P12" s="214" t="s">
        <v>10</v>
      </c>
      <c r="Q12" s="215"/>
      <c r="R12" s="216"/>
      <c r="S12" s="174"/>
    </row>
    <row r="13" spans="1:19" s="11" customFormat="1" ht="13.5" customHeight="1">
      <c r="B13" s="10"/>
      <c r="C13" s="10"/>
      <c r="D13" s="10"/>
      <c r="E13" s="10"/>
      <c r="F13" s="10"/>
      <c r="G13" s="184">
        <v>0.5</v>
      </c>
      <c r="H13" s="185"/>
      <c r="I13" s="186"/>
      <c r="J13" s="187">
        <v>12</v>
      </c>
      <c r="K13" s="188"/>
      <c r="L13" s="189"/>
      <c r="M13" s="153">
        <v>12</v>
      </c>
      <c r="N13" s="154"/>
      <c r="O13" s="155"/>
      <c r="P13" s="208">
        <v>7</v>
      </c>
      <c r="Q13" s="209"/>
      <c r="R13" s="210"/>
      <c r="S13" s="174"/>
    </row>
    <row r="14" spans="1:19" s="2" customFormat="1" ht="54" customHeight="1">
      <c r="B14" s="12" t="s">
        <v>11</v>
      </c>
      <c r="C14" s="12" t="s">
        <v>12</v>
      </c>
      <c r="D14" s="12" t="s">
        <v>13</v>
      </c>
      <c r="E14" s="12" t="s">
        <v>14</v>
      </c>
      <c r="F14" s="13" t="s">
        <v>80</v>
      </c>
      <c r="G14" s="14" t="s">
        <v>81</v>
      </c>
      <c r="H14" s="15" t="s">
        <v>82</v>
      </c>
      <c r="I14" s="16" t="s">
        <v>15</v>
      </c>
      <c r="J14" s="17" t="s">
        <v>81</v>
      </c>
      <c r="K14" s="18" t="s">
        <v>82</v>
      </c>
      <c r="L14" s="19" t="s">
        <v>15</v>
      </c>
      <c r="M14" s="20" t="s">
        <v>81</v>
      </c>
      <c r="N14" s="21" t="s">
        <v>82</v>
      </c>
      <c r="O14" s="22" t="s">
        <v>15</v>
      </c>
      <c r="P14" s="66" t="s">
        <v>81</v>
      </c>
      <c r="Q14" s="67" t="s">
        <v>82</v>
      </c>
      <c r="R14" s="68" t="s">
        <v>15</v>
      </c>
      <c r="S14" s="174"/>
    </row>
    <row r="15" spans="1:19" s="23" customFormat="1" ht="29.25" customHeight="1">
      <c r="A15" s="23">
        <v>1</v>
      </c>
      <c r="B15" s="24" t="s">
        <v>16</v>
      </c>
      <c r="C15" s="25" t="s">
        <v>17</v>
      </c>
      <c r="D15" s="25" t="s">
        <v>18</v>
      </c>
      <c r="E15" s="26" t="s">
        <v>19</v>
      </c>
      <c r="F15" s="27" t="s">
        <v>17</v>
      </c>
      <c r="G15" s="28"/>
      <c r="H15" s="29"/>
      <c r="I15" s="30">
        <f>+H15*$G$13</f>
        <v>0</v>
      </c>
      <c r="J15" s="28"/>
      <c r="K15" s="29"/>
      <c r="L15" s="30">
        <f>+K15*$J$13</f>
        <v>0</v>
      </c>
      <c r="M15" s="28"/>
      <c r="N15" s="29"/>
      <c r="O15" s="30">
        <f>+N15*$M$13</f>
        <v>0</v>
      </c>
      <c r="P15" s="28"/>
      <c r="Q15" s="29"/>
      <c r="R15" s="30">
        <f>+Q15*$P$13</f>
        <v>0</v>
      </c>
      <c r="S15" s="31">
        <f>I15+L15+O15+R15</f>
        <v>0</v>
      </c>
    </row>
    <row r="16" spans="1:19" s="23" customFormat="1" ht="29.25" customHeight="1" outlineLevel="1">
      <c r="A16" s="23">
        <v>2</v>
      </c>
      <c r="B16" s="156" t="s">
        <v>20</v>
      </c>
      <c r="C16" s="32" t="s">
        <v>21</v>
      </c>
      <c r="D16" s="25" t="s">
        <v>22</v>
      </c>
      <c r="E16" s="26" t="s">
        <v>83</v>
      </c>
      <c r="F16" s="33">
        <v>76</v>
      </c>
      <c r="G16" s="34"/>
      <c r="H16" s="35">
        <f>G16*$F$16</f>
        <v>0</v>
      </c>
      <c r="I16" s="36">
        <f>+H16*$G$13</f>
        <v>0</v>
      </c>
      <c r="J16" s="34"/>
      <c r="K16" s="35">
        <f>J16*$F$16</f>
        <v>0</v>
      </c>
      <c r="L16" s="36">
        <f>+K16*$J$13</f>
        <v>0</v>
      </c>
      <c r="M16" s="34"/>
      <c r="N16" s="35">
        <f>M16*$F$16</f>
        <v>0</v>
      </c>
      <c r="O16" s="36">
        <f>+N16*$M$13</f>
        <v>0</v>
      </c>
      <c r="P16" s="34"/>
      <c r="Q16" s="35">
        <f>P16*$F$16</f>
        <v>0</v>
      </c>
      <c r="R16" s="36">
        <f>+Q16*$P$13</f>
        <v>0</v>
      </c>
      <c r="S16" s="37">
        <f t="shared" ref="S16:S45" si="0">I16+L16+O16+R16</f>
        <v>0</v>
      </c>
    </row>
    <row r="17" spans="1:19" s="23" customFormat="1" ht="29.25" customHeight="1" outlineLevel="1">
      <c r="A17" s="23">
        <v>2</v>
      </c>
      <c r="B17" s="157"/>
      <c r="C17" s="32" t="s">
        <v>23</v>
      </c>
      <c r="D17" s="25" t="s">
        <v>22</v>
      </c>
      <c r="E17" s="26" t="s">
        <v>83</v>
      </c>
      <c r="F17" s="33">
        <v>192</v>
      </c>
      <c r="G17" s="34"/>
      <c r="H17" s="35">
        <f>G17*$F$17</f>
        <v>0</v>
      </c>
      <c r="I17" s="36">
        <f>+H17*$G$13</f>
        <v>0</v>
      </c>
      <c r="J17" s="34"/>
      <c r="K17" s="35">
        <f>J17*$F$17</f>
        <v>0</v>
      </c>
      <c r="L17" s="36">
        <f>+K17*$J$13</f>
        <v>0</v>
      </c>
      <c r="M17" s="34"/>
      <c r="N17" s="35">
        <f>M17*$F$17</f>
        <v>0</v>
      </c>
      <c r="O17" s="36">
        <f>+N17*$M$13</f>
        <v>0</v>
      </c>
      <c r="P17" s="34"/>
      <c r="Q17" s="35">
        <f>P17*$F$17</f>
        <v>0</v>
      </c>
      <c r="R17" s="36">
        <f>+Q17*$P$13</f>
        <v>0</v>
      </c>
      <c r="S17" s="37">
        <f t="shared" si="0"/>
        <v>0</v>
      </c>
    </row>
    <row r="18" spans="1:19" s="23" customFormat="1" ht="29.25" customHeight="1" outlineLevel="1">
      <c r="A18" s="23">
        <v>2</v>
      </c>
      <c r="B18" s="157"/>
      <c r="C18" s="32" t="s">
        <v>24</v>
      </c>
      <c r="D18" s="25" t="s">
        <v>22</v>
      </c>
      <c r="E18" s="26" t="s">
        <v>19</v>
      </c>
      <c r="F18" s="27" t="s">
        <v>17</v>
      </c>
      <c r="G18" s="28"/>
      <c r="H18" s="29"/>
      <c r="I18" s="36">
        <f>+H18*$G$13</f>
        <v>0</v>
      </c>
      <c r="J18" s="28"/>
      <c r="K18" s="29"/>
      <c r="L18" s="36">
        <f>+K18*$J$13</f>
        <v>0</v>
      </c>
      <c r="M18" s="28"/>
      <c r="N18" s="29"/>
      <c r="O18" s="36">
        <f>+N18*$M$13</f>
        <v>0</v>
      </c>
      <c r="P18" s="28"/>
      <c r="Q18" s="29"/>
      <c r="R18" s="36">
        <f>+Q18*$P$13</f>
        <v>0</v>
      </c>
      <c r="S18" s="37">
        <f t="shared" si="0"/>
        <v>0</v>
      </c>
    </row>
    <row r="19" spans="1:19" s="23" customFormat="1" ht="29.25" customHeight="1">
      <c r="A19" s="23">
        <v>2</v>
      </c>
      <c r="B19" s="158"/>
      <c r="C19" s="375" t="s">
        <v>25</v>
      </c>
      <c r="D19" s="38"/>
      <c r="E19" s="38"/>
      <c r="F19" s="38"/>
      <c r="G19" s="28"/>
      <c r="H19" s="39">
        <f>+SUM(H16:H18)</f>
        <v>0</v>
      </c>
      <c r="I19" s="40">
        <f>+SUM(I16:I18)</f>
        <v>0</v>
      </c>
      <c r="J19" s="28"/>
      <c r="K19" s="39">
        <f>+SUM(K16:K18)</f>
        <v>0</v>
      </c>
      <c r="L19" s="40">
        <f>+SUM(L16:L18)</f>
        <v>0</v>
      </c>
      <c r="M19" s="28"/>
      <c r="N19" s="39">
        <f>+SUM(N16:N18)</f>
        <v>0</v>
      </c>
      <c r="O19" s="40">
        <f>+SUM(O16:O18)</f>
        <v>0</v>
      </c>
      <c r="P19" s="28"/>
      <c r="Q19" s="39">
        <f>+SUM(Q16:Q18)</f>
        <v>0</v>
      </c>
      <c r="R19" s="40">
        <f>+SUM(R16:R18)</f>
        <v>0</v>
      </c>
      <c r="S19" s="31">
        <f t="shared" si="0"/>
        <v>0</v>
      </c>
    </row>
    <row r="20" spans="1:19" s="23" customFormat="1" ht="41.25" customHeight="1" outlineLevel="1">
      <c r="A20" s="23">
        <v>3</v>
      </c>
      <c r="B20" s="380" t="s">
        <v>193</v>
      </c>
      <c r="C20" s="32" t="s">
        <v>27</v>
      </c>
      <c r="D20" s="25" t="s">
        <v>28</v>
      </c>
      <c r="E20" s="26" t="s">
        <v>19</v>
      </c>
      <c r="F20" s="27" t="s">
        <v>17</v>
      </c>
      <c r="G20" s="28"/>
      <c r="H20" s="29"/>
      <c r="I20" s="36">
        <f t="shared" ref="I20" si="1">+H20*$G$13</f>
        <v>0</v>
      </c>
      <c r="J20" s="28"/>
      <c r="K20" s="29"/>
      <c r="L20" s="36">
        <f>+K20*$J$13</f>
        <v>0</v>
      </c>
      <c r="M20" s="28"/>
      <c r="N20" s="29"/>
      <c r="O20" s="36">
        <f>+N20*$M$13</f>
        <v>0</v>
      </c>
      <c r="P20" s="28"/>
      <c r="Q20" s="29"/>
      <c r="R20" s="36">
        <f>+Q20*$P$13</f>
        <v>0</v>
      </c>
      <c r="S20" s="37">
        <f t="shared" si="0"/>
        <v>0</v>
      </c>
    </row>
    <row r="21" spans="1:19" s="23" customFormat="1" ht="41.25" customHeight="1" outlineLevel="1">
      <c r="B21" s="381"/>
      <c r="C21" s="32" t="s">
        <v>29</v>
      </c>
      <c r="D21" s="25" t="s">
        <v>28</v>
      </c>
      <c r="E21" s="26" t="s">
        <v>19</v>
      </c>
      <c r="F21" s="27" t="s">
        <v>17</v>
      </c>
      <c r="G21" s="28"/>
      <c r="H21" s="29"/>
      <c r="I21" s="36">
        <f>+H21*$G$13</f>
        <v>0</v>
      </c>
      <c r="J21" s="28"/>
      <c r="K21" s="29"/>
      <c r="L21" s="36">
        <f>+K21*$J$13</f>
        <v>0</v>
      </c>
      <c r="M21" s="28"/>
      <c r="N21" s="29"/>
      <c r="O21" s="36">
        <f>+N21*$M$13</f>
        <v>0</v>
      </c>
      <c r="P21" s="28"/>
      <c r="Q21" s="29"/>
      <c r="R21" s="36">
        <f>+Q21*$P$13</f>
        <v>0</v>
      </c>
      <c r="S21" s="37">
        <f>I21+L21+O21+R21</f>
        <v>0</v>
      </c>
    </row>
    <row r="22" spans="1:19" s="23" customFormat="1" ht="41.25" customHeight="1" outlineLevel="1">
      <c r="B22" s="381"/>
      <c r="C22" s="32" t="s">
        <v>30</v>
      </c>
      <c r="D22" s="25" t="s">
        <v>28</v>
      </c>
      <c r="E22" s="26" t="s">
        <v>19</v>
      </c>
      <c r="F22" s="27" t="s">
        <v>17</v>
      </c>
      <c r="G22" s="28"/>
      <c r="H22" s="29"/>
      <c r="I22" s="36">
        <f>+H22*$G$13</f>
        <v>0</v>
      </c>
      <c r="J22" s="28"/>
      <c r="K22" s="29"/>
      <c r="L22" s="36">
        <f>+K22*$J$13</f>
        <v>0</v>
      </c>
      <c r="M22" s="28"/>
      <c r="N22" s="29"/>
      <c r="O22" s="36">
        <f>+N22*$M$13</f>
        <v>0</v>
      </c>
      <c r="P22" s="28"/>
      <c r="Q22" s="29"/>
      <c r="R22" s="36">
        <f>+Q22*$P$13</f>
        <v>0</v>
      </c>
      <c r="S22" s="37">
        <f>I22+L22+O22+R22</f>
        <v>0</v>
      </c>
    </row>
    <row r="23" spans="1:19" s="23" customFormat="1" ht="41.25" customHeight="1" outlineLevel="1">
      <c r="B23" s="381"/>
      <c r="C23" s="32" t="s">
        <v>32</v>
      </c>
      <c r="D23" s="25" t="s">
        <v>28</v>
      </c>
      <c r="E23" s="26" t="s">
        <v>19</v>
      </c>
      <c r="F23" s="27" t="s">
        <v>17</v>
      </c>
      <c r="G23" s="28"/>
      <c r="H23" s="29"/>
      <c r="I23" s="36">
        <f>+H23*$G$13</f>
        <v>0</v>
      </c>
      <c r="J23" s="28"/>
      <c r="K23" s="29"/>
      <c r="L23" s="36">
        <f>+K23*$J$13</f>
        <v>0</v>
      </c>
      <c r="M23" s="28"/>
      <c r="N23" s="29"/>
      <c r="O23" s="36">
        <f>+N23*$M$13</f>
        <v>0</v>
      </c>
      <c r="P23" s="28"/>
      <c r="Q23" s="29"/>
      <c r="R23" s="36">
        <f>+Q23*$P$13</f>
        <v>0</v>
      </c>
      <c r="S23" s="37">
        <f>I23+L23+O23+R23</f>
        <v>0</v>
      </c>
    </row>
    <row r="24" spans="1:19" s="23" customFormat="1" ht="41.25" customHeight="1" outlineLevel="1">
      <c r="B24" s="381"/>
      <c r="C24" s="32" t="s">
        <v>31</v>
      </c>
      <c r="D24" s="25" t="s">
        <v>28</v>
      </c>
      <c r="E24" s="26" t="s">
        <v>19</v>
      </c>
      <c r="F24" s="27" t="s">
        <v>17</v>
      </c>
      <c r="G24" s="28"/>
      <c r="H24" s="29"/>
      <c r="I24" s="36">
        <f>+H24*$G$13</f>
        <v>0</v>
      </c>
      <c r="J24" s="28"/>
      <c r="K24" s="29"/>
      <c r="L24" s="36">
        <f>+K24*$J$13</f>
        <v>0</v>
      </c>
      <c r="M24" s="28"/>
      <c r="N24" s="29"/>
      <c r="O24" s="36">
        <f>+N24*$M$13</f>
        <v>0</v>
      </c>
      <c r="P24" s="28"/>
      <c r="Q24" s="29"/>
      <c r="R24" s="36">
        <f>+Q24*$P$13</f>
        <v>0</v>
      </c>
      <c r="S24" s="37">
        <f>I24+L24+O24+R24</f>
        <v>0</v>
      </c>
    </row>
    <row r="25" spans="1:19" s="23" customFormat="1" ht="63.75" outlineLevel="1">
      <c r="B25" s="381"/>
      <c r="C25" s="32" t="s">
        <v>33</v>
      </c>
      <c r="D25" s="25" t="s">
        <v>34</v>
      </c>
      <c r="E25" s="26" t="s">
        <v>19</v>
      </c>
      <c r="F25" s="27" t="s">
        <v>17</v>
      </c>
      <c r="G25" s="28"/>
      <c r="H25" s="29"/>
      <c r="I25" s="36">
        <f>+H25*$G$13</f>
        <v>0</v>
      </c>
      <c r="J25" s="28"/>
      <c r="K25" s="29"/>
      <c r="L25" s="36">
        <f>+K25*$J$13</f>
        <v>0</v>
      </c>
      <c r="M25" s="28"/>
      <c r="N25" s="29"/>
      <c r="O25" s="36">
        <f>+N25*$M$13</f>
        <v>0</v>
      </c>
      <c r="P25" s="28"/>
      <c r="Q25" s="29"/>
      <c r="R25" s="36">
        <f>+Q25*$P$13</f>
        <v>0</v>
      </c>
      <c r="S25" s="37">
        <f>I25+L25+O25+R25</f>
        <v>0</v>
      </c>
    </row>
    <row r="26" spans="1:19" s="23" customFormat="1" ht="29.25" customHeight="1">
      <c r="A26" s="41"/>
      <c r="B26" s="382"/>
      <c r="C26" s="375" t="s">
        <v>35</v>
      </c>
      <c r="D26" s="38"/>
      <c r="E26" s="38"/>
      <c r="F26" s="38"/>
      <c r="G26" s="28"/>
      <c r="H26" s="42">
        <f>+SUM(H20:H25)</f>
        <v>0</v>
      </c>
      <c r="I26" s="30">
        <f>+SUM(I20:I25)</f>
        <v>0</v>
      </c>
      <c r="J26" s="28"/>
      <c r="K26" s="42">
        <f>+SUM(K20:K25)</f>
        <v>0</v>
      </c>
      <c r="L26" s="30">
        <f>+SUM(L20:L25)</f>
        <v>0</v>
      </c>
      <c r="M26" s="28"/>
      <c r="N26" s="42">
        <f>+SUM(N20:N25)</f>
        <v>0</v>
      </c>
      <c r="O26" s="30">
        <f>+SUM(O20:O25)</f>
        <v>0</v>
      </c>
      <c r="P26" s="28"/>
      <c r="Q26" s="42">
        <f>+SUM(Q20:Q25)</f>
        <v>0</v>
      </c>
      <c r="R26" s="30">
        <f>+SUM(R20:R25)</f>
        <v>0</v>
      </c>
      <c r="S26" s="31">
        <f t="shared" si="0"/>
        <v>0</v>
      </c>
    </row>
    <row r="27" spans="1:19" s="23" customFormat="1" ht="84.75" customHeight="1" outlineLevel="1">
      <c r="A27" s="41"/>
      <c r="B27" s="371" t="s">
        <v>74</v>
      </c>
      <c r="C27" s="32" t="s">
        <v>184</v>
      </c>
      <c r="D27" s="25" t="s">
        <v>36</v>
      </c>
      <c r="E27" s="26" t="s">
        <v>84</v>
      </c>
      <c r="F27" s="27">
        <v>500</v>
      </c>
      <c r="G27" s="34"/>
      <c r="H27" s="42">
        <f>G27*$F$27</f>
        <v>0</v>
      </c>
      <c r="I27" s="30">
        <f>+H27*$G$13</f>
        <v>0</v>
      </c>
      <c r="J27" s="34"/>
      <c r="K27" s="42">
        <f>J27*$F$27</f>
        <v>0</v>
      </c>
      <c r="L27" s="30">
        <f>+K27*$J$13</f>
        <v>0</v>
      </c>
      <c r="M27" s="34"/>
      <c r="N27" s="42">
        <f>M27*$F$27</f>
        <v>0</v>
      </c>
      <c r="O27" s="30">
        <f>+N27*$M$13</f>
        <v>0</v>
      </c>
      <c r="P27" s="34"/>
      <c r="Q27" s="42">
        <f>P27*$F$27</f>
        <v>0</v>
      </c>
      <c r="R27" s="30">
        <f>+Q27*$P$13</f>
        <v>0</v>
      </c>
      <c r="S27" s="31">
        <f t="shared" si="0"/>
        <v>0</v>
      </c>
    </row>
    <row r="28" spans="1:19" s="23" customFormat="1" ht="29.25" customHeight="1">
      <c r="A28" s="41">
        <v>4</v>
      </c>
      <c r="B28" s="24" t="s">
        <v>37</v>
      </c>
      <c r="C28" s="32" t="s">
        <v>38</v>
      </c>
      <c r="D28" s="25" t="s">
        <v>39</v>
      </c>
      <c r="E28" s="26" t="s">
        <v>19</v>
      </c>
      <c r="F28" s="27" t="s">
        <v>17</v>
      </c>
      <c r="G28" s="28"/>
      <c r="H28" s="29"/>
      <c r="I28" s="30">
        <f>+H28*$G$13</f>
        <v>0</v>
      </c>
      <c r="J28" s="28"/>
      <c r="K28" s="29"/>
      <c r="L28" s="30">
        <f>+K28*$J$13</f>
        <v>0</v>
      </c>
      <c r="M28" s="28"/>
      <c r="N28" s="29"/>
      <c r="O28" s="30">
        <f>+N28*$M$13</f>
        <v>0</v>
      </c>
      <c r="P28" s="28"/>
      <c r="Q28" s="29"/>
      <c r="R28" s="30">
        <f>+Q28*$P$13</f>
        <v>0</v>
      </c>
      <c r="S28" s="31">
        <f t="shared" si="0"/>
        <v>0</v>
      </c>
    </row>
    <row r="29" spans="1:19" s="23" customFormat="1" ht="29.25" customHeight="1" outlineLevel="1">
      <c r="A29" s="23">
        <v>5</v>
      </c>
      <c r="B29" s="156" t="s">
        <v>40</v>
      </c>
      <c r="C29" s="32" t="s">
        <v>41</v>
      </c>
      <c r="D29" s="25" t="s">
        <v>42</v>
      </c>
      <c r="E29" s="26" t="s">
        <v>19</v>
      </c>
      <c r="F29" s="27" t="s">
        <v>17</v>
      </c>
      <c r="G29" s="28"/>
      <c r="H29" s="29"/>
      <c r="I29" s="36">
        <f>+H29*$G$13</f>
        <v>0</v>
      </c>
      <c r="J29" s="28"/>
      <c r="K29" s="29"/>
      <c r="L29" s="36">
        <f>+K29*$J$13</f>
        <v>0</v>
      </c>
      <c r="M29" s="28"/>
      <c r="N29" s="29"/>
      <c r="O29" s="36">
        <f>+N29*$M$13</f>
        <v>0</v>
      </c>
      <c r="P29" s="28"/>
      <c r="Q29" s="29"/>
      <c r="R29" s="36">
        <f>+Q29*$P$13</f>
        <v>0</v>
      </c>
      <c r="S29" s="37">
        <f t="shared" si="0"/>
        <v>0</v>
      </c>
    </row>
    <row r="30" spans="1:19" s="23" customFormat="1" ht="29.25" customHeight="1" outlineLevel="1">
      <c r="A30" s="23">
        <v>5</v>
      </c>
      <c r="B30" s="157"/>
      <c r="C30" s="32" t="s">
        <v>43</v>
      </c>
      <c r="D30" s="25" t="s">
        <v>44</v>
      </c>
      <c r="E30" s="26" t="s">
        <v>19</v>
      </c>
      <c r="F30" s="27" t="s">
        <v>17</v>
      </c>
      <c r="G30" s="28"/>
      <c r="H30" s="29"/>
      <c r="I30" s="36">
        <f>+H30*$G$13</f>
        <v>0</v>
      </c>
      <c r="J30" s="28"/>
      <c r="K30" s="29"/>
      <c r="L30" s="36">
        <f>+K30*$J$13</f>
        <v>0</v>
      </c>
      <c r="M30" s="28"/>
      <c r="N30" s="29"/>
      <c r="O30" s="36">
        <f>+N30*$M$13</f>
        <v>0</v>
      </c>
      <c r="P30" s="28"/>
      <c r="Q30" s="29"/>
      <c r="R30" s="36">
        <f>+Q30*$P$13</f>
        <v>0</v>
      </c>
      <c r="S30" s="37">
        <f t="shared" si="0"/>
        <v>0</v>
      </c>
    </row>
    <row r="31" spans="1:19" s="23" customFormat="1" ht="29.25" customHeight="1">
      <c r="A31" s="23">
        <v>5</v>
      </c>
      <c r="B31" s="158"/>
      <c r="C31" s="375" t="s">
        <v>45</v>
      </c>
      <c r="D31" s="38"/>
      <c r="E31" s="38"/>
      <c r="F31" s="38"/>
      <c r="G31" s="28"/>
      <c r="H31" s="39">
        <f>+SUM(H29:H30)</f>
        <v>0</v>
      </c>
      <c r="I31" s="40">
        <f>+SUM(I29:I30)</f>
        <v>0</v>
      </c>
      <c r="J31" s="28"/>
      <c r="K31" s="39">
        <f>+SUM(K29:K30)</f>
        <v>0</v>
      </c>
      <c r="L31" s="40">
        <f>+SUM(L29:L30)</f>
        <v>0</v>
      </c>
      <c r="M31" s="28"/>
      <c r="N31" s="39">
        <f>+SUM(N29:N30)</f>
        <v>0</v>
      </c>
      <c r="O31" s="40">
        <f>+SUM(O29:O30)</f>
        <v>0</v>
      </c>
      <c r="P31" s="28"/>
      <c r="Q31" s="39">
        <f>+SUM(Q29:Q30)</f>
        <v>0</v>
      </c>
      <c r="R31" s="40">
        <f>+SUM(R29:R30)</f>
        <v>0</v>
      </c>
      <c r="S31" s="31">
        <f t="shared" si="0"/>
        <v>0</v>
      </c>
    </row>
    <row r="32" spans="1:19" s="23" customFormat="1" ht="84" customHeight="1">
      <c r="A32" s="23">
        <v>6</v>
      </c>
      <c r="B32" s="43" t="s">
        <v>46</v>
      </c>
      <c r="C32" s="32" t="s">
        <v>85</v>
      </c>
      <c r="D32" s="25" t="s">
        <v>47</v>
      </c>
      <c r="E32" s="26" t="s">
        <v>19</v>
      </c>
      <c r="F32" s="27" t="s">
        <v>17</v>
      </c>
      <c r="G32" s="28"/>
      <c r="H32" s="44"/>
      <c r="I32" s="30">
        <f>+H32*$G$13</f>
        <v>0</v>
      </c>
      <c r="J32" s="28"/>
      <c r="K32" s="44"/>
      <c r="L32" s="30">
        <f>+K32*$J$13</f>
        <v>0</v>
      </c>
      <c r="M32" s="28"/>
      <c r="N32" s="44"/>
      <c r="O32" s="30">
        <f>+N32*$M$13</f>
        <v>0</v>
      </c>
      <c r="P32" s="28"/>
      <c r="Q32" s="44"/>
      <c r="R32" s="30">
        <f>+Q32*$P$13</f>
        <v>0</v>
      </c>
      <c r="S32" s="31">
        <f t="shared" si="0"/>
        <v>0</v>
      </c>
    </row>
    <row r="33" spans="1:19" s="23" customFormat="1" ht="78.75" customHeight="1">
      <c r="A33" s="23">
        <v>6</v>
      </c>
      <c r="B33" s="156" t="s">
        <v>48</v>
      </c>
      <c r="C33" s="45" t="s">
        <v>185</v>
      </c>
      <c r="D33" s="45" t="s">
        <v>47</v>
      </c>
      <c r="E33" s="159" t="s">
        <v>19</v>
      </c>
      <c r="F33" s="161" t="s">
        <v>17</v>
      </c>
      <c r="G33" s="28"/>
      <c r="H33" s="44"/>
      <c r="I33" s="30">
        <f>+H33*$G$13</f>
        <v>0</v>
      </c>
      <c r="J33" s="28"/>
      <c r="K33" s="44"/>
      <c r="L33" s="30">
        <f>+K33*$J$13</f>
        <v>0</v>
      </c>
      <c r="M33" s="28"/>
      <c r="N33" s="44"/>
      <c r="O33" s="30">
        <f>+N33*$M$13</f>
        <v>0</v>
      </c>
      <c r="P33" s="28"/>
      <c r="Q33" s="44"/>
      <c r="R33" s="30">
        <f>+Q33*$P$13</f>
        <v>0</v>
      </c>
      <c r="S33" s="31">
        <f t="shared" si="0"/>
        <v>0</v>
      </c>
    </row>
    <row r="34" spans="1:19" s="23" customFormat="1" ht="78.75" customHeight="1">
      <c r="B34" s="158"/>
      <c r="C34" s="45" t="s">
        <v>186</v>
      </c>
      <c r="D34" s="45" t="s">
        <v>47</v>
      </c>
      <c r="E34" s="160"/>
      <c r="F34" s="162"/>
      <c r="G34" s="28"/>
      <c r="H34" s="44"/>
      <c r="I34" s="30">
        <f>+H34*$G$13</f>
        <v>0</v>
      </c>
      <c r="J34" s="28"/>
      <c r="K34" s="44"/>
      <c r="L34" s="30">
        <f>+K34*$J$13</f>
        <v>0</v>
      </c>
      <c r="M34" s="28"/>
      <c r="N34" s="44"/>
      <c r="O34" s="30">
        <f>+N34*$M$13</f>
        <v>0</v>
      </c>
      <c r="P34" s="28"/>
      <c r="Q34" s="44"/>
      <c r="R34" s="30">
        <f>+Q34*$P$13</f>
        <v>0</v>
      </c>
      <c r="S34" s="31">
        <f t="shared" si="0"/>
        <v>0</v>
      </c>
    </row>
    <row r="35" spans="1:19" s="23" customFormat="1" ht="29.25" customHeight="1">
      <c r="B35" s="24" t="s">
        <v>49</v>
      </c>
      <c r="C35" s="32" t="s">
        <v>50</v>
      </c>
      <c r="D35" s="25" t="s">
        <v>51</v>
      </c>
      <c r="E35" s="26" t="s">
        <v>86</v>
      </c>
      <c r="F35" s="27">
        <v>68</v>
      </c>
      <c r="G35" s="34"/>
      <c r="H35" s="42">
        <f>+G35*$F$35</f>
        <v>0</v>
      </c>
      <c r="I35" s="30">
        <f>+H35*$G$13</f>
        <v>0</v>
      </c>
      <c r="J35" s="34"/>
      <c r="K35" s="42">
        <f>+J35*$F$35</f>
        <v>0</v>
      </c>
      <c r="L35" s="30">
        <f>+K35*$J$13</f>
        <v>0</v>
      </c>
      <c r="M35" s="34"/>
      <c r="N35" s="42">
        <f>+M35*$F$35</f>
        <v>0</v>
      </c>
      <c r="O35" s="30">
        <f>+N35*$M$13</f>
        <v>0</v>
      </c>
      <c r="P35" s="34"/>
      <c r="Q35" s="42">
        <f>+P35*$F$35</f>
        <v>0</v>
      </c>
      <c r="R35" s="30">
        <f>+Q35*$P$13</f>
        <v>0</v>
      </c>
      <c r="S35" s="31">
        <f t="shared" si="0"/>
        <v>0</v>
      </c>
    </row>
    <row r="36" spans="1:19" s="23" customFormat="1" ht="29.25" customHeight="1">
      <c r="B36" s="24" t="s">
        <v>52</v>
      </c>
      <c r="C36" s="32" t="s">
        <v>44</v>
      </c>
      <c r="D36" s="25" t="s">
        <v>51</v>
      </c>
      <c r="E36" s="26" t="s">
        <v>87</v>
      </c>
      <c r="F36" s="27">
        <v>139</v>
      </c>
      <c r="G36" s="34"/>
      <c r="H36" s="42">
        <f>+G36*$F$36</f>
        <v>0</v>
      </c>
      <c r="I36" s="30">
        <f>+H36*$G$13</f>
        <v>0</v>
      </c>
      <c r="J36" s="34"/>
      <c r="K36" s="42">
        <f>+J36*$F$36</f>
        <v>0</v>
      </c>
      <c r="L36" s="30">
        <f>+K36*$J$13</f>
        <v>0</v>
      </c>
      <c r="M36" s="34"/>
      <c r="N36" s="42">
        <f>+M36*$F$36</f>
        <v>0</v>
      </c>
      <c r="O36" s="30">
        <f>+N36*$M$13</f>
        <v>0</v>
      </c>
      <c r="P36" s="34"/>
      <c r="Q36" s="42">
        <f>+P36*$F$36</f>
        <v>0</v>
      </c>
      <c r="R36" s="30">
        <f>+Q36*$P$13</f>
        <v>0</v>
      </c>
      <c r="S36" s="31">
        <f t="shared" si="0"/>
        <v>0</v>
      </c>
    </row>
    <row r="37" spans="1:19" s="23" customFormat="1" ht="29.25" customHeight="1" outlineLevel="1">
      <c r="B37" s="156" t="s">
        <v>194</v>
      </c>
      <c r="C37" s="32" t="s">
        <v>54</v>
      </c>
      <c r="D37" s="25" t="s">
        <v>55</v>
      </c>
      <c r="E37" s="26" t="s">
        <v>19</v>
      </c>
      <c r="F37" s="27" t="s">
        <v>17</v>
      </c>
      <c r="G37" s="28"/>
      <c r="H37" s="29"/>
      <c r="I37" s="36">
        <f t="shared" ref="I32:I42" si="2">+H37*$G$13</f>
        <v>0</v>
      </c>
      <c r="J37" s="28"/>
      <c r="K37" s="29"/>
      <c r="L37" s="36">
        <f>+K37*$J$13</f>
        <v>0</v>
      </c>
      <c r="M37" s="28"/>
      <c r="N37" s="29"/>
      <c r="O37" s="36">
        <f>+N37*$M$13</f>
        <v>0</v>
      </c>
      <c r="P37" s="28"/>
      <c r="Q37" s="29"/>
      <c r="R37" s="36">
        <f>+Q37*$P$13</f>
        <v>0</v>
      </c>
      <c r="S37" s="37">
        <f t="shared" si="0"/>
        <v>0</v>
      </c>
    </row>
    <row r="38" spans="1:19" s="23" customFormat="1" ht="29.25" customHeight="1" outlineLevel="1">
      <c r="B38" s="157"/>
      <c r="C38" s="32" t="s">
        <v>56</v>
      </c>
      <c r="D38" s="25" t="s">
        <v>57</v>
      </c>
      <c r="E38" s="26" t="s">
        <v>19</v>
      </c>
      <c r="F38" s="27" t="s">
        <v>17</v>
      </c>
      <c r="G38" s="28"/>
      <c r="H38" s="29"/>
      <c r="I38" s="36">
        <f t="shared" si="2"/>
        <v>0</v>
      </c>
      <c r="J38" s="28"/>
      <c r="K38" s="29"/>
      <c r="L38" s="36">
        <f>+K38*$J$13</f>
        <v>0</v>
      </c>
      <c r="M38" s="28"/>
      <c r="N38" s="29"/>
      <c r="O38" s="36">
        <f>+N38*$M$13</f>
        <v>0</v>
      </c>
      <c r="P38" s="28"/>
      <c r="Q38" s="29"/>
      <c r="R38" s="36">
        <f>+Q38*$P$13</f>
        <v>0</v>
      </c>
      <c r="S38" s="37">
        <f t="shared" si="0"/>
        <v>0</v>
      </c>
    </row>
    <row r="39" spans="1:19" s="23" customFormat="1" ht="29.25" customHeight="1" outlineLevel="1">
      <c r="B39" s="157"/>
      <c r="C39" s="32" t="s">
        <v>58</v>
      </c>
      <c r="D39" s="25" t="s">
        <v>55</v>
      </c>
      <c r="E39" s="26" t="s">
        <v>19</v>
      </c>
      <c r="F39" s="27" t="s">
        <v>17</v>
      </c>
      <c r="G39" s="28"/>
      <c r="H39" s="29"/>
      <c r="I39" s="36">
        <f t="shared" si="2"/>
        <v>0</v>
      </c>
      <c r="J39" s="28"/>
      <c r="K39" s="29"/>
      <c r="L39" s="36">
        <f>+K39*$J$13</f>
        <v>0</v>
      </c>
      <c r="M39" s="28"/>
      <c r="N39" s="29"/>
      <c r="O39" s="36">
        <f>+N39*$M$13</f>
        <v>0</v>
      </c>
      <c r="P39" s="28"/>
      <c r="Q39" s="29"/>
      <c r="R39" s="36">
        <f>+Q39*$P$13</f>
        <v>0</v>
      </c>
      <c r="S39" s="37">
        <f t="shared" si="0"/>
        <v>0</v>
      </c>
    </row>
    <row r="40" spans="1:19" s="23" customFormat="1" ht="29.25" customHeight="1" outlineLevel="1">
      <c r="B40" s="157"/>
      <c r="C40" s="32" t="s">
        <v>59</v>
      </c>
      <c r="D40" s="25" t="s">
        <v>55</v>
      </c>
      <c r="E40" s="26" t="s">
        <v>19</v>
      </c>
      <c r="F40" s="27" t="s">
        <v>17</v>
      </c>
      <c r="G40" s="28"/>
      <c r="H40" s="29"/>
      <c r="I40" s="36">
        <f t="shared" si="2"/>
        <v>0</v>
      </c>
      <c r="J40" s="28"/>
      <c r="K40" s="29"/>
      <c r="L40" s="36">
        <f>+K40*$J$13</f>
        <v>0</v>
      </c>
      <c r="M40" s="28"/>
      <c r="N40" s="29"/>
      <c r="O40" s="36">
        <f>+N40*$M$13</f>
        <v>0</v>
      </c>
      <c r="P40" s="28"/>
      <c r="Q40" s="29"/>
      <c r="R40" s="36">
        <f>+Q40*$P$13</f>
        <v>0</v>
      </c>
      <c r="S40" s="37">
        <f t="shared" si="0"/>
        <v>0</v>
      </c>
    </row>
    <row r="41" spans="1:19" s="23" customFormat="1" ht="29.25" customHeight="1" outlineLevel="1">
      <c r="B41" s="157"/>
      <c r="C41" s="32" t="s">
        <v>60</v>
      </c>
      <c r="D41" s="25" t="s">
        <v>55</v>
      </c>
      <c r="E41" s="26" t="s">
        <v>19</v>
      </c>
      <c r="F41" s="27" t="s">
        <v>17</v>
      </c>
      <c r="G41" s="28"/>
      <c r="H41" s="29"/>
      <c r="I41" s="36">
        <f t="shared" si="2"/>
        <v>0</v>
      </c>
      <c r="J41" s="28"/>
      <c r="K41" s="29"/>
      <c r="L41" s="36">
        <f>+K41*$J$13</f>
        <v>0</v>
      </c>
      <c r="M41" s="28"/>
      <c r="N41" s="29"/>
      <c r="O41" s="36">
        <f>+N41*$M$13</f>
        <v>0</v>
      </c>
      <c r="P41" s="28"/>
      <c r="Q41" s="29"/>
      <c r="R41" s="36">
        <f>+Q41*$P$13</f>
        <v>0</v>
      </c>
      <c r="S41" s="37">
        <f t="shared" si="0"/>
        <v>0</v>
      </c>
    </row>
    <row r="42" spans="1:19" s="23" customFormat="1" ht="29.25" customHeight="1" outlineLevel="1">
      <c r="B42" s="157"/>
      <c r="C42" s="32" t="s">
        <v>61</v>
      </c>
      <c r="D42" s="25" t="s">
        <v>55</v>
      </c>
      <c r="E42" s="26" t="s">
        <v>19</v>
      </c>
      <c r="F42" s="27" t="s">
        <v>17</v>
      </c>
      <c r="G42" s="28"/>
      <c r="H42" s="29"/>
      <c r="I42" s="36">
        <f t="shared" si="2"/>
        <v>0</v>
      </c>
      <c r="J42" s="28"/>
      <c r="K42" s="29"/>
      <c r="L42" s="36">
        <f>+K42*$J$13</f>
        <v>0</v>
      </c>
      <c r="M42" s="28"/>
      <c r="N42" s="29"/>
      <c r="O42" s="36">
        <f>+N42*$M$13</f>
        <v>0</v>
      </c>
      <c r="P42" s="28"/>
      <c r="Q42" s="29"/>
      <c r="R42" s="36">
        <f>+Q42*$P$13</f>
        <v>0</v>
      </c>
      <c r="S42" s="37">
        <f t="shared" si="0"/>
        <v>0</v>
      </c>
    </row>
    <row r="43" spans="1:19" s="23" customFormat="1" ht="29.25" customHeight="1">
      <c r="A43" s="23">
        <v>6</v>
      </c>
      <c r="B43" s="158"/>
      <c r="C43" s="375" t="s">
        <v>62</v>
      </c>
      <c r="D43" s="38"/>
      <c r="E43" s="38"/>
      <c r="F43" s="38"/>
      <c r="G43" s="28"/>
      <c r="H43" s="30">
        <f>+SUM(H37:H42)</f>
        <v>0</v>
      </c>
      <c r="I43" s="30">
        <f>+SUM(I37:I42)</f>
        <v>0</v>
      </c>
      <c r="J43" s="28"/>
      <c r="K43" s="30">
        <f>+SUM(K37:K42)</f>
        <v>0</v>
      </c>
      <c r="L43" s="30">
        <f>+SUM(L37:L42)</f>
        <v>0</v>
      </c>
      <c r="M43" s="28"/>
      <c r="N43" s="30">
        <f>+SUM(N37:N42)</f>
        <v>0</v>
      </c>
      <c r="O43" s="30">
        <f>+SUM(O37:O42)</f>
        <v>0</v>
      </c>
      <c r="P43" s="28"/>
      <c r="Q43" s="30">
        <f>+SUM(Q37:Q42)</f>
        <v>0</v>
      </c>
      <c r="R43" s="30">
        <f>+SUM(R37:R42)</f>
        <v>0</v>
      </c>
      <c r="S43" s="31">
        <f t="shared" si="0"/>
        <v>0</v>
      </c>
    </row>
    <row r="44" spans="1:19" s="23" customFormat="1" ht="38.25">
      <c r="B44" s="24" t="s">
        <v>63</v>
      </c>
      <c r="C44" s="25" t="s">
        <v>44</v>
      </c>
      <c r="D44" s="25" t="s">
        <v>64</v>
      </c>
      <c r="E44" s="26" t="s">
        <v>19</v>
      </c>
      <c r="F44" s="46" t="s">
        <v>44</v>
      </c>
      <c r="G44" s="28"/>
      <c r="H44" s="29"/>
      <c r="I44" s="30">
        <f>+H44*$G$13</f>
        <v>0</v>
      </c>
      <c r="J44" s="28"/>
      <c r="K44" s="29"/>
      <c r="L44" s="30">
        <f>+K44*$J$13</f>
        <v>0</v>
      </c>
      <c r="M44" s="28"/>
      <c r="N44" s="29"/>
      <c r="O44" s="30">
        <f>+N44*$M$13</f>
        <v>0</v>
      </c>
      <c r="P44" s="28"/>
      <c r="Q44" s="29"/>
      <c r="R44" s="30">
        <f>+Q44*$P$13</f>
        <v>0</v>
      </c>
      <c r="S44" s="31">
        <f t="shared" si="0"/>
        <v>0</v>
      </c>
    </row>
    <row r="45" spans="1:19" s="23" customFormat="1" ht="29.25" customHeight="1">
      <c r="B45" s="24" t="s">
        <v>65</v>
      </c>
      <c r="C45" s="25" t="s">
        <v>66</v>
      </c>
      <c r="D45" s="25" t="s">
        <v>44</v>
      </c>
      <c r="E45" s="26" t="s">
        <v>19</v>
      </c>
      <c r="F45" s="46" t="s">
        <v>44</v>
      </c>
      <c r="G45" s="28"/>
      <c r="H45" s="29"/>
      <c r="I45" s="30">
        <f>+H45*$G$13</f>
        <v>0</v>
      </c>
      <c r="J45" s="28"/>
      <c r="K45" s="29"/>
      <c r="L45" s="30">
        <f>+K45*$J$13</f>
        <v>0</v>
      </c>
      <c r="M45" s="28"/>
      <c r="N45" s="29"/>
      <c r="O45" s="30">
        <f>+N45*$M$13</f>
        <v>0</v>
      </c>
      <c r="P45" s="28"/>
      <c r="Q45" s="29"/>
      <c r="R45" s="30">
        <f>+Q45*$P$13</f>
        <v>0</v>
      </c>
      <c r="S45" s="31">
        <f t="shared" si="0"/>
        <v>0</v>
      </c>
    </row>
    <row r="46" spans="1:19" s="47" customFormat="1" ht="12.75">
      <c r="B46" s="48"/>
      <c r="C46" s="49"/>
      <c r="D46" s="50"/>
      <c r="E46" s="51"/>
      <c r="F46" s="51"/>
      <c r="G46" s="51"/>
      <c r="H46" s="51"/>
      <c r="I46" s="51"/>
      <c r="J46" s="52"/>
      <c r="K46" s="53"/>
      <c r="L46" s="54"/>
      <c r="M46" s="52"/>
      <c r="N46" s="53"/>
      <c r="O46" s="54"/>
      <c r="P46" s="54"/>
      <c r="Q46" s="54"/>
      <c r="R46" s="54"/>
      <c r="S46" s="54"/>
    </row>
    <row r="47" spans="1:19" ht="41.25" customHeight="1">
      <c r="B47" s="55"/>
      <c r="C47" s="55"/>
      <c r="D47" s="217" t="s">
        <v>189</v>
      </c>
      <c r="E47" s="218"/>
      <c r="F47" s="218"/>
      <c r="G47" s="218"/>
      <c r="H47" s="218"/>
      <c r="I47" s="218"/>
      <c r="J47" s="218"/>
      <c r="K47" s="218"/>
      <c r="L47" s="218"/>
      <c r="M47" s="218"/>
      <c r="N47" s="219"/>
    </row>
    <row r="48" spans="1:19">
      <c r="B48" s="56"/>
      <c r="C48" s="56"/>
      <c r="D48" s="190" t="s">
        <v>67</v>
      </c>
      <c r="E48" s="190"/>
      <c r="F48" s="191" t="s">
        <v>68</v>
      </c>
      <c r="G48" s="191"/>
      <c r="H48" s="191" t="s">
        <v>69</v>
      </c>
      <c r="I48" s="191"/>
      <c r="J48" s="191" t="s">
        <v>70</v>
      </c>
      <c r="K48" s="191"/>
      <c r="L48" s="191" t="s">
        <v>88</v>
      </c>
      <c r="M48" s="191"/>
      <c r="N48" s="190" t="s">
        <v>71</v>
      </c>
    </row>
    <row r="49" spans="2:19" ht="25.5">
      <c r="B49" s="55"/>
      <c r="C49" s="55"/>
      <c r="D49" s="190"/>
      <c r="E49" s="190"/>
      <c r="F49" s="133" t="s">
        <v>72</v>
      </c>
      <c r="G49" s="133" t="s">
        <v>73</v>
      </c>
      <c r="H49" s="133" t="s">
        <v>72</v>
      </c>
      <c r="I49" s="133" t="s">
        <v>73</v>
      </c>
      <c r="J49" s="133" t="s">
        <v>72</v>
      </c>
      <c r="K49" s="133" t="s">
        <v>73</v>
      </c>
      <c r="L49" s="133" t="s">
        <v>72</v>
      </c>
      <c r="M49" s="133" t="s">
        <v>73</v>
      </c>
      <c r="N49" s="190"/>
    </row>
    <row r="50" spans="2:19" ht="16.5" customHeight="1">
      <c r="B50" s="56"/>
      <c r="C50" s="56"/>
      <c r="D50" s="376" t="s">
        <v>16</v>
      </c>
      <c r="E50" s="377"/>
      <c r="F50" s="69" t="str">
        <f>IF(OR($G$27="",$H$32=""),"",ROUND($H$15*(1+16%),0))</f>
        <v/>
      </c>
      <c r="G50" s="69" t="str">
        <f>IF(OR($G$27="",$H$32=""),"",ROUND($I$15*(1+16%),0))</f>
        <v/>
      </c>
      <c r="H50" s="69" t="str">
        <f>IF(OR($J$27="",$K$32=""),"",ROUND($K$15*(1+16%),0))</f>
        <v/>
      </c>
      <c r="I50" s="69" t="str">
        <f>IF(OR($J$27="",$K$32=""),"",ROUND($L$15*(1+16%),0))</f>
        <v/>
      </c>
      <c r="J50" s="69" t="str">
        <f>IF(OR($M$27="",$N$32=0),"",ROUND($N$15*(1+16%),0))</f>
        <v/>
      </c>
      <c r="K50" s="69" t="str">
        <f>IF(OR($M$27="",$N$32=0),"",ROUND($O$15*(1+16%),0))</f>
        <v/>
      </c>
      <c r="L50" s="69" t="str">
        <f>IF(OR($P$27="",$Q$32=0),"",ROUND($Q$15*(1+16%),0))</f>
        <v/>
      </c>
      <c r="M50" s="69" t="str">
        <f>IF(OR($P$27="",$Q$32=0),"",ROUND($R$15*(1+16%),0))</f>
        <v/>
      </c>
      <c r="N50" s="69">
        <f>SUM(G50,I50,K50,M50)</f>
        <v>0</v>
      </c>
    </row>
    <row r="51" spans="2:19" ht="16.5" customHeight="1">
      <c r="B51" s="55"/>
      <c r="C51" s="55"/>
      <c r="D51" s="376" t="s">
        <v>20</v>
      </c>
      <c r="E51" s="377"/>
      <c r="F51" s="69" t="str">
        <f>IF(OR($G$27="",$H$32=""),"",ROUND($H$19*(1+16%),0))</f>
        <v/>
      </c>
      <c r="G51" s="69" t="str">
        <f>IF(OR($G$27="",$H$32=""),"",ROUND($I$19*(1+16%),0))</f>
        <v/>
      </c>
      <c r="H51" s="69" t="str">
        <f>IF(OR($J$27="",$K$32=""),"",ROUND($K$19*(1+16%),0))</f>
        <v/>
      </c>
      <c r="I51" s="69" t="str">
        <f>IF(OR($J$27="",$K$32=""),"",ROUND($L$19*(1+16%),0))</f>
        <v/>
      </c>
      <c r="J51" s="69" t="str">
        <f>IF(OR($M$27="",$N$32=0),"",ROUND($N$19*(1+16%),0))</f>
        <v/>
      </c>
      <c r="K51" s="69" t="str">
        <f>IF(OR($M$27="",$N$32=0),"",ROUND($O$19*(1+16%),0))</f>
        <v/>
      </c>
      <c r="L51" s="69" t="str">
        <f>IF(OR($P$27="",$Q$32=0),"",ROUND($Q$19*(1+16%),0))</f>
        <v/>
      </c>
      <c r="M51" s="69" t="str">
        <f>IF(OR($P$27="",$Q$32=0),"",ROUND($R$19*(1+16%),0))</f>
        <v/>
      </c>
      <c r="N51" s="69">
        <f t="shared" ref="N51:N62" si="3">SUM(G51,I51,K51,M51)</f>
        <v>0</v>
      </c>
    </row>
    <row r="52" spans="2:19" ht="16.5" customHeight="1">
      <c r="B52" s="56"/>
      <c r="C52" s="56"/>
      <c r="D52" s="376" t="s">
        <v>26</v>
      </c>
      <c r="E52" s="377"/>
      <c r="F52" s="69" t="str">
        <f>IF(OR($G$27="",$H$32=""),"",ROUND($H$26*(1+16%),0))</f>
        <v/>
      </c>
      <c r="G52" s="69" t="str">
        <f>IF(OR($G$27="",$H$32=""),"",ROUND($I$26*(1+16%),0))</f>
        <v/>
      </c>
      <c r="H52" s="69" t="str">
        <f>IF(OR($J$27="",$K$32=""),"",ROUND($K$26*(1+16%),0))</f>
        <v/>
      </c>
      <c r="I52" s="69" t="str">
        <f>IF(OR($J$27="",$K$32=""),"",ROUND($L$26*(1+16%),0))</f>
        <v/>
      </c>
      <c r="J52" s="69" t="str">
        <f>IF(OR($M$27="",$N$32=0),"",ROUND($N$26*(1+16%),0))</f>
        <v/>
      </c>
      <c r="K52" s="69" t="str">
        <f>IF(OR($M$27="",$N$32=0),"",ROUND($O$26*(1+16%),0))</f>
        <v/>
      </c>
      <c r="L52" s="69" t="str">
        <f>IF(OR($P$27="",$Q$32=0),"",ROUND($Q$26*(1+16%),0))</f>
        <v/>
      </c>
      <c r="M52" s="69" t="str">
        <f>IF(OR($P$27="",$Q$32=0),"",ROUND($R$26*(1+16%),0))</f>
        <v/>
      </c>
      <c r="N52" s="69">
        <f t="shared" si="3"/>
        <v>0</v>
      </c>
    </row>
    <row r="53" spans="2:19" s="10" customFormat="1" ht="30.75" customHeight="1">
      <c r="B53" s="55"/>
      <c r="C53" s="55"/>
      <c r="D53" s="378" t="s">
        <v>74</v>
      </c>
      <c r="E53" s="379"/>
      <c r="F53" s="69" t="str">
        <f>IF(OR($G$27="",$H$32=""),"",ROUND($H$27*(1+16%),0))</f>
        <v/>
      </c>
      <c r="G53" s="69" t="str">
        <f>IF(OR($G$27="",$H$32=""),"",ROUND($I$27*(1+16%),0))</f>
        <v/>
      </c>
      <c r="H53" s="69" t="str">
        <f>IF(OR($J$27="",$K$32=""),"",ROUND($K$27*(1+16%),0))</f>
        <v/>
      </c>
      <c r="I53" s="69" t="str">
        <f>IF(OR($J$27="",$K$32=""),"",ROUND($L$27*(1+16%),0))</f>
        <v/>
      </c>
      <c r="J53" s="69" t="str">
        <f>IF(OR($M$27="",$N$32=0),"",ROUND($N$27*(1+16%),0))</f>
        <v/>
      </c>
      <c r="K53" s="69" t="str">
        <f>IF(OR($M$27="",$N$32=0),"",ROUND($O$27*(1+16%),0))</f>
        <v/>
      </c>
      <c r="L53" s="69" t="str">
        <f>IF(OR($P$27="",$Q$32=0),"",ROUND($Q$27*(1+16%),0))</f>
        <v/>
      </c>
      <c r="M53" s="69" t="str">
        <f>IF(OR($P$27="",$Q$32=0),"",ROUND($R$27*(1+16%),0))</f>
        <v/>
      </c>
      <c r="N53" s="69">
        <f t="shared" si="3"/>
        <v>0</v>
      </c>
      <c r="O53" s="1"/>
      <c r="P53" s="1"/>
      <c r="Q53" s="1"/>
      <c r="R53" s="1"/>
      <c r="S53" s="1"/>
    </row>
    <row r="54" spans="2:19" ht="16.5" customHeight="1">
      <c r="B54" s="56"/>
      <c r="C54" s="56"/>
      <c r="D54" s="376" t="s">
        <v>37</v>
      </c>
      <c r="E54" s="377"/>
      <c r="F54" s="69" t="str">
        <f>IF(OR($G$27="",$H$32=""),"",ROUND($H$28*(1+16%),0))</f>
        <v/>
      </c>
      <c r="G54" s="69" t="str">
        <f>IF(OR($G$27="",$H$32=""),"",ROUND($I$28*(1+16%),0))</f>
        <v/>
      </c>
      <c r="H54" s="69" t="str">
        <f>IF(OR($J$27="",$K$32=""),"",ROUND($K$28*(1+16%),0))</f>
        <v/>
      </c>
      <c r="I54" s="69" t="str">
        <f>IF(OR($J$27="",$K$32=""),"",ROUND($L$28*(1+16%),0))</f>
        <v/>
      </c>
      <c r="J54" s="69" t="str">
        <f>IF(OR($M$27="",$N$32=0),"",ROUND($N$28*(1+16%),0))</f>
        <v/>
      </c>
      <c r="K54" s="69" t="str">
        <f>IF(OR($M$27="",$N$32=0),"",ROUND($O$28*(1+16%),0))</f>
        <v/>
      </c>
      <c r="L54" s="69" t="str">
        <f>IF(OR($P$27="",$Q$32=0),"",ROUND($Q$28*(1+16%),0))</f>
        <v/>
      </c>
      <c r="M54" s="69" t="str">
        <f>IF(OR($P$27="",$Q$32=0),"",ROUND($R$28*(1+16%),0))</f>
        <v/>
      </c>
      <c r="N54" s="69">
        <f t="shared" si="3"/>
        <v>0</v>
      </c>
    </row>
    <row r="55" spans="2:19" ht="16.5" customHeight="1">
      <c r="B55" s="55"/>
      <c r="C55" s="55"/>
      <c r="D55" s="376" t="s">
        <v>40</v>
      </c>
      <c r="E55" s="377"/>
      <c r="F55" s="69" t="str">
        <f>IF(OR($G$27="",$H$32=""),"",ROUND($H$31*(1+16%),0))</f>
        <v/>
      </c>
      <c r="G55" s="69" t="str">
        <f>IF(OR($G$27="",$H$32=""),"",ROUND($I$31*(1+16%),0))</f>
        <v/>
      </c>
      <c r="H55" s="69" t="str">
        <f>IF(OR($J$27="",$K$32=""),"",ROUND($K$31*(1+16%),0))</f>
        <v/>
      </c>
      <c r="I55" s="69" t="str">
        <f>IF(OR($J$27="",$K$32=""),"",ROUND($L$31*(1+16%),0))</f>
        <v/>
      </c>
      <c r="J55" s="69" t="str">
        <f>IF(OR($M$27="",$N$32=0),"",ROUND($N$31*(1+16%),0))</f>
        <v/>
      </c>
      <c r="K55" s="69" t="str">
        <f>IF(OR($M$27="",$N$32=0),"",ROUND($O$31*(1+16%),0))</f>
        <v/>
      </c>
      <c r="L55" s="69" t="str">
        <f>IF(OR($P$27="",$Q$32=0),"",ROUND($Q$31*(1+16%),0))</f>
        <v/>
      </c>
      <c r="M55" s="69" t="str">
        <f>IF(OR($P$27="",$Q$32=0),"",ROUND($R$31*(1+16%),0))</f>
        <v/>
      </c>
      <c r="N55" s="69">
        <f t="shared" si="3"/>
        <v>0</v>
      </c>
    </row>
    <row r="56" spans="2:19" s="10" customFormat="1" ht="16.5" customHeight="1">
      <c r="B56" s="57"/>
      <c r="C56" s="57"/>
      <c r="D56" s="376" t="s">
        <v>46</v>
      </c>
      <c r="E56" s="377"/>
      <c r="F56" s="69" t="str">
        <f>IF(OR($G$27="",$H$32=""),"",ROUND($H$32*(1+16%),0))</f>
        <v/>
      </c>
      <c r="G56" s="69" t="str">
        <f>IF(OR($G$27="",$H$32=""),"",ROUND($I$32*(1+16%),0))</f>
        <v/>
      </c>
      <c r="H56" s="69" t="str">
        <f>IF(OR($J$27="",$K$32=""),"",ROUND($K$32*(1+16%),0))</f>
        <v/>
      </c>
      <c r="I56" s="69" t="str">
        <f>IF(OR($J$27="",$K$32=""),"",ROUND($L$32*(1+16%),0))</f>
        <v/>
      </c>
      <c r="J56" s="69" t="str">
        <f>IF(OR($M$27="",$N$32=0),"",ROUND($N$32*(1+16%),0))</f>
        <v/>
      </c>
      <c r="K56" s="69" t="str">
        <f>IF(OR($M$27="",$N$32=0),"",ROUND($O$32*(1+16%),0))</f>
        <v/>
      </c>
      <c r="L56" s="69" t="str">
        <f>IF(OR($P$27="",$Q$32=0),"",ROUND($Q$32*(1+16%),0))</f>
        <v/>
      </c>
      <c r="M56" s="69" t="str">
        <f>IF(OR($P$27="",$Q$32=0),"",ROUND($R$32*(1+16%),0))</f>
        <v/>
      </c>
      <c r="N56" s="69">
        <f t="shared" si="3"/>
        <v>0</v>
      </c>
      <c r="O56" s="1"/>
      <c r="P56" s="1"/>
      <c r="Q56" s="1"/>
      <c r="R56" s="1"/>
      <c r="S56" s="1"/>
    </row>
    <row r="57" spans="2:19" ht="16.5" customHeight="1">
      <c r="B57" s="55"/>
      <c r="C57" s="55"/>
      <c r="D57" s="376" t="s">
        <v>48</v>
      </c>
      <c r="E57" s="377"/>
      <c r="F57" s="69" t="str">
        <f>IF(OR($G$27="",$H$32=""),"",ROUND($H$33*(1+16%),0))</f>
        <v/>
      </c>
      <c r="G57" s="69" t="str">
        <f>IF(OR($G$27="",$H$32=""),"",ROUND($I$33*(1+16%),0))</f>
        <v/>
      </c>
      <c r="H57" s="69" t="str">
        <f>IF(OR($J$27="",$K$32=""),"",ROUND($K$33*(1+16%),0))</f>
        <v/>
      </c>
      <c r="I57" s="69" t="str">
        <f>IF(OR($J$27="",$K$32=""),"",ROUND($L$33*(1+16%),0))</f>
        <v/>
      </c>
      <c r="J57" s="69" t="str">
        <f>IF(OR($M$27="",$N$32=0),"",ROUND($N$33*(1+16%),0))</f>
        <v/>
      </c>
      <c r="K57" s="69" t="str">
        <f>IF(OR($M$27="",$N$32=0),"",ROUND($O$33*(1+16%),0))</f>
        <v/>
      </c>
      <c r="L57" s="69" t="str">
        <f>IF(OR($P$27="",$Q$32=0),"",ROUND($Q$33*(1+16%),0))</f>
        <v/>
      </c>
      <c r="M57" s="69" t="str">
        <f>IF(OR($P$27="",$Q$32=0),"",ROUND($R$33*(1+16%),0))</f>
        <v/>
      </c>
      <c r="N57" s="69">
        <f t="shared" si="3"/>
        <v>0</v>
      </c>
    </row>
    <row r="58" spans="2:19" ht="16.5" customHeight="1">
      <c r="B58" s="56"/>
      <c r="C58" s="56"/>
      <c r="D58" s="376" t="s">
        <v>49</v>
      </c>
      <c r="E58" s="377"/>
      <c r="F58" s="69" t="str">
        <f>IF(OR($G$27="",$H$32=""),"",ROUND($H$35*(1+16%),0))</f>
        <v/>
      </c>
      <c r="G58" s="69" t="str">
        <f>IF(OR($G$27="",$H$32=""),"",ROUND($I$35*(1+16%),0))</f>
        <v/>
      </c>
      <c r="H58" s="69" t="str">
        <f>IF(OR($J$27="",$K$32=""),"",ROUND($K$35*(1+16%),0))</f>
        <v/>
      </c>
      <c r="I58" s="69" t="str">
        <f>IF(OR($J$27="",$K$32=""),"",ROUND($L$35*(1+16%),0))</f>
        <v/>
      </c>
      <c r="J58" s="69" t="str">
        <f>IF(OR($M$27="",$N$32=0),"",ROUND($N$35*(1+16%),0))</f>
        <v/>
      </c>
      <c r="K58" s="69" t="str">
        <f>IF(OR($M$27="",$N$32=0),"",ROUND($O$35*(1+16%),0))</f>
        <v/>
      </c>
      <c r="L58" s="69" t="str">
        <f>IF(OR($P$27="",$Q$32=0),"",ROUND($Q$35*(1+16%),0))</f>
        <v/>
      </c>
      <c r="M58" s="69" t="str">
        <f>IF(OR($P$27="",$Q$32=0),"",ROUND($R$35*(1+16%),0))</f>
        <v/>
      </c>
      <c r="N58" s="69">
        <f t="shared" si="3"/>
        <v>0</v>
      </c>
    </row>
    <row r="59" spans="2:19" ht="16.5" customHeight="1">
      <c r="B59" s="55"/>
      <c r="C59" s="55"/>
      <c r="D59" s="376" t="s">
        <v>52</v>
      </c>
      <c r="E59" s="377"/>
      <c r="F59" s="69" t="str">
        <f>IF(OR($G$27="",$H$32=""),"",ROUND($H$36*(1+16%),0))</f>
        <v/>
      </c>
      <c r="G59" s="69" t="str">
        <f>IF(OR($G$27="",$H$32=""),"",ROUND($I$36*(1+16%),0))</f>
        <v/>
      </c>
      <c r="H59" s="69" t="str">
        <f>IF(OR($J$27="",$K$32=""),"",ROUND($K$36*(1+16%),0))</f>
        <v/>
      </c>
      <c r="I59" s="69" t="str">
        <f>IF(OR($J$27="",$K$32=""),"",ROUND($L$36*(1+16%),0))</f>
        <v/>
      </c>
      <c r="J59" s="69" t="str">
        <f>IF(OR($M$27="",$N$32=0),"",ROUND($N$36*(1+16%),0))</f>
        <v/>
      </c>
      <c r="K59" s="69" t="str">
        <f>IF(OR($M$27="",$N$32=0),"",ROUND($O$36*(1+16%),0))</f>
        <v/>
      </c>
      <c r="L59" s="69" t="str">
        <f>IF(OR($P$27="",$Q$32=0),"",ROUND($Q$36*(1+16%),0))</f>
        <v/>
      </c>
      <c r="M59" s="69" t="str">
        <f>IF(OR($P$27="",$Q$32=0),"",ROUND($R$36*(1+16%),0))</f>
        <v/>
      </c>
      <c r="N59" s="69">
        <f t="shared" si="3"/>
        <v>0</v>
      </c>
    </row>
    <row r="60" spans="2:19" ht="16.5" customHeight="1">
      <c r="B60" s="56"/>
      <c r="C60" s="56"/>
      <c r="D60" s="376" t="s">
        <v>53</v>
      </c>
      <c r="E60" s="377"/>
      <c r="F60" s="69" t="str">
        <f>IF(OR($G$27="",$H$32=""),"",ROUND($H$43*(1+16%),0))</f>
        <v/>
      </c>
      <c r="G60" s="69" t="str">
        <f>IF(OR($G$27="",$H$32=""),"",ROUND($I$43*(1+16%),0))</f>
        <v/>
      </c>
      <c r="H60" s="69" t="str">
        <f>IF(OR($J$27="",$K$32=""),"",ROUND($K$43*(1+16%),0))</f>
        <v/>
      </c>
      <c r="I60" s="69" t="str">
        <f>IF(OR($J$27="",$K$32=""),"",ROUND($L$43*(1+16%),0))</f>
        <v/>
      </c>
      <c r="J60" s="69" t="str">
        <f>IF(OR($M$27="",$N$32=0),"",ROUND($N$43*(1+16%),0))</f>
        <v/>
      </c>
      <c r="K60" s="69" t="str">
        <f>IF(OR($M$27="",$N$32=0),"",ROUND($O$43*(1+16%),0))</f>
        <v/>
      </c>
      <c r="L60" s="69" t="str">
        <f>IF(OR($P$27="",$Q$32=0),"",ROUND($Q$43*(1+16%),0))</f>
        <v/>
      </c>
      <c r="M60" s="69" t="str">
        <f>IF(OR($P$27="",$Q$32=0),"",ROUND($R$43*(1+16%),0))</f>
        <v/>
      </c>
      <c r="N60" s="69">
        <f t="shared" si="3"/>
        <v>0</v>
      </c>
    </row>
    <row r="61" spans="2:19" ht="27.75" customHeight="1">
      <c r="B61" s="55"/>
      <c r="C61" s="55"/>
      <c r="D61" s="378" t="s">
        <v>63</v>
      </c>
      <c r="E61" s="379"/>
      <c r="F61" s="69" t="str">
        <f>IF(OR($G$27="",$H$32=""),"",ROUND($H$44*(1+16%),0))</f>
        <v/>
      </c>
      <c r="G61" s="69" t="str">
        <f>IF(OR($G$27="",$H$32=""),"",ROUND($I$44*(1+16%),0))</f>
        <v/>
      </c>
      <c r="H61" s="69" t="str">
        <f>IF(OR($J$27="",$K$32=""),"",ROUND($K$44*(1+16%),0))</f>
        <v/>
      </c>
      <c r="I61" s="69" t="str">
        <f>IF(OR($J$27="",$K$32=""),"",ROUND($L$44*(1+16%),0))</f>
        <v/>
      </c>
      <c r="J61" s="69" t="str">
        <f>IF(OR($M$27="",$N$32=0),"",ROUND($N$44*(1+16%),0))</f>
        <v/>
      </c>
      <c r="K61" s="69" t="str">
        <f>IF(OR($M$27="",$N$32=0),"",ROUND($O$44*(1+16%),0))</f>
        <v/>
      </c>
      <c r="L61" s="69" t="str">
        <f>IF(OR($P$27="",$Q$32=0),"",ROUND($Q$44*(1+16%),0))</f>
        <v/>
      </c>
      <c r="M61" s="69" t="str">
        <f>IF(OR($P$27="",$Q$32=0),"",ROUND($R$44*(1+16%),0))</f>
        <v/>
      </c>
      <c r="N61" s="69">
        <f t="shared" si="3"/>
        <v>0</v>
      </c>
    </row>
    <row r="62" spans="2:19" ht="16.5" customHeight="1">
      <c r="B62" s="55"/>
      <c r="C62" s="55"/>
      <c r="D62" s="376" t="s">
        <v>65</v>
      </c>
      <c r="E62" s="377"/>
      <c r="F62" s="69" t="str">
        <f>IF(OR($G$27="",$H$32=""),"",ROUND($H$45*(1+16%),0))</f>
        <v/>
      </c>
      <c r="G62" s="69" t="str">
        <f>IF(OR($G$27="",$H$32=""),"",ROUND($I$45*(1+16%),0))</f>
        <v/>
      </c>
      <c r="H62" s="69" t="str">
        <f>IF(OR($J$27="",$K$32=""),"",ROUND($K$45*(1+16%),0))</f>
        <v/>
      </c>
      <c r="I62" s="69" t="str">
        <f>IF(OR($J$27="",$K$32=""),"",ROUND($L$45*(1+16%),0))</f>
        <v/>
      </c>
      <c r="J62" s="69" t="str">
        <f>IF(OR($M$27="",$N$32=0),"",ROUND($N$45*(1+16%),0))</f>
        <v/>
      </c>
      <c r="K62" s="69" t="str">
        <f>IF(OR($M$27="",$N$32=0),"",ROUND($O$45*(1+16%),0))</f>
        <v/>
      </c>
      <c r="L62" s="69" t="str">
        <f>IF(OR($P$27="",$Q$32=0),"",ROUND($Q$45*(1+16%),0))</f>
        <v/>
      </c>
      <c r="M62" s="69" t="str">
        <f>IF(OR($P$27="",$Q$32=0),"",ROUND($R$45*(1+16%),0))</f>
        <v/>
      </c>
      <c r="N62" s="69">
        <f t="shared" si="3"/>
        <v>0</v>
      </c>
    </row>
    <row r="63" spans="2:19" ht="16.5" customHeight="1">
      <c r="B63" s="56"/>
      <c r="C63" s="56"/>
      <c r="D63" s="224" t="s">
        <v>75</v>
      </c>
      <c r="E63" s="224"/>
      <c r="F63" s="70">
        <f>SUM(F50:F62)</f>
        <v>0</v>
      </c>
      <c r="G63" s="70">
        <f t="shared" ref="G63:N63" si="4">SUM(G50:G62)</f>
        <v>0</v>
      </c>
      <c r="H63" s="70">
        <f t="shared" si="4"/>
        <v>0</v>
      </c>
      <c r="I63" s="70">
        <f t="shared" si="4"/>
        <v>0</v>
      </c>
      <c r="J63" s="70">
        <f t="shared" si="4"/>
        <v>0</v>
      </c>
      <c r="K63" s="70">
        <f t="shared" si="4"/>
        <v>0</v>
      </c>
      <c r="L63" s="70">
        <f t="shared" si="4"/>
        <v>0</v>
      </c>
      <c r="M63" s="70">
        <f t="shared" si="4"/>
        <v>0</v>
      </c>
      <c r="N63" s="70">
        <f t="shared" si="4"/>
        <v>0</v>
      </c>
    </row>
    <row r="64" spans="2:19" s="10" customFormat="1" ht="15" customHeight="1">
      <c r="B64" s="57"/>
      <c r="C64" s="57"/>
      <c r="D64" s="59"/>
      <c r="E64" s="59"/>
      <c r="F64" s="60"/>
      <c r="G64" s="60"/>
      <c r="H64" s="60"/>
      <c r="I64" s="60"/>
      <c r="J64" s="60"/>
      <c r="K64" s="60"/>
      <c r="L64" s="60"/>
      <c r="M64" s="60"/>
      <c r="N64" s="60"/>
      <c r="O64" s="60"/>
      <c r="P64" s="60"/>
      <c r="Q64" s="60"/>
      <c r="R64" s="60"/>
      <c r="S64" s="60"/>
    </row>
    <row r="65" spans="2:19" s="10" customFormat="1" ht="15" customHeight="1">
      <c r="B65" s="57"/>
      <c r="C65" s="57"/>
      <c r="D65" s="61"/>
      <c r="E65" s="61"/>
      <c r="F65" s="60"/>
      <c r="G65" s="60"/>
      <c r="H65" s="60"/>
      <c r="I65" s="60"/>
      <c r="J65" s="60"/>
      <c r="K65" s="60"/>
      <c r="L65" s="60"/>
      <c r="M65" s="60"/>
      <c r="N65" s="60"/>
      <c r="O65" s="60"/>
      <c r="P65" s="60"/>
      <c r="Q65" s="60"/>
      <c r="R65" s="60"/>
      <c r="S65" s="60"/>
    </row>
    <row r="66" spans="2:19" s="10" customFormat="1" ht="41.25" customHeight="1">
      <c r="B66" s="57"/>
      <c r="C66" s="57"/>
      <c r="D66" s="225" t="s">
        <v>190</v>
      </c>
      <c r="E66" s="226"/>
      <c r="F66" s="226"/>
      <c r="G66" s="226"/>
      <c r="H66" s="226"/>
      <c r="I66" s="226"/>
      <c r="J66" s="226"/>
      <c r="K66" s="226"/>
      <c r="L66" s="226"/>
      <c r="M66" s="226"/>
      <c r="N66" s="227"/>
      <c r="O66" s="60"/>
      <c r="P66" s="60"/>
      <c r="Q66" s="60"/>
      <c r="R66" s="60"/>
      <c r="S66" s="60"/>
    </row>
    <row r="67" spans="2:19" s="10" customFormat="1">
      <c r="B67" s="57"/>
      <c r="C67" s="57"/>
      <c r="D67" s="192" t="s">
        <v>67</v>
      </c>
      <c r="E67" s="192"/>
      <c r="F67" s="193" t="s">
        <v>68</v>
      </c>
      <c r="G67" s="193"/>
      <c r="H67" s="193" t="s">
        <v>69</v>
      </c>
      <c r="I67" s="193"/>
      <c r="J67" s="193" t="s">
        <v>70</v>
      </c>
      <c r="K67" s="193"/>
      <c r="L67" s="193" t="s">
        <v>88</v>
      </c>
      <c r="M67" s="193"/>
      <c r="N67" s="192" t="s">
        <v>71</v>
      </c>
      <c r="O67" s="60"/>
      <c r="P67" s="60"/>
      <c r="Q67" s="60"/>
      <c r="R67" s="60"/>
      <c r="S67" s="60"/>
    </row>
    <row r="68" spans="2:19" s="10" customFormat="1" ht="25.5">
      <c r="B68" s="57"/>
      <c r="C68" s="57"/>
      <c r="D68" s="192"/>
      <c r="E68" s="192"/>
      <c r="F68" s="132" t="s">
        <v>72</v>
      </c>
      <c r="G68" s="132" t="s">
        <v>73</v>
      </c>
      <c r="H68" s="132" t="s">
        <v>72</v>
      </c>
      <c r="I68" s="132" t="s">
        <v>73</v>
      </c>
      <c r="J68" s="132" t="s">
        <v>72</v>
      </c>
      <c r="K68" s="132" t="s">
        <v>73</v>
      </c>
      <c r="L68" s="132" t="s">
        <v>72</v>
      </c>
      <c r="M68" s="132" t="s">
        <v>73</v>
      </c>
      <c r="N68" s="192"/>
      <c r="O68" s="60"/>
      <c r="P68" s="60"/>
      <c r="Q68" s="60"/>
      <c r="R68" s="60"/>
      <c r="S68" s="60"/>
    </row>
    <row r="69" spans="2:19" s="10" customFormat="1" ht="15.75" customHeight="1">
      <c r="B69" s="57"/>
      <c r="C69" s="57"/>
      <c r="D69" s="376" t="s">
        <v>16</v>
      </c>
      <c r="E69" s="377"/>
      <c r="F69" s="69">
        <f>(ROUND($H$15*(1+16%),0))</f>
        <v>0</v>
      </c>
      <c r="G69" s="69">
        <f>(ROUND($I$15*(1+16%),0))</f>
        <v>0</v>
      </c>
      <c r="H69" s="69">
        <f>(ROUND($K$15*(1+16%),0))</f>
        <v>0</v>
      </c>
      <c r="I69" s="69">
        <f>(ROUND($L$15*(1+16%),0))</f>
        <v>0</v>
      </c>
      <c r="J69" s="69">
        <f>(ROUND($N$15*(1+16%),0))</f>
        <v>0</v>
      </c>
      <c r="K69" s="69">
        <f>(ROUND($O$15*(1+16%),0))</f>
        <v>0</v>
      </c>
      <c r="L69" s="69">
        <f>(ROUND($Q$15*(1+16%),0))</f>
        <v>0</v>
      </c>
      <c r="M69" s="69">
        <f>(ROUND($R$15*(1+16%),0))</f>
        <v>0</v>
      </c>
      <c r="N69" s="69">
        <f>SUM(G69,I69,K69,M69)</f>
        <v>0</v>
      </c>
      <c r="O69" s="60"/>
      <c r="P69" s="60"/>
      <c r="Q69" s="60"/>
      <c r="R69" s="60"/>
      <c r="S69" s="60"/>
    </row>
    <row r="70" spans="2:19" s="10" customFormat="1" ht="15.75" customHeight="1">
      <c r="B70" s="57"/>
      <c r="C70" s="57"/>
      <c r="D70" s="376" t="s">
        <v>20</v>
      </c>
      <c r="E70" s="377"/>
      <c r="F70" s="69">
        <f>(ROUND($H$19*(1+16%),0))</f>
        <v>0</v>
      </c>
      <c r="G70" s="69">
        <f>(ROUND($I$19*(1+16%),0))</f>
        <v>0</v>
      </c>
      <c r="H70" s="69">
        <f>(ROUND($K$19*(1+16%),0))</f>
        <v>0</v>
      </c>
      <c r="I70" s="69">
        <f>(ROUND($L$19*(1+16%),0))</f>
        <v>0</v>
      </c>
      <c r="J70" s="69">
        <f>(ROUND($N$19*(1+16%),0))</f>
        <v>0</v>
      </c>
      <c r="K70" s="69">
        <f>(ROUND($O$19*(1+16%),0))</f>
        <v>0</v>
      </c>
      <c r="L70" s="69">
        <f>(ROUND($Q$19*(1+16%),0))</f>
        <v>0</v>
      </c>
      <c r="M70" s="69">
        <f>(ROUND($R$19*(1+16%),0))</f>
        <v>0</v>
      </c>
      <c r="N70" s="69">
        <f t="shared" ref="N70:N79" si="5">SUM(G70,I70,K70,M70)</f>
        <v>0</v>
      </c>
      <c r="O70" s="60"/>
      <c r="P70" s="60"/>
      <c r="Q70" s="60"/>
      <c r="R70" s="60"/>
      <c r="S70" s="60"/>
    </row>
    <row r="71" spans="2:19" s="10" customFormat="1" ht="15.75" customHeight="1">
      <c r="B71" s="57"/>
      <c r="C71" s="57"/>
      <c r="D71" s="376" t="s">
        <v>26</v>
      </c>
      <c r="E71" s="377"/>
      <c r="F71" s="69">
        <f>(ROUND($H$26*(1+16%),0))</f>
        <v>0</v>
      </c>
      <c r="G71" s="69">
        <f>(ROUND($I$26*(1+16%),0))</f>
        <v>0</v>
      </c>
      <c r="H71" s="69">
        <f>(ROUND($K$26*(1+16%),0))</f>
        <v>0</v>
      </c>
      <c r="I71" s="69">
        <f>(ROUND($L$26*(1+16%),0))</f>
        <v>0</v>
      </c>
      <c r="J71" s="69">
        <f>(ROUND($N$26*(1+16%),0))</f>
        <v>0</v>
      </c>
      <c r="K71" s="69">
        <f>(ROUND($O$26*(1+16%),0))</f>
        <v>0</v>
      </c>
      <c r="L71" s="69">
        <f>(ROUND($Q$26*(1+16%),0))</f>
        <v>0</v>
      </c>
      <c r="M71" s="69">
        <f>(ROUND($R$26*(1+16%),0))</f>
        <v>0</v>
      </c>
      <c r="N71" s="69">
        <f t="shared" si="5"/>
        <v>0</v>
      </c>
      <c r="O71" s="60"/>
      <c r="P71" s="60"/>
      <c r="Q71" s="60"/>
      <c r="R71" s="60"/>
      <c r="S71" s="60"/>
    </row>
    <row r="72" spans="2:19" s="10" customFormat="1" ht="15.75" customHeight="1">
      <c r="B72" s="57"/>
      <c r="C72" s="57"/>
      <c r="D72" s="376" t="s">
        <v>37</v>
      </c>
      <c r="E72" s="377"/>
      <c r="F72" s="69">
        <f>(ROUND($H$28*(1+16%),0))</f>
        <v>0</v>
      </c>
      <c r="G72" s="69">
        <f>(ROUND($I$28*(1+16%),0))</f>
        <v>0</v>
      </c>
      <c r="H72" s="69">
        <f>(ROUND($K$28*(1+16%),0))</f>
        <v>0</v>
      </c>
      <c r="I72" s="69">
        <f>(ROUND($L$28*(1+16%),0))</f>
        <v>0</v>
      </c>
      <c r="J72" s="69">
        <f>(ROUND($N$28*(1+16%),0))</f>
        <v>0</v>
      </c>
      <c r="K72" s="69">
        <f>(ROUND($O$28*(1+16%),0))</f>
        <v>0</v>
      </c>
      <c r="L72" s="69">
        <f>(ROUND($Q$28*(1+16%),0))</f>
        <v>0</v>
      </c>
      <c r="M72" s="69">
        <f>(ROUND($R$28*(1+16%),0))</f>
        <v>0</v>
      </c>
      <c r="N72" s="69">
        <f t="shared" si="5"/>
        <v>0</v>
      </c>
      <c r="O72" s="60"/>
      <c r="P72" s="60"/>
      <c r="Q72" s="60"/>
      <c r="R72" s="60"/>
      <c r="S72" s="60"/>
    </row>
    <row r="73" spans="2:19" s="10" customFormat="1" ht="15.75" customHeight="1">
      <c r="B73" s="57"/>
      <c r="C73" s="57"/>
      <c r="D73" s="376" t="s">
        <v>40</v>
      </c>
      <c r="E73" s="377"/>
      <c r="F73" s="69">
        <f>(ROUND($H$31*(1+16%),0))</f>
        <v>0</v>
      </c>
      <c r="G73" s="69">
        <f>(ROUND($I$31*(1+16%),0))</f>
        <v>0</v>
      </c>
      <c r="H73" s="69">
        <f>(ROUND($K$31*(1+16%),0))</f>
        <v>0</v>
      </c>
      <c r="I73" s="69">
        <f>(ROUND($L$31*(1+16%),0))</f>
        <v>0</v>
      </c>
      <c r="J73" s="69">
        <f>(ROUND($N$31*(1+16%),0))</f>
        <v>0</v>
      </c>
      <c r="K73" s="69">
        <f>(ROUND($O$31*(1+16%),0))</f>
        <v>0</v>
      </c>
      <c r="L73" s="69">
        <f>(ROUND($Q$31*(1+16%),0))</f>
        <v>0</v>
      </c>
      <c r="M73" s="69">
        <f>(ROUND($R$31*(1+16%),0))</f>
        <v>0</v>
      </c>
      <c r="N73" s="69">
        <f t="shared" si="5"/>
        <v>0</v>
      </c>
      <c r="O73" s="60"/>
      <c r="P73" s="60"/>
      <c r="Q73" s="60"/>
      <c r="R73" s="60"/>
      <c r="S73" s="60"/>
    </row>
    <row r="74" spans="2:19" s="10" customFormat="1" ht="15.75" customHeight="1">
      <c r="B74" s="57"/>
      <c r="C74" s="57"/>
      <c r="D74" s="376" t="s">
        <v>48</v>
      </c>
      <c r="E74" s="377"/>
      <c r="F74" s="69">
        <f>(ROUND($H$34*(1+16%),0))</f>
        <v>0</v>
      </c>
      <c r="G74" s="69">
        <f>(ROUND($I$34*(1+16%),0))</f>
        <v>0</v>
      </c>
      <c r="H74" s="69">
        <f>(ROUND($K$34*(1+16%),0))</f>
        <v>0</v>
      </c>
      <c r="I74" s="69">
        <f>(ROUND($L$34*(1+16%),0))</f>
        <v>0</v>
      </c>
      <c r="J74" s="69">
        <f>(ROUND($N$34*(1+16%),0))</f>
        <v>0</v>
      </c>
      <c r="K74" s="69">
        <f>(ROUND($O$34*(1+16%),0))</f>
        <v>0</v>
      </c>
      <c r="L74" s="69">
        <f>(ROUND($Q$34*(1+16%),0))</f>
        <v>0</v>
      </c>
      <c r="M74" s="69">
        <f>(ROUND($R$34*(1+16%),0))</f>
        <v>0</v>
      </c>
      <c r="N74" s="69">
        <f t="shared" si="5"/>
        <v>0</v>
      </c>
      <c r="O74" s="60"/>
      <c r="P74" s="60"/>
      <c r="Q74" s="60"/>
      <c r="R74" s="60"/>
      <c r="S74" s="60"/>
    </row>
    <row r="75" spans="2:19" s="10" customFormat="1" ht="15.75" customHeight="1">
      <c r="B75" s="57"/>
      <c r="C75" s="57"/>
      <c r="D75" s="376" t="s">
        <v>49</v>
      </c>
      <c r="E75" s="377"/>
      <c r="F75" s="69">
        <f>(ROUND($H$35*(1+16%),0))</f>
        <v>0</v>
      </c>
      <c r="G75" s="69">
        <f>(ROUND($I$35*(1+16%),0))</f>
        <v>0</v>
      </c>
      <c r="H75" s="69">
        <f>(ROUND($K$35*(1+16%),0))</f>
        <v>0</v>
      </c>
      <c r="I75" s="69">
        <f>(ROUND($L$35*(1+16%),0))</f>
        <v>0</v>
      </c>
      <c r="J75" s="69">
        <f>(ROUND($N$35*(1+16%),0))</f>
        <v>0</v>
      </c>
      <c r="K75" s="69">
        <f>(ROUND($O$35*(1+16%),0))</f>
        <v>0</v>
      </c>
      <c r="L75" s="69">
        <f>(ROUND($Q$35*(1+16%),0))</f>
        <v>0</v>
      </c>
      <c r="M75" s="69">
        <f>(ROUND($R$35*(1+16%),0))</f>
        <v>0</v>
      </c>
      <c r="N75" s="69">
        <f t="shared" si="5"/>
        <v>0</v>
      </c>
      <c r="O75" s="60"/>
      <c r="P75" s="60"/>
      <c r="Q75" s="60"/>
      <c r="R75" s="60"/>
      <c r="S75" s="60"/>
    </row>
    <row r="76" spans="2:19" s="10" customFormat="1" ht="15.75" customHeight="1">
      <c r="B76" s="57"/>
      <c r="C76" s="57"/>
      <c r="D76" s="376" t="s">
        <v>52</v>
      </c>
      <c r="E76" s="377"/>
      <c r="F76" s="69">
        <f>(ROUND($H$36*(1+16%),0))</f>
        <v>0</v>
      </c>
      <c r="G76" s="69">
        <f>(ROUND($I$36*(1+16%),0))</f>
        <v>0</v>
      </c>
      <c r="H76" s="69">
        <f>(ROUND($K$36*(1+16%),0))</f>
        <v>0</v>
      </c>
      <c r="I76" s="69">
        <f>(ROUND($L$36*(1+16%),0))</f>
        <v>0</v>
      </c>
      <c r="J76" s="69">
        <f>(ROUND($N$36*(1+16%),0))</f>
        <v>0</v>
      </c>
      <c r="K76" s="69">
        <f>(ROUND($O$36*(1+16%),0))</f>
        <v>0</v>
      </c>
      <c r="L76" s="69">
        <f>(ROUND($Q$36*(1+16%),0))</f>
        <v>0</v>
      </c>
      <c r="M76" s="69">
        <f>(ROUND($R$36*(1+16%),0))</f>
        <v>0</v>
      </c>
      <c r="N76" s="69">
        <f t="shared" si="5"/>
        <v>0</v>
      </c>
      <c r="O76" s="60"/>
      <c r="P76" s="60"/>
      <c r="Q76" s="60"/>
      <c r="R76" s="60"/>
      <c r="S76" s="60"/>
    </row>
    <row r="77" spans="2:19" s="10" customFormat="1" ht="15.75" customHeight="1">
      <c r="B77" s="57"/>
      <c r="C77" s="57"/>
      <c r="D77" s="376" t="s">
        <v>53</v>
      </c>
      <c r="E77" s="377"/>
      <c r="F77" s="69">
        <f>(ROUND($H$43*(1+16%),0))</f>
        <v>0</v>
      </c>
      <c r="G77" s="69">
        <f>(ROUND($I$43*(1+16%),0))</f>
        <v>0</v>
      </c>
      <c r="H77" s="69">
        <f>(ROUND($K$43*(1+16%),0))</f>
        <v>0</v>
      </c>
      <c r="I77" s="69">
        <f>(ROUND($L$43*(1+16%),0))</f>
        <v>0</v>
      </c>
      <c r="J77" s="69">
        <f>(ROUND($N$43*(1+16%),0))</f>
        <v>0</v>
      </c>
      <c r="K77" s="69">
        <f>(ROUND($O$43*(1+16%),0))</f>
        <v>0</v>
      </c>
      <c r="L77" s="69">
        <f>(ROUND($Q$43*(1+16%),0))</f>
        <v>0</v>
      </c>
      <c r="M77" s="69">
        <f>(ROUND($R$43*(1+16%),0))</f>
        <v>0</v>
      </c>
      <c r="N77" s="69">
        <f t="shared" si="5"/>
        <v>0</v>
      </c>
      <c r="O77" s="60"/>
      <c r="P77" s="60"/>
      <c r="Q77" s="60"/>
      <c r="R77" s="60"/>
      <c r="S77" s="60"/>
    </row>
    <row r="78" spans="2:19" s="10" customFormat="1" ht="30" customHeight="1">
      <c r="B78" s="57"/>
      <c r="C78" s="57"/>
      <c r="D78" s="378" t="s">
        <v>63</v>
      </c>
      <c r="E78" s="379"/>
      <c r="F78" s="69">
        <f>(ROUND($H$44*(1+16%),0))</f>
        <v>0</v>
      </c>
      <c r="G78" s="69">
        <f>(ROUND($I$44*(1+16%),0))</f>
        <v>0</v>
      </c>
      <c r="H78" s="69">
        <f>(ROUND($K$44*(1+16%),0))</f>
        <v>0</v>
      </c>
      <c r="I78" s="69">
        <f>(ROUND($L$44*(1+16%),0))</f>
        <v>0</v>
      </c>
      <c r="J78" s="69">
        <f>(ROUND($N$44*(1+16%),0))</f>
        <v>0</v>
      </c>
      <c r="K78" s="69">
        <f>(ROUND($O$44*(1+16%),0))</f>
        <v>0</v>
      </c>
      <c r="L78" s="69">
        <f>(ROUND($Q$44*(1+16%),0))</f>
        <v>0</v>
      </c>
      <c r="M78" s="69">
        <f>(ROUND($R$44*(1+16%),0))</f>
        <v>0</v>
      </c>
      <c r="N78" s="69">
        <f t="shared" si="5"/>
        <v>0</v>
      </c>
      <c r="O78" s="60"/>
      <c r="P78" s="60"/>
      <c r="Q78" s="60"/>
      <c r="R78" s="60"/>
      <c r="S78" s="60"/>
    </row>
    <row r="79" spans="2:19" s="10" customFormat="1" ht="15.75" customHeight="1">
      <c r="B79" s="57"/>
      <c r="C79" s="57"/>
      <c r="D79" s="376" t="s">
        <v>65</v>
      </c>
      <c r="E79" s="377"/>
      <c r="F79" s="69">
        <f>(ROUND($H$45*(1+16%),0))</f>
        <v>0</v>
      </c>
      <c r="G79" s="69">
        <f>(ROUND($I$45*(1+16%),0))</f>
        <v>0</v>
      </c>
      <c r="H79" s="69">
        <f>(ROUND($K$45*(1+16%),0))</f>
        <v>0</v>
      </c>
      <c r="I79" s="69">
        <f>(ROUND($L$45*(1+16%),0))</f>
        <v>0</v>
      </c>
      <c r="J79" s="69">
        <f>(ROUND($N$45*(1+16%),0))</f>
        <v>0</v>
      </c>
      <c r="K79" s="69">
        <f>(ROUND($O$45*(1+16%),0))</f>
        <v>0</v>
      </c>
      <c r="L79" s="69">
        <f>(ROUND($Q$45*(1+16%),0))</f>
        <v>0</v>
      </c>
      <c r="M79" s="69">
        <f>(ROUND($R$45*(1+16%),0))</f>
        <v>0</v>
      </c>
      <c r="N79" s="69">
        <f t="shared" si="5"/>
        <v>0</v>
      </c>
      <c r="O79" s="60"/>
      <c r="P79" s="60"/>
      <c r="Q79" s="60"/>
      <c r="R79" s="60"/>
      <c r="S79" s="60"/>
    </row>
    <row r="80" spans="2:19" s="10" customFormat="1" ht="15.75" customHeight="1">
      <c r="B80" s="57"/>
      <c r="C80" s="57"/>
      <c r="D80" s="231" t="s">
        <v>75</v>
      </c>
      <c r="E80" s="231"/>
      <c r="F80" s="71">
        <f>SUM(F69:F79)</f>
        <v>0</v>
      </c>
      <c r="G80" s="71">
        <f t="shared" ref="G80:N80" si="6">SUM(G69:G79)</f>
        <v>0</v>
      </c>
      <c r="H80" s="71">
        <f t="shared" si="6"/>
        <v>0</v>
      </c>
      <c r="I80" s="71">
        <f t="shared" si="6"/>
        <v>0</v>
      </c>
      <c r="J80" s="71">
        <f t="shared" si="6"/>
        <v>0</v>
      </c>
      <c r="K80" s="71">
        <f t="shared" si="6"/>
        <v>0</v>
      </c>
      <c r="L80" s="71">
        <f t="shared" si="6"/>
        <v>0</v>
      </c>
      <c r="M80" s="71">
        <f t="shared" si="6"/>
        <v>0</v>
      </c>
      <c r="N80" s="71">
        <f t="shared" si="6"/>
        <v>0</v>
      </c>
      <c r="O80" s="60"/>
      <c r="P80" s="60"/>
      <c r="Q80" s="60"/>
      <c r="R80" s="60"/>
      <c r="S80" s="60"/>
    </row>
    <row r="81" spans="2:19" s="10" customFormat="1">
      <c r="B81" s="57"/>
      <c r="C81" s="57"/>
      <c r="D81" s="58" t="s">
        <v>76</v>
      </c>
      <c r="E81" s="61"/>
      <c r="F81" s="60"/>
      <c r="G81" s="60"/>
      <c r="H81" s="60"/>
      <c r="I81" s="60"/>
      <c r="J81" s="60"/>
      <c r="K81" s="60"/>
      <c r="L81" s="60"/>
      <c r="M81" s="60"/>
      <c r="N81" s="60"/>
      <c r="O81" s="60"/>
      <c r="P81" s="60"/>
      <c r="Q81" s="60"/>
      <c r="R81" s="60"/>
      <c r="S81" s="60"/>
    </row>
    <row r="82" spans="2:19" s="10" customFormat="1">
      <c r="B82" s="57"/>
      <c r="C82" s="57"/>
      <c r="D82" s="58"/>
      <c r="E82" s="61"/>
      <c r="F82" s="60"/>
      <c r="G82" s="60"/>
      <c r="H82" s="60"/>
      <c r="I82" s="60"/>
      <c r="J82" s="60"/>
      <c r="K82" s="60"/>
      <c r="L82" s="60"/>
      <c r="M82" s="60"/>
      <c r="N82" s="60"/>
      <c r="O82" s="60"/>
      <c r="P82" s="60"/>
      <c r="Q82" s="60"/>
      <c r="R82" s="60"/>
      <c r="S82" s="60"/>
    </row>
    <row r="83" spans="2:19" s="10" customFormat="1" ht="39.75" customHeight="1">
      <c r="B83" s="57"/>
      <c r="C83" s="57"/>
      <c r="D83" s="228" t="s">
        <v>191</v>
      </c>
      <c r="E83" s="229"/>
      <c r="F83" s="229"/>
      <c r="G83" s="229"/>
      <c r="H83" s="229"/>
      <c r="I83" s="229"/>
      <c r="J83" s="229"/>
      <c r="K83" s="229"/>
      <c r="L83" s="229"/>
      <c r="M83" s="229"/>
      <c r="N83" s="230"/>
      <c r="O83" s="60"/>
      <c r="P83" s="60"/>
      <c r="Q83" s="60"/>
      <c r="R83" s="60"/>
      <c r="S83" s="60"/>
    </row>
    <row r="84" spans="2:19" s="10" customFormat="1">
      <c r="B84" s="57"/>
      <c r="C84" s="57"/>
      <c r="D84" s="194" t="s">
        <v>67</v>
      </c>
      <c r="E84" s="194"/>
      <c r="F84" s="195" t="s">
        <v>68</v>
      </c>
      <c r="G84" s="195"/>
      <c r="H84" s="195" t="s">
        <v>69</v>
      </c>
      <c r="I84" s="195"/>
      <c r="J84" s="195" t="s">
        <v>70</v>
      </c>
      <c r="K84" s="195"/>
      <c r="L84" s="195" t="s">
        <v>88</v>
      </c>
      <c r="M84" s="195"/>
      <c r="N84" s="194" t="s">
        <v>71</v>
      </c>
      <c r="O84" s="60"/>
      <c r="P84" s="60"/>
      <c r="Q84" s="60"/>
      <c r="R84" s="60"/>
      <c r="S84" s="60"/>
    </row>
    <row r="85" spans="2:19" s="10" customFormat="1" ht="27.75" customHeight="1">
      <c r="B85" s="57"/>
      <c r="C85" s="57"/>
      <c r="D85" s="194"/>
      <c r="E85" s="194"/>
      <c r="F85" s="62" t="s">
        <v>72</v>
      </c>
      <c r="G85" s="62" t="s">
        <v>73</v>
      </c>
      <c r="H85" s="62" t="s">
        <v>72</v>
      </c>
      <c r="I85" s="62" t="s">
        <v>73</v>
      </c>
      <c r="J85" s="62" t="s">
        <v>72</v>
      </c>
      <c r="K85" s="62" t="s">
        <v>73</v>
      </c>
      <c r="L85" s="62" t="s">
        <v>72</v>
      </c>
      <c r="M85" s="62" t="s">
        <v>73</v>
      </c>
      <c r="N85" s="194"/>
      <c r="O85" s="60"/>
      <c r="P85" s="60"/>
      <c r="Q85" s="60"/>
      <c r="R85" s="60"/>
      <c r="S85" s="60"/>
    </row>
    <row r="86" spans="2:19" s="10" customFormat="1" ht="15.75" customHeight="1">
      <c r="B86" s="57"/>
      <c r="C86" s="57"/>
      <c r="D86" s="220" t="s">
        <v>16</v>
      </c>
      <c r="E86" s="221"/>
      <c r="F86" s="69" t="str">
        <f>IF($G$27="","",ROUND($H$15*(1+16%),0))</f>
        <v/>
      </c>
      <c r="G86" s="69" t="str">
        <f>IF($G$27="","",ROUND($I$15*(1+16%),0))</f>
        <v/>
      </c>
      <c r="H86" s="69" t="str">
        <f>IF(($J$27=""),"",ROUND($K$15*(1+16%),0))</f>
        <v/>
      </c>
      <c r="I86" s="69" t="str">
        <f>IF(($J$27=""),"",ROUND($L$15*(1+16%),0))</f>
        <v/>
      </c>
      <c r="J86" s="69" t="str">
        <f>IF(($M$27=""),"",ROUND($N$15*(1+16%),0))</f>
        <v/>
      </c>
      <c r="K86" s="69" t="str">
        <f>IF(($M$27=""),"",ROUND($O$15*(1+16%),0))</f>
        <v/>
      </c>
      <c r="L86" s="72" t="str">
        <f>IF(($P$27=""),"",ROUND($Q$15*(1+16%),0))</f>
        <v/>
      </c>
      <c r="M86" s="72" t="str">
        <f>IF(($P$27=""),"",ROUND($R$15*(1+16%),0))</f>
        <v/>
      </c>
      <c r="N86" s="69">
        <f>SUM(G86,I86,K86,M86)</f>
        <v>0</v>
      </c>
      <c r="O86" s="60"/>
      <c r="P86" s="60"/>
      <c r="Q86" s="60"/>
      <c r="R86" s="60"/>
      <c r="S86" s="60"/>
    </row>
    <row r="87" spans="2:19" s="10" customFormat="1" ht="15.75" customHeight="1">
      <c r="B87" s="57"/>
      <c r="C87" s="57"/>
      <c r="D87" s="220" t="s">
        <v>20</v>
      </c>
      <c r="E87" s="221"/>
      <c r="F87" s="69" t="str">
        <f>IF(($G$27=""),"",ROUND($H$19*(1+16%),0))</f>
        <v/>
      </c>
      <c r="G87" s="69" t="str">
        <f>IF(($G$27=""),"",ROUND($I$19*(1+16%),0))</f>
        <v/>
      </c>
      <c r="H87" s="69" t="str">
        <f>IF(($J$27=""),"",ROUND($K$19*(1+16%),0))</f>
        <v/>
      </c>
      <c r="I87" s="69" t="str">
        <f>IF(($J$27=""),"",ROUND($L$19*(1+16%),0))</f>
        <v/>
      </c>
      <c r="J87" s="69" t="str">
        <f>IF(($M$27=""),"",ROUND($N$19*(1+16%),0))</f>
        <v/>
      </c>
      <c r="K87" s="69" t="str">
        <f>IF(($M$27=""),"",ROUND($O$19*(1+16%),0))</f>
        <v/>
      </c>
      <c r="L87" s="72" t="str">
        <f>IF(($P$27=""),"",ROUND($Q$19*(1+16%),0))</f>
        <v/>
      </c>
      <c r="M87" s="72" t="str">
        <f>IF(($P$27=""),"",ROUND($R$19*(1+16%),0))</f>
        <v/>
      </c>
      <c r="N87" s="69">
        <f t="shared" ref="N87:N97" si="7">SUM(G87,I87,K87,M87)</f>
        <v>0</v>
      </c>
      <c r="O87" s="60"/>
      <c r="P87" s="60"/>
      <c r="Q87" s="60"/>
      <c r="R87" s="60"/>
      <c r="S87" s="60"/>
    </row>
    <row r="88" spans="2:19" s="10" customFormat="1" ht="15.75" customHeight="1">
      <c r="B88" s="57"/>
      <c r="C88" s="57"/>
      <c r="D88" s="220" t="s">
        <v>26</v>
      </c>
      <c r="E88" s="221"/>
      <c r="F88" s="69" t="str">
        <f>IF(($G$27=""),"",ROUND($H$26*(1+16%),0))</f>
        <v/>
      </c>
      <c r="G88" s="69" t="str">
        <f>IF(($G$27=""),"",ROUND($I$26*(1+16%),0))</f>
        <v/>
      </c>
      <c r="H88" s="69" t="str">
        <f>IF(($J$27=""),"",ROUND($K$26*(1+16%),0))</f>
        <v/>
      </c>
      <c r="I88" s="69" t="str">
        <f>IF(($J$27=""),"",ROUND($L$26*(1+16%),0))</f>
        <v/>
      </c>
      <c r="J88" s="69" t="str">
        <f>IF(($M$27=""),"",ROUND($N$26*(1+16%),0))</f>
        <v/>
      </c>
      <c r="K88" s="69" t="str">
        <f>IF(($M$27=""),"",ROUND($O$26*(1+16%),0))</f>
        <v/>
      </c>
      <c r="L88" s="72" t="str">
        <f>IF(($P$27=""),"",ROUND($Q$26*(1+16%),0))</f>
        <v/>
      </c>
      <c r="M88" s="72" t="str">
        <f>IF(($P$27=""),"",ROUND($R$26*(1+16%),0))</f>
        <v/>
      </c>
      <c r="N88" s="69">
        <f t="shared" si="7"/>
        <v>0</v>
      </c>
      <c r="O88" s="60"/>
      <c r="P88" s="60"/>
      <c r="Q88" s="60"/>
      <c r="R88" s="60"/>
      <c r="S88" s="60"/>
    </row>
    <row r="89" spans="2:19" s="10" customFormat="1" ht="30" customHeight="1">
      <c r="B89" s="57"/>
      <c r="C89" s="57"/>
      <c r="D89" s="222" t="s">
        <v>74</v>
      </c>
      <c r="E89" s="223"/>
      <c r="F89" s="69" t="str">
        <f>IF(($G$27=""),"",ROUND($H$27*(1+16%),0))</f>
        <v/>
      </c>
      <c r="G89" s="69" t="str">
        <f>IF(($G$27=""),"",ROUND($I$27*(1+16%),0))</f>
        <v/>
      </c>
      <c r="H89" s="69" t="str">
        <f>IF(($J$27=""),"",ROUND($K$27*(1+16%),0))</f>
        <v/>
      </c>
      <c r="I89" s="69" t="str">
        <f>IF(($J$27=""),"",ROUND($L$27*(1+16%),0))</f>
        <v/>
      </c>
      <c r="J89" s="69" t="str">
        <f>IF(($M$27=""),"",ROUND($N$27*(1+16%),0))</f>
        <v/>
      </c>
      <c r="K89" s="69" t="str">
        <f>IF(($M$27=""),"",ROUND($O$27*(1+16%),0))</f>
        <v/>
      </c>
      <c r="L89" s="72" t="str">
        <f>IF(($P$27=""),"",ROUND($Q$27*(1+16%),0))</f>
        <v/>
      </c>
      <c r="M89" s="72" t="str">
        <f>IF(($P$27=""),"",ROUND($R$27*(1+16%),0))</f>
        <v/>
      </c>
      <c r="N89" s="69">
        <f t="shared" si="7"/>
        <v>0</v>
      </c>
      <c r="O89" s="60"/>
      <c r="P89" s="60"/>
      <c r="Q89" s="60"/>
      <c r="R89" s="60"/>
      <c r="S89" s="60"/>
    </row>
    <row r="90" spans="2:19" s="10" customFormat="1" ht="15.75" customHeight="1">
      <c r="B90" s="57"/>
      <c r="C90" s="57"/>
      <c r="D90" s="220" t="s">
        <v>37</v>
      </c>
      <c r="E90" s="221"/>
      <c r="F90" s="69" t="str">
        <f>IF(($G$27=""),"",ROUND($H$28*(1+16%),0))</f>
        <v/>
      </c>
      <c r="G90" s="69" t="str">
        <f>IF(($G$27=""),"",ROUND($I$28*(1+16%),0))</f>
        <v/>
      </c>
      <c r="H90" s="69" t="str">
        <f>IF(($J$27=""),"",ROUND($K$28*(1+16%),0))</f>
        <v/>
      </c>
      <c r="I90" s="69" t="str">
        <f>IF(($J$27=""),"",ROUND($L$28*(1+16%),0))</f>
        <v/>
      </c>
      <c r="J90" s="69" t="str">
        <f>IF(($M$27=""),"",ROUND($N$28*(1+16%),0))</f>
        <v/>
      </c>
      <c r="K90" s="69" t="str">
        <f>IF(($M$27=""),"",ROUND($O$28*(1+16%),0))</f>
        <v/>
      </c>
      <c r="L90" s="72" t="str">
        <f>IF(($P$27=""),"",ROUND($Q$28*(1+16%),0))</f>
        <v/>
      </c>
      <c r="M90" s="72" t="str">
        <f>IF(($P$27=""),"",ROUND($R$28*(1+16%),0))</f>
        <v/>
      </c>
      <c r="N90" s="69">
        <f t="shared" si="7"/>
        <v>0</v>
      </c>
      <c r="O90" s="60"/>
      <c r="P90" s="60"/>
      <c r="Q90" s="60"/>
      <c r="R90" s="60"/>
      <c r="S90" s="60"/>
    </row>
    <row r="91" spans="2:19" s="10" customFormat="1" ht="15.75" customHeight="1">
      <c r="B91" s="57"/>
      <c r="C91" s="57"/>
      <c r="D91" s="220" t="s">
        <v>40</v>
      </c>
      <c r="E91" s="221"/>
      <c r="F91" s="69" t="str">
        <f>IF(($G$27=""),"",ROUND($H$31*(1+16%),0))</f>
        <v/>
      </c>
      <c r="G91" s="69" t="str">
        <f>IF(($G$27=""),"",ROUND($I$31*(1+16%),0))</f>
        <v/>
      </c>
      <c r="H91" s="69" t="str">
        <f>IF(($J$27=""),"",ROUND($K$31*(1+16%),0))</f>
        <v/>
      </c>
      <c r="I91" s="69" t="str">
        <f>IF(($J$27=""),"",ROUND($L$31*(1+16%),0))</f>
        <v/>
      </c>
      <c r="J91" s="69" t="str">
        <f>IF(($M$27=""),"",ROUND($N$31*(1+16%),0))</f>
        <v/>
      </c>
      <c r="K91" s="69" t="str">
        <f>IF(($M$27=""),"",ROUND($O$31*(1+16%),0))</f>
        <v/>
      </c>
      <c r="L91" s="72" t="str">
        <f>IF(($P$27=""),"",ROUND($Q$31*(1+16%),0))</f>
        <v/>
      </c>
      <c r="M91" s="72" t="str">
        <f>IF(($P$27=""),"",ROUND($R$31*(1+16%),0))</f>
        <v/>
      </c>
      <c r="N91" s="69">
        <f t="shared" si="7"/>
        <v>0</v>
      </c>
      <c r="O91" s="60"/>
      <c r="P91" s="60"/>
      <c r="Q91" s="60"/>
      <c r="R91" s="60"/>
      <c r="S91" s="60"/>
    </row>
    <row r="92" spans="2:19" s="10" customFormat="1" ht="15.75" customHeight="1">
      <c r="B92" s="57"/>
      <c r="C92" s="57"/>
      <c r="D92" s="220" t="s">
        <v>48</v>
      </c>
      <c r="E92" s="221"/>
      <c r="F92" s="69" t="str">
        <f>IF(($G$27=""),"",ROUND($H$34*(1+16%),0))</f>
        <v/>
      </c>
      <c r="G92" s="69" t="str">
        <f>IF(($G$27=""),"",ROUND($I$34*(1+16%),0))</f>
        <v/>
      </c>
      <c r="H92" s="69" t="str">
        <f>IF(($J$27=""),"",ROUND($K$34*(1+16%),0))</f>
        <v/>
      </c>
      <c r="I92" s="69" t="str">
        <f>IF(($J$27=""),"",ROUND($L$34*(1+16%),0))</f>
        <v/>
      </c>
      <c r="J92" s="69" t="str">
        <f>IF(($M$27=""),"",ROUND($N$34*(1+16%),0))</f>
        <v/>
      </c>
      <c r="K92" s="69" t="str">
        <f>IF(($M$27=""),"",ROUND($O$34*(1+16%),0))</f>
        <v/>
      </c>
      <c r="L92" s="72" t="str">
        <f>IF(($P$27=""),"",ROUND($Q$34*(1+16%),0))</f>
        <v/>
      </c>
      <c r="M92" s="72" t="str">
        <f>IF(($P$27=""),"",ROUND($R$34*(1+16%),0))</f>
        <v/>
      </c>
      <c r="N92" s="69">
        <f t="shared" si="7"/>
        <v>0</v>
      </c>
      <c r="O92" s="60"/>
      <c r="P92" s="60"/>
      <c r="Q92" s="60"/>
      <c r="R92" s="60"/>
      <c r="S92" s="60"/>
    </row>
    <row r="93" spans="2:19" s="10" customFormat="1" ht="15.75" customHeight="1">
      <c r="B93" s="57"/>
      <c r="C93" s="57"/>
      <c r="D93" s="220" t="s">
        <v>49</v>
      </c>
      <c r="E93" s="221"/>
      <c r="F93" s="69" t="str">
        <f>IF(($G$27=""),"",ROUND($H$35*(1+16%),0))</f>
        <v/>
      </c>
      <c r="G93" s="69" t="str">
        <f>IF(($G$27=""),"",ROUND($I$35*(1+16%),0))</f>
        <v/>
      </c>
      <c r="H93" s="69" t="str">
        <f>IF(($J$27=""),"",ROUND($K$35*(1+16%),0))</f>
        <v/>
      </c>
      <c r="I93" s="69" t="str">
        <f>IF(($J$27=""),"",ROUND($L$35*(1+16%),0))</f>
        <v/>
      </c>
      <c r="J93" s="69" t="str">
        <f>IF(($M$27=""),"",ROUND($N$35*(1+16%),0))</f>
        <v/>
      </c>
      <c r="K93" s="69" t="str">
        <f>IF(($M$27=""),"",ROUND($O$35*(1+16%),0))</f>
        <v/>
      </c>
      <c r="L93" s="72" t="str">
        <f>IF(($P$27=""),"",ROUND($Q$35*(1+16%),0))</f>
        <v/>
      </c>
      <c r="M93" s="72" t="str">
        <f>IF(($P$27=""),"",ROUND($R$35*(1+16%),0))</f>
        <v/>
      </c>
      <c r="N93" s="69">
        <f t="shared" si="7"/>
        <v>0</v>
      </c>
      <c r="O93" s="60"/>
      <c r="P93" s="60"/>
      <c r="Q93" s="60"/>
      <c r="R93" s="60"/>
      <c r="S93" s="60"/>
    </row>
    <row r="94" spans="2:19" s="10" customFormat="1" ht="15.75" customHeight="1">
      <c r="B94" s="57"/>
      <c r="C94" s="57"/>
      <c r="D94" s="220" t="s">
        <v>52</v>
      </c>
      <c r="E94" s="221"/>
      <c r="F94" s="69" t="str">
        <f>IF(($G$27=""),"",ROUND($H$36*(1+16%),0))</f>
        <v/>
      </c>
      <c r="G94" s="69" t="str">
        <f>IF(($G$27=""),"",ROUND($I$36*(1+16%),0))</f>
        <v/>
      </c>
      <c r="H94" s="69" t="str">
        <f>IF(($J$27=""),"",ROUND($K$36*(1+16%),0))</f>
        <v/>
      </c>
      <c r="I94" s="69" t="str">
        <f>IF(($J$27=""),"",ROUND($L$36*(1+16%),0))</f>
        <v/>
      </c>
      <c r="J94" s="69" t="str">
        <f>IF(($M$27=""),"",ROUND($N$36*(1+16%),0))</f>
        <v/>
      </c>
      <c r="K94" s="69" t="str">
        <f>IF(($M$27=""),"",ROUND($O$36*(1+16%),0))</f>
        <v/>
      </c>
      <c r="L94" s="72" t="str">
        <f>IF(($P$27=""),"",ROUND($Q$36*(1+16%),0))</f>
        <v/>
      </c>
      <c r="M94" s="72" t="str">
        <f>IF(($P$27=""),"",ROUND($R$36*(1+16%),0))</f>
        <v/>
      </c>
      <c r="N94" s="69">
        <f t="shared" si="7"/>
        <v>0</v>
      </c>
      <c r="O94" s="60"/>
      <c r="P94" s="60"/>
      <c r="Q94" s="60"/>
      <c r="R94" s="60"/>
      <c r="S94" s="60"/>
    </row>
    <row r="95" spans="2:19" s="10" customFormat="1" ht="15.75" customHeight="1">
      <c r="B95" s="57"/>
      <c r="C95" s="57"/>
      <c r="D95" s="220" t="s">
        <v>53</v>
      </c>
      <c r="E95" s="221"/>
      <c r="F95" s="69" t="str">
        <f>IF(($G$27=""),"",ROUND($H$43*(1+16%),0))</f>
        <v/>
      </c>
      <c r="G95" s="69" t="str">
        <f>IF(($G$27=""),"",ROUND($I$43*(1+16%),0))</f>
        <v/>
      </c>
      <c r="H95" s="69" t="str">
        <f>IF(($J$27=""),"",ROUND($K$43*(1+16%),0))</f>
        <v/>
      </c>
      <c r="I95" s="69" t="str">
        <f>IF(($J$27=""),"",ROUND($L$43*(1+16%),0))</f>
        <v/>
      </c>
      <c r="J95" s="69" t="str">
        <f>IF(($M$27=""),"",ROUND($N$43*(1+16%),0))</f>
        <v/>
      </c>
      <c r="K95" s="69" t="str">
        <f>IF(($M$27=""),"",ROUND($O$43*(1+16%),0))</f>
        <v/>
      </c>
      <c r="L95" s="72" t="str">
        <f>IF(($P$27=""),"",ROUND($Q$43*(1+16%),0))</f>
        <v/>
      </c>
      <c r="M95" s="72" t="str">
        <f>IF(($P$27=""),"",ROUND($R$43*(1+16%),0))</f>
        <v/>
      </c>
      <c r="N95" s="69">
        <f t="shared" si="7"/>
        <v>0</v>
      </c>
      <c r="O95" s="60"/>
      <c r="P95" s="60"/>
      <c r="Q95" s="60"/>
      <c r="R95" s="60"/>
      <c r="S95" s="60"/>
    </row>
    <row r="96" spans="2:19" s="10" customFormat="1" ht="30" customHeight="1">
      <c r="B96" s="57"/>
      <c r="C96" s="57"/>
      <c r="D96" s="222" t="s">
        <v>63</v>
      </c>
      <c r="E96" s="223"/>
      <c r="F96" s="69" t="str">
        <f>IF(($G$27=""),"",ROUND($H$44*(1+16%),0))</f>
        <v/>
      </c>
      <c r="G96" s="69" t="str">
        <f>IF(($G$27=""),"",ROUND($I$44*(1+16%),0))</f>
        <v/>
      </c>
      <c r="H96" s="69" t="str">
        <f>IF(($J$27=""),"",ROUND($K$44*(1+16%),0))</f>
        <v/>
      </c>
      <c r="I96" s="69" t="str">
        <f>IF(($J$27=""),"",ROUND($L$44*(1+16%),0))</f>
        <v/>
      </c>
      <c r="J96" s="69" t="str">
        <f>IF(($M$27=""),"",ROUND($N$44*(1+16%),0))</f>
        <v/>
      </c>
      <c r="K96" s="69" t="str">
        <f>IF(($M$27=""),"",ROUND($O$44*(1+16%),0))</f>
        <v/>
      </c>
      <c r="L96" s="72" t="str">
        <f>IF(($P$27=""),"",ROUND($Q$44*(1+16%),0))</f>
        <v/>
      </c>
      <c r="M96" s="72" t="str">
        <f>IF(($P$27=""),"",ROUND($R$44*(1+16%),0))</f>
        <v/>
      </c>
      <c r="N96" s="69">
        <f t="shared" si="7"/>
        <v>0</v>
      </c>
      <c r="O96" s="60"/>
      <c r="P96" s="60"/>
      <c r="Q96" s="60"/>
      <c r="R96" s="60"/>
      <c r="S96" s="60"/>
    </row>
    <row r="97" spans="2:19" s="10" customFormat="1" ht="15.75" customHeight="1">
      <c r="B97" s="57"/>
      <c r="C97" s="57"/>
      <c r="D97" s="220" t="s">
        <v>65</v>
      </c>
      <c r="E97" s="221"/>
      <c r="F97" s="69" t="str">
        <f>IF(($G$27=""),"",ROUND($H$45*(1+16%),0))</f>
        <v/>
      </c>
      <c r="G97" s="69" t="str">
        <f>IF(($G$27=""),"",ROUND($I$45*(1+16%),0))</f>
        <v/>
      </c>
      <c r="H97" s="69" t="str">
        <f>IF(($J$27=""),"",ROUND($K$45*(1+16%),0))</f>
        <v/>
      </c>
      <c r="I97" s="69" t="str">
        <f>IF(($J$27=""),"",ROUND($L$45*(1+16%),0))</f>
        <v/>
      </c>
      <c r="J97" s="69" t="str">
        <f>IF(($M$27=""),"",ROUND($N$45*(1+16%),0))</f>
        <v/>
      </c>
      <c r="K97" s="69" t="str">
        <f>IF(($M$27=""),"",ROUND($O$45*(1+16%),0))</f>
        <v/>
      </c>
      <c r="L97" s="72" t="str">
        <f>IF(($P$27=""),"",ROUND($Q$45*(1+16%),0))</f>
        <v/>
      </c>
      <c r="M97" s="72" t="str">
        <f>IF(($P$27=""),"",ROUND($R$45*(1+16%),0))</f>
        <v/>
      </c>
      <c r="N97" s="69">
        <f t="shared" si="7"/>
        <v>0</v>
      </c>
      <c r="O97" s="60"/>
      <c r="P97" s="60"/>
      <c r="Q97" s="60"/>
      <c r="R97" s="60"/>
      <c r="S97" s="60"/>
    </row>
    <row r="98" spans="2:19" s="10" customFormat="1" ht="15.75" customHeight="1">
      <c r="B98" s="57"/>
      <c r="C98" s="57"/>
      <c r="D98" s="232" t="s">
        <v>75</v>
      </c>
      <c r="E98" s="232"/>
      <c r="F98" s="73">
        <f>SUM(F86:F97)</f>
        <v>0</v>
      </c>
      <c r="G98" s="73">
        <f t="shared" ref="G98:N98" si="8">SUM(G86:G97)</f>
        <v>0</v>
      </c>
      <c r="H98" s="73">
        <f t="shared" si="8"/>
        <v>0</v>
      </c>
      <c r="I98" s="73">
        <f t="shared" si="8"/>
        <v>0</v>
      </c>
      <c r="J98" s="73">
        <f t="shared" si="8"/>
        <v>0</v>
      </c>
      <c r="K98" s="73">
        <f t="shared" si="8"/>
        <v>0</v>
      </c>
      <c r="L98" s="73">
        <f t="shared" si="8"/>
        <v>0</v>
      </c>
      <c r="M98" s="73">
        <f t="shared" si="8"/>
        <v>0</v>
      </c>
      <c r="N98" s="73">
        <f>SUM(N86:N97)</f>
        <v>0</v>
      </c>
      <c r="O98" s="60"/>
      <c r="P98" s="60"/>
      <c r="Q98" s="60"/>
      <c r="R98" s="60"/>
      <c r="S98" s="60"/>
    </row>
    <row r="99" spans="2:19" s="10" customFormat="1">
      <c r="B99" s="57"/>
      <c r="C99" s="57"/>
      <c r="D99" s="58" t="s">
        <v>77</v>
      </c>
      <c r="E99" s="61"/>
      <c r="F99" s="60"/>
      <c r="G99" s="60"/>
      <c r="H99" s="60"/>
      <c r="I99" s="60"/>
      <c r="J99" s="60"/>
      <c r="K99" s="60"/>
      <c r="L99" s="60"/>
      <c r="M99" s="60"/>
      <c r="N99" s="60"/>
      <c r="O99" s="60"/>
      <c r="P99" s="60"/>
      <c r="Q99" s="60"/>
      <c r="R99" s="60"/>
      <c r="S99" s="60"/>
    </row>
    <row r="100" spans="2:19" s="10" customFormat="1" ht="7.5" customHeight="1">
      <c r="B100" s="57"/>
      <c r="C100" s="57"/>
      <c r="D100" s="61"/>
      <c r="E100" s="61"/>
      <c r="F100" s="60"/>
      <c r="G100" s="60"/>
      <c r="H100" s="60"/>
      <c r="I100" s="60"/>
      <c r="J100" s="60"/>
      <c r="K100" s="60"/>
      <c r="L100" s="60"/>
      <c r="M100" s="60"/>
      <c r="N100" s="60"/>
      <c r="O100" s="60"/>
      <c r="P100" s="60"/>
      <c r="Q100" s="60"/>
      <c r="R100" s="60"/>
      <c r="S100" s="60"/>
    </row>
    <row r="101" spans="2:19">
      <c r="B101" s="196" t="s">
        <v>78</v>
      </c>
      <c r="C101" s="197"/>
      <c r="D101" s="197"/>
      <c r="E101" s="197"/>
      <c r="F101" s="197"/>
      <c r="G101" s="197"/>
      <c r="H101" s="197"/>
      <c r="I101" s="197"/>
      <c r="J101" s="197"/>
      <c r="K101" s="197"/>
      <c r="L101" s="197"/>
      <c r="M101" s="197"/>
      <c r="N101" s="197"/>
      <c r="O101" s="197"/>
      <c r="P101" s="233"/>
      <c r="Q101" s="233"/>
      <c r="R101" s="233"/>
      <c r="S101" s="198"/>
    </row>
    <row r="102" spans="2:19" ht="40.5" customHeight="1">
      <c r="B102" s="199" t="s">
        <v>79</v>
      </c>
      <c r="C102" s="200"/>
      <c r="D102" s="200"/>
      <c r="E102" s="200"/>
      <c r="F102" s="200"/>
      <c r="G102" s="200"/>
      <c r="H102" s="200"/>
      <c r="I102" s="200"/>
      <c r="J102" s="200"/>
      <c r="K102" s="200"/>
      <c r="L102" s="200"/>
      <c r="M102" s="200"/>
      <c r="N102" s="200"/>
      <c r="O102" s="200"/>
      <c r="P102" s="234"/>
      <c r="Q102" s="234"/>
      <c r="R102" s="234"/>
      <c r="S102" s="201"/>
    </row>
    <row r="103" spans="2:19" ht="48.75" customHeight="1">
      <c r="B103" s="202" t="s">
        <v>89</v>
      </c>
      <c r="C103" s="203"/>
      <c r="D103" s="203"/>
      <c r="E103" s="203"/>
      <c r="F103" s="203"/>
      <c r="G103" s="203"/>
      <c r="H103" s="203"/>
      <c r="I103" s="203"/>
      <c r="J103" s="203"/>
      <c r="K103" s="203"/>
      <c r="L103" s="203"/>
      <c r="M103" s="203"/>
      <c r="N103" s="203"/>
      <c r="O103" s="203"/>
      <c r="P103" s="235"/>
      <c r="Q103" s="235"/>
      <c r="R103" s="235"/>
      <c r="S103" s="204"/>
    </row>
    <row r="104" spans="2:19" ht="7.5" customHeight="1"/>
    <row r="105" spans="2:19">
      <c r="D105" s="74"/>
      <c r="E105" s="75"/>
      <c r="F105" s="75"/>
      <c r="G105" s="75"/>
      <c r="H105" s="75"/>
      <c r="I105" s="75"/>
      <c r="J105" s="75"/>
      <c r="K105" s="75"/>
      <c r="L105" s="75"/>
      <c r="M105" s="75"/>
      <c r="N105" s="75"/>
      <c r="O105" s="75"/>
      <c r="P105" s="75"/>
      <c r="Q105" s="75"/>
      <c r="R105" s="75"/>
      <c r="S105" s="75"/>
    </row>
    <row r="106" spans="2:19">
      <c r="D106" s="74"/>
      <c r="E106" s="75"/>
      <c r="F106" s="75"/>
      <c r="G106" s="75"/>
      <c r="H106" s="75"/>
      <c r="I106" s="75"/>
      <c r="J106" s="75"/>
      <c r="K106" s="75"/>
      <c r="L106" s="75"/>
      <c r="M106" s="75"/>
      <c r="N106" s="75"/>
      <c r="O106" s="75"/>
      <c r="P106" s="75"/>
      <c r="Q106" s="75"/>
      <c r="R106" s="75"/>
      <c r="S106" s="75"/>
    </row>
    <row r="107" spans="2:19">
      <c r="K107" s="74"/>
      <c r="L107" s="76"/>
      <c r="M107" s="77"/>
      <c r="N107" s="77"/>
      <c r="O107" s="76"/>
      <c r="P107" s="76"/>
      <c r="Q107" s="76"/>
      <c r="R107" s="76"/>
      <c r="S107" s="76"/>
    </row>
    <row r="108" spans="2:19">
      <c r="K108" s="74"/>
      <c r="L108" s="76"/>
      <c r="M108" s="77"/>
      <c r="N108" s="77"/>
      <c r="O108" s="76"/>
      <c r="P108" s="76"/>
      <c r="Q108" s="76"/>
      <c r="R108" s="76"/>
      <c r="S108" s="76"/>
    </row>
    <row r="109" spans="2:19" s="2" customFormat="1">
      <c r="E109" s="3"/>
      <c r="F109" s="1"/>
      <c r="G109" s="1"/>
      <c r="H109" s="1"/>
      <c r="I109" s="1"/>
      <c r="J109" s="1"/>
      <c r="M109" s="1"/>
    </row>
    <row r="110" spans="2:19" s="2" customFormat="1">
      <c r="E110" s="3"/>
      <c r="F110" s="1"/>
      <c r="G110" s="1"/>
      <c r="H110" s="1"/>
      <c r="I110" s="1"/>
      <c r="J110" s="1"/>
      <c r="M110" s="1"/>
    </row>
    <row r="111" spans="2:19" s="2" customFormat="1">
      <c r="E111" s="3"/>
      <c r="F111" s="1"/>
      <c r="G111" s="1"/>
      <c r="H111" s="1"/>
      <c r="I111" s="1"/>
      <c r="J111" s="1"/>
      <c r="M111" s="1"/>
    </row>
    <row r="112" spans="2:19" s="2" customFormat="1">
      <c r="E112" s="3"/>
      <c r="F112" s="1"/>
      <c r="G112" s="1"/>
      <c r="H112" s="1"/>
      <c r="I112" s="1"/>
      <c r="J112" s="1"/>
      <c r="M112" s="1"/>
    </row>
    <row r="113" spans="5:13" s="2" customFormat="1">
      <c r="E113" s="3"/>
      <c r="F113" s="1"/>
      <c r="G113" s="1"/>
      <c r="H113" s="1"/>
      <c r="I113" s="1"/>
      <c r="J113" s="1"/>
      <c r="M113" s="1"/>
    </row>
    <row r="114" spans="5:13" s="2" customFormat="1">
      <c r="E114" s="3"/>
      <c r="F114" s="1"/>
      <c r="G114" s="1"/>
      <c r="H114" s="1"/>
      <c r="I114" s="1"/>
      <c r="J114" s="1"/>
      <c r="M114" s="1"/>
    </row>
    <row r="115" spans="5:13" s="2" customFormat="1">
      <c r="E115" s="3"/>
      <c r="F115" s="1"/>
      <c r="G115" s="1"/>
      <c r="H115" s="1"/>
      <c r="I115" s="1"/>
      <c r="J115" s="1"/>
      <c r="M115" s="1"/>
    </row>
    <row r="116" spans="5:13" s="2" customFormat="1">
      <c r="E116" s="3"/>
      <c r="F116" s="1"/>
      <c r="G116" s="1"/>
      <c r="H116" s="1"/>
      <c r="I116" s="1"/>
      <c r="J116" s="1"/>
      <c r="M116" s="1"/>
    </row>
    <row r="117" spans="5:13" s="2" customFormat="1">
      <c r="E117" s="3"/>
      <c r="F117" s="1"/>
      <c r="G117" s="1"/>
      <c r="H117" s="1"/>
      <c r="I117" s="1"/>
      <c r="J117" s="1"/>
      <c r="M117" s="1"/>
    </row>
    <row r="118" spans="5:13" s="2" customFormat="1">
      <c r="E118" s="3"/>
      <c r="F118" s="1"/>
      <c r="G118" s="1"/>
      <c r="H118" s="1"/>
      <c r="I118" s="1"/>
      <c r="J118" s="1"/>
      <c r="M118" s="1"/>
    </row>
    <row r="119" spans="5:13" s="2" customFormat="1">
      <c r="E119" s="3"/>
      <c r="F119" s="1"/>
      <c r="G119" s="1"/>
      <c r="H119" s="1"/>
      <c r="I119" s="1"/>
      <c r="J119" s="1"/>
      <c r="M119" s="1"/>
    </row>
    <row r="120" spans="5:13" s="2" customFormat="1">
      <c r="E120" s="3"/>
      <c r="F120" s="1"/>
      <c r="G120" s="1"/>
      <c r="H120" s="1"/>
      <c r="I120" s="1"/>
      <c r="J120" s="1"/>
      <c r="M120" s="1"/>
    </row>
    <row r="121" spans="5:13" s="2" customFormat="1">
      <c r="E121" s="3"/>
      <c r="F121" s="1"/>
      <c r="G121" s="1"/>
      <c r="H121" s="1"/>
      <c r="I121" s="1"/>
      <c r="J121" s="1"/>
      <c r="M121" s="1"/>
    </row>
    <row r="122" spans="5:13" s="2" customFormat="1">
      <c r="E122" s="3"/>
      <c r="F122" s="1"/>
      <c r="G122" s="1"/>
      <c r="H122" s="1"/>
      <c r="I122" s="1"/>
      <c r="J122" s="1"/>
      <c r="M122" s="1"/>
    </row>
    <row r="123" spans="5:13" s="2" customFormat="1">
      <c r="E123" s="3"/>
      <c r="F123" s="1"/>
      <c r="G123" s="1"/>
      <c r="H123" s="1"/>
      <c r="I123" s="1"/>
      <c r="J123" s="1"/>
      <c r="M123" s="1"/>
    </row>
    <row r="124" spans="5:13" s="2" customFormat="1">
      <c r="E124" s="3"/>
      <c r="F124" s="1"/>
      <c r="G124" s="1"/>
      <c r="H124" s="1"/>
      <c r="I124" s="1"/>
      <c r="J124" s="1"/>
      <c r="M124" s="1"/>
    </row>
    <row r="125" spans="5:13" s="2" customFormat="1">
      <c r="E125" s="3"/>
      <c r="F125" s="1"/>
      <c r="G125" s="1"/>
      <c r="H125" s="1"/>
      <c r="I125" s="1"/>
      <c r="J125" s="1"/>
      <c r="M125" s="1"/>
    </row>
    <row r="126" spans="5:13" s="2" customFormat="1">
      <c r="E126" s="3"/>
      <c r="F126" s="1"/>
      <c r="G126" s="1"/>
      <c r="H126" s="1"/>
      <c r="I126" s="1"/>
      <c r="J126" s="1"/>
      <c r="M126" s="1"/>
    </row>
    <row r="127" spans="5:13" s="2" customFormat="1">
      <c r="E127" s="3"/>
      <c r="F127" s="1"/>
      <c r="G127" s="1"/>
      <c r="H127" s="1"/>
      <c r="I127" s="1"/>
      <c r="J127" s="1"/>
      <c r="M127" s="1"/>
    </row>
    <row r="128" spans="5:13" s="2" customFormat="1">
      <c r="E128" s="3"/>
      <c r="F128" s="1"/>
      <c r="G128" s="1"/>
      <c r="H128" s="1"/>
      <c r="I128" s="1"/>
      <c r="J128" s="1"/>
      <c r="M128" s="1"/>
    </row>
    <row r="129" spans="5:13" s="2" customFormat="1">
      <c r="E129" s="3"/>
      <c r="F129" s="1"/>
      <c r="G129" s="1"/>
      <c r="H129" s="1"/>
      <c r="I129" s="1"/>
      <c r="J129" s="1"/>
      <c r="M129" s="1"/>
    </row>
    <row r="130" spans="5:13" s="2" customFormat="1">
      <c r="E130" s="3"/>
      <c r="F130" s="1"/>
      <c r="G130" s="1"/>
      <c r="H130" s="1"/>
      <c r="I130" s="1"/>
      <c r="J130" s="1"/>
      <c r="M130" s="1"/>
    </row>
    <row r="131" spans="5:13" s="2" customFormat="1">
      <c r="E131" s="3"/>
      <c r="F131" s="1"/>
      <c r="G131" s="1"/>
      <c r="H131" s="1"/>
      <c r="I131" s="1"/>
      <c r="J131" s="1"/>
      <c r="M131" s="1"/>
    </row>
    <row r="132" spans="5:13" s="2" customFormat="1">
      <c r="E132" s="3"/>
      <c r="F132" s="1"/>
      <c r="G132" s="1"/>
      <c r="H132" s="1"/>
      <c r="I132" s="1"/>
      <c r="J132" s="1"/>
      <c r="M132" s="1"/>
    </row>
    <row r="133" spans="5:13" s="2" customFormat="1">
      <c r="E133" s="3"/>
      <c r="F133" s="1"/>
      <c r="G133" s="1"/>
      <c r="H133" s="1"/>
      <c r="I133" s="1"/>
      <c r="J133" s="1"/>
      <c r="M133" s="1"/>
    </row>
    <row r="134" spans="5:13" s="2" customFormat="1">
      <c r="E134" s="3"/>
      <c r="F134" s="1"/>
      <c r="G134" s="1"/>
      <c r="H134" s="1"/>
      <c r="I134" s="1"/>
      <c r="J134" s="1"/>
      <c r="M134" s="1"/>
    </row>
    <row r="135" spans="5:13" s="2" customFormat="1">
      <c r="E135" s="3"/>
      <c r="F135" s="1"/>
      <c r="G135" s="1"/>
      <c r="H135" s="1"/>
      <c r="I135" s="1"/>
      <c r="J135" s="1"/>
      <c r="M135" s="1"/>
    </row>
    <row r="136" spans="5:13" s="2" customFormat="1">
      <c r="E136" s="3"/>
      <c r="F136" s="1"/>
      <c r="G136" s="1"/>
      <c r="H136" s="1"/>
      <c r="I136" s="1"/>
      <c r="J136" s="1"/>
      <c r="M136" s="1"/>
    </row>
    <row r="137" spans="5:13" s="2" customFormat="1">
      <c r="E137" s="3"/>
      <c r="F137" s="1"/>
      <c r="G137" s="1"/>
      <c r="H137" s="1"/>
      <c r="I137" s="1"/>
      <c r="J137" s="1"/>
      <c r="M137" s="1"/>
    </row>
    <row r="138" spans="5:13" s="2" customFormat="1">
      <c r="E138" s="3"/>
      <c r="F138" s="1"/>
      <c r="G138" s="1"/>
      <c r="H138" s="1"/>
      <c r="I138" s="1"/>
      <c r="J138" s="1"/>
      <c r="M138" s="1"/>
    </row>
    <row r="139" spans="5:13" s="2" customFormat="1">
      <c r="E139" s="3"/>
      <c r="F139" s="1"/>
      <c r="G139" s="1"/>
      <c r="H139" s="1"/>
      <c r="I139" s="1"/>
      <c r="J139" s="1"/>
      <c r="M139" s="1"/>
    </row>
    <row r="140" spans="5:13" s="2" customFormat="1">
      <c r="E140" s="3"/>
      <c r="F140" s="1"/>
      <c r="G140" s="1"/>
      <c r="H140" s="1"/>
      <c r="I140" s="1"/>
      <c r="J140" s="1"/>
      <c r="M140" s="1"/>
    </row>
    <row r="141" spans="5:13" s="2" customFormat="1">
      <c r="E141" s="3"/>
      <c r="F141" s="1"/>
      <c r="G141" s="1"/>
      <c r="H141" s="1"/>
      <c r="I141" s="1"/>
      <c r="J141" s="1"/>
      <c r="M141" s="1"/>
    </row>
    <row r="142" spans="5:13" s="2" customFormat="1">
      <c r="E142" s="3"/>
      <c r="F142" s="1"/>
      <c r="G142" s="1"/>
      <c r="H142" s="1"/>
      <c r="I142" s="1"/>
      <c r="J142" s="1"/>
      <c r="M142" s="1"/>
    </row>
    <row r="143" spans="5:13" s="2" customFormat="1">
      <c r="E143" s="3"/>
      <c r="F143" s="1"/>
      <c r="G143" s="1"/>
      <c r="H143" s="1"/>
      <c r="I143" s="1"/>
      <c r="J143" s="1"/>
      <c r="M143" s="1"/>
    </row>
    <row r="144" spans="5:13" s="2" customFormat="1">
      <c r="E144" s="3"/>
      <c r="F144" s="1"/>
      <c r="G144" s="1"/>
      <c r="H144" s="1"/>
      <c r="I144" s="1"/>
      <c r="J144" s="1"/>
      <c r="M144" s="1"/>
    </row>
    <row r="145" spans="5:13" s="2" customFormat="1">
      <c r="E145" s="3"/>
      <c r="F145" s="1"/>
      <c r="G145" s="1"/>
      <c r="H145" s="1"/>
      <c r="I145" s="1"/>
      <c r="J145" s="1"/>
      <c r="M145" s="1"/>
    </row>
    <row r="146" spans="5:13" s="2" customFormat="1">
      <c r="E146" s="3"/>
      <c r="F146" s="1"/>
      <c r="G146" s="1"/>
      <c r="H146" s="1"/>
      <c r="I146" s="1"/>
      <c r="J146" s="1"/>
      <c r="M146" s="1"/>
    </row>
    <row r="147" spans="5:13" s="2" customFormat="1">
      <c r="E147" s="3"/>
      <c r="F147" s="1"/>
      <c r="G147" s="1"/>
      <c r="H147" s="1"/>
      <c r="I147" s="1"/>
      <c r="J147" s="1"/>
      <c r="M147" s="1"/>
    </row>
    <row r="148" spans="5:13" s="2" customFormat="1">
      <c r="E148" s="3"/>
      <c r="F148" s="1"/>
      <c r="G148" s="1"/>
      <c r="H148" s="1"/>
      <c r="I148" s="1"/>
      <c r="J148" s="1"/>
      <c r="M148" s="1"/>
    </row>
    <row r="149" spans="5:13" s="2" customFormat="1">
      <c r="E149" s="3"/>
      <c r="F149" s="1"/>
      <c r="G149" s="1"/>
      <c r="H149" s="1"/>
      <c r="I149" s="1"/>
      <c r="J149" s="1"/>
      <c r="M149" s="1"/>
    </row>
    <row r="150" spans="5:13" s="2" customFormat="1">
      <c r="E150" s="3"/>
      <c r="F150" s="1"/>
      <c r="G150" s="1"/>
      <c r="H150" s="1"/>
      <c r="I150" s="1"/>
      <c r="J150" s="1"/>
      <c r="M150" s="1"/>
    </row>
    <row r="151" spans="5:13" s="2" customFormat="1">
      <c r="E151" s="3"/>
      <c r="F151" s="1"/>
      <c r="G151" s="1"/>
      <c r="H151" s="1"/>
      <c r="I151" s="1"/>
      <c r="J151" s="1"/>
      <c r="M151" s="1"/>
    </row>
    <row r="152" spans="5:13" s="2" customFormat="1">
      <c r="E152" s="3"/>
      <c r="F152" s="1"/>
      <c r="G152" s="1"/>
      <c r="H152" s="1"/>
      <c r="I152" s="1"/>
      <c r="J152" s="1"/>
      <c r="M152" s="1"/>
    </row>
    <row r="153" spans="5:13" s="2" customFormat="1">
      <c r="E153" s="3"/>
      <c r="F153" s="1"/>
      <c r="G153" s="1"/>
      <c r="H153" s="1"/>
      <c r="I153" s="1"/>
      <c r="J153" s="1"/>
      <c r="M153" s="1"/>
    </row>
    <row r="154" spans="5:13" s="2" customFormat="1">
      <c r="E154" s="3"/>
      <c r="F154" s="1"/>
      <c r="G154" s="1"/>
      <c r="H154" s="1"/>
      <c r="I154" s="1"/>
      <c r="J154" s="1"/>
      <c r="M154" s="1"/>
    </row>
    <row r="155" spans="5:13" s="2" customFormat="1">
      <c r="E155" s="3"/>
      <c r="F155" s="1"/>
      <c r="G155" s="1"/>
      <c r="H155" s="1"/>
      <c r="I155" s="1"/>
      <c r="J155" s="1"/>
      <c r="M155" s="1"/>
    </row>
    <row r="156" spans="5:13" s="2" customFormat="1">
      <c r="E156" s="3"/>
      <c r="F156" s="1"/>
      <c r="G156" s="1"/>
      <c r="H156" s="1"/>
      <c r="I156" s="1"/>
      <c r="J156" s="1"/>
      <c r="M156" s="1"/>
    </row>
    <row r="157" spans="5:13" s="2" customFormat="1">
      <c r="E157" s="3"/>
      <c r="F157" s="1"/>
      <c r="G157" s="1"/>
      <c r="H157" s="1"/>
      <c r="I157" s="1"/>
      <c r="J157" s="1"/>
      <c r="M157" s="1"/>
    </row>
    <row r="158" spans="5:13" s="2" customFormat="1">
      <c r="E158" s="3"/>
      <c r="F158" s="1"/>
      <c r="G158" s="1"/>
      <c r="H158" s="1"/>
      <c r="I158" s="1"/>
      <c r="J158" s="1"/>
      <c r="M158" s="1"/>
    </row>
    <row r="159" spans="5:13" s="2" customFormat="1">
      <c r="E159" s="3"/>
      <c r="F159" s="1"/>
      <c r="G159" s="1"/>
      <c r="H159" s="1"/>
      <c r="I159" s="1"/>
      <c r="J159" s="1"/>
      <c r="M159" s="1"/>
    </row>
    <row r="160" spans="5:13" s="2" customFormat="1">
      <c r="E160" s="3"/>
      <c r="F160" s="1"/>
      <c r="G160" s="1"/>
      <c r="H160" s="1"/>
      <c r="I160" s="1"/>
      <c r="J160" s="1"/>
      <c r="M160" s="1"/>
    </row>
    <row r="161" spans="2:13" s="2" customFormat="1">
      <c r="E161" s="3"/>
      <c r="F161" s="1"/>
      <c r="G161" s="1"/>
      <c r="H161" s="1"/>
      <c r="I161" s="1"/>
      <c r="J161" s="1"/>
      <c r="M161" s="1"/>
    </row>
    <row r="162" spans="2:13" s="2" customFormat="1">
      <c r="E162" s="3"/>
      <c r="F162" s="1"/>
      <c r="G162" s="1"/>
      <c r="H162" s="1"/>
      <c r="I162" s="1"/>
      <c r="J162" s="1"/>
      <c r="M162" s="1"/>
    </row>
    <row r="163" spans="2:13" s="2" customFormat="1">
      <c r="E163" s="3"/>
      <c r="F163" s="1"/>
      <c r="G163" s="1"/>
      <c r="H163" s="1"/>
      <c r="I163" s="1"/>
      <c r="J163" s="1"/>
      <c r="M163" s="1"/>
    </row>
    <row r="164" spans="2:13" s="2" customFormat="1">
      <c r="E164" s="3"/>
      <c r="F164" s="1"/>
      <c r="G164" s="1"/>
      <c r="H164" s="1"/>
      <c r="I164" s="1"/>
      <c r="J164" s="1"/>
      <c r="M164" s="1"/>
    </row>
    <row r="165" spans="2:13" s="2" customFormat="1">
      <c r="E165" s="3"/>
      <c r="F165" s="1"/>
      <c r="G165" s="1"/>
      <c r="H165" s="1"/>
      <c r="I165" s="1"/>
      <c r="J165" s="1"/>
      <c r="M165" s="1"/>
    </row>
    <row r="166" spans="2:13" s="2" customFormat="1">
      <c r="E166" s="3"/>
      <c r="F166" s="1"/>
      <c r="G166" s="1"/>
      <c r="H166" s="1"/>
      <c r="I166" s="1"/>
      <c r="J166" s="1"/>
      <c r="M166" s="1"/>
    </row>
    <row r="167" spans="2:13" s="2" customFormat="1">
      <c r="E167" s="3"/>
      <c r="F167" s="1"/>
      <c r="G167" s="1"/>
      <c r="H167" s="1"/>
      <c r="I167" s="1"/>
      <c r="J167" s="1"/>
      <c r="M167" s="1"/>
    </row>
    <row r="168" spans="2:13" s="2" customFormat="1">
      <c r="E168" s="3"/>
      <c r="F168" s="1"/>
      <c r="G168" s="1"/>
      <c r="H168" s="1"/>
      <c r="I168" s="1"/>
      <c r="J168" s="1"/>
      <c r="M168" s="1"/>
    </row>
    <row r="169" spans="2:13" s="2" customFormat="1">
      <c r="E169" s="3"/>
      <c r="F169" s="1"/>
      <c r="G169" s="1"/>
      <c r="H169" s="1"/>
      <c r="I169" s="1"/>
      <c r="J169" s="1"/>
      <c r="M169" s="1"/>
    </row>
    <row r="170" spans="2:13" s="2" customFormat="1">
      <c r="E170" s="3"/>
      <c r="F170" s="1"/>
      <c r="G170" s="1"/>
      <c r="H170" s="1"/>
      <c r="I170" s="1"/>
      <c r="J170" s="1"/>
      <c r="M170" s="1"/>
    </row>
    <row r="171" spans="2:13" s="2" customFormat="1">
      <c r="E171" s="3"/>
      <c r="F171" s="1"/>
      <c r="G171" s="1"/>
      <c r="H171" s="1"/>
      <c r="I171" s="1"/>
      <c r="J171" s="1"/>
      <c r="M171" s="1"/>
    </row>
    <row r="172" spans="2:13" s="2" customFormat="1">
      <c r="E172" s="3"/>
      <c r="F172" s="1"/>
      <c r="G172" s="1"/>
      <c r="H172" s="1"/>
      <c r="I172" s="1"/>
      <c r="J172" s="1"/>
      <c r="M172" s="1"/>
    </row>
    <row r="173" spans="2:13" s="2" customFormat="1">
      <c r="E173" s="3"/>
      <c r="F173" s="1"/>
      <c r="G173" s="1"/>
      <c r="H173" s="1"/>
      <c r="I173" s="1"/>
      <c r="J173" s="1"/>
      <c r="M173" s="1"/>
    </row>
    <row r="174" spans="2:13" s="2" customFormat="1">
      <c r="E174" s="3"/>
      <c r="F174" s="1"/>
      <c r="G174" s="1"/>
      <c r="H174" s="1"/>
      <c r="I174" s="1"/>
      <c r="J174" s="1"/>
      <c r="M174" s="1"/>
    </row>
    <row r="175" spans="2:13" s="2" customFormat="1">
      <c r="E175" s="3"/>
      <c r="F175" s="1"/>
      <c r="G175" s="1"/>
      <c r="H175" s="1"/>
      <c r="I175" s="1"/>
      <c r="J175" s="1"/>
      <c r="M175" s="1"/>
    </row>
    <row r="176" spans="2:13">
      <c r="B176" s="1"/>
      <c r="C176" s="1"/>
      <c r="D176" s="1"/>
    </row>
    <row r="177" spans="2:5">
      <c r="B177" s="1"/>
      <c r="C177" s="1"/>
      <c r="D177" s="1"/>
    </row>
    <row r="178" spans="2:5">
      <c r="B178" s="1"/>
      <c r="C178" s="1"/>
      <c r="D178" s="1"/>
    </row>
    <row r="179" spans="2:5">
      <c r="B179" s="1"/>
      <c r="C179" s="1"/>
      <c r="D179" s="1"/>
      <c r="E179" s="1"/>
    </row>
    <row r="180" spans="2:5">
      <c r="B180" s="1"/>
      <c r="C180" s="1"/>
      <c r="D180" s="1"/>
      <c r="E180" s="1"/>
    </row>
    <row r="181" spans="2:5"/>
    <row r="182" spans="2:5"/>
    <row r="183" spans="2:5"/>
    <row r="184" spans="2:5"/>
    <row r="185" spans="2:5"/>
    <row r="186" spans="2:5"/>
    <row r="187" spans="2:5"/>
    <row r="188" spans="2:5"/>
    <row r="189" spans="2:5"/>
    <row r="190" spans="2:5"/>
    <row r="191" spans="2:5"/>
    <row r="192" spans="2:5"/>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sheetData>
  <sheetProtection algorithmName="SHA-512" hashValue="Kr6lQFluNtZXS9Wk0T34OEAPvpORddJiUcMUSkUTqAndZPQ2aVs+sNlu33xjRuMd4JgRYEVdDNDMqKxUKwakPw==" saltValue="SlCj7RDT1Mb9PfS6vrC63A==" spinCount="100000" sheet="1" objects="1" scenarios="1"/>
  <mergeCells count="92">
    <mergeCell ref="B20:B26"/>
    <mergeCell ref="B101:S101"/>
    <mergeCell ref="B102:S102"/>
    <mergeCell ref="B103:S103"/>
    <mergeCell ref="D98:E98"/>
    <mergeCell ref="D92:E92"/>
    <mergeCell ref="D93:E93"/>
    <mergeCell ref="D94:E94"/>
    <mergeCell ref="D95:E95"/>
    <mergeCell ref="D96:E96"/>
    <mergeCell ref="D97:E97"/>
    <mergeCell ref="D86:E86"/>
    <mergeCell ref="D87:E87"/>
    <mergeCell ref="D88:E88"/>
    <mergeCell ref="D89:E89"/>
    <mergeCell ref="D90:E90"/>
    <mergeCell ref="D91:E91"/>
    <mergeCell ref="D83:N83"/>
    <mergeCell ref="D84:E85"/>
    <mergeCell ref="F84:G84"/>
    <mergeCell ref="H84:I84"/>
    <mergeCell ref="J84:K84"/>
    <mergeCell ref="L84:M84"/>
    <mergeCell ref="N84:N85"/>
    <mergeCell ref="D75:E75"/>
    <mergeCell ref="D76:E76"/>
    <mergeCell ref="D77:E77"/>
    <mergeCell ref="D78:E78"/>
    <mergeCell ref="D79:E79"/>
    <mergeCell ref="D80:E80"/>
    <mergeCell ref="D69:E69"/>
    <mergeCell ref="D70:E70"/>
    <mergeCell ref="D71:E71"/>
    <mergeCell ref="D72:E72"/>
    <mergeCell ref="D73:E73"/>
    <mergeCell ref="D74:E74"/>
    <mergeCell ref="D66:N66"/>
    <mergeCell ref="D67:E68"/>
    <mergeCell ref="F67:G67"/>
    <mergeCell ref="H67:I67"/>
    <mergeCell ref="J67:K67"/>
    <mergeCell ref="L67:M67"/>
    <mergeCell ref="N67:N68"/>
    <mergeCell ref="D62:E62"/>
    <mergeCell ref="D63:E63"/>
    <mergeCell ref="D56:E56"/>
    <mergeCell ref="D57:E57"/>
    <mergeCell ref="D58:E58"/>
    <mergeCell ref="D59:E59"/>
    <mergeCell ref="D60:E60"/>
    <mergeCell ref="D61:E61"/>
    <mergeCell ref="D50:E50"/>
    <mergeCell ref="D51:E51"/>
    <mergeCell ref="D52:E52"/>
    <mergeCell ref="D53:E53"/>
    <mergeCell ref="D54:E54"/>
    <mergeCell ref="D55:E55"/>
    <mergeCell ref="D47:N47"/>
    <mergeCell ref="D48:E49"/>
    <mergeCell ref="F48:G48"/>
    <mergeCell ref="H48:I48"/>
    <mergeCell ref="J48:K48"/>
    <mergeCell ref="L48:M48"/>
    <mergeCell ref="N48:N49"/>
    <mergeCell ref="B29:B31"/>
    <mergeCell ref="B33:B34"/>
    <mergeCell ref="E33:E34"/>
    <mergeCell ref="F33:F34"/>
    <mergeCell ref="B37:B43"/>
    <mergeCell ref="B16:B19"/>
    <mergeCell ref="B9:S9"/>
    <mergeCell ref="G11:I11"/>
    <mergeCell ref="J11:L11"/>
    <mergeCell ref="M11:O11"/>
    <mergeCell ref="P11:R11"/>
    <mergeCell ref="S11:S14"/>
    <mergeCell ref="G12:I12"/>
    <mergeCell ref="J12:L12"/>
    <mergeCell ref="M12:O12"/>
    <mergeCell ref="P12:R12"/>
    <mergeCell ref="B2:S2"/>
    <mergeCell ref="B4:S4"/>
    <mergeCell ref="E6:I6"/>
    <mergeCell ref="K6:N6"/>
    <mergeCell ref="P6:S6"/>
    <mergeCell ref="E7:I7"/>
    <mergeCell ref="K7:N7"/>
    <mergeCell ref="P7:S7"/>
    <mergeCell ref="G13:I13"/>
    <mergeCell ref="J13:L13"/>
    <mergeCell ref="M13:O13"/>
    <mergeCell ref="P13:R13"/>
  </mergeCells>
  <pageMargins left="0.31496062992125984" right="0.31496062992125984" top="0.55118110236220474" bottom="0.55118110236220474" header="0.31496062992125984" footer="0.31496062992125984"/>
  <pageSetup scale="39" fitToWidth="2" fitToHeight="2" orientation="landscape" horizontalDpi="4294967295" verticalDpi="4294967295"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85" zoomScaleNormal="85" workbookViewId="0">
      <selection activeCell="AF10" sqref="AF10:AJ10"/>
    </sheetView>
  </sheetViews>
  <sheetFormatPr baseColWidth="10" defaultColWidth="0" defaultRowHeight="0" customHeight="1" zeroHeight="1"/>
  <cols>
    <col min="1" max="1" width="2.42578125" style="82" customWidth="1"/>
    <col min="2" max="3" width="3.140625" style="82" customWidth="1"/>
    <col min="4" max="6" width="3.7109375" style="82" customWidth="1"/>
    <col min="7" max="7" width="3.140625" style="82" customWidth="1"/>
    <col min="8" max="20" width="2.7109375" style="82" customWidth="1"/>
    <col min="21" max="30" width="3.140625" style="82" customWidth="1"/>
    <col min="31" max="32" width="3.28515625" style="82" customWidth="1"/>
    <col min="33" max="33" width="4.5703125" style="82" customWidth="1"/>
    <col min="34" max="34" width="3.85546875" style="82" customWidth="1"/>
    <col min="35" max="36" width="5.42578125" style="82" customWidth="1"/>
    <col min="37" max="37" width="3" style="82" customWidth="1"/>
    <col min="38" max="55" width="0" style="82" hidden="1" customWidth="1"/>
    <col min="56" max="16384" width="11.42578125" style="82" hidden="1"/>
  </cols>
  <sheetData>
    <row r="1" spans="2:36" ht="6" customHeight="1"/>
    <row r="2" spans="2:36" ht="15.75" customHeight="1">
      <c r="B2" s="83"/>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5"/>
    </row>
    <row r="3" spans="2:36" ht="15.75" customHeight="1">
      <c r="B3" s="86"/>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8"/>
    </row>
    <row r="4" spans="2:36" ht="15.75" customHeight="1">
      <c r="B4" s="86"/>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8"/>
    </row>
    <row r="5" spans="2:36" ht="15.75" customHeight="1">
      <c r="B5" s="86"/>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8"/>
    </row>
    <row r="6" spans="2:36" ht="15.75" customHeight="1">
      <c r="B6" s="89"/>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1"/>
    </row>
    <row r="7" spans="2:36" ht="8.25" customHeight="1"/>
    <row r="8" spans="2:36" ht="18.75" customHeight="1">
      <c r="B8" s="236" t="s">
        <v>93</v>
      </c>
      <c r="C8" s="236"/>
      <c r="D8" s="236"/>
      <c r="E8" s="236"/>
      <c r="F8" s="236"/>
      <c r="G8" s="236"/>
      <c r="H8" s="236"/>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row>
    <row r="9" spans="2:36" ht="6.75" customHeight="1"/>
    <row r="10" spans="2:36" ht="16.5" customHeight="1">
      <c r="B10" s="238" t="s">
        <v>94</v>
      </c>
      <c r="C10" s="239"/>
      <c r="D10" s="239"/>
      <c r="E10" s="239"/>
      <c r="F10" s="239"/>
      <c r="G10" s="239"/>
      <c r="H10" s="240"/>
      <c r="I10" s="244"/>
      <c r="J10" s="245"/>
      <c r="K10" s="245"/>
      <c r="L10" s="245"/>
      <c r="M10" s="245"/>
      <c r="N10" s="245"/>
      <c r="O10" s="245"/>
      <c r="P10" s="245"/>
      <c r="Q10" s="246"/>
      <c r="R10" s="250" t="s">
        <v>95</v>
      </c>
      <c r="S10" s="251"/>
      <c r="T10" s="251"/>
      <c r="U10" s="251"/>
      <c r="V10" s="251"/>
      <c r="W10" s="254"/>
      <c r="X10" s="254"/>
      <c r="Y10" s="254"/>
      <c r="Z10" s="254"/>
      <c r="AA10" s="238" t="s">
        <v>96</v>
      </c>
      <c r="AB10" s="239"/>
      <c r="AC10" s="239"/>
      <c r="AD10" s="239"/>
      <c r="AE10" s="240"/>
      <c r="AF10" s="255"/>
      <c r="AG10" s="256"/>
      <c r="AH10" s="256"/>
      <c r="AI10" s="256"/>
      <c r="AJ10" s="257"/>
    </row>
    <row r="11" spans="2:36" ht="16.5" customHeight="1">
      <c r="B11" s="241"/>
      <c r="C11" s="242"/>
      <c r="D11" s="242"/>
      <c r="E11" s="242"/>
      <c r="F11" s="242"/>
      <c r="G11" s="242"/>
      <c r="H11" s="243"/>
      <c r="I11" s="247"/>
      <c r="J11" s="248"/>
      <c r="K11" s="248"/>
      <c r="L11" s="248"/>
      <c r="M11" s="248"/>
      <c r="N11" s="248"/>
      <c r="O11" s="248"/>
      <c r="P11" s="248"/>
      <c r="Q11" s="249"/>
      <c r="R11" s="252"/>
      <c r="S11" s="253"/>
      <c r="T11" s="253"/>
      <c r="U11" s="253"/>
      <c r="V11" s="253"/>
      <c r="W11" s="254"/>
      <c r="X11" s="254"/>
      <c r="Y11" s="254"/>
      <c r="Z11" s="254"/>
      <c r="AA11" s="258" t="s">
        <v>97</v>
      </c>
      <c r="AB11" s="258"/>
      <c r="AC11" s="258"/>
      <c r="AD11" s="258"/>
      <c r="AE11" s="258"/>
      <c r="AF11" s="255"/>
      <c r="AG11" s="256"/>
      <c r="AH11" s="256"/>
      <c r="AI11" s="256"/>
      <c r="AJ11" s="257"/>
    </row>
    <row r="12" spans="2:36" ht="16.5" customHeight="1">
      <c r="B12" s="259" t="s">
        <v>98</v>
      </c>
      <c r="C12" s="259"/>
      <c r="D12" s="259"/>
      <c r="E12" s="259"/>
      <c r="F12" s="259"/>
      <c r="G12" s="259"/>
      <c r="H12" s="259"/>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row>
    <row r="13" spans="2:36" ht="16.5" customHeight="1">
      <c r="B13" s="259" t="s">
        <v>99</v>
      </c>
      <c r="C13" s="259"/>
      <c r="D13" s="259"/>
      <c r="E13" s="259"/>
      <c r="F13" s="259"/>
      <c r="G13" s="259"/>
      <c r="H13" s="259"/>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row>
    <row r="14" spans="2:36" ht="16.5" customHeight="1">
      <c r="B14" s="250" t="s">
        <v>100</v>
      </c>
      <c r="C14" s="251"/>
      <c r="D14" s="251"/>
      <c r="E14" s="251"/>
      <c r="F14" s="251"/>
      <c r="G14" s="251"/>
      <c r="H14" s="261"/>
      <c r="I14" s="263" t="s">
        <v>101</v>
      </c>
      <c r="J14" s="264"/>
      <c r="K14" s="264"/>
      <c r="L14" s="264"/>
      <c r="M14" s="264"/>
      <c r="N14" s="264"/>
      <c r="O14" s="264"/>
      <c r="P14" s="265"/>
      <c r="Q14" s="265"/>
      <c r="R14" s="265"/>
      <c r="S14" s="265"/>
      <c r="T14" s="265"/>
      <c r="U14" s="265"/>
      <c r="V14" s="265"/>
      <c r="W14" s="264"/>
      <c r="X14" s="264"/>
      <c r="Y14" s="264"/>
      <c r="Z14" s="264"/>
      <c r="AA14" s="264"/>
      <c r="AB14" s="264"/>
      <c r="AC14" s="264"/>
      <c r="AD14" s="264"/>
      <c r="AE14" s="266"/>
      <c r="AF14" s="267" t="s">
        <v>102</v>
      </c>
      <c r="AG14" s="268"/>
      <c r="AH14" s="268"/>
      <c r="AI14" s="268"/>
      <c r="AJ14" s="269"/>
    </row>
    <row r="15" spans="2:36" ht="16.5" customHeight="1">
      <c r="B15" s="252"/>
      <c r="C15" s="253"/>
      <c r="D15" s="253"/>
      <c r="E15" s="253"/>
      <c r="F15" s="253"/>
      <c r="G15" s="253"/>
      <c r="H15" s="262"/>
      <c r="I15" s="270"/>
      <c r="J15" s="271"/>
      <c r="K15" s="271"/>
      <c r="L15" s="271"/>
      <c r="M15" s="271"/>
      <c r="N15" s="271"/>
      <c r="O15" s="271"/>
      <c r="P15" s="271"/>
      <c r="Q15" s="271"/>
      <c r="R15" s="271"/>
      <c r="S15" s="271"/>
      <c r="T15" s="271"/>
      <c r="U15" s="271"/>
      <c r="V15" s="271"/>
      <c r="W15" s="271"/>
      <c r="X15" s="271"/>
      <c r="Y15" s="271"/>
      <c r="Z15" s="271"/>
      <c r="AA15" s="271"/>
      <c r="AB15" s="271"/>
      <c r="AC15" s="271"/>
      <c r="AD15" s="271"/>
      <c r="AE15" s="272"/>
      <c r="AF15" s="270"/>
      <c r="AG15" s="271"/>
      <c r="AH15" s="271"/>
      <c r="AI15" s="271"/>
      <c r="AJ15" s="272"/>
    </row>
    <row r="16" spans="2:36" ht="16.5" customHeight="1">
      <c r="B16" s="250" t="s">
        <v>103</v>
      </c>
      <c r="C16" s="251"/>
      <c r="D16" s="251"/>
      <c r="E16" s="251"/>
      <c r="F16" s="251"/>
      <c r="G16" s="251"/>
      <c r="H16" s="261"/>
      <c r="I16" s="258" t="s">
        <v>104</v>
      </c>
      <c r="J16" s="258"/>
      <c r="K16" s="258"/>
      <c r="L16" s="258"/>
      <c r="M16" s="258"/>
      <c r="N16" s="258"/>
      <c r="O16" s="258"/>
      <c r="P16" s="273"/>
      <c r="Q16" s="273"/>
      <c r="R16" s="273"/>
      <c r="S16" s="273"/>
      <c r="T16" s="273"/>
      <c r="U16" s="273"/>
      <c r="V16" s="273"/>
      <c r="W16" s="264"/>
      <c r="X16" s="264"/>
      <c r="Y16" s="264"/>
      <c r="Z16" s="264"/>
      <c r="AA16" s="264"/>
      <c r="AB16" s="264"/>
      <c r="AC16" s="264"/>
      <c r="AD16" s="264"/>
      <c r="AE16" s="266"/>
      <c r="AF16" s="263" t="s">
        <v>105</v>
      </c>
      <c r="AG16" s="264"/>
      <c r="AH16" s="264"/>
      <c r="AI16" s="264"/>
      <c r="AJ16" s="266"/>
    </row>
    <row r="17" spans="2:36" ht="16.5" customHeight="1">
      <c r="B17" s="252"/>
      <c r="C17" s="253"/>
      <c r="D17" s="253"/>
      <c r="E17" s="253"/>
      <c r="F17" s="253"/>
      <c r="G17" s="253"/>
      <c r="H17" s="262"/>
      <c r="I17" s="274"/>
      <c r="J17" s="274"/>
      <c r="K17" s="274"/>
      <c r="L17" s="274"/>
      <c r="M17" s="274"/>
      <c r="N17" s="274"/>
      <c r="O17" s="274"/>
      <c r="P17" s="274"/>
      <c r="Q17" s="274"/>
      <c r="R17" s="274"/>
      <c r="S17" s="274"/>
      <c r="T17" s="274"/>
      <c r="U17" s="274"/>
      <c r="V17" s="274"/>
      <c r="W17" s="271"/>
      <c r="X17" s="271"/>
      <c r="Y17" s="271"/>
      <c r="Z17" s="271"/>
      <c r="AA17" s="271"/>
      <c r="AB17" s="271"/>
      <c r="AC17" s="271"/>
      <c r="AD17" s="271"/>
      <c r="AE17" s="272"/>
      <c r="AF17" s="270"/>
      <c r="AG17" s="271"/>
      <c r="AH17" s="271"/>
      <c r="AI17" s="271"/>
      <c r="AJ17" s="272"/>
    </row>
    <row r="18" spans="2:36" s="92" customFormat="1" ht="16.5" customHeight="1">
      <c r="B18" s="263" t="s">
        <v>106</v>
      </c>
      <c r="C18" s="264"/>
      <c r="D18" s="264"/>
      <c r="E18" s="264"/>
      <c r="F18" s="264"/>
      <c r="G18" s="264"/>
      <c r="H18" s="264"/>
      <c r="I18" s="265"/>
      <c r="J18" s="265"/>
      <c r="K18" s="265"/>
      <c r="L18" s="265"/>
      <c r="M18" s="265"/>
      <c r="N18" s="265"/>
      <c r="O18" s="265"/>
      <c r="P18" s="265"/>
      <c r="Q18" s="265"/>
      <c r="R18" s="265"/>
      <c r="S18" s="265"/>
      <c r="T18" s="265"/>
      <c r="U18" s="265"/>
      <c r="V18" s="265"/>
      <c r="W18" s="264"/>
      <c r="X18" s="264"/>
      <c r="Y18" s="264"/>
      <c r="Z18" s="264"/>
      <c r="AA18" s="263" t="s">
        <v>107</v>
      </c>
      <c r="AB18" s="264"/>
      <c r="AC18" s="264"/>
      <c r="AD18" s="264"/>
      <c r="AE18" s="266"/>
      <c r="AF18" s="263" t="s">
        <v>94</v>
      </c>
      <c r="AG18" s="264"/>
      <c r="AH18" s="264"/>
      <c r="AI18" s="264"/>
      <c r="AJ18" s="266"/>
    </row>
    <row r="19" spans="2:36" ht="16.5" customHeight="1">
      <c r="B19" s="270"/>
      <c r="C19" s="271"/>
      <c r="D19" s="271"/>
      <c r="E19" s="271"/>
      <c r="F19" s="271"/>
      <c r="G19" s="271"/>
      <c r="H19" s="271"/>
      <c r="I19" s="271"/>
      <c r="J19" s="271"/>
      <c r="K19" s="271"/>
      <c r="L19" s="271"/>
      <c r="M19" s="271"/>
      <c r="N19" s="271"/>
      <c r="O19" s="271"/>
      <c r="P19" s="271"/>
      <c r="Q19" s="271"/>
      <c r="R19" s="271"/>
      <c r="S19" s="271"/>
      <c r="T19" s="271"/>
      <c r="U19" s="271"/>
      <c r="V19" s="271"/>
      <c r="W19" s="271"/>
      <c r="X19" s="271"/>
      <c r="Y19" s="271"/>
      <c r="Z19" s="271"/>
      <c r="AA19" s="270"/>
      <c r="AB19" s="271"/>
      <c r="AC19" s="271"/>
      <c r="AD19" s="271"/>
      <c r="AE19" s="272"/>
      <c r="AF19" s="270"/>
      <c r="AG19" s="271"/>
      <c r="AH19" s="271"/>
      <c r="AI19" s="271"/>
      <c r="AJ19" s="272"/>
    </row>
    <row r="20" spans="2:36" s="92" customFormat="1" ht="16.5" customHeight="1">
      <c r="B20" s="263" t="s">
        <v>108</v>
      </c>
      <c r="C20" s="264"/>
      <c r="D20" s="264"/>
      <c r="E20" s="264"/>
      <c r="F20" s="264"/>
      <c r="G20" s="264"/>
      <c r="H20" s="264"/>
      <c r="I20" s="265"/>
      <c r="J20" s="265"/>
      <c r="K20" s="265"/>
      <c r="L20" s="265"/>
      <c r="M20" s="265"/>
      <c r="N20" s="265"/>
      <c r="O20" s="265"/>
      <c r="P20" s="265"/>
      <c r="Q20" s="265"/>
      <c r="R20" s="265"/>
      <c r="S20" s="265"/>
      <c r="T20" s="265"/>
      <c r="U20" s="265"/>
      <c r="V20" s="265"/>
      <c r="W20" s="264"/>
      <c r="X20" s="264"/>
      <c r="Y20" s="264"/>
      <c r="Z20" s="264"/>
      <c r="AA20" s="275" t="s">
        <v>109</v>
      </c>
      <c r="AB20" s="276"/>
      <c r="AC20" s="276"/>
      <c r="AD20" s="276"/>
      <c r="AE20" s="276"/>
      <c r="AF20" s="276"/>
      <c r="AG20" s="276"/>
      <c r="AH20" s="276"/>
      <c r="AI20" s="276"/>
      <c r="AJ20" s="277"/>
    </row>
    <row r="21" spans="2:36" ht="16.5" customHeight="1">
      <c r="B21" s="270"/>
      <c r="C21" s="271"/>
      <c r="D21" s="271"/>
      <c r="E21" s="271"/>
      <c r="F21" s="271"/>
      <c r="G21" s="271"/>
      <c r="H21" s="271"/>
      <c r="I21" s="271"/>
      <c r="J21" s="271"/>
      <c r="K21" s="271"/>
      <c r="L21" s="271"/>
      <c r="M21" s="271"/>
      <c r="N21" s="271"/>
      <c r="O21" s="271"/>
      <c r="P21" s="271"/>
      <c r="Q21" s="271"/>
      <c r="R21" s="271"/>
      <c r="S21" s="271"/>
      <c r="T21" s="271"/>
      <c r="U21" s="271"/>
      <c r="V21" s="271"/>
      <c r="W21" s="271"/>
      <c r="X21" s="271"/>
      <c r="Y21" s="271"/>
      <c r="Z21" s="271"/>
      <c r="AA21" s="270"/>
      <c r="AB21" s="271"/>
      <c r="AC21" s="271"/>
      <c r="AD21" s="271"/>
      <c r="AE21" s="271"/>
      <c r="AF21" s="271"/>
      <c r="AG21" s="271"/>
      <c r="AH21" s="271"/>
      <c r="AI21" s="271"/>
      <c r="AJ21" s="272"/>
    </row>
    <row r="22" spans="2:36" ht="16.5" customHeight="1">
      <c r="B22" s="259" t="s">
        <v>110</v>
      </c>
      <c r="C22" s="259"/>
      <c r="D22" s="259"/>
      <c r="E22" s="259"/>
      <c r="F22" s="259"/>
      <c r="G22" s="259"/>
      <c r="H22" s="259"/>
      <c r="I22" s="260"/>
      <c r="J22" s="260"/>
      <c r="K22" s="260"/>
      <c r="L22" s="260"/>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row>
    <row r="23" spans="2:36" ht="16.5" customHeight="1">
      <c r="B23" s="263" t="s">
        <v>111</v>
      </c>
      <c r="C23" s="264"/>
      <c r="D23" s="264"/>
      <c r="E23" s="264"/>
      <c r="F23" s="264"/>
      <c r="G23" s="264"/>
      <c r="H23" s="264"/>
      <c r="I23" s="264"/>
      <c r="J23" s="264"/>
      <c r="K23" s="264"/>
      <c r="L23" s="264"/>
      <c r="M23" s="264"/>
      <c r="N23" s="264"/>
      <c r="O23" s="266"/>
      <c r="P23" s="263" t="s">
        <v>112</v>
      </c>
      <c r="Q23" s="264"/>
      <c r="R23" s="264"/>
      <c r="S23" s="264"/>
      <c r="T23" s="264"/>
      <c r="U23" s="264"/>
      <c r="V23" s="264"/>
      <c r="W23" s="264"/>
      <c r="X23" s="264"/>
      <c r="Y23" s="264"/>
      <c r="Z23" s="264"/>
      <c r="AA23" s="263" t="s">
        <v>113</v>
      </c>
      <c r="AB23" s="264"/>
      <c r="AC23" s="264"/>
      <c r="AD23" s="264"/>
      <c r="AE23" s="266"/>
      <c r="AF23" s="263" t="s">
        <v>114</v>
      </c>
      <c r="AG23" s="264"/>
      <c r="AH23" s="264"/>
      <c r="AI23" s="264"/>
      <c r="AJ23" s="266"/>
    </row>
    <row r="24" spans="2:36" ht="16.5" customHeight="1">
      <c r="B24" s="270"/>
      <c r="C24" s="271"/>
      <c r="D24" s="271"/>
      <c r="E24" s="271"/>
      <c r="F24" s="271"/>
      <c r="G24" s="271"/>
      <c r="H24" s="271"/>
      <c r="I24" s="271"/>
      <c r="J24" s="271"/>
      <c r="K24" s="271"/>
      <c r="L24" s="271"/>
      <c r="M24" s="271"/>
      <c r="N24" s="271"/>
      <c r="O24" s="272"/>
      <c r="P24" s="270"/>
      <c r="Q24" s="271"/>
      <c r="R24" s="271"/>
      <c r="S24" s="271"/>
      <c r="T24" s="271"/>
      <c r="U24" s="271"/>
      <c r="V24" s="271"/>
      <c r="W24" s="271"/>
      <c r="X24" s="271"/>
      <c r="Y24" s="271"/>
      <c r="Z24" s="271"/>
      <c r="AA24" s="270"/>
      <c r="AB24" s="271"/>
      <c r="AC24" s="271"/>
      <c r="AD24" s="271"/>
      <c r="AE24" s="272"/>
      <c r="AF24" s="270"/>
      <c r="AG24" s="271"/>
      <c r="AH24" s="271"/>
      <c r="AI24" s="271"/>
      <c r="AJ24" s="272"/>
    </row>
    <row r="25" spans="2:36" ht="16.5" customHeight="1">
      <c r="B25" s="263" t="s">
        <v>115</v>
      </c>
      <c r="C25" s="264"/>
      <c r="D25" s="264"/>
      <c r="E25" s="264"/>
      <c r="F25" s="264"/>
      <c r="G25" s="264"/>
      <c r="H25" s="264"/>
      <c r="I25" s="264"/>
      <c r="J25" s="264"/>
      <c r="K25" s="264"/>
      <c r="L25" s="264"/>
      <c r="M25" s="264"/>
      <c r="N25" s="264"/>
      <c r="O25" s="266"/>
      <c r="P25" s="263" t="s">
        <v>112</v>
      </c>
      <c r="Q25" s="264"/>
      <c r="R25" s="264"/>
      <c r="S25" s="264"/>
      <c r="T25" s="264"/>
      <c r="U25" s="264"/>
      <c r="V25" s="264"/>
      <c r="W25" s="264"/>
      <c r="X25" s="264"/>
      <c r="Y25" s="264"/>
      <c r="Z25" s="264"/>
      <c r="AA25" s="263" t="s">
        <v>113</v>
      </c>
      <c r="AB25" s="264"/>
      <c r="AC25" s="264"/>
      <c r="AD25" s="264"/>
      <c r="AE25" s="266"/>
      <c r="AF25" s="263" t="s">
        <v>114</v>
      </c>
      <c r="AG25" s="264"/>
      <c r="AH25" s="264"/>
      <c r="AI25" s="264"/>
      <c r="AJ25" s="266"/>
    </row>
    <row r="26" spans="2:36" ht="16.5" customHeight="1">
      <c r="B26" s="270"/>
      <c r="C26" s="271"/>
      <c r="D26" s="271"/>
      <c r="E26" s="271"/>
      <c r="F26" s="271"/>
      <c r="G26" s="271"/>
      <c r="H26" s="271"/>
      <c r="I26" s="271"/>
      <c r="J26" s="271"/>
      <c r="K26" s="271"/>
      <c r="L26" s="271"/>
      <c r="M26" s="271"/>
      <c r="N26" s="271"/>
      <c r="O26" s="272"/>
      <c r="P26" s="270"/>
      <c r="Q26" s="271"/>
      <c r="R26" s="271"/>
      <c r="S26" s="271"/>
      <c r="T26" s="271"/>
      <c r="U26" s="271"/>
      <c r="V26" s="271"/>
      <c r="W26" s="271"/>
      <c r="X26" s="271"/>
      <c r="Y26" s="271"/>
      <c r="Z26" s="271"/>
      <c r="AA26" s="270"/>
      <c r="AB26" s="271"/>
      <c r="AC26" s="271"/>
      <c r="AD26" s="271"/>
      <c r="AE26" s="272"/>
      <c r="AF26" s="270"/>
      <c r="AG26" s="271"/>
      <c r="AH26" s="271"/>
      <c r="AI26" s="271"/>
      <c r="AJ26" s="272"/>
    </row>
    <row r="27" spans="2:36" ht="16.5" customHeight="1">
      <c r="B27" s="263" t="s">
        <v>116</v>
      </c>
      <c r="C27" s="264"/>
      <c r="D27" s="264"/>
      <c r="E27" s="264"/>
      <c r="F27" s="264"/>
      <c r="G27" s="264"/>
      <c r="H27" s="264"/>
      <c r="I27" s="264"/>
      <c r="J27" s="264"/>
      <c r="K27" s="264"/>
      <c r="L27" s="264"/>
      <c r="M27" s="264"/>
      <c r="N27" s="264"/>
      <c r="O27" s="266"/>
      <c r="P27" s="263" t="s">
        <v>112</v>
      </c>
      <c r="Q27" s="264"/>
      <c r="R27" s="264"/>
      <c r="S27" s="264"/>
      <c r="T27" s="264"/>
      <c r="U27" s="264"/>
      <c r="V27" s="264"/>
      <c r="W27" s="264"/>
      <c r="X27" s="264"/>
      <c r="Y27" s="264"/>
      <c r="Z27" s="264"/>
      <c r="AA27" s="263" t="s">
        <v>113</v>
      </c>
      <c r="AB27" s="264"/>
      <c r="AC27" s="264"/>
      <c r="AD27" s="264"/>
      <c r="AE27" s="266"/>
      <c r="AF27" s="263" t="s">
        <v>114</v>
      </c>
      <c r="AG27" s="264"/>
      <c r="AH27" s="264"/>
      <c r="AI27" s="264"/>
      <c r="AJ27" s="266"/>
    </row>
    <row r="28" spans="2:36" ht="16.5" customHeight="1">
      <c r="B28" s="270"/>
      <c r="C28" s="271"/>
      <c r="D28" s="271"/>
      <c r="E28" s="271"/>
      <c r="F28" s="271"/>
      <c r="G28" s="271"/>
      <c r="H28" s="271"/>
      <c r="I28" s="271"/>
      <c r="J28" s="271"/>
      <c r="K28" s="271"/>
      <c r="L28" s="271"/>
      <c r="M28" s="271"/>
      <c r="N28" s="271"/>
      <c r="O28" s="272"/>
      <c r="P28" s="270"/>
      <c r="Q28" s="271"/>
      <c r="R28" s="271"/>
      <c r="S28" s="271"/>
      <c r="T28" s="271"/>
      <c r="U28" s="271"/>
      <c r="V28" s="271"/>
      <c r="W28" s="271"/>
      <c r="X28" s="271"/>
      <c r="Y28" s="271"/>
      <c r="Z28" s="271"/>
      <c r="AA28" s="270"/>
      <c r="AB28" s="271"/>
      <c r="AC28" s="271"/>
      <c r="AD28" s="271"/>
      <c r="AE28" s="272"/>
      <c r="AF28" s="270"/>
      <c r="AG28" s="271"/>
      <c r="AH28" s="271"/>
      <c r="AI28" s="271"/>
      <c r="AJ28" s="272"/>
    </row>
    <row r="29" spans="2:36" ht="16.5" customHeight="1">
      <c r="B29" s="259" t="s">
        <v>117</v>
      </c>
      <c r="C29" s="259"/>
      <c r="D29" s="259"/>
      <c r="E29" s="259"/>
      <c r="F29" s="259"/>
      <c r="G29" s="259"/>
      <c r="H29" s="259"/>
      <c r="I29" s="260"/>
      <c r="J29" s="260"/>
      <c r="K29" s="260"/>
      <c r="L29" s="260"/>
      <c r="M29" s="260"/>
      <c r="N29" s="260"/>
      <c r="O29" s="260"/>
      <c r="P29" s="260"/>
      <c r="Q29" s="260"/>
      <c r="R29" s="260"/>
      <c r="S29" s="260"/>
      <c r="T29" s="260"/>
      <c r="U29" s="260"/>
      <c r="V29" s="260"/>
      <c r="W29" s="260"/>
      <c r="X29" s="260"/>
      <c r="Y29" s="260"/>
      <c r="Z29" s="260"/>
      <c r="AA29" s="260"/>
      <c r="AB29" s="260"/>
      <c r="AC29" s="260"/>
      <c r="AD29" s="260"/>
      <c r="AE29" s="260"/>
      <c r="AF29" s="260"/>
      <c r="AG29" s="260"/>
      <c r="AH29" s="260"/>
      <c r="AI29" s="260"/>
      <c r="AJ29" s="260"/>
    </row>
    <row r="30" spans="2:36" ht="24.75" customHeight="1">
      <c r="B30" s="286" t="s">
        <v>118</v>
      </c>
      <c r="C30" s="287"/>
      <c r="D30" s="287"/>
      <c r="E30" s="287"/>
      <c r="F30" s="287"/>
      <c r="G30" s="287"/>
      <c r="H30" s="287"/>
      <c r="I30" s="288"/>
      <c r="J30" s="288"/>
      <c r="K30" s="288"/>
      <c r="L30" s="288"/>
      <c r="M30" s="288"/>
      <c r="N30" s="288"/>
      <c r="O30" s="288"/>
      <c r="P30" s="288"/>
      <c r="Q30" s="288"/>
      <c r="R30" s="288"/>
      <c r="S30" s="288"/>
      <c r="T30" s="288"/>
      <c r="U30" s="288"/>
      <c r="V30" s="288"/>
      <c r="W30" s="288"/>
      <c r="X30" s="288"/>
      <c r="Y30" s="288"/>
      <c r="Z30" s="288"/>
      <c r="AA30" s="288"/>
      <c r="AB30" s="288"/>
      <c r="AC30" s="288"/>
      <c r="AD30" s="288"/>
      <c r="AE30" s="289"/>
      <c r="AF30" s="290" t="s">
        <v>119</v>
      </c>
      <c r="AG30" s="291"/>
      <c r="AH30" s="291"/>
      <c r="AI30" s="291"/>
      <c r="AJ30" s="292"/>
    </row>
    <row r="31" spans="2:36" s="93" customFormat="1" ht="16.5" customHeight="1">
      <c r="B31" s="278"/>
      <c r="C31" s="279"/>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80"/>
      <c r="AF31" s="281"/>
      <c r="AG31" s="282"/>
      <c r="AH31" s="282"/>
      <c r="AI31" s="282"/>
      <c r="AJ31" s="283"/>
    </row>
    <row r="32" spans="2:36" s="93" customFormat="1" ht="16.5" customHeight="1">
      <c r="B32" s="278"/>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80"/>
      <c r="AF32" s="281"/>
      <c r="AG32" s="282"/>
      <c r="AH32" s="282"/>
      <c r="AI32" s="282"/>
      <c r="AJ32" s="283"/>
    </row>
    <row r="33" spans="2:36" s="93" customFormat="1" ht="16.5" customHeight="1">
      <c r="B33" s="278"/>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80"/>
      <c r="AF33" s="281"/>
      <c r="AG33" s="282"/>
      <c r="AH33" s="282"/>
      <c r="AI33" s="282"/>
      <c r="AJ33" s="283"/>
    </row>
    <row r="34" spans="2:36" s="93" customFormat="1" ht="16.5" customHeight="1">
      <c r="B34" s="278"/>
      <c r="C34" s="279"/>
      <c r="D34" s="279"/>
      <c r="E34" s="279"/>
      <c r="F34" s="279"/>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c r="AE34" s="280"/>
      <c r="AF34" s="281"/>
      <c r="AG34" s="282"/>
      <c r="AH34" s="282"/>
      <c r="AI34" s="282"/>
      <c r="AJ34" s="283"/>
    </row>
    <row r="35" spans="2:36" s="93" customFormat="1" ht="16.5" customHeight="1">
      <c r="B35" s="284"/>
      <c r="C35" s="285"/>
      <c r="D35" s="285"/>
      <c r="E35" s="285"/>
      <c r="F35" s="285"/>
      <c r="G35" s="285"/>
      <c r="H35" s="285"/>
      <c r="I35" s="279"/>
      <c r="J35" s="279"/>
      <c r="K35" s="279"/>
      <c r="L35" s="279"/>
      <c r="M35" s="279"/>
      <c r="N35" s="279"/>
      <c r="O35" s="279"/>
      <c r="P35" s="279"/>
      <c r="Q35" s="279"/>
      <c r="R35" s="279"/>
      <c r="S35" s="279"/>
      <c r="T35" s="279"/>
      <c r="U35" s="279"/>
      <c r="V35" s="279"/>
      <c r="W35" s="279"/>
      <c r="X35" s="279"/>
      <c r="Y35" s="279"/>
      <c r="Z35" s="279"/>
      <c r="AA35" s="279"/>
      <c r="AB35" s="279"/>
      <c r="AC35" s="279"/>
      <c r="AD35" s="279"/>
      <c r="AE35" s="280"/>
      <c r="AF35" s="281"/>
      <c r="AG35" s="282"/>
      <c r="AH35" s="282"/>
      <c r="AI35" s="282"/>
      <c r="AJ35" s="283"/>
    </row>
    <row r="36" spans="2:36" ht="16.5" customHeight="1">
      <c r="B36" s="293" t="s">
        <v>120</v>
      </c>
      <c r="C36" s="294"/>
      <c r="D36" s="294"/>
      <c r="E36" s="294"/>
      <c r="F36" s="294"/>
      <c r="G36" s="294"/>
      <c r="H36" s="294"/>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6"/>
      <c r="AF36" s="297" t="s">
        <v>121</v>
      </c>
      <c r="AG36" s="298"/>
      <c r="AH36" s="298"/>
      <c r="AI36" s="298"/>
      <c r="AJ36" s="299"/>
    </row>
    <row r="37" spans="2:36" ht="21.75" customHeight="1">
      <c r="B37" s="303" t="s">
        <v>122</v>
      </c>
      <c r="C37" s="304"/>
      <c r="D37" s="304"/>
      <c r="E37" s="304"/>
      <c r="F37" s="304"/>
      <c r="G37" s="304"/>
      <c r="H37" s="305"/>
      <c r="I37" s="303" t="s">
        <v>123</v>
      </c>
      <c r="J37" s="304"/>
      <c r="K37" s="304"/>
      <c r="L37" s="304"/>
      <c r="M37" s="304"/>
      <c r="N37" s="304"/>
      <c r="O37" s="304"/>
      <c r="P37" s="306"/>
      <c r="Q37" s="306"/>
      <c r="R37" s="306"/>
      <c r="S37" s="306"/>
      <c r="T37" s="306"/>
      <c r="U37" s="306"/>
      <c r="V37" s="306"/>
      <c r="W37" s="306"/>
      <c r="X37" s="306"/>
      <c r="Y37" s="306"/>
      <c r="Z37" s="306"/>
      <c r="AA37" s="303" t="s">
        <v>124</v>
      </c>
      <c r="AB37" s="304"/>
      <c r="AC37" s="304"/>
      <c r="AD37" s="304"/>
      <c r="AE37" s="305"/>
      <c r="AF37" s="300"/>
      <c r="AG37" s="301"/>
      <c r="AH37" s="301"/>
      <c r="AI37" s="301"/>
      <c r="AJ37" s="302"/>
    </row>
    <row r="38" spans="2:36" s="93" customFormat="1" ht="16.5" customHeight="1">
      <c r="B38" s="281"/>
      <c r="C38" s="282"/>
      <c r="D38" s="282"/>
      <c r="E38" s="282"/>
      <c r="F38" s="282"/>
      <c r="G38" s="282"/>
      <c r="H38" s="283"/>
      <c r="I38" s="278"/>
      <c r="J38" s="279"/>
      <c r="K38" s="279"/>
      <c r="L38" s="279"/>
      <c r="M38" s="279"/>
      <c r="N38" s="279"/>
      <c r="O38" s="279"/>
      <c r="P38" s="279"/>
      <c r="Q38" s="279"/>
      <c r="R38" s="279"/>
      <c r="S38" s="279"/>
      <c r="T38" s="279"/>
      <c r="U38" s="279"/>
      <c r="V38" s="279"/>
      <c r="W38" s="279"/>
      <c r="X38" s="279"/>
      <c r="Y38" s="279"/>
      <c r="Z38" s="279"/>
      <c r="AA38" s="281"/>
      <c r="AB38" s="282"/>
      <c r="AC38" s="282"/>
      <c r="AD38" s="282"/>
      <c r="AE38" s="283"/>
      <c r="AF38" s="307"/>
      <c r="AG38" s="308"/>
      <c r="AH38" s="308"/>
      <c r="AI38" s="308"/>
      <c r="AJ38" s="309"/>
    </row>
    <row r="39" spans="2:36" s="93" customFormat="1" ht="16.5" customHeight="1">
      <c r="B39" s="281"/>
      <c r="C39" s="282"/>
      <c r="D39" s="282"/>
      <c r="E39" s="282"/>
      <c r="F39" s="282"/>
      <c r="G39" s="282"/>
      <c r="H39" s="283"/>
      <c r="I39" s="278"/>
      <c r="J39" s="279"/>
      <c r="K39" s="279"/>
      <c r="L39" s="279"/>
      <c r="M39" s="279"/>
      <c r="N39" s="279"/>
      <c r="O39" s="279"/>
      <c r="P39" s="279"/>
      <c r="Q39" s="279"/>
      <c r="R39" s="279"/>
      <c r="S39" s="279"/>
      <c r="T39" s="279"/>
      <c r="U39" s="279"/>
      <c r="V39" s="279"/>
      <c r="W39" s="279"/>
      <c r="X39" s="279"/>
      <c r="Y39" s="279"/>
      <c r="Z39" s="279"/>
      <c r="AA39" s="281"/>
      <c r="AB39" s="282"/>
      <c r="AC39" s="282"/>
      <c r="AD39" s="282"/>
      <c r="AE39" s="283"/>
      <c r="AF39" s="310"/>
      <c r="AG39" s="311"/>
      <c r="AH39" s="311"/>
      <c r="AI39" s="311"/>
      <c r="AJ39" s="312"/>
    </row>
    <row r="40" spans="2:36" s="93" customFormat="1" ht="16.5" customHeight="1">
      <c r="B40" s="281"/>
      <c r="C40" s="282"/>
      <c r="D40" s="282"/>
      <c r="E40" s="282"/>
      <c r="F40" s="282"/>
      <c r="G40" s="282"/>
      <c r="H40" s="283"/>
      <c r="I40" s="278"/>
      <c r="J40" s="279"/>
      <c r="K40" s="279"/>
      <c r="L40" s="279"/>
      <c r="M40" s="279"/>
      <c r="N40" s="279"/>
      <c r="O40" s="279"/>
      <c r="P40" s="279"/>
      <c r="Q40" s="279"/>
      <c r="R40" s="279"/>
      <c r="S40" s="279"/>
      <c r="T40" s="279"/>
      <c r="U40" s="279"/>
      <c r="V40" s="279"/>
      <c r="W40" s="279"/>
      <c r="X40" s="279"/>
      <c r="Y40" s="279"/>
      <c r="Z40" s="279"/>
      <c r="AA40" s="281"/>
      <c r="AB40" s="282"/>
      <c r="AC40" s="282"/>
      <c r="AD40" s="282"/>
      <c r="AE40" s="283"/>
      <c r="AF40" s="313"/>
      <c r="AG40" s="314"/>
      <c r="AH40" s="314"/>
      <c r="AI40" s="314"/>
      <c r="AJ40" s="315"/>
    </row>
    <row r="41" spans="2:36" ht="16.5" customHeight="1">
      <c r="B41" s="259" t="s">
        <v>125</v>
      </c>
      <c r="C41" s="259"/>
      <c r="D41" s="259"/>
      <c r="E41" s="259"/>
      <c r="F41" s="259"/>
      <c r="G41" s="259"/>
      <c r="H41" s="259"/>
      <c r="I41" s="260"/>
      <c r="J41" s="260"/>
      <c r="K41" s="260"/>
      <c r="L41" s="260"/>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row>
    <row r="42" spans="2:36" ht="30" customHeight="1">
      <c r="B42" s="316" t="s">
        <v>126</v>
      </c>
      <c r="C42" s="316"/>
      <c r="D42" s="316"/>
      <c r="E42" s="316"/>
      <c r="F42" s="316"/>
      <c r="G42" s="316"/>
      <c r="H42" s="316"/>
      <c r="I42" s="316"/>
      <c r="J42" s="316"/>
      <c r="K42" s="316"/>
      <c r="L42" s="316"/>
      <c r="M42" s="316"/>
      <c r="N42" s="316"/>
      <c r="O42" s="317" t="s">
        <v>127</v>
      </c>
      <c r="P42" s="317"/>
      <c r="Q42" s="317"/>
      <c r="R42" s="317"/>
      <c r="S42" s="317"/>
      <c r="T42" s="317"/>
      <c r="U42" s="317"/>
      <c r="V42" s="317"/>
      <c r="W42" s="317" t="s">
        <v>128</v>
      </c>
      <c r="X42" s="317"/>
      <c r="Y42" s="317"/>
      <c r="Z42" s="317"/>
      <c r="AA42" s="317"/>
      <c r="AB42" s="317"/>
      <c r="AC42" s="317"/>
      <c r="AD42" s="317"/>
      <c r="AE42" s="316" t="s">
        <v>129</v>
      </c>
      <c r="AF42" s="316"/>
      <c r="AG42" s="316"/>
      <c r="AH42" s="316"/>
      <c r="AI42" s="318" t="s">
        <v>130</v>
      </c>
      <c r="AJ42" s="319"/>
    </row>
    <row r="43" spans="2:36" ht="16.5" customHeight="1">
      <c r="B43" s="320" t="s">
        <v>131</v>
      </c>
      <c r="C43" s="320"/>
      <c r="D43" s="320"/>
      <c r="E43" s="250" t="s">
        <v>132</v>
      </c>
      <c r="F43" s="251"/>
      <c r="G43" s="251"/>
      <c r="H43" s="251"/>
      <c r="I43" s="251"/>
      <c r="J43" s="251"/>
      <c r="K43" s="251"/>
      <c r="L43" s="251"/>
      <c r="M43" s="251"/>
      <c r="N43" s="261"/>
      <c r="O43" s="322" t="s">
        <v>133</v>
      </c>
      <c r="P43" s="322"/>
      <c r="Q43" s="322"/>
      <c r="R43" s="322"/>
      <c r="S43" s="322"/>
      <c r="T43" s="322"/>
      <c r="U43" s="322"/>
      <c r="V43" s="322"/>
      <c r="W43" s="323"/>
      <c r="X43" s="324"/>
      <c r="Y43" s="324"/>
      <c r="Z43" s="324"/>
      <c r="AA43" s="324"/>
      <c r="AB43" s="324"/>
      <c r="AC43" s="324"/>
      <c r="AD43" s="325"/>
      <c r="AE43" s="326">
        <f>+IFERROR(W43/W44,0)</f>
        <v>0</v>
      </c>
      <c r="AF43" s="326"/>
      <c r="AG43" s="326"/>
      <c r="AH43" s="326"/>
      <c r="AI43" s="250" t="s">
        <v>134</v>
      </c>
      <c r="AJ43" s="261"/>
    </row>
    <row r="44" spans="2:36" ht="16.5" customHeight="1">
      <c r="B44" s="321"/>
      <c r="C44" s="321"/>
      <c r="D44" s="321"/>
      <c r="E44" s="252"/>
      <c r="F44" s="253"/>
      <c r="G44" s="253"/>
      <c r="H44" s="253"/>
      <c r="I44" s="253"/>
      <c r="J44" s="253"/>
      <c r="K44" s="253"/>
      <c r="L44" s="253"/>
      <c r="M44" s="253"/>
      <c r="N44" s="262"/>
      <c r="O44" s="322" t="s">
        <v>135</v>
      </c>
      <c r="P44" s="322"/>
      <c r="Q44" s="322"/>
      <c r="R44" s="322"/>
      <c r="S44" s="322"/>
      <c r="T44" s="322"/>
      <c r="U44" s="322"/>
      <c r="V44" s="322"/>
      <c r="W44" s="323"/>
      <c r="X44" s="324"/>
      <c r="Y44" s="324"/>
      <c r="Z44" s="324"/>
      <c r="AA44" s="324"/>
      <c r="AB44" s="324"/>
      <c r="AC44" s="324"/>
      <c r="AD44" s="325"/>
      <c r="AE44" s="326"/>
      <c r="AF44" s="326"/>
      <c r="AG44" s="326"/>
      <c r="AH44" s="326"/>
      <c r="AI44" s="252"/>
      <c r="AJ44" s="262"/>
    </row>
    <row r="45" spans="2:36" ht="16.5" customHeight="1">
      <c r="B45" s="321"/>
      <c r="C45" s="321"/>
      <c r="D45" s="321"/>
      <c r="E45" s="250" t="s">
        <v>136</v>
      </c>
      <c r="F45" s="251"/>
      <c r="G45" s="251"/>
      <c r="H45" s="251"/>
      <c r="I45" s="251"/>
      <c r="J45" s="251"/>
      <c r="K45" s="251"/>
      <c r="L45" s="251"/>
      <c r="M45" s="251"/>
      <c r="N45" s="261"/>
      <c r="O45" s="322" t="s">
        <v>137</v>
      </c>
      <c r="P45" s="322"/>
      <c r="Q45" s="322"/>
      <c r="R45" s="322"/>
      <c r="S45" s="322"/>
      <c r="T45" s="322"/>
      <c r="U45" s="322"/>
      <c r="V45" s="322"/>
      <c r="W45" s="323"/>
      <c r="X45" s="324"/>
      <c r="Y45" s="324"/>
      <c r="Z45" s="324"/>
      <c r="AA45" s="324"/>
      <c r="AB45" s="324"/>
      <c r="AC45" s="324"/>
      <c r="AD45" s="325"/>
      <c r="AE45" s="327">
        <f>+IFERROR(W45/W46,0)</f>
        <v>0</v>
      </c>
      <c r="AF45" s="327"/>
      <c r="AG45" s="327"/>
      <c r="AH45" s="327"/>
      <c r="AI45" s="328" t="s">
        <v>138</v>
      </c>
      <c r="AJ45" s="329"/>
    </row>
    <row r="46" spans="2:36" ht="16.5" customHeight="1">
      <c r="B46" s="321"/>
      <c r="C46" s="321"/>
      <c r="D46" s="321"/>
      <c r="E46" s="252"/>
      <c r="F46" s="253"/>
      <c r="G46" s="253"/>
      <c r="H46" s="253"/>
      <c r="I46" s="253"/>
      <c r="J46" s="253"/>
      <c r="K46" s="253"/>
      <c r="L46" s="253"/>
      <c r="M46" s="253"/>
      <c r="N46" s="262"/>
      <c r="O46" s="322" t="s">
        <v>139</v>
      </c>
      <c r="P46" s="322"/>
      <c r="Q46" s="322"/>
      <c r="R46" s="322"/>
      <c r="S46" s="322"/>
      <c r="T46" s="322"/>
      <c r="U46" s="322"/>
      <c r="V46" s="322"/>
      <c r="W46" s="323"/>
      <c r="X46" s="324"/>
      <c r="Y46" s="324"/>
      <c r="Z46" s="324"/>
      <c r="AA46" s="324"/>
      <c r="AB46" s="324"/>
      <c r="AC46" s="324"/>
      <c r="AD46" s="325"/>
      <c r="AE46" s="327"/>
      <c r="AF46" s="327"/>
      <c r="AG46" s="327"/>
      <c r="AH46" s="327"/>
      <c r="AI46" s="330"/>
      <c r="AJ46" s="331"/>
    </row>
    <row r="47" spans="2:36" ht="16.5" customHeight="1">
      <c r="B47" s="321"/>
      <c r="C47" s="321"/>
      <c r="D47" s="321"/>
      <c r="E47" s="250" t="s">
        <v>140</v>
      </c>
      <c r="F47" s="251"/>
      <c r="G47" s="251"/>
      <c r="H47" s="251"/>
      <c r="I47" s="251"/>
      <c r="J47" s="251"/>
      <c r="K47" s="251"/>
      <c r="L47" s="251"/>
      <c r="M47" s="251"/>
      <c r="N47" s="261"/>
      <c r="O47" s="322" t="s">
        <v>141</v>
      </c>
      <c r="P47" s="322"/>
      <c r="Q47" s="322"/>
      <c r="R47" s="322"/>
      <c r="S47" s="322"/>
      <c r="T47" s="322"/>
      <c r="U47" s="322"/>
      <c r="V47" s="322"/>
      <c r="W47" s="323"/>
      <c r="X47" s="324"/>
      <c r="Y47" s="324"/>
      <c r="Z47" s="324"/>
      <c r="AA47" s="324"/>
      <c r="AB47" s="324"/>
      <c r="AC47" s="324"/>
      <c r="AD47" s="325"/>
      <c r="AE47" s="326">
        <f>+IFERROR(W47/W48,0)</f>
        <v>0</v>
      </c>
      <c r="AF47" s="326"/>
      <c r="AG47" s="326"/>
      <c r="AH47" s="326"/>
      <c r="AI47" s="333" t="s">
        <v>134</v>
      </c>
      <c r="AJ47" s="334"/>
    </row>
    <row r="48" spans="2:36" ht="16.5" customHeight="1">
      <c r="B48" s="321"/>
      <c r="C48" s="321"/>
      <c r="D48" s="321"/>
      <c r="E48" s="252"/>
      <c r="F48" s="253"/>
      <c r="G48" s="253"/>
      <c r="H48" s="253"/>
      <c r="I48" s="253"/>
      <c r="J48" s="253"/>
      <c r="K48" s="253"/>
      <c r="L48" s="253"/>
      <c r="M48" s="253"/>
      <c r="N48" s="262"/>
      <c r="O48" s="322" t="s">
        <v>142</v>
      </c>
      <c r="P48" s="322"/>
      <c r="Q48" s="322"/>
      <c r="R48" s="322"/>
      <c r="S48" s="322"/>
      <c r="T48" s="322"/>
      <c r="U48" s="322"/>
      <c r="V48" s="322"/>
      <c r="W48" s="323"/>
      <c r="X48" s="324"/>
      <c r="Y48" s="324"/>
      <c r="Z48" s="324"/>
      <c r="AA48" s="324"/>
      <c r="AB48" s="324"/>
      <c r="AC48" s="324"/>
      <c r="AD48" s="325"/>
      <c r="AE48" s="326"/>
      <c r="AF48" s="326"/>
      <c r="AG48" s="326"/>
      <c r="AH48" s="326"/>
      <c r="AI48" s="335"/>
      <c r="AJ48" s="336"/>
    </row>
    <row r="49" spans="2:36" ht="16.5" customHeight="1">
      <c r="B49" s="321"/>
      <c r="C49" s="321"/>
      <c r="D49" s="321"/>
      <c r="E49" s="250" t="s">
        <v>143</v>
      </c>
      <c r="F49" s="251"/>
      <c r="G49" s="251"/>
      <c r="H49" s="251"/>
      <c r="I49" s="251"/>
      <c r="J49" s="251"/>
      <c r="K49" s="251"/>
      <c r="L49" s="251"/>
      <c r="M49" s="251"/>
      <c r="N49" s="261"/>
      <c r="O49" s="322" t="s">
        <v>144</v>
      </c>
      <c r="P49" s="322"/>
      <c r="Q49" s="322"/>
      <c r="R49" s="322"/>
      <c r="S49" s="322"/>
      <c r="T49" s="322"/>
      <c r="U49" s="322"/>
      <c r="V49" s="322"/>
      <c r="W49" s="323"/>
      <c r="X49" s="324"/>
      <c r="Y49" s="324"/>
      <c r="Z49" s="324"/>
      <c r="AA49" s="324"/>
      <c r="AB49" s="324"/>
      <c r="AC49" s="324"/>
      <c r="AD49" s="325"/>
      <c r="AE49" s="332">
        <f>+W49-W50</f>
        <v>0</v>
      </c>
      <c r="AF49" s="332"/>
      <c r="AG49" s="332"/>
      <c r="AH49" s="332"/>
      <c r="AI49" s="333" t="s">
        <v>145</v>
      </c>
      <c r="AJ49" s="334"/>
    </row>
    <row r="50" spans="2:36" ht="16.5" customHeight="1">
      <c r="B50" s="321"/>
      <c r="C50" s="321"/>
      <c r="D50" s="321"/>
      <c r="E50" s="252"/>
      <c r="F50" s="253"/>
      <c r="G50" s="253"/>
      <c r="H50" s="253"/>
      <c r="I50" s="253"/>
      <c r="J50" s="253"/>
      <c r="K50" s="253"/>
      <c r="L50" s="253"/>
      <c r="M50" s="253"/>
      <c r="N50" s="262"/>
      <c r="O50" s="322" t="s">
        <v>146</v>
      </c>
      <c r="P50" s="322"/>
      <c r="Q50" s="322"/>
      <c r="R50" s="322"/>
      <c r="S50" s="322"/>
      <c r="T50" s="322"/>
      <c r="U50" s="322"/>
      <c r="V50" s="322"/>
      <c r="W50" s="323"/>
      <c r="X50" s="324"/>
      <c r="Y50" s="324"/>
      <c r="Z50" s="324"/>
      <c r="AA50" s="324"/>
      <c r="AB50" s="324"/>
      <c r="AC50" s="324"/>
      <c r="AD50" s="325"/>
      <c r="AE50" s="332"/>
      <c r="AF50" s="332"/>
      <c r="AG50" s="332"/>
      <c r="AH50" s="332"/>
      <c r="AI50" s="335"/>
      <c r="AJ50" s="336"/>
    </row>
    <row r="51" spans="2:36" ht="16.5" customHeight="1">
      <c r="B51" s="321" t="s">
        <v>147</v>
      </c>
      <c r="C51" s="321"/>
      <c r="D51" s="321"/>
      <c r="E51" s="250" t="s">
        <v>148</v>
      </c>
      <c r="F51" s="251"/>
      <c r="G51" s="251"/>
      <c r="H51" s="251"/>
      <c r="I51" s="251"/>
      <c r="J51" s="251"/>
      <c r="K51" s="251"/>
      <c r="L51" s="251"/>
      <c r="M51" s="251"/>
      <c r="N51" s="261"/>
      <c r="O51" s="322" t="s">
        <v>141</v>
      </c>
      <c r="P51" s="322"/>
      <c r="Q51" s="322"/>
      <c r="R51" s="322"/>
      <c r="S51" s="322"/>
      <c r="T51" s="322"/>
      <c r="U51" s="322"/>
      <c r="V51" s="322"/>
      <c r="W51" s="323"/>
      <c r="X51" s="324"/>
      <c r="Y51" s="324"/>
      <c r="Z51" s="324"/>
      <c r="AA51" s="324"/>
      <c r="AB51" s="324"/>
      <c r="AC51" s="324"/>
      <c r="AD51" s="325"/>
      <c r="AE51" s="327">
        <f>+IFERROR(W51/W52,0)</f>
        <v>0</v>
      </c>
      <c r="AF51" s="327"/>
      <c r="AG51" s="327"/>
      <c r="AH51" s="327"/>
      <c r="AI51" s="328" t="s">
        <v>138</v>
      </c>
      <c r="AJ51" s="329"/>
    </row>
    <row r="52" spans="2:36" ht="16.5" customHeight="1">
      <c r="B52" s="321"/>
      <c r="C52" s="321"/>
      <c r="D52" s="321"/>
      <c r="E52" s="252"/>
      <c r="F52" s="253"/>
      <c r="G52" s="253"/>
      <c r="H52" s="253"/>
      <c r="I52" s="253"/>
      <c r="J52" s="253"/>
      <c r="K52" s="253"/>
      <c r="L52" s="253"/>
      <c r="M52" s="253"/>
      <c r="N52" s="262"/>
      <c r="O52" s="322" t="s">
        <v>149</v>
      </c>
      <c r="P52" s="322"/>
      <c r="Q52" s="322"/>
      <c r="R52" s="322"/>
      <c r="S52" s="322"/>
      <c r="T52" s="322"/>
      <c r="U52" s="322"/>
      <c r="V52" s="322"/>
      <c r="W52" s="323"/>
      <c r="X52" s="324"/>
      <c r="Y52" s="324"/>
      <c r="Z52" s="324"/>
      <c r="AA52" s="324"/>
      <c r="AB52" s="324"/>
      <c r="AC52" s="324"/>
      <c r="AD52" s="325"/>
      <c r="AE52" s="327"/>
      <c r="AF52" s="327"/>
      <c r="AG52" s="327"/>
      <c r="AH52" s="327"/>
      <c r="AI52" s="330"/>
      <c r="AJ52" s="331"/>
    </row>
    <row r="53" spans="2:36" ht="16.5" customHeight="1">
      <c r="B53" s="321"/>
      <c r="C53" s="321"/>
      <c r="D53" s="321"/>
      <c r="E53" s="250" t="s">
        <v>150</v>
      </c>
      <c r="F53" s="251"/>
      <c r="G53" s="251"/>
      <c r="H53" s="251"/>
      <c r="I53" s="251"/>
      <c r="J53" s="251"/>
      <c r="K53" s="251"/>
      <c r="L53" s="251"/>
      <c r="M53" s="251"/>
      <c r="N53" s="261"/>
      <c r="O53" s="322" t="s">
        <v>141</v>
      </c>
      <c r="P53" s="322"/>
      <c r="Q53" s="322"/>
      <c r="R53" s="322"/>
      <c r="S53" s="322"/>
      <c r="T53" s="322"/>
      <c r="U53" s="322"/>
      <c r="V53" s="322"/>
      <c r="W53" s="323"/>
      <c r="X53" s="324"/>
      <c r="Y53" s="324"/>
      <c r="Z53" s="324"/>
      <c r="AA53" s="324"/>
      <c r="AB53" s="324"/>
      <c r="AC53" s="324"/>
      <c r="AD53" s="325"/>
      <c r="AE53" s="327">
        <f>+IFERROR(W53/W54,0)</f>
        <v>0</v>
      </c>
      <c r="AF53" s="327"/>
      <c r="AG53" s="327"/>
      <c r="AH53" s="327"/>
      <c r="AI53" s="328" t="s">
        <v>138</v>
      </c>
      <c r="AJ53" s="329"/>
    </row>
    <row r="54" spans="2:36" ht="16.5" customHeight="1">
      <c r="B54" s="321"/>
      <c r="C54" s="321"/>
      <c r="D54" s="321"/>
      <c r="E54" s="252"/>
      <c r="F54" s="253"/>
      <c r="G54" s="253"/>
      <c r="H54" s="253"/>
      <c r="I54" s="253"/>
      <c r="J54" s="253"/>
      <c r="K54" s="253"/>
      <c r="L54" s="253"/>
      <c r="M54" s="253"/>
      <c r="N54" s="262"/>
      <c r="O54" s="322" t="s">
        <v>139</v>
      </c>
      <c r="P54" s="322"/>
      <c r="Q54" s="322"/>
      <c r="R54" s="322"/>
      <c r="S54" s="322"/>
      <c r="T54" s="322"/>
      <c r="U54" s="322"/>
      <c r="V54" s="322"/>
      <c r="W54" s="323"/>
      <c r="X54" s="324"/>
      <c r="Y54" s="324"/>
      <c r="Z54" s="324"/>
      <c r="AA54" s="324"/>
      <c r="AB54" s="324"/>
      <c r="AC54" s="324"/>
      <c r="AD54" s="325"/>
      <c r="AE54" s="327"/>
      <c r="AF54" s="327"/>
      <c r="AG54" s="327"/>
      <c r="AH54" s="327"/>
      <c r="AI54" s="330"/>
      <c r="AJ54" s="331"/>
    </row>
    <row r="55" spans="2:36" ht="45.75" customHeight="1">
      <c r="B55" s="286" t="s">
        <v>151</v>
      </c>
      <c r="C55" s="287"/>
      <c r="D55" s="287"/>
      <c r="E55" s="287"/>
      <c r="F55" s="287"/>
      <c r="G55" s="287"/>
      <c r="H55" s="287"/>
      <c r="I55" s="288"/>
      <c r="J55" s="288"/>
      <c r="K55" s="288"/>
      <c r="L55" s="288"/>
      <c r="M55" s="288"/>
      <c r="N55" s="288"/>
      <c r="O55" s="288"/>
      <c r="P55" s="288"/>
      <c r="Q55" s="288"/>
      <c r="R55" s="288"/>
      <c r="S55" s="288"/>
      <c r="T55" s="288"/>
      <c r="U55" s="288"/>
      <c r="V55" s="288"/>
      <c r="W55" s="288"/>
      <c r="X55" s="288"/>
      <c r="Y55" s="288"/>
      <c r="Z55" s="288"/>
      <c r="AA55" s="288"/>
      <c r="AB55" s="288"/>
      <c r="AC55" s="288"/>
      <c r="AD55" s="288"/>
      <c r="AE55" s="288"/>
      <c r="AF55" s="288"/>
      <c r="AG55" s="288"/>
      <c r="AH55" s="288"/>
      <c r="AI55" s="288"/>
      <c r="AJ55" s="289"/>
    </row>
    <row r="56" spans="2:36" ht="20.25" customHeight="1">
      <c r="B56" s="259" t="s">
        <v>152</v>
      </c>
      <c r="C56" s="259"/>
      <c r="D56" s="259"/>
      <c r="E56" s="259"/>
      <c r="F56" s="259"/>
      <c r="G56" s="259"/>
      <c r="H56" s="259"/>
      <c r="I56" s="260"/>
      <c r="J56" s="260"/>
      <c r="K56" s="260"/>
      <c r="L56" s="260"/>
      <c r="M56" s="260"/>
      <c r="N56" s="260"/>
      <c r="O56" s="260"/>
      <c r="P56" s="260"/>
      <c r="Q56" s="260"/>
      <c r="R56" s="260"/>
      <c r="S56" s="260"/>
      <c r="T56" s="260"/>
      <c r="U56" s="260"/>
      <c r="V56" s="260"/>
      <c r="W56" s="260"/>
      <c r="X56" s="260"/>
      <c r="Y56" s="260"/>
      <c r="Z56" s="260"/>
      <c r="AA56" s="260"/>
      <c r="AB56" s="260"/>
      <c r="AC56" s="260"/>
      <c r="AD56" s="260"/>
      <c r="AE56" s="260"/>
      <c r="AF56" s="260"/>
      <c r="AG56" s="260"/>
      <c r="AH56" s="260"/>
      <c r="AI56" s="260"/>
      <c r="AJ56" s="260"/>
    </row>
    <row r="57" spans="2:36" ht="11.25">
      <c r="B57" s="337"/>
      <c r="C57" s="337"/>
      <c r="D57" s="337"/>
      <c r="E57" s="337"/>
      <c r="F57" s="337"/>
      <c r="G57" s="337"/>
      <c r="H57" s="337"/>
      <c r="I57" s="337"/>
      <c r="J57" s="337"/>
      <c r="K57" s="337"/>
      <c r="L57" s="337"/>
      <c r="M57" s="337"/>
      <c r="N57" s="337"/>
      <c r="O57" s="337"/>
      <c r="P57" s="337"/>
      <c r="Q57" s="337"/>
      <c r="R57" s="337"/>
      <c r="S57" s="337"/>
      <c r="T57" s="337"/>
      <c r="U57" s="337"/>
      <c r="V57" s="337"/>
      <c r="W57" s="337"/>
      <c r="X57" s="337"/>
      <c r="Y57" s="337"/>
      <c r="Z57" s="337"/>
      <c r="AA57" s="337"/>
      <c r="AB57" s="337"/>
      <c r="AC57" s="337"/>
      <c r="AD57" s="337"/>
      <c r="AE57" s="337"/>
      <c r="AF57" s="337"/>
      <c r="AG57" s="337"/>
      <c r="AH57" s="337"/>
      <c r="AI57" s="337"/>
      <c r="AJ57" s="337"/>
    </row>
    <row r="58" spans="2:36" ht="11.25">
      <c r="B58" s="337"/>
      <c r="C58" s="337"/>
      <c r="D58" s="337"/>
      <c r="E58" s="337"/>
      <c r="F58" s="337"/>
      <c r="G58" s="337"/>
      <c r="H58" s="337"/>
      <c r="I58" s="337"/>
      <c r="J58" s="337"/>
      <c r="K58" s="337"/>
      <c r="L58" s="337"/>
      <c r="M58" s="337"/>
      <c r="N58" s="337"/>
      <c r="O58" s="337"/>
      <c r="P58" s="337"/>
      <c r="Q58" s="337"/>
      <c r="R58" s="337"/>
      <c r="S58" s="337"/>
      <c r="T58" s="337"/>
      <c r="U58" s="337"/>
      <c r="V58" s="337"/>
      <c r="W58" s="337"/>
      <c r="X58" s="337"/>
      <c r="Y58" s="337"/>
      <c r="Z58" s="337"/>
      <c r="AA58" s="337"/>
      <c r="AB58" s="337"/>
      <c r="AC58" s="337"/>
      <c r="AD58" s="337"/>
      <c r="AE58" s="337"/>
      <c r="AF58" s="337"/>
      <c r="AG58" s="337"/>
      <c r="AH58" s="337"/>
      <c r="AI58" s="337"/>
      <c r="AJ58" s="337"/>
    </row>
    <row r="59" spans="2:36" ht="11.25">
      <c r="B59" s="337"/>
      <c r="C59" s="337"/>
      <c r="D59" s="337"/>
      <c r="E59" s="337"/>
      <c r="F59" s="337"/>
      <c r="G59" s="337"/>
      <c r="H59" s="337"/>
      <c r="I59" s="337"/>
      <c r="J59" s="337"/>
      <c r="K59" s="337"/>
      <c r="L59" s="337"/>
      <c r="M59" s="337"/>
      <c r="N59" s="337"/>
      <c r="O59" s="337"/>
      <c r="P59" s="337"/>
      <c r="Q59" s="337"/>
      <c r="R59" s="337"/>
      <c r="S59" s="337"/>
      <c r="T59" s="337"/>
      <c r="U59" s="337"/>
      <c r="V59" s="337"/>
      <c r="W59" s="337"/>
      <c r="X59" s="337"/>
      <c r="Y59" s="337"/>
      <c r="Z59" s="337"/>
      <c r="AA59" s="337"/>
      <c r="AB59" s="337"/>
      <c r="AC59" s="337"/>
      <c r="AD59" s="337"/>
      <c r="AE59" s="337"/>
      <c r="AF59" s="337"/>
      <c r="AG59" s="337"/>
      <c r="AH59" s="337"/>
      <c r="AI59" s="337"/>
      <c r="AJ59" s="337"/>
    </row>
    <row r="60" spans="2:36" ht="11.25">
      <c r="B60" s="337"/>
      <c r="C60" s="337"/>
      <c r="D60" s="337"/>
      <c r="E60" s="337"/>
      <c r="F60" s="337"/>
      <c r="G60" s="337"/>
      <c r="H60" s="337"/>
      <c r="I60" s="337"/>
      <c r="J60" s="337"/>
      <c r="K60" s="337"/>
      <c r="L60" s="337"/>
      <c r="M60" s="337"/>
      <c r="N60" s="337"/>
      <c r="O60" s="337"/>
      <c r="P60" s="337"/>
      <c r="Q60" s="337"/>
      <c r="R60" s="337"/>
      <c r="S60" s="337"/>
      <c r="T60" s="337"/>
      <c r="U60" s="337"/>
      <c r="V60" s="337"/>
      <c r="W60" s="337"/>
      <c r="X60" s="337"/>
      <c r="Y60" s="337"/>
      <c r="Z60" s="337"/>
      <c r="AA60" s="337"/>
      <c r="AB60" s="337"/>
      <c r="AC60" s="337"/>
      <c r="AD60" s="337"/>
      <c r="AE60" s="337"/>
      <c r="AF60" s="337"/>
      <c r="AG60" s="337"/>
      <c r="AH60" s="337"/>
      <c r="AI60" s="337"/>
      <c r="AJ60" s="337"/>
    </row>
    <row r="61" spans="2:36" ht="11.25">
      <c r="B61" s="337"/>
      <c r="C61" s="337"/>
      <c r="D61" s="337"/>
      <c r="E61" s="337"/>
      <c r="F61" s="337"/>
      <c r="G61" s="337"/>
      <c r="H61" s="337"/>
      <c r="I61" s="337"/>
      <c r="J61" s="337"/>
      <c r="K61" s="337"/>
      <c r="L61" s="337"/>
      <c r="M61" s="337"/>
      <c r="N61" s="337"/>
      <c r="O61" s="337"/>
      <c r="P61" s="337"/>
      <c r="Q61" s="337"/>
      <c r="R61" s="337"/>
      <c r="S61" s="337"/>
      <c r="T61" s="337"/>
      <c r="U61" s="337"/>
      <c r="V61" s="337"/>
      <c r="W61" s="337"/>
      <c r="X61" s="337"/>
      <c r="Y61" s="337"/>
      <c r="Z61" s="337"/>
      <c r="AA61" s="337"/>
      <c r="AB61" s="337"/>
      <c r="AC61" s="337"/>
      <c r="AD61" s="337"/>
      <c r="AE61" s="337"/>
      <c r="AF61" s="337"/>
      <c r="AG61" s="337"/>
      <c r="AH61" s="337"/>
      <c r="AI61" s="337"/>
      <c r="AJ61" s="337"/>
    </row>
    <row r="62" spans="2:36" ht="11.25">
      <c r="B62" s="337"/>
      <c r="C62" s="337"/>
      <c r="D62" s="337"/>
      <c r="E62" s="337"/>
      <c r="F62" s="337"/>
      <c r="G62" s="337"/>
      <c r="H62" s="337"/>
      <c r="I62" s="337"/>
      <c r="J62" s="337"/>
      <c r="K62" s="337"/>
      <c r="L62" s="337"/>
      <c r="M62" s="337"/>
      <c r="N62" s="337"/>
      <c r="O62" s="337"/>
      <c r="P62" s="337"/>
      <c r="Q62" s="337"/>
      <c r="R62" s="337"/>
      <c r="S62" s="337"/>
      <c r="T62" s="337"/>
      <c r="U62" s="337"/>
      <c r="V62" s="337"/>
      <c r="W62" s="337"/>
      <c r="X62" s="337"/>
      <c r="Y62" s="337"/>
      <c r="Z62" s="337"/>
      <c r="AA62" s="337"/>
      <c r="AB62" s="337"/>
      <c r="AC62" s="337"/>
      <c r="AD62" s="337"/>
      <c r="AE62" s="337"/>
      <c r="AF62" s="337"/>
      <c r="AG62" s="337"/>
      <c r="AH62" s="337"/>
      <c r="AI62" s="337"/>
      <c r="AJ62" s="337"/>
    </row>
    <row r="63" spans="2:36" ht="11.25">
      <c r="B63" s="337"/>
      <c r="C63" s="337"/>
      <c r="D63" s="337"/>
      <c r="E63" s="337"/>
      <c r="F63" s="337"/>
      <c r="G63" s="337"/>
      <c r="H63" s="337"/>
      <c r="I63" s="337"/>
      <c r="J63" s="337"/>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c r="AI63" s="337"/>
      <c r="AJ63" s="337"/>
    </row>
    <row r="64" spans="2:36" ht="11.25">
      <c r="B64" s="337"/>
      <c r="C64" s="337"/>
      <c r="D64" s="337"/>
      <c r="E64" s="337"/>
      <c r="F64" s="337"/>
      <c r="G64" s="337"/>
      <c r="H64" s="337"/>
      <c r="I64" s="337"/>
      <c r="J64" s="337"/>
      <c r="K64" s="337"/>
      <c r="L64" s="337"/>
      <c r="M64" s="337"/>
      <c r="N64" s="337"/>
      <c r="O64" s="337"/>
      <c r="P64" s="337"/>
      <c r="Q64" s="337"/>
      <c r="R64" s="337"/>
      <c r="S64" s="337"/>
      <c r="T64" s="337"/>
      <c r="U64" s="337"/>
      <c r="V64" s="337"/>
      <c r="W64" s="337"/>
      <c r="X64" s="337"/>
      <c r="Y64" s="337"/>
      <c r="Z64" s="337"/>
      <c r="AA64" s="337"/>
      <c r="AB64" s="337"/>
      <c r="AC64" s="337"/>
      <c r="AD64" s="337"/>
      <c r="AE64" s="337"/>
      <c r="AF64" s="337"/>
      <c r="AG64" s="337"/>
      <c r="AH64" s="337"/>
      <c r="AI64" s="337"/>
      <c r="AJ64" s="337"/>
    </row>
    <row r="65" spans="2:36" ht="11.25">
      <c r="B65" s="337"/>
      <c r="C65" s="337"/>
      <c r="D65" s="337"/>
      <c r="E65" s="337"/>
      <c r="F65" s="337"/>
      <c r="G65" s="337"/>
      <c r="H65" s="337"/>
      <c r="I65" s="337"/>
      <c r="J65" s="337"/>
      <c r="K65" s="337"/>
      <c r="L65" s="337"/>
      <c r="M65" s="337"/>
      <c r="N65" s="337"/>
      <c r="O65" s="337"/>
      <c r="P65" s="337"/>
      <c r="Q65" s="337"/>
      <c r="R65" s="337"/>
      <c r="S65" s="337"/>
      <c r="T65" s="337"/>
      <c r="U65" s="337"/>
      <c r="V65" s="337"/>
      <c r="W65" s="337"/>
      <c r="X65" s="337"/>
      <c r="Y65" s="337"/>
      <c r="Z65" s="337"/>
      <c r="AA65" s="337"/>
      <c r="AB65" s="337"/>
      <c r="AC65" s="337"/>
      <c r="AD65" s="337"/>
      <c r="AE65" s="337"/>
      <c r="AF65" s="337"/>
      <c r="AG65" s="337"/>
      <c r="AH65" s="337"/>
      <c r="AI65" s="337"/>
      <c r="AJ65" s="337"/>
    </row>
    <row r="66" spans="2:36" ht="11.25">
      <c r="B66" s="337"/>
      <c r="C66" s="337"/>
      <c r="D66" s="337"/>
      <c r="E66" s="337"/>
      <c r="F66" s="337"/>
      <c r="G66" s="337"/>
      <c r="H66" s="337"/>
      <c r="I66" s="337"/>
      <c r="J66" s="337"/>
      <c r="K66" s="337"/>
      <c r="L66" s="337"/>
      <c r="M66" s="337"/>
      <c r="N66" s="337"/>
      <c r="O66" s="337"/>
      <c r="P66" s="337"/>
      <c r="Q66" s="337"/>
      <c r="R66" s="337"/>
      <c r="S66" s="337"/>
      <c r="T66" s="337"/>
      <c r="U66" s="337"/>
      <c r="V66" s="337"/>
      <c r="W66" s="337"/>
      <c r="X66" s="337"/>
      <c r="Y66" s="337"/>
      <c r="Z66" s="337"/>
      <c r="AA66" s="337"/>
      <c r="AB66" s="337"/>
      <c r="AC66" s="337"/>
      <c r="AD66" s="337"/>
      <c r="AE66" s="337"/>
      <c r="AF66" s="337"/>
      <c r="AG66" s="337"/>
      <c r="AH66" s="337"/>
      <c r="AI66" s="337"/>
      <c r="AJ66" s="337"/>
    </row>
    <row r="67" spans="2:36" ht="11.25">
      <c r="B67" s="337"/>
      <c r="C67" s="337"/>
      <c r="D67" s="337"/>
      <c r="E67" s="337"/>
      <c r="F67" s="337"/>
      <c r="G67" s="337"/>
      <c r="H67" s="337"/>
      <c r="I67" s="337"/>
      <c r="J67" s="337"/>
      <c r="K67" s="337"/>
      <c r="L67" s="337"/>
      <c r="M67" s="337"/>
      <c r="N67" s="337"/>
      <c r="O67" s="337"/>
      <c r="P67" s="337"/>
      <c r="Q67" s="337"/>
      <c r="R67" s="337"/>
      <c r="S67" s="337"/>
      <c r="T67" s="337"/>
      <c r="U67" s="337"/>
      <c r="V67" s="337"/>
      <c r="W67" s="337"/>
      <c r="X67" s="337"/>
      <c r="Y67" s="337"/>
      <c r="Z67" s="337"/>
      <c r="AA67" s="337"/>
      <c r="AB67" s="337"/>
      <c r="AC67" s="337"/>
      <c r="AD67" s="337"/>
      <c r="AE67" s="337"/>
      <c r="AF67" s="337"/>
      <c r="AG67" s="337"/>
      <c r="AH67" s="337"/>
      <c r="AI67" s="337"/>
      <c r="AJ67" s="337"/>
    </row>
    <row r="68" spans="2:36" ht="11.25">
      <c r="B68" s="337"/>
      <c r="C68" s="337"/>
      <c r="D68" s="337"/>
      <c r="E68" s="337"/>
      <c r="F68" s="337"/>
      <c r="G68" s="337"/>
      <c r="H68" s="337"/>
      <c r="I68" s="337"/>
      <c r="J68" s="337"/>
      <c r="K68" s="337"/>
      <c r="L68" s="337"/>
      <c r="M68" s="337"/>
      <c r="N68" s="337"/>
      <c r="O68" s="337"/>
      <c r="P68" s="337"/>
      <c r="Q68" s="337"/>
      <c r="R68" s="337"/>
      <c r="S68" s="337"/>
      <c r="T68" s="337"/>
      <c r="U68" s="337"/>
      <c r="V68" s="337"/>
      <c r="W68" s="337"/>
      <c r="X68" s="337"/>
      <c r="Y68" s="337"/>
      <c r="Z68" s="337"/>
      <c r="AA68" s="337"/>
      <c r="AB68" s="337"/>
      <c r="AC68" s="337"/>
      <c r="AD68" s="337"/>
      <c r="AE68" s="337"/>
      <c r="AF68" s="337"/>
      <c r="AG68" s="337"/>
      <c r="AH68" s="337"/>
      <c r="AI68" s="337"/>
      <c r="AJ68" s="337"/>
    </row>
    <row r="69" spans="2:36" ht="11.25">
      <c r="B69" s="337"/>
      <c r="C69" s="337"/>
      <c r="D69" s="337"/>
      <c r="E69" s="337"/>
      <c r="F69" s="337"/>
      <c r="G69" s="337"/>
      <c r="H69" s="337"/>
      <c r="I69" s="337"/>
      <c r="J69" s="337"/>
      <c r="K69" s="337"/>
      <c r="L69" s="337"/>
      <c r="M69" s="337"/>
      <c r="N69" s="337"/>
      <c r="O69" s="337"/>
      <c r="P69" s="337"/>
      <c r="Q69" s="337"/>
      <c r="R69" s="337"/>
      <c r="S69" s="337"/>
      <c r="T69" s="337"/>
      <c r="U69" s="337"/>
      <c r="V69" s="337"/>
      <c r="W69" s="337"/>
      <c r="X69" s="337"/>
      <c r="Y69" s="337"/>
      <c r="Z69" s="337"/>
      <c r="AA69" s="337"/>
      <c r="AB69" s="337"/>
      <c r="AC69" s="337"/>
      <c r="AD69" s="337"/>
      <c r="AE69" s="337"/>
      <c r="AF69" s="337"/>
      <c r="AG69" s="337"/>
      <c r="AH69" s="337"/>
      <c r="AI69" s="337"/>
      <c r="AJ69" s="337"/>
    </row>
    <row r="70" spans="2:36" ht="11.25">
      <c r="B70" s="337"/>
      <c r="C70" s="337"/>
      <c r="D70" s="337"/>
      <c r="E70" s="337"/>
      <c r="F70" s="337"/>
      <c r="G70" s="337"/>
      <c r="H70" s="337"/>
      <c r="I70" s="337"/>
      <c r="J70" s="337"/>
      <c r="K70" s="337"/>
      <c r="L70" s="337"/>
      <c r="M70" s="337"/>
      <c r="N70" s="337"/>
      <c r="O70" s="337"/>
      <c r="P70" s="337"/>
      <c r="Q70" s="337"/>
      <c r="R70" s="337"/>
      <c r="S70" s="337"/>
      <c r="T70" s="337"/>
      <c r="U70" s="337"/>
      <c r="V70" s="337"/>
      <c r="W70" s="337"/>
      <c r="X70" s="337"/>
      <c r="Y70" s="337"/>
      <c r="Z70" s="337"/>
      <c r="AA70" s="337"/>
      <c r="AB70" s="337"/>
      <c r="AC70" s="337"/>
      <c r="AD70" s="337"/>
      <c r="AE70" s="337"/>
      <c r="AF70" s="337"/>
      <c r="AG70" s="337"/>
      <c r="AH70" s="337"/>
      <c r="AI70" s="337"/>
      <c r="AJ70" s="337"/>
    </row>
    <row r="71" spans="2:36" ht="11.25">
      <c r="B71" s="337"/>
      <c r="C71" s="337"/>
      <c r="D71" s="337"/>
      <c r="E71" s="337"/>
      <c r="F71" s="337"/>
      <c r="G71" s="337"/>
      <c r="H71" s="337"/>
      <c r="I71" s="337"/>
      <c r="J71" s="337"/>
      <c r="K71" s="337"/>
      <c r="L71" s="337"/>
      <c r="M71" s="337"/>
      <c r="N71" s="337"/>
      <c r="O71" s="337"/>
      <c r="P71" s="337"/>
      <c r="Q71" s="337"/>
      <c r="R71" s="337"/>
      <c r="S71" s="337"/>
      <c r="T71" s="337"/>
      <c r="U71" s="337"/>
      <c r="V71" s="337"/>
      <c r="W71" s="337"/>
      <c r="X71" s="337"/>
      <c r="Y71" s="337"/>
      <c r="Z71" s="337"/>
      <c r="AA71" s="337"/>
      <c r="AB71" s="337"/>
      <c r="AC71" s="337"/>
      <c r="AD71" s="337"/>
      <c r="AE71" s="337"/>
      <c r="AF71" s="337"/>
      <c r="AG71" s="337"/>
      <c r="AH71" s="337"/>
      <c r="AI71" s="337"/>
      <c r="AJ71" s="337"/>
    </row>
    <row r="72" spans="2:36" ht="11.25">
      <c r="B72" s="337"/>
      <c r="C72" s="337"/>
      <c r="D72" s="337"/>
      <c r="E72" s="337"/>
      <c r="F72" s="337"/>
      <c r="G72" s="337"/>
      <c r="H72" s="337"/>
      <c r="I72" s="337"/>
      <c r="J72" s="337"/>
      <c r="K72" s="337"/>
      <c r="L72" s="337"/>
      <c r="M72" s="337"/>
      <c r="N72" s="337"/>
      <c r="O72" s="337"/>
      <c r="P72" s="337"/>
      <c r="Q72" s="337"/>
      <c r="R72" s="337"/>
      <c r="S72" s="337"/>
      <c r="T72" s="337"/>
      <c r="U72" s="337"/>
      <c r="V72" s="337"/>
      <c r="W72" s="337"/>
      <c r="X72" s="337"/>
      <c r="Y72" s="337"/>
      <c r="Z72" s="337"/>
      <c r="AA72" s="337"/>
      <c r="AB72" s="337"/>
      <c r="AC72" s="337"/>
      <c r="AD72" s="337"/>
      <c r="AE72" s="337"/>
      <c r="AF72" s="337"/>
      <c r="AG72" s="337"/>
      <c r="AH72" s="337"/>
      <c r="AI72" s="337"/>
      <c r="AJ72" s="337"/>
    </row>
    <row r="73" spans="2:36" ht="11.25">
      <c r="B73" s="337"/>
      <c r="C73" s="337"/>
      <c r="D73" s="337"/>
      <c r="E73" s="337"/>
      <c r="F73" s="337"/>
      <c r="G73" s="337"/>
      <c r="H73" s="337"/>
      <c r="I73" s="337"/>
      <c r="J73" s="337"/>
      <c r="K73" s="337"/>
      <c r="L73" s="337"/>
      <c r="M73" s="337"/>
      <c r="N73" s="337"/>
      <c r="O73" s="337"/>
      <c r="P73" s="337"/>
      <c r="Q73" s="337"/>
      <c r="R73" s="337"/>
      <c r="S73" s="337"/>
      <c r="T73" s="337"/>
      <c r="U73" s="337"/>
      <c r="V73" s="337"/>
      <c r="W73" s="337"/>
      <c r="X73" s="337"/>
      <c r="Y73" s="337"/>
      <c r="Z73" s="337"/>
      <c r="AA73" s="337"/>
      <c r="AB73" s="337"/>
      <c r="AC73" s="337"/>
      <c r="AD73" s="337"/>
      <c r="AE73" s="337"/>
      <c r="AF73" s="337"/>
      <c r="AG73" s="337"/>
      <c r="AH73" s="337"/>
      <c r="AI73" s="337"/>
      <c r="AJ73" s="337"/>
    </row>
    <row r="74" spans="2:36" ht="11.25">
      <c r="B74" s="337"/>
      <c r="C74" s="337"/>
      <c r="D74" s="337"/>
      <c r="E74" s="337"/>
      <c r="F74" s="337"/>
      <c r="G74" s="337"/>
      <c r="H74" s="337"/>
      <c r="I74" s="337"/>
      <c r="J74" s="337"/>
      <c r="K74" s="337"/>
      <c r="L74" s="337"/>
      <c r="M74" s="337"/>
      <c r="N74" s="337"/>
      <c r="O74" s="337"/>
      <c r="P74" s="337"/>
      <c r="Q74" s="337"/>
      <c r="R74" s="337"/>
      <c r="S74" s="337"/>
      <c r="T74" s="337"/>
      <c r="U74" s="337"/>
      <c r="V74" s="337"/>
      <c r="W74" s="337"/>
      <c r="X74" s="337"/>
      <c r="Y74" s="337"/>
      <c r="Z74" s="337"/>
      <c r="AA74" s="337"/>
      <c r="AB74" s="337"/>
      <c r="AC74" s="337"/>
      <c r="AD74" s="337"/>
      <c r="AE74" s="337"/>
      <c r="AF74" s="337"/>
      <c r="AG74" s="337"/>
      <c r="AH74" s="337"/>
      <c r="AI74" s="337"/>
      <c r="AJ74" s="337"/>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nPBY+aqfwvs9r/J4fztIRb7TN+nUY6pd5EfYtTNXcquWP9NlrGWa8VgHg54/p7IIf0F6s3W48E08xoICHQ5mUg==" saltValue="owAPJ4umRbhXpnhGeiinlQ=="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AI43:AJ44"/>
    <mergeCell ref="O44:V44"/>
    <mergeCell ref="W44:AD44"/>
    <mergeCell ref="E45:N46"/>
    <mergeCell ref="O45:V45"/>
    <mergeCell ref="W45:AD45"/>
    <mergeCell ref="AE45:AH46"/>
    <mergeCell ref="AI45:AJ46"/>
    <mergeCell ref="O46:V46"/>
    <mergeCell ref="W46:AD46"/>
    <mergeCell ref="B42:N42"/>
    <mergeCell ref="O42:V42"/>
    <mergeCell ref="W42:AD42"/>
    <mergeCell ref="AE42:AH42"/>
    <mergeCell ref="AI42:AJ42"/>
    <mergeCell ref="B43:D50"/>
    <mergeCell ref="E43:N44"/>
    <mergeCell ref="O43:V43"/>
    <mergeCell ref="W43:AD43"/>
    <mergeCell ref="AE43:AH44"/>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5433070866141736" bottom="0.15748031496062992" header="0.31496062992125984" footer="0.31496062992125984"/>
  <pageSetup scale="8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I19" sqref="I19"/>
    </sheetView>
  </sheetViews>
  <sheetFormatPr baseColWidth="10" defaultColWidth="11.42578125" defaultRowHeight="14.25" customHeight="1" zeroHeight="1"/>
  <cols>
    <col min="1" max="1" width="2.28515625" style="79" customWidth="1"/>
    <col min="2" max="2" width="10.7109375" style="1" customWidth="1"/>
    <col min="3" max="3" width="15.7109375" style="1" customWidth="1"/>
    <col min="4" max="4" width="11.42578125" style="1" customWidth="1"/>
    <col min="5" max="5" width="20.42578125" style="1" customWidth="1"/>
    <col min="6" max="6" width="15.140625" style="1" customWidth="1"/>
    <col min="7" max="7" width="12.42578125" style="1" customWidth="1"/>
    <col min="8" max="8" width="16.5703125" style="1" customWidth="1"/>
    <col min="9" max="9" width="12.5703125" style="1" customWidth="1"/>
    <col min="10" max="10" width="21.5703125" style="1" customWidth="1"/>
    <col min="11" max="11" width="3" style="79" customWidth="1"/>
    <col min="12" max="17" width="11.42578125" style="79" customWidth="1"/>
    <col min="18" max="16384" width="11.42578125" style="79"/>
  </cols>
  <sheetData>
    <row r="1" spans="2:10"/>
    <row r="2" spans="2:10" ht="6" customHeight="1">
      <c r="B2" s="342"/>
      <c r="C2" s="342"/>
      <c r="D2" s="342"/>
      <c r="E2" s="342"/>
      <c r="F2" s="342"/>
      <c r="G2" s="342"/>
      <c r="H2" s="342"/>
      <c r="I2" s="342"/>
      <c r="J2" s="342"/>
    </row>
    <row r="3" spans="2:10" ht="15.75" customHeight="1">
      <c r="B3" s="342"/>
      <c r="C3" s="342"/>
      <c r="D3" s="342"/>
      <c r="E3" s="342"/>
      <c r="F3" s="342"/>
      <c r="G3" s="342"/>
      <c r="H3" s="342"/>
      <c r="I3" s="342"/>
      <c r="J3" s="342"/>
    </row>
    <row r="4" spans="2:10" ht="15.75" customHeight="1">
      <c r="B4" s="342"/>
      <c r="C4" s="342"/>
      <c r="D4" s="342"/>
      <c r="E4" s="342"/>
      <c r="F4" s="342"/>
      <c r="G4" s="342"/>
      <c r="H4" s="342"/>
      <c r="I4" s="342"/>
      <c r="J4" s="342"/>
    </row>
    <row r="5" spans="2:10" ht="15.75" customHeight="1">
      <c r="B5" s="342"/>
      <c r="C5" s="342"/>
      <c r="D5" s="342"/>
      <c r="E5" s="342"/>
      <c r="F5" s="342"/>
      <c r="G5" s="342"/>
      <c r="H5" s="342"/>
      <c r="I5" s="342"/>
      <c r="J5" s="342"/>
    </row>
    <row r="6" spans="2:10" ht="15.75" customHeight="1">
      <c r="B6" s="342"/>
      <c r="C6" s="342"/>
      <c r="D6" s="342"/>
      <c r="E6" s="342"/>
      <c r="F6" s="342"/>
      <c r="G6" s="342"/>
      <c r="H6" s="342"/>
      <c r="I6" s="342"/>
      <c r="J6" s="342"/>
    </row>
    <row r="7" spans="2:10" ht="11.25">
      <c r="B7" s="342"/>
      <c r="C7" s="342"/>
      <c r="D7" s="342"/>
      <c r="E7" s="342"/>
      <c r="F7" s="342"/>
      <c r="G7" s="342"/>
      <c r="H7" s="342"/>
      <c r="I7" s="342"/>
      <c r="J7" s="342"/>
    </row>
    <row r="8" spans="2:10" ht="11.25">
      <c r="B8" s="342" t="s">
        <v>153</v>
      </c>
      <c r="C8" s="342"/>
      <c r="D8" s="342"/>
      <c r="E8" s="342"/>
      <c r="F8" s="342"/>
      <c r="G8" s="342"/>
      <c r="H8" s="342"/>
      <c r="I8" s="342"/>
      <c r="J8" s="342"/>
    </row>
    <row r="9" spans="2:10" ht="18" customHeight="1">
      <c r="B9" s="343" t="s">
        <v>154</v>
      </c>
      <c r="C9" s="344"/>
      <c r="D9" s="344"/>
      <c r="E9" s="344"/>
      <c r="F9" s="344"/>
      <c r="G9" s="344"/>
      <c r="H9" s="344"/>
      <c r="I9" s="344"/>
      <c r="J9" s="345"/>
    </row>
    <row r="10" spans="2:10" s="95" customFormat="1" ht="9.75" customHeight="1">
      <c r="B10" s="94"/>
      <c r="C10" s="94"/>
      <c r="D10" s="94"/>
      <c r="E10" s="94"/>
      <c r="F10" s="94"/>
      <c r="G10" s="94"/>
      <c r="H10" s="94"/>
      <c r="I10" s="94"/>
      <c r="J10" s="94"/>
    </row>
    <row r="11" spans="2:10" ht="18" customHeight="1">
      <c r="B11" s="96" t="s">
        <v>2</v>
      </c>
      <c r="C11" s="338"/>
      <c r="D11" s="338"/>
      <c r="E11" s="338"/>
      <c r="F11" s="97" t="s">
        <v>5</v>
      </c>
      <c r="G11" s="339"/>
      <c r="H11" s="340"/>
      <c r="I11" s="98" t="s">
        <v>1</v>
      </c>
      <c r="J11" s="99"/>
    </row>
    <row r="12" spans="2:10" ht="18" customHeight="1">
      <c r="B12" s="96" t="s">
        <v>6</v>
      </c>
      <c r="C12" s="338"/>
      <c r="D12" s="338"/>
      <c r="E12" s="338"/>
      <c r="F12" s="97" t="s">
        <v>3</v>
      </c>
      <c r="G12" s="339"/>
      <c r="H12" s="340"/>
      <c r="I12" s="98" t="s">
        <v>155</v>
      </c>
      <c r="J12" s="100"/>
    </row>
    <row r="13" spans="2:10" ht="18" customHeight="1">
      <c r="B13" s="96" t="s">
        <v>4</v>
      </c>
      <c r="C13" s="338"/>
      <c r="D13" s="338"/>
      <c r="E13" s="338"/>
      <c r="F13" s="97" t="s">
        <v>7</v>
      </c>
      <c r="G13" s="339"/>
      <c r="H13" s="340"/>
      <c r="I13" s="98" t="s">
        <v>156</v>
      </c>
      <c r="J13" s="100"/>
    </row>
    <row r="14" spans="2:10" ht="12.75">
      <c r="B14" s="101"/>
      <c r="C14" s="102"/>
      <c r="D14" s="102"/>
      <c r="E14" s="102"/>
      <c r="F14" s="102"/>
      <c r="G14" s="102"/>
      <c r="H14" s="102"/>
      <c r="I14" s="102"/>
      <c r="J14" s="102"/>
    </row>
    <row r="15" spans="2:10" ht="25.5" customHeight="1">
      <c r="B15" s="341" t="s">
        <v>157</v>
      </c>
      <c r="C15" s="341"/>
      <c r="D15" s="341"/>
      <c r="E15" s="341"/>
      <c r="F15" s="341"/>
      <c r="G15" s="341"/>
      <c r="H15" s="341"/>
      <c r="I15" s="341"/>
      <c r="J15" s="341"/>
    </row>
    <row r="16" spans="2:10" ht="9.75" customHeight="1">
      <c r="B16" s="101"/>
      <c r="C16" s="102"/>
      <c r="D16" s="102"/>
      <c r="E16" s="102"/>
      <c r="F16" s="102"/>
      <c r="G16" s="102"/>
      <c r="H16" s="102"/>
      <c r="I16" s="102"/>
      <c r="J16" s="102"/>
    </row>
    <row r="17" spans="2:10" ht="51">
      <c r="B17" s="103" t="s">
        <v>158</v>
      </c>
      <c r="C17" s="103" t="s">
        <v>159</v>
      </c>
      <c r="D17" s="103" t="s">
        <v>160</v>
      </c>
      <c r="E17" s="103" t="s">
        <v>161</v>
      </c>
      <c r="F17" s="103" t="s">
        <v>162</v>
      </c>
      <c r="G17" s="103" t="s">
        <v>163</v>
      </c>
      <c r="H17" s="103" t="s">
        <v>164</v>
      </c>
      <c r="I17" s="103" t="s">
        <v>165</v>
      </c>
      <c r="J17" s="103" t="s">
        <v>166</v>
      </c>
    </row>
    <row r="18" spans="2:10" ht="23.25" customHeight="1">
      <c r="B18" s="104"/>
      <c r="C18" s="104"/>
      <c r="D18" s="104"/>
      <c r="E18" s="104"/>
      <c r="F18" s="104"/>
      <c r="G18" s="104"/>
      <c r="H18" s="104"/>
      <c r="I18" s="104"/>
      <c r="J18" s="104"/>
    </row>
    <row r="19" spans="2:10" ht="23.25" customHeight="1">
      <c r="B19" s="104"/>
      <c r="C19" s="104"/>
      <c r="D19" s="104"/>
      <c r="E19" s="104"/>
      <c r="F19" s="105"/>
      <c r="G19" s="104"/>
      <c r="H19" s="104"/>
      <c r="I19" s="104"/>
      <c r="J19" s="106"/>
    </row>
    <row r="20" spans="2:10" ht="23.25" customHeight="1">
      <c r="B20" s="104"/>
      <c r="C20" s="104"/>
      <c r="D20" s="104"/>
      <c r="E20" s="104"/>
      <c r="F20" s="105"/>
      <c r="G20" s="104"/>
      <c r="H20" s="104"/>
      <c r="I20" s="104"/>
      <c r="J20" s="106"/>
    </row>
    <row r="21" spans="2:10" ht="23.25" customHeight="1">
      <c r="B21" s="104"/>
      <c r="C21" s="104"/>
      <c r="D21" s="104"/>
      <c r="E21" s="104"/>
      <c r="F21" s="105"/>
      <c r="G21" s="104"/>
      <c r="H21" s="104"/>
      <c r="I21" s="104"/>
      <c r="J21" s="106"/>
    </row>
    <row r="22" spans="2:10" ht="23.25" customHeight="1">
      <c r="B22" s="104"/>
      <c r="C22" s="104"/>
      <c r="D22" s="104"/>
      <c r="E22" s="104"/>
      <c r="F22" s="105"/>
      <c r="G22" s="104"/>
      <c r="H22" s="104"/>
      <c r="I22" s="104"/>
      <c r="J22" s="106"/>
    </row>
    <row r="23" spans="2:10" ht="23.25" customHeight="1">
      <c r="B23" s="104"/>
      <c r="C23" s="104"/>
      <c r="D23" s="104"/>
      <c r="E23" s="104"/>
      <c r="F23" s="105"/>
      <c r="G23" s="104"/>
      <c r="H23" s="104"/>
      <c r="I23" s="104"/>
      <c r="J23" s="106"/>
    </row>
    <row r="24" spans="2:10" ht="23.25" customHeight="1">
      <c r="B24" s="104"/>
      <c r="C24" s="104"/>
      <c r="D24" s="104"/>
      <c r="E24" s="104"/>
      <c r="F24" s="105"/>
      <c r="G24" s="104"/>
      <c r="H24" s="104"/>
      <c r="I24" s="104"/>
      <c r="J24" s="106"/>
    </row>
    <row r="25" spans="2:10" ht="23.25" customHeight="1">
      <c r="B25" s="104"/>
      <c r="C25" s="104"/>
      <c r="D25" s="104"/>
      <c r="E25" s="104"/>
      <c r="F25" s="105"/>
      <c r="G25" s="104"/>
      <c r="H25" s="104"/>
      <c r="I25" s="104"/>
      <c r="J25" s="106"/>
    </row>
    <row r="26" spans="2:10" ht="23.25" customHeight="1">
      <c r="B26" s="104"/>
      <c r="C26" s="104"/>
      <c r="D26" s="104"/>
      <c r="E26" s="104"/>
      <c r="F26" s="105"/>
      <c r="G26" s="104"/>
      <c r="H26" s="104"/>
      <c r="I26" s="104"/>
      <c r="J26" s="106"/>
    </row>
    <row r="27" spans="2:10" ht="23.25" customHeight="1">
      <c r="B27" s="104"/>
      <c r="C27" s="104"/>
      <c r="D27" s="104"/>
      <c r="E27" s="104"/>
      <c r="F27" s="105"/>
      <c r="G27" s="104"/>
      <c r="H27" s="104"/>
      <c r="I27" s="104"/>
      <c r="J27" s="106"/>
    </row>
    <row r="28" spans="2:10" ht="12">
      <c r="B28" s="107"/>
      <c r="C28" s="108"/>
      <c r="D28" s="107"/>
      <c r="E28" s="109"/>
      <c r="F28" s="110"/>
      <c r="G28" s="111"/>
      <c r="H28" s="111"/>
      <c r="I28" s="111"/>
      <c r="J28" s="112"/>
    </row>
    <row r="29" spans="2:10">
      <c r="B29" s="2" t="s">
        <v>167</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ErNWsHMk0JANn1462+npKguHmup2p3aDL0eBQRe1Zk1jbUbYg2wVjnKlI81p2yLYZZY8s/sAfD/qq+0PrAEUKA==" saltValue="P0uyCp4VirF+nDb7VRoiGg=="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21" sqref="B21:V21"/>
    </sheetView>
  </sheetViews>
  <sheetFormatPr baseColWidth="10" defaultColWidth="0" defaultRowHeight="12.75" customHeight="1" zeroHeight="1"/>
  <cols>
    <col min="1" max="1" width="4" style="113" customWidth="1"/>
    <col min="2" max="2" width="47.42578125" style="113" customWidth="1"/>
    <col min="3" max="3" width="7.140625" style="113" bestFit="1" customWidth="1"/>
    <col min="4" max="4" width="13.42578125" style="113" customWidth="1"/>
    <col min="5" max="5" width="21" style="114" customWidth="1"/>
    <col min="6" max="7" width="11.42578125" style="113" customWidth="1"/>
    <col min="8" max="8" width="4.28515625" style="113" customWidth="1"/>
    <col min="9" max="16384" width="11.42578125" style="113" hidden="1"/>
  </cols>
  <sheetData>
    <row r="1" spans="2:7"/>
    <row r="2" spans="2:7" s="115" customFormat="1" ht="15" customHeight="1">
      <c r="B2" s="348"/>
      <c r="C2" s="349"/>
      <c r="D2" s="349"/>
      <c r="E2" s="349"/>
      <c r="F2" s="349"/>
      <c r="G2" s="350"/>
    </row>
    <row r="3" spans="2:7" s="115" customFormat="1" ht="15" customHeight="1">
      <c r="B3" s="351"/>
      <c r="C3" s="352"/>
      <c r="D3" s="352"/>
      <c r="E3" s="352"/>
      <c r="F3" s="352"/>
      <c r="G3" s="353"/>
    </row>
    <row r="4" spans="2:7" s="115" customFormat="1" ht="15.75" customHeight="1">
      <c r="B4" s="351"/>
      <c r="C4" s="352"/>
      <c r="D4" s="352"/>
      <c r="E4" s="352"/>
      <c r="F4" s="352"/>
      <c r="G4" s="353"/>
    </row>
    <row r="5" spans="2:7" s="115" customFormat="1" ht="15.75" customHeight="1">
      <c r="B5" s="351"/>
      <c r="C5" s="352"/>
      <c r="D5" s="352"/>
      <c r="E5" s="352"/>
      <c r="F5" s="352"/>
      <c r="G5" s="353"/>
    </row>
    <row r="6" spans="2:7" s="115" customFormat="1" ht="15.75" customHeight="1">
      <c r="B6" s="351"/>
      <c r="C6" s="352"/>
      <c r="D6" s="352"/>
      <c r="E6" s="352"/>
      <c r="F6" s="352"/>
      <c r="G6" s="353"/>
    </row>
    <row r="7" spans="2:7" s="115" customFormat="1" ht="15.75" customHeight="1">
      <c r="B7" s="354"/>
      <c r="C7" s="355"/>
      <c r="D7" s="355"/>
      <c r="E7" s="355"/>
      <c r="F7" s="355"/>
      <c r="G7" s="356"/>
    </row>
    <row r="8" spans="2:7" s="115" customFormat="1" ht="9" customHeight="1">
      <c r="B8" s="357" t="s">
        <v>168</v>
      </c>
      <c r="C8" s="358"/>
      <c r="D8" s="358"/>
      <c r="E8" s="358"/>
      <c r="F8" s="358"/>
      <c r="G8" s="359"/>
    </row>
    <row r="9" spans="2:7" s="115" customFormat="1" ht="9" customHeight="1">
      <c r="B9" s="360"/>
      <c r="C9" s="361"/>
      <c r="D9" s="361"/>
      <c r="E9" s="361"/>
      <c r="F9" s="361"/>
      <c r="G9" s="362"/>
    </row>
    <row r="10" spans="2:7" s="120" customFormat="1" ht="15.75" customHeight="1">
      <c r="B10" s="116"/>
      <c r="C10" s="117"/>
      <c r="D10" s="117"/>
      <c r="E10" s="118"/>
      <c r="F10" s="117"/>
      <c r="G10" s="119"/>
    </row>
    <row r="11" spans="2:7" s="120" customFormat="1" ht="34.5" customHeight="1">
      <c r="B11" s="363" t="s">
        <v>169</v>
      </c>
      <c r="C11" s="364"/>
      <c r="D11" s="364"/>
      <c r="E11" s="364"/>
      <c r="F11" s="364"/>
      <c r="G11" s="365"/>
    </row>
    <row r="12" spans="2:7">
      <c r="B12" s="121"/>
      <c r="C12" s="122"/>
      <c r="D12" s="122"/>
      <c r="E12" s="123"/>
      <c r="F12" s="122"/>
      <c r="G12" s="124"/>
    </row>
    <row r="13" spans="2:7">
      <c r="B13" s="125" t="s">
        <v>170</v>
      </c>
      <c r="C13" s="122"/>
      <c r="D13" s="122"/>
      <c r="E13" s="123"/>
      <c r="F13" s="122"/>
      <c r="G13" s="124"/>
    </row>
    <row r="14" spans="2:7">
      <c r="B14" s="126"/>
      <c r="C14" s="127"/>
      <c r="D14" s="127"/>
      <c r="E14" s="128"/>
      <c r="F14" s="127"/>
      <c r="G14" s="129"/>
    </row>
    <row r="15" spans="2:7">
      <c r="B15" s="366" t="s">
        <v>171</v>
      </c>
      <c r="C15" s="366"/>
      <c r="D15" s="130" t="s">
        <v>172</v>
      </c>
      <c r="E15" s="366" t="s">
        <v>173</v>
      </c>
      <c r="F15" s="366"/>
      <c r="G15" s="366"/>
    </row>
    <row r="16" spans="2:7" ht="22.5" customHeight="1">
      <c r="B16" s="346" t="s">
        <v>174</v>
      </c>
      <c r="C16" s="346"/>
      <c r="D16" s="131">
        <v>0.1</v>
      </c>
      <c r="E16" s="347" t="s">
        <v>175</v>
      </c>
      <c r="F16" s="347"/>
      <c r="G16" s="347"/>
    </row>
    <row r="17" spans="2:7" ht="28.5" customHeight="1">
      <c r="B17" s="346" t="s">
        <v>176</v>
      </c>
      <c r="C17" s="346"/>
      <c r="D17" s="131">
        <v>0.2</v>
      </c>
      <c r="E17" s="369" t="s">
        <v>177</v>
      </c>
      <c r="F17" s="369"/>
      <c r="G17" s="369"/>
    </row>
    <row r="18" spans="2:7" ht="29.25" customHeight="1">
      <c r="B18" s="346" t="s">
        <v>178</v>
      </c>
      <c r="C18" s="346"/>
      <c r="D18" s="131">
        <v>0.1</v>
      </c>
      <c r="E18" s="369" t="s">
        <v>179</v>
      </c>
      <c r="F18" s="369"/>
      <c r="G18" s="369"/>
    </row>
    <row r="19" spans="2:7" ht="25.5" customHeight="1">
      <c r="B19" s="346" t="s">
        <v>180</v>
      </c>
      <c r="C19" s="346"/>
      <c r="D19" s="131">
        <v>0.2</v>
      </c>
      <c r="E19" s="369" t="s">
        <v>177</v>
      </c>
      <c r="F19" s="369"/>
      <c r="G19" s="369"/>
    </row>
    <row r="20" spans="2:7" ht="23.25" customHeight="1">
      <c r="B20" s="367" t="s">
        <v>181</v>
      </c>
      <c r="C20" s="368"/>
      <c r="D20" s="131">
        <v>0.1</v>
      </c>
      <c r="E20" s="347" t="s">
        <v>175</v>
      </c>
      <c r="F20" s="347"/>
      <c r="G20" s="347"/>
    </row>
    <row r="21" spans="2:7" ht="27" customHeight="1">
      <c r="B21" s="113" t="s">
        <v>182</v>
      </c>
    </row>
    <row r="22" spans="2:7"/>
    <row r="23" spans="2:7" ht="12.75" customHeight="1"/>
  </sheetData>
  <sheetProtection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INSTRUCCIONES</vt:lpstr>
      <vt:lpstr>COTIZACIÓN</vt:lpstr>
      <vt:lpstr>INFO GENERAL Y FINANCIERA</vt:lpstr>
      <vt:lpstr>INFO EXPERIENCIA</vt:lpstr>
      <vt:lpstr>POLIZAS</vt:lpstr>
      <vt:lpstr>COTIZACIÓN!Área_de_impresión</vt:lpstr>
      <vt:lpstr>'INFO EXPERIENCIA'!Área_de_impresión</vt:lpstr>
      <vt:lpstr>'INFO GENERAL Y FINANCIERA'!Área_de_impresión</vt:lpstr>
      <vt:lpstr>POLIZAS!Área_de_impresión</vt:lpstr>
      <vt:lpstr>COTIZACIÓN!Títulos_a_imprimir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Edna Johana Martinez Munoz</dc:creator>
  <cp:lastModifiedBy>Edna Johana Martinez Munoz</cp:lastModifiedBy>
  <cp:lastPrinted>2015-09-28T21:19:03Z</cp:lastPrinted>
  <dcterms:created xsi:type="dcterms:W3CDTF">2015-09-17T19:15:21Z</dcterms:created>
  <dcterms:modified xsi:type="dcterms:W3CDTF">2015-09-28T21:22:31Z</dcterms:modified>
</cp:coreProperties>
</file>