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3"/>
  </bookViews>
  <sheets>
    <sheet name="JURIDICA" sheetId="9" r:id="rId1"/>
    <sheet name="TECNICA GRUPO 16" sheetId="11" r:id="rId2"/>
    <sheet name="TECNICA GRUPO 8" sheetId="12" r:id="rId3"/>
    <sheet name="TECNICA GRUPO 7" sheetId="8" r:id="rId4"/>
    <sheet name="FINANCIERA" sheetId="10" r:id="rId5"/>
  </sheets>
  <calcPr calcId="152511"/>
</workbook>
</file>

<file path=xl/calcChain.xml><?xml version="1.0" encoding="utf-8"?>
<calcChain xmlns="http://schemas.openxmlformats.org/spreadsheetml/2006/main">
  <c r="D41" i="12" l="1"/>
  <c r="C24" i="12"/>
  <c r="C24" i="8"/>
  <c r="C23" i="10" l="1"/>
  <c r="C22" i="10"/>
  <c r="C12" i="10"/>
  <c r="C13" i="10" s="1"/>
  <c r="K51" i="11" l="1"/>
  <c r="F22" i="11"/>
  <c r="C24" i="11" s="1"/>
  <c r="E22" i="11"/>
  <c r="L51" i="8"/>
  <c r="M51" i="8"/>
  <c r="C56" i="8" s="1"/>
  <c r="N51" i="8"/>
  <c r="K51" i="8"/>
  <c r="C55" i="8" s="1"/>
  <c r="N49" i="12" l="1"/>
  <c r="N56" i="12" s="1"/>
  <c r="F123" i="12"/>
  <c r="D134" i="12" s="1"/>
  <c r="E108" i="12"/>
  <c r="D133" i="12" s="1"/>
  <c r="M102" i="12"/>
  <c r="L102" i="12"/>
  <c r="K102" i="12"/>
  <c r="C104" i="12" s="1"/>
  <c r="A100" i="12"/>
  <c r="A101" i="12" s="1"/>
  <c r="N102" i="12"/>
  <c r="M56" i="12"/>
  <c r="C61" i="12" s="1"/>
  <c r="L56" i="12"/>
  <c r="K56" i="12"/>
  <c r="C60" i="12" s="1"/>
  <c r="E40" i="12"/>
  <c r="E24" i="12"/>
  <c r="F119" i="11"/>
  <c r="D130" i="11" s="1"/>
  <c r="D41" i="11" s="1"/>
  <c r="E104" i="11"/>
  <c r="D129" i="11" s="1"/>
  <c r="D40" i="11" s="1"/>
  <c r="E40" i="11" s="1"/>
  <c r="M98" i="11"/>
  <c r="L98" i="11"/>
  <c r="K98" i="11"/>
  <c r="C100" i="11" s="1"/>
  <c r="A97" i="11"/>
  <c r="N98" i="11"/>
  <c r="M51" i="11"/>
  <c r="C56" i="11" s="1"/>
  <c r="L51" i="11"/>
  <c r="C55" i="11"/>
  <c r="A50" i="11"/>
  <c r="N49" i="11"/>
  <c r="N51" i="11" s="1"/>
  <c r="E24" i="11"/>
  <c r="E129" i="11" l="1"/>
  <c r="E133" i="12"/>
  <c r="M107" i="8"/>
  <c r="L107" i="8"/>
  <c r="K107" i="8"/>
  <c r="A104" i="8"/>
  <c r="A105" i="8" s="1"/>
  <c r="A106" i="8" s="1"/>
  <c r="N107" i="8"/>
  <c r="E24" i="8" l="1"/>
  <c r="E113" i="8" l="1"/>
  <c r="D138" i="8" s="1"/>
  <c r="D40" i="8" s="1"/>
  <c r="F128" i="8"/>
  <c r="D139" i="8" s="1"/>
  <c r="D41" i="8" s="1"/>
  <c r="E40" i="8" l="1"/>
  <c r="E138" i="8"/>
  <c r="C109" i="8" l="1"/>
</calcChain>
</file>

<file path=xl/sharedStrings.xml><?xml version="1.0" encoding="utf-8"?>
<sst xmlns="http://schemas.openxmlformats.org/spreadsheetml/2006/main" count="1132" uniqueCount="427">
  <si>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</si>
  <si>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</si>
  <si>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</si>
  <si>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</si>
  <si>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</si>
  <si>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</si>
  <si>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</si>
  <si>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</si>
  <si>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</si>
  <si>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</si>
  <si>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</si>
  <si>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</si>
  <si>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</si>
  <si>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</si>
  <si>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</si>
  <si>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</si>
  <si>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</si>
  <si>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</si>
  <si>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</si>
  <si>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</si>
  <si>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</si>
  <si>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</si>
  <si>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</si>
  <si>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</si>
  <si>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</si>
  <si>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</si>
  <si>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</si>
  <si>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</si>
  <si>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</si>
  <si>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</si>
  <si>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</si>
  <si>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</si>
  <si>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</si>
  <si>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</si>
  <si>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</si>
  <si>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</si>
  <si>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</si>
  <si>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</si>
  <si>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</si>
  <si>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</si>
  <si>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</si>
  <si>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</si>
  <si>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</si>
  <si>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</si>
  <si>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</si>
  <si>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</si>
  <si>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</si>
  <si>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</si>
  <si>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</si>
  <si>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</si>
  <si>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</si>
  <si>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</si>
  <si>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</si>
  <si>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</si>
  <si>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</si>
  <si>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</si>
  <si>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</si>
  <si>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</si>
  <si>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</si>
  <si>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</si>
  <si>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</si>
  <si>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</si>
  <si>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</si>
  <si>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</si>
  <si>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</si>
  <si>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</si>
  <si>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</si>
  <si>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</si>
  <si>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</si>
  <si>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</si>
  <si>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</si>
  <si>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</si>
  <si>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</si>
  <si>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</si>
  <si>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</si>
  <si>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</si>
  <si>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</si>
  <si>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</si>
  <si>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</si>
  <si>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</si>
  <si>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</si>
  <si>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</si>
  <si>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</si>
  <si>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</si>
  <si>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</si>
  <si>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</si>
  <si>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</si>
  <si>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</si>
  <si>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</si>
  <si>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</si>
  <si>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</si>
  <si>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</si>
  <si>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</si>
  <si>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</si>
  <si>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</si>
  <si>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</si>
  <si>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</si>
  <si>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</si>
  <si>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</si>
  <si>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</si>
  <si>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</si>
  <si>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</si>
  <si>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</si>
  <si>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</si>
  <si>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</si>
  <si>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</si>
  <si>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</si>
  <si>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</si>
  <si>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</si>
  <si>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</si>
  <si>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</si>
  <si>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</si>
  <si>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</si>
  <si>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</si>
  <si>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</si>
  <si>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</si>
  <si>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</si>
  <si>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</si>
  <si>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</si>
  <si>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</si>
  <si>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</si>
  <si>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</si>
  <si>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</si>
  <si>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</si>
  <si>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</si>
  <si>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</si>
  <si>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</si>
  <si>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</si>
  <si>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</si>
  <si>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</si>
  <si>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</si>
  <si>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</si>
  <si>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</si>
  <si>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</si>
  <si>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</si>
  <si>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</si>
  <si>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</si>
  <si>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</si>
  <si>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</si>
  <si>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</si>
  <si>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</si>
  <si>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</si>
  <si>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</si>
  <si>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</si>
  <si>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</si>
  <si>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</si>
  <si>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</si>
  <si>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</si>
  <si>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</si>
  <si>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Experiencia Habilitante</t>
  </si>
  <si>
    <t>Equipo Talento Humano Adicional</t>
  </si>
  <si>
    <t>GUAJIRA LEGAL</t>
  </si>
  <si>
    <t>FUNDACION GUAJIRA LEGAL</t>
  </si>
  <si>
    <t>ICBF REGIONAL GUAJIRA</t>
  </si>
  <si>
    <t>EN EJECUCION</t>
  </si>
  <si>
    <t>ESE HOSPITAL SAN AGUSTIN</t>
  </si>
  <si>
    <t>X</t>
  </si>
  <si>
    <t>62</t>
  </si>
  <si>
    <t>SIN INFORMACION</t>
  </si>
  <si>
    <t xml:space="preserve">DELKA PELAEZ GONZALEZ </t>
  </si>
  <si>
    <t>MAYO-31-2012</t>
  </si>
  <si>
    <t>3/745</t>
  </si>
  <si>
    <t>ANA KARINA MENDOZA MOYA</t>
  </si>
  <si>
    <t>TRABAJADORA SOCIAL</t>
  </si>
  <si>
    <t>UNIVERSIDAD SIMON BOLIVAR</t>
  </si>
  <si>
    <t>166241114-I</t>
  </si>
  <si>
    <t>MARZO-13-2009</t>
  </si>
  <si>
    <t>1. CAMPRECOM.            2.FUNDACION BARRANCAS SIGLO XXI.                                   3.FUNDACION MENORES DEL FUTURO.                      4.ONG ANALIRAPULE.         5.FUNDACION GUAJIRA LEGAL.</t>
  </si>
  <si>
    <t>1. OCTUBRE 11 DE 2012 HASTA LA FECHA</t>
  </si>
  <si>
    <t>1. COORDINADORA CDI.</t>
  </si>
  <si>
    <t>PSICOLOGA</t>
  </si>
  <si>
    <t>ABRIL 27 DE 2007</t>
  </si>
  <si>
    <t>NO PRESENTO</t>
  </si>
  <si>
    <t>1.FEBRERO DE 2006 HASTA MARZO DE 2009.                 2.FEBRERO 10 DE 2014 HASTA LA FECHA.</t>
  </si>
  <si>
    <t>6/745</t>
  </si>
  <si>
    <t>SANDRA MARIA ORTIZ CARABALLO</t>
  </si>
  <si>
    <t>UNIVERSIDAD DE LA GUAJIRA</t>
  </si>
  <si>
    <t>DICIEMBRE 26 DE 2007</t>
  </si>
  <si>
    <t>1.FUNDACION GUAJIRA LEGAL.</t>
  </si>
  <si>
    <t>1. PROFESIONAL DE APOYO PSICOSOCIAL.</t>
  </si>
  <si>
    <t xml:space="preserve">LUZ KATERINE AMAYA RODRIGUEZ </t>
  </si>
  <si>
    <t>JARDIN INFANTIL DIVINO NIÑO SAS</t>
  </si>
  <si>
    <t>JUNIO 2/2009</t>
  </si>
  <si>
    <t>DICIEMBRE 4/ 2009</t>
  </si>
  <si>
    <t>CIDSALUD IPSI</t>
  </si>
  <si>
    <t>FEBRERO9 /2011</t>
  </si>
  <si>
    <t>NO REGISTRA INFORMACION DEL VALOR EJECUTADO Y SE DESCONOCE SI FUERON OBJETO DE MULTAS.</t>
  </si>
  <si>
    <t>ALCALDIA MUNICIPAL DE FONSECA</t>
  </si>
  <si>
    <t>ALCALDIA MUNICIPAL DE FONSECA, LA GUAJIRA</t>
  </si>
  <si>
    <t>NOVIEMBRE 27 /2013</t>
  </si>
  <si>
    <t>FEBRERO 21/2013</t>
  </si>
  <si>
    <t>MAYO 20/2014</t>
  </si>
  <si>
    <t xml:space="preserve">EN EJECUCION </t>
  </si>
  <si>
    <t xml:space="preserve">SHIRLY ESTER VIDAL SOCARRAS </t>
  </si>
  <si>
    <t>1/745</t>
  </si>
  <si>
    <t>CONTADOR PUBLICO</t>
  </si>
  <si>
    <t>UNIVERSIDAD COOPERATIVA DE COLOMBIA</t>
  </si>
  <si>
    <t>OCTUBRE 11 DE 2002</t>
  </si>
  <si>
    <t>105406-T</t>
  </si>
  <si>
    <r>
      <rPr>
        <b/>
        <sz val="11"/>
        <color theme="1"/>
        <rFont val="Calibri"/>
        <family val="2"/>
        <scheme val="minor"/>
      </rPr>
      <t>FECHA DE INICIO Y TERMINACIÓN</t>
    </r>
    <r>
      <rPr>
        <sz val="11"/>
        <color theme="1"/>
        <rFont val="Calibri"/>
        <family val="2"/>
        <scheme val="minor"/>
      </rPr>
      <t xml:space="preserve">     1. OCTUBRE 11 DE 2012. HASTA LA FECHA.</t>
    </r>
  </si>
  <si>
    <r>
      <rPr>
        <b/>
        <sz val="11"/>
        <color theme="1"/>
        <rFont val="Calibri"/>
        <family val="2"/>
        <scheme val="minor"/>
      </rPr>
      <t xml:space="preserve">FUNCIONES </t>
    </r>
    <r>
      <rPr>
        <sz val="11"/>
        <color theme="1"/>
        <rFont val="Calibri"/>
        <family val="2"/>
        <scheme val="minor"/>
      </rPr>
      <t xml:space="preserve">                  1. COORDINADORA.</t>
    </r>
  </si>
  <si>
    <t>ILEDYS SANTANA LOPEZ</t>
  </si>
  <si>
    <t>INSTITUTO DE FORMACION TECNICA PROFESIONAL HUMBERTO VELASQUEZ GARCIA.</t>
  </si>
  <si>
    <t>DICIEMBRE 15/2001</t>
  </si>
  <si>
    <t>DANIZA MARIA BOLIVAR TORRES</t>
  </si>
  <si>
    <t>FUNDACION UNIVERSITARIA SAN MARTIN</t>
  </si>
  <si>
    <t>SEPTIEMBRE 30/2004</t>
  </si>
  <si>
    <t>1. REVISOR FISCAL.</t>
  </si>
  <si>
    <t>ESTE CONTRATO CONTINUA EN EJECUCION</t>
  </si>
  <si>
    <t>1.UNIVERSIDAD DE LA GUAJIRA.                        2. FUNDACION GUAJIRA LEGAL.</t>
  </si>
  <si>
    <t>1. COORDINADORA DE BIENESTAR SOCIAL.                        2. PROFESIONAL DE APOYO PSICOSOCIAL.</t>
  </si>
  <si>
    <t>1. ENERO 1 AL 8 DE ABRIL DE 2008.                2.ABRIL 2 AL 20 AGOSTO 2008.                 3. 17 DE SEPTIEMBRE AL 30 DE DICIEMBRE 2012.                  4.23 DE JUNIO AL 23 DICEMBRE 2010.  5.OCTUBRE 15 2013 HASTA LA FECHA.</t>
  </si>
  <si>
    <t>1. OCTUBRE 11 DE 2012 HASTA LA FECHA.</t>
  </si>
  <si>
    <t>1. LIDER DEL CRN GREN.                           2.TRABAJADORA SOCIAL CDI MI NUEVO MUNDO.    3. COORDINAR EL BIENESTAR SOCIAL.                    4.ESTUDIOS SOCIOFAMILIARES Y VISITAS DOMICILIARIAS.        5. COORDINA CDI.</t>
  </si>
  <si>
    <t>NO SE REQUIERE</t>
  </si>
  <si>
    <t>ROXANA ISABEL SOLANO MOLINA</t>
  </si>
  <si>
    <t>0</t>
  </si>
  <si>
    <t xml:space="preserve">NO </t>
  </si>
  <si>
    <t>235.192.320</t>
  </si>
  <si>
    <t>1.382.989.163</t>
  </si>
  <si>
    <t>N/A</t>
  </si>
  <si>
    <t>1/300</t>
  </si>
  <si>
    <t>UNIVERIDAD DE LA GUAJIRA</t>
  </si>
  <si>
    <t>194495621-I</t>
  </si>
  <si>
    <r>
      <t xml:space="preserve">EMPRESA 
</t>
    </r>
    <r>
      <rPr>
        <sz val="11"/>
        <color theme="1"/>
        <rFont val="Calibri"/>
        <family val="2"/>
        <scheme val="minor"/>
      </rPr>
      <t>1.FUNDACION GUAJIRA LEGAL.</t>
    </r>
  </si>
  <si>
    <r>
      <t xml:space="preserve">FECHA DE INICIO Y TERMINACIÓN
</t>
    </r>
    <r>
      <rPr>
        <sz val="11"/>
        <color theme="1"/>
        <rFont val="Calibri"/>
        <family val="2"/>
        <scheme val="minor"/>
      </rPr>
      <t>1. OCTUBRE 11 DE 2012 HASTA LA FECHA.</t>
    </r>
  </si>
  <si>
    <r>
      <t xml:space="preserve">FUNCIONES 
</t>
    </r>
    <r>
      <rPr>
        <sz val="11"/>
        <color theme="1"/>
        <rFont val="Calibri"/>
        <family val="2"/>
        <scheme val="minor"/>
      </rPr>
      <t xml:space="preserve">1. COORDINADORA MEDIO FAMILIAR. </t>
    </r>
  </si>
  <si>
    <t>2/300</t>
  </si>
  <si>
    <t>ANA MARCELA FUENTES VANEGAS</t>
  </si>
  <si>
    <t>UNIVERSIDAD DE PAMPLONA</t>
  </si>
  <si>
    <t>MARZO 26/2010</t>
  </si>
  <si>
    <t>1.JULIO 1 /2012 HASTA OCTUBRE 1 /2013</t>
  </si>
  <si>
    <t>NO PRESENTO TARJETA PROFESIONAL</t>
  </si>
  <si>
    <t xml:space="preserve">FUNDACION GUAJIRA LEGAL </t>
  </si>
  <si>
    <t>AGOSTO 5 /2013</t>
  </si>
  <si>
    <t xml:space="preserve">ENERO 17/2011 </t>
  </si>
  <si>
    <t>MARZO 24/2009</t>
  </si>
  <si>
    <r>
      <t xml:space="preserve">EMPRESA
</t>
    </r>
    <r>
      <rPr>
        <sz val="11"/>
        <color theme="1"/>
        <rFont val="Calibri"/>
        <family val="2"/>
        <scheme val="minor"/>
      </rPr>
      <t>1.FUNDACION GUAJIRA LEGAL.</t>
    </r>
  </si>
  <si>
    <t>NO REQUIERE</t>
  </si>
  <si>
    <t>1.FUNDACION GUAJIRA LEGAL</t>
  </si>
  <si>
    <r>
      <rPr>
        <b/>
        <sz val="11"/>
        <color theme="1"/>
        <rFont val="Calibri"/>
        <family val="2"/>
        <scheme val="minor"/>
      </rPr>
      <t xml:space="preserve">EMPRESA    </t>
    </r>
    <r>
      <rPr>
        <sz val="11"/>
        <color theme="1"/>
        <rFont val="Calibri"/>
        <family val="2"/>
        <scheme val="minor"/>
      </rPr>
      <t xml:space="preserve">                       1.FUNDACION GUAJIRA LEGAL.</t>
    </r>
  </si>
  <si>
    <t>CDI SIN ARRIENDO</t>
  </si>
  <si>
    <t xml:space="preserve">CARRERA 4 # 11-55 </t>
  </si>
  <si>
    <t>CARRERA 15A #24-101</t>
  </si>
  <si>
    <t>2/490</t>
  </si>
  <si>
    <t>HEZNET DE JESUS GUTIERREZ RODRIGUEZ</t>
  </si>
  <si>
    <t>LICENCIADAD EN LENGUA CASTELLANA Y COMUNICACIÓN</t>
  </si>
  <si>
    <t>JULIO 31/2009</t>
  </si>
  <si>
    <r>
      <t xml:space="preserve">FUNCIONES 
</t>
    </r>
    <r>
      <rPr>
        <sz val="11"/>
        <color theme="1"/>
        <rFont val="Calibri"/>
        <family val="2"/>
        <scheme val="minor"/>
      </rPr>
      <t>1.COORDINADORA</t>
    </r>
  </si>
  <si>
    <t>YELENCA PATRICIA RINCONES FELIZZOLA</t>
  </si>
  <si>
    <t>DICIEMBRE 26/2007</t>
  </si>
  <si>
    <r>
      <t xml:space="preserve">FECHA DE INICIO Y TERMINACIÓN
</t>
    </r>
    <r>
      <rPr>
        <sz val="11"/>
        <color theme="1"/>
        <rFont val="Calibri"/>
        <family val="2"/>
        <scheme val="minor"/>
      </rPr>
      <t>1. OCTUBRE 11/2012 HASTA LA FECHA</t>
    </r>
  </si>
  <si>
    <t>NO APORTO COPIA TARJETA PROFESIONAL</t>
  </si>
  <si>
    <t>OLARIS MEDINA GIL</t>
  </si>
  <si>
    <t>UNIVERSIDAD NACIONAL ABIERTA Y ADISTANCIA UNAD</t>
  </si>
  <si>
    <t>PSICOLOGO SOCIAL</t>
  </si>
  <si>
    <t>DICIEMBRE 22/2006</t>
  </si>
  <si>
    <t>1. FUNDACION GUAJIRA LEGAL</t>
  </si>
  <si>
    <t>1. OCTUBRE 11/2012 HASTA LA FECHA</t>
  </si>
  <si>
    <t>1. PROFESIONAL DE APOYO PSICOSOCIAL</t>
  </si>
  <si>
    <t>LIZANDRA MENDOZA GONZALEZ</t>
  </si>
  <si>
    <t>NO APORTO COPIA DE DIPLOMA UNIVERSITARIO, NI ACTA DE GRADO.</t>
  </si>
  <si>
    <t>1. SEPTIEMBRE 2/2013 HASTA LA FECHA</t>
  </si>
  <si>
    <t>NOVIEMBRE 8 /2013</t>
  </si>
  <si>
    <t>NOVIEMBRE 28/2011</t>
  </si>
  <si>
    <t>NOVIEMBRE 30/2009</t>
  </si>
  <si>
    <t>JARDIN INFANTIL DIVINO NIÑO</t>
  </si>
  <si>
    <t>SU EXPERIENCIA ADICIONAL NO SE AJUSTA AL OBJETO DE LA CONVOCATORIA</t>
  </si>
  <si>
    <t>COORDINADOR GENERAL DEL PROYECTO POR CADA MIL CUPOS OFERTADOS O FRACIÓN INFERIOR</t>
  </si>
  <si>
    <t>INDIRA SHIRLEY BRITO GAMEZ</t>
  </si>
  <si>
    <t xml:space="preserve">ADMINISTRADORA DE EMPRESAS </t>
  </si>
  <si>
    <t xml:space="preserve">NO REQUIEREN </t>
  </si>
  <si>
    <r>
      <rPr>
        <b/>
        <sz val="11"/>
        <color theme="1"/>
        <rFont val="Calibri"/>
        <family val="2"/>
        <scheme val="minor"/>
      </rPr>
      <t>EMPRESA</t>
    </r>
    <r>
      <rPr>
        <sz val="11"/>
        <color theme="1"/>
        <rFont val="Calibri"/>
        <family val="2"/>
        <scheme val="minor"/>
      </rPr>
      <t xml:space="preserve">
1.FUNDACION GUAJRIA LEGAL
2. FUNDACION SOLIDARIDAD POR LA NIÑEZ, LA JUVETUD Y LA TERCERA EDAD.</t>
    </r>
  </si>
  <si>
    <r>
      <rPr>
        <b/>
        <sz val="11"/>
        <color theme="1"/>
        <rFont val="Calibri"/>
        <family val="2"/>
        <scheme val="minor"/>
      </rPr>
      <t>FUNCIONES</t>
    </r>
    <r>
      <rPr>
        <sz val="11"/>
        <color theme="1"/>
        <rFont val="Calibri"/>
        <family val="2"/>
        <scheme val="minor"/>
      </rPr>
      <t xml:space="preserve"> 
1.COORDINADORA
2. COORDINADORA</t>
    </r>
  </si>
  <si>
    <t xml:space="preserve">SI </t>
  </si>
  <si>
    <t>CIRLETH NINIOSCA ZARATE PERALTA</t>
  </si>
  <si>
    <t xml:space="preserve">LICECIANDA EN LENGUA CASTELLANA E INGLES </t>
  </si>
  <si>
    <t>UNIVERSIDAD POPULAR DEL CESAR</t>
  </si>
  <si>
    <t>OCTUBRE 15 /2012</t>
  </si>
  <si>
    <t>1.PROFESIONAL DE APOYO PEDAGOGICO</t>
  </si>
  <si>
    <t xml:space="preserve">1.FUNDACION GUAJIRA LEGAL
</t>
  </si>
  <si>
    <t xml:space="preserve">1. FEBRERO 10/2013 HASTA LA FECHA 
</t>
  </si>
  <si>
    <t>GUSTAVO ADOLFO FERNANDEZ ALVAREZ</t>
  </si>
  <si>
    <t>UNIVERSIDAD AUTOMA DEL CARIBE</t>
  </si>
  <si>
    <t>DICIEMBRE 18 /1997</t>
  </si>
  <si>
    <t>62546-T</t>
  </si>
  <si>
    <t>1. MARZO 1/2011 HASTA LA FECHA</t>
  </si>
  <si>
    <t>1. PROFESIONAL FINANCIERO.</t>
  </si>
  <si>
    <t xml:space="preserve">NO CUMPLE CON EL TIEMPO DE EXPERIENCIA DE ACUERDO AL #4.1 CRITERIOS DE PONDERACION </t>
  </si>
  <si>
    <t>NO ADJUNTO HOJAS DE VIDA PARA ESTE PERFIL EN ESTE GRUPO</t>
  </si>
  <si>
    <t>1.PSICOLOGA DE LA CORPORACION, BRINDANDO APOYO PSICOSOCIAL.</t>
  </si>
  <si>
    <t>1. CORPORACION DE PROYECTOS INTEGRALES COMUNITARIOS. AMULIA JIRRAWA</t>
  </si>
  <si>
    <t>GRUPO 7</t>
  </si>
  <si>
    <t>GRUPO 8</t>
  </si>
  <si>
    <t>GRUPO 16</t>
  </si>
  <si>
    <t>DESARROLLO INFANTIL EN MEDIO FAMILIAR</t>
  </si>
  <si>
    <t>MODALIDAD FAMILIAR</t>
  </si>
  <si>
    <t>16-01-2012</t>
  </si>
  <si>
    <t>12-12-12</t>
  </si>
  <si>
    <t>30/09/2014</t>
  </si>
  <si>
    <t>061/2012</t>
  </si>
  <si>
    <t>193/2013</t>
  </si>
  <si>
    <t>LA PROPUESTA TECNICA NO ES CLARA EN CUANTO A LA METODOLOGIA Y ESTRATEGIAS A UTILIZARSE  PARA DESARROLLAR CADA COMPONENTE DE LA MISMA</t>
  </si>
  <si>
    <t>001/2009</t>
  </si>
  <si>
    <t>001/2011</t>
  </si>
  <si>
    <t>DICIEMBRE 9/2011</t>
  </si>
  <si>
    <t>003/2013</t>
  </si>
  <si>
    <t>038/2014</t>
  </si>
  <si>
    <t>NO REGISTRA INFORMACION DEL VALOR EJECUTADO Y SE DESCONOCE SI FUERON OBJETO DE MULTAS. SE TOMAN COMO PARAMETROS LOS MESES DE MAYO A 30-09-14</t>
  </si>
  <si>
    <t>LICENCIADA EN EDUCACION ESCOLAR</t>
  </si>
  <si>
    <t>2. JARDIN INFANTIL DIVINO NIÑO</t>
  </si>
  <si>
    <t>2.AGOSTO 2008 A JUNIO 2013.</t>
  </si>
  <si>
    <t>1.PROFESIONAL DE APOYO PSICOSOCIAL</t>
  </si>
  <si>
    <t>1. NOVIEMBRE 14/2007 HASTA LA FECHA</t>
  </si>
  <si>
    <t>214/2013</t>
  </si>
  <si>
    <t>001/2010</t>
  </si>
  <si>
    <t>LA EXPERIENCIA RELACIONADA NO SE AJUSTA AL OBJETO DE LA CONVOCATORIA</t>
  </si>
  <si>
    <t>306/2012</t>
  </si>
  <si>
    <t>NO APORTO</t>
  </si>
  <si>
    <t>1.COORDINADORA</t>
  </si>
  <si>
    <t>UNIVERSIDAD NACIONAL ABIERTA Y A DISTANCIA UNAD</t>
  </si>
  <si>
    <t>003/2010</t>
  </si>
  <si>
    <t>SE TRASLAPA LA EXPERIENCIA RELACIONADA EN EL FORMATO 6 CON EL TIEMPO CERTIFICADO PARA EL GRUPO 7 (CONTRATO 061/2012)</t>
  </si>
  <si>
    <t>SE TIENEN EN CUENTA LA EXPERIENCIA HASTA SEPTIEMBRE 30 DE 2014. SE TRASLAPA LA EXPERIENCIA CON LA CERTIFICACION RELACIONADA EN EL GRUPO 7 (CONTRATO 193/2013)</t>
  </si>
  <si>
    <t>1/490</t>
  </si>
  <si>
    <r>
      <rPr>
        <b/>
        <sz val="11"/>
        <color theme="1"/>
        <rFont val="Calibri"/>
        <family val="2"/>
        <scheme val="minor"/>
      </rPr>
      <t>FECHA DE INICIO Y TERMINACIÓN</t>
    </r>
    <r>
      <rPr>
        <sz val="11"/>
        <color theme="1"/>
        <rFont val="Calibri"/>
        <family val="2"/>
        <scheme val="minor"/>
      </rPr>
      <t xml:space="preserve">
1. FEBRERO 18 /2013 HASTA LA FECHA
2.MARZO 3/2009 HASTA DICIEMBRE 20/2012</t>
    </r>
  </si>
  <si>
    <t xml:space="preserve">LA EXPERIENCIA RELACIONADA NO SE AJUSTA AL OBJETO DE LA CONVOCATORIA </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</si>
  <si>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</si>
  <si>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</si>
  <si>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</si>
  <si>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</si>
  <si>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</si>
  <si>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</si>
  <si>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</si>
  <si>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</si>
  <si>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</si>
  <si>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</si>
  <si>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</si>
  <si>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</si>
  <si>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</si>
  <si>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</si>
  <si>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</si>
  <si>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</si>
  <si>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</si>
  <si>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</si>
  <si>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</si>
  <si>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</si>
  <si>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</si>
  <si>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</si>
  <si>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</si>
  <si>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</si>
  <si>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</si>
  <si>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</si>
  <si>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</si>
  <si>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</si>
  <si>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</si>
  <si>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</si>
  <si>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</si>
  <si>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</si>
  <si>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</si>
  <si>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</si>
  <si>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</si>
  <si>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</si>
  <si>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</si>
  <si>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</si>
  <si>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</si>
  <si>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</si>
  <si>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</si>
  <si>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</si>
  <si>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2. FUNDACION GUAJIRA LEGAL</t>
  </si>
  <si>
    <t>14 AL 25</t>
  </si>
  <si>
    <t>GARANTIA DE SERIEDAD DE LA PROPUESTA  GRUPO 7</t>
  </si>
  <si>
    <t>35 AL 37</t>
  </si>
  <si>
    <t>GARANTIA DE SERIEDAD DE LA PROPUESTA  GRUPO 8</t>
  </si>
  <si>
    <t>3 AL 5</t>
  </si>
  <si>
    <t>GARANTIA DE SERIEDAD DE LA PROPUESTA GRUPO 16</t>
  </si>
  <si>
    <t>N.A</t>
  </si>
  <si>
    <t>27 Y 28</t>
  </si>
  <si>
    <t>12 Y 13</t>
  </si>
  <si>
    <t>10 Y 11</t>
  </si>
  <si>
    <t>8 Y 9</t>
  </si>
  <si>
    <t>38 AL 40</t>
  </si>
  <si>
    <t>32 AL 39</t>
  </si>
  <si>
    <t xml:space="preserve">PROPONENTE:   </t>
  </si>
  <si>
    <t>NUMERO DE NIT:</t>
  </si>
  <si>
    <t>900184975-1</t>
  </si>
  <si>
    <t xml:space="preserve">CUMPLE </t>
  </si>
  <si>
    <t>EL PROPONENTE CUMPLE __X____ NO CUMPLE _______</t>
  </si>
  <si>
    <t>CLL 19 # 19-117</t>
  </si>
  <si>
    <t>CLL 14 # 9-129</t>
  </si>
  <si>
    <t>CLL 11 # 15-50</t>
  </si>
  <si>
    <t>KIRLES SAIS QUIÑONES CAMACHO</t>
  </si>
  <si>
    <t>LICENCIADA EN EDUCACION BASICA</t>
  </si>
  <si>
    <t>CORPORACION UNIVERSITARIA DEL CARIBE</t>
  </si>
  <si>
    <t>CORPORACION UNIVERSITARIA DE LA COSTA</t>
  </si>
  <si>
    <t>216922521-I</t>
  </si>
  <si>
    <t>JULIO 11 DE 2008</t>
  </si>
  <si>
    <t>1. FUNDACION GUAJIRA LEGAL.</t>
  </si>
  <si>
    <t>FEBRERO 8 DE 2010 - OCTUBRE 3 DE 2014</t>
  </si>
  <si>
    <t xml:space="preserve">COORDINADORA </t>
  </si>
  <si>
    <t xml:space="preserve">DE ACUERDO A OFICIO E-2014-354355-4400 SE ACEPTALA HOJA DE VIDA Y CERTIFICACIONES DE EXPERIENCIA PROFESIONAL ALLEGADAS PARA SUBSANACION, FRENTE AL CARGO DE COORDINADORA. </t>
  </si>
  <si>
    <t>OSIRIS MARIA CORONADO SOLANO</t>
  </si>
  <si>
    <t>129185621-I</t>
  </si>
  <si>
    <t xml:space="preserve">DE ACUERDO A OFICIO E-2014-354355-4400 SE ACEPTALA HOJA DE VIDA Y CERTIFICACIONES DE EXPERIENCIA PROFESIONAL ALLEGADAS PARA SUBSANACION, FRENTE AL CARGO DE PROFESIONAL DE APOYO PSICOSOCIAL </t>
  </si>
  <si>
    <t>ELAINE JULISSA MENGUAL CAICEDO</t>
  </si>
  <si>
    <t>JULIO 09 DE 2010</t>
  </si>
  <si>
    <t>ESNEIDER JOSE TORRES BRITO</t>
  </si>
  <si>
    <t>PSICOLOGO</t>
  </si>
  <si>
    <t>UNIVERSIDAD NACIONAL ABIERTA Y A DISTANCIA</t>
  </si>
  <si>
    <t>DICIEMBRE 10 DE 2004</t>
  </si>
  <si>
    <t>1. COORDINADOR - PROFESIONAL DE APOYO PSICOSOCIAL.</t>
  </si>
  <si>
    <t>TIBIZAY YELENA GAMEZ GUTIERREZ</t>
  </si>
  <si>
    <t>228205621-I</t>
  </si>
  <si>
    <t>SEPTIEMBRE 14 DE 2012</t>
  </si>
  <si>
    <t>115961-T</t>
  </si>
  <si>
    <t>AV. FONSECA</t>
  </si>
  <si>
    <t>MEDIANTE OFICIO E-2014-354355-4400, SE ACEPTA SUBSANACION DEL FORMATO 11</t>
  </si>
  <si>
    <t>PSICOLOGA SOCIAL COMUNITARIA</t>
  </si>
  <si>
    <t>DICIEMBRE 10/2010</t>
  </si>
  <si>
    <t>JARDIN INFAFNTIL DIVINO NIÑO LTDA</t>
  </si>
  <si>
    <t>FEBRERO 2010 - MARZO 2011</t>
  </si>
  <si>
    <t>PSICOLOGA ENTORNO FAMILIAR</t>
  </si>
  <si>
    <t>352/2012</t>
  </si>
  <si>
    <t>003/2011</t>
  </si>
  <si>
    <t>NO SE VALIDA LA EXPERIENCIA CERTIFICADA EN EL FORMATO 6 PARA ESTE GRUPO, EN RAZON A QUE EL PROPONENTE LO PRESENTA MEDIANTE OFICIO  E-2014-354355-4400 PARA EFECTO DE SUBSANAR EL TIEMPO HABILITANTE PARA EL GRUPO 8.</t>
  </si>
  <si>
    <t xml:space="preserve">SE VALIDA LA EXPERIENCIA CERTIFICADA COMO SUBSANACION MEDIANTE OFICIO  E-2014-354355-4400. </t>
  </si>
  <si>
    <t>NO SE VALIDAN LA EXPERIENCIA A SUBSANAR, YA QUE  NO SE AJUSTA AL OBJETO DE LA CONVOCATORIA, TODA VEZ QUE LAS ACCIONES DEL CONTRATO EN MENCION ESTAN DIRIGIDAS A ACTIVIDADES DE ASESORIA AL JARDIN INFANTIL DIVINO NIÑO.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</si>
</sst>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 numFmtId="171"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b/>
      <sz val="12"/>
      <name val="Arial"/>
      <family val="2"/>
    </font>
    <font>
      <sz val="12"/>
      <name val="Arial"/>
      <family val="2"/>
    </font>
    <font>
      <b/>
      <sz val="11"/>
      <name val="Calibri"/>
      <family val="2"/>
      <scheme val="minor"/>
    </font>
    <font>
      <vertAlign val="superscript"/>
      <sz val="11"/>
      <color theme="1"/>
      <name val="Arial"/>
      <family val="2"/>
    </font>
    <font>
      <b/>
      <sz val="11"/>
      <name val="Arial Narrow"/>
      <family val="2"/>
    </font>
    <font>
      <sz val="11"/>
      <name val="Arial Narrow"/>
      <family val="2"/>
    </font>
    <font>
      <b/>
      <sz val="9"/>
      <name val="Arial Narrow"/>
      <family val="2"/>
    </font>
    <font>
      <b/>
      <sz val="1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8">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6" fillId="7" borderId="31" xfId="0" applyFont="1" applyFill="1" applyBorder="1" applyAlignment="1">
      <alignment vertical="center"/>
    </xf>
    <xf numFmtId="0" fontId="26" fillId="7" borderId="31" xfId="0" applyFont="1" applyFill="1" applyBorder="1" applyAlignment="1">
      <alignment horizontal="center" vertical="center"/>
    </xf>
    <xf numFmtId="0" fontId="26" fillId="7" borderId="31"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wrapText="1"/>
    </xf>
    <xf numFmtId="49" fontId="28" fillId="0" borderId="1" xfId="0" applyNumberFormat="1" applyFont="1" applyFill="1" applyBorder="1" applyAlignment="1" applyProtection="1">
      <alignment horizontal="left" vertical="center" wrapText="1"/>
      <protection locked="0"/>
    </xf>
    <xf numFmtId="3"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3" fontId="0" fillId="0" borderId="1" xfId="0" applyNumberFormat="1" applyFill="1" applyBorder="1"/>
    <xf numFmtId="0" fontId="0" fillId="0" borderId="1" xfId="0" applyNumberFormat="1" applyBorder="1" applyAlignment="1">
      <alignment wrapText="1"/>
    </xf>
    <xf numFmtId="0" fontId="0" fillId="0" borderId="1" xfId="0" applyNumberFormat="1" applyBorder="1" applyAlignment="1"/>
    <xf numFmtId="0" fontId="0" fillId="0" borderId="1" xfId="0" applyBorder="1" applyAlignment="1">
      <alignment wrapText="1"/>
    </xf>
    <xf numFmtId="0" fontId="0" fillId="0" borderId="1" xfId="0" applyBorder="1" applyAlignment="1">
      <alignment horizontal="center" vertical="center"/>
    </xf>
    <xf numFmtId="0" fontId="29" fillId="0" borderId="1" xfId="0" applyFont="1" applyBorder="1" applyAlignment="1"/>
    <xf numFmtId="0" fontId="13" fillId="0" borderId="1" xfId="4" applyNumberFormat="1" applyFont="1" applyFill="1" applyBorder="1" applyAlignment="1" applyProtection="1">
      <alignment horizontal="center" vertical="center" wrapText="1"/>
      <protection locked="0"/>
    </xf>
    <xf numFmtId="0" fontId="13" fillId="0" borderId="1" xfId="1" applyNumberFormat="1" applyFont="1" applyFill="1" applyBorder="1" applyAlignment="1">
      <alignment horizontal="right" vertical="center" wrapText="1"/>
    </xf>
    <xf numFmtId="0" fontId="1" fillId="0" borderId="1" xfId="0" applyFont="1" applyBorder="1" applyAlignment="1">
      <alignment wrapText="1"/>
    </xf>
    <xf numFmtId="0" fontId="1" fillId="0" borderId="1" xfId="0" applyFont="1" applyFill="1" applyBorder="1" applyAlignment="1">
      <alignment wrapText="1"/>
    </xf>
    <xf numFmtId="17" fontId="0" fillId="0" borderId="1" xfId="0" applyNumberFormat="1" applyBorder="1" applyAlignment="1"/>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1" fontId="18" fillId="0" borderId="1" xfId="0" applyNumberFormat="1"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70" fontId="14" fillId="0" borderId="1" xfId="0" applyNumberFormat="1" applyFont="1" applyFill="1" applyBorder="1" applyAlignment="1" applyProtection="1">
      <alignment horizontal="center" vertical="center" wrapText="1"/>
      <protection locked="0"/>
    </xf>
    <xf numFmtId="1" fontId="14" fillId="0" borderId="1" xfId="0" applyNumberFormat="1" applyFont="1" applyFill="1" applyBorder="1" applyAlignment="1" applyProtection="1">
      <alignment horizontal="center" vertical="center" wrapText="1"/>
      <protection locked="0"/>
    </xf>
    <xf numFmtId="170" fontId="18" fillId="0" borderId="1" xfId="0" applyNumberFormat="1" applyFont="1" applyFill="1" applyBorder="1" applyAlignment="1" applyProtection="1">
      <alignment horizontal="center" vertical="center" wrapText="1"/>
      <protection locked="0"/>
    </xf>
    <xf numFmtId="49" fontId="14" fillId="0" borderId="5" xfId="0" applyNumberFormat="1" applyFont="1" applyFill="1" applyBorder="1" applyAlignment="1" applyProtection="1">
      <alignment horizontal="center" vertical="center" wrapText="1"/>
      <protection locked="0"/>
    </xf>
    <xf numFmtId="49" fontId="14" fillId="0" borderId="39" xfId="0" applyNumberFormat="1" applyFont="1" applyFill="1" applyBorder="1" applyAlignment="1" applyProtection="1">
      <alignment horizontal="center" vertical="center" wrapText="1"/>
      <protection locked="0"/>
    </xf>
    <xf numFmtId="170" fontId="0" fillId="0" borderId="1" xfId="0" applyNumberFormat="1" applyFill="1" applyBorder="1" applyAlignment="1">
      <alignment horizontal="center" vertical="center"/>
    </xf>
    <xf numFmtId="1" fontId="0" fillId="0" borderId="1" xfId="0" applyNumberFormat="1" applyFill="1" applyBorder="1" applyAlignment="1">
      <alignment horizontal="center" vertical="center"/>
    </xf>
    <xf numFmtId="49" fontId="13" fillId="0" borderId="1" xfId="0" applyNumberFormat="1" applyFont="1" applyFill="1" applyBorder="1" applyAlignment="1" applyProtection="1">
      <alignment horizontal="center" vertical="center" wrapText="1"/>
      <protection locked="0"/>
    </xf>
    <xf numFmtId="0" fontId="0" fillId="3" borderId="1" xfId="0" applyNumberFormat="1" applyFill="1" applyBorder="1" applyAlignment="1">
      <alignment horizontal="center" vertical="center"/>
    </xf>
    <xf numFmtId="0" fontId="0" fillId="0" borderId="1" xfId="0" applyFont="1" applyBorder="1" applyAlignment="1">
      <alignment wrapText="1"/>
    </xf>
    <xf numFmtId="0" fontId="0" fillId="0" borderId="1" xfId="0" applyFont="1" applyFill="1" applyBorder="1" applyAlignment="1">
      <alignment wrapText="1"/>
    </xf>
    <xf numFmtId="0" fontId="23" fillId="7" borderId="31" xfId="0" applyFont="1" applyFill="1" applyBorder="1" applyAlignment="1">
      <alignment vertical="center"/>
    </xf>
    <xf numFmtId="0" fontId="0" fillId="0" borderId="0" xfId="0" applyBorder="1"/>
    <xf numFmtId="0" fontId="14" fillId="0" borderId="0" xfId="0" applyFont="1"/>
    <xf numFmtId="0" fontId="30" fillId="0" borderId="0" xfId="0" applyFont="1" applyAlignment="1">
      <alignment horizontal="center" vertical="center"/>
    </xf>
    <xf numFmtId="0" fontId="31" fillId="0" borderId="0" xfId="0" applyFont="1" applyAlignment="1">
      <alignment horizontal="justify" vertical="center"/>
    </xf>
    <xf numFmtId="0" fontId="32" fillId="5" borderId="18" xfId="0" applyFont="1" applyFill="1" applyBorder="1" applyAlignment="1">
      <alignment horizontal="center" vertical="center" wrapText="1"/>
    </xf>
    <xf numFmtId="0" fontId="33" fillId="0" borderId="18"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0" fontId="20" fillId="7" borderId="20" xfId="0" applyFont="1" applyFill="1" applyBorder="1" applyAlignment="1">
      <alignment horizontal="justify" vertical="center" wrapText="1"/>
    </xf>
    <xf numFmtId="171" fontId="24" fillId="7" borderId="25" xfId="1" applyNumberFormat="1" applyFont="1" applyFill="1" applyBorder="1" applyAlignment="1">
      <alignment vertical="center"/>
    </xf>
    <xf numFmtId="171" fontId="24" fillId="7" borderId="27" xfId="1" applyNumberFormat="1" applyFont="1" applyFill="1" applyBorder="1" applyAlignment="1">
      <alignment vertical="center"/>
    </xf>
    <xf numFmtId="171"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NumberFormat="1" applyFont="1" applyFill="1" applyBorder="1" applyAlignment="1">
      <alignment horizontal="center" vertical="center"/>
    </xf>
    <xf numFmtId="3" fontId="0" fillId="3" borderId="1" xfId="0" applyNumberFormat="1" applyFill="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0" borderId="1" xfId="0" applyBorder="1" applyAlignment="1">
      <alignment horizontal="center" vertical="center"/>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3" fillId="0" borderId="5"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14" xfId="0" applyFont="1" applyBorder="1" applyAlignment="1">
      <alignment horizontal="center" vertical="center" wrapText="1"/>
    </xf>
    <xf numFmtId="0" fontId="32" fillId="5" borderId="5" xfId="0" applyFont="1" applyFill="1" applyBorder="1" applyAlignment="1">
      <alignment horizontal="center" vertical="center" wrapText="1"/>
    </xf>
    <xf numFmtId="0" fontId="32" fillId="5" borderId="38" xfId="0" applyFont="1" applyFill="1" applyBorder="1" applyAlignment="1">
      <alignment horizontal="center" vertical="center" wrapText="1"/>
    </xf>
    <xf numFmtId="0" fontId="32" fillId="5" borderId="14" xfId="0" applyFont="1" applyFill="1" applyBorder="1" applyAlignment="1">
      <alignment horizontal="center" vertical="center" wrapText="1"/>
    </xf>
    <xf numFmtId="0" fontId="30" fillId="0" borderId="0" xfId="0" applyFont="1" applyAlignment="1">
      <alignment horizontal="center" vertical="center"/>
    </xf>
    <xf numFmtId="0" fontId="33" fillId="0" borderId="0" xfId="0" applyFont="1" applyAlignment="1">
      <alignment horizontal="center" vertical="center"/>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33" fillId="6" borderId="5" xfId="0" applyFont="1" applyFill="1" applyBorder="1" applyAlignment="1">
      <alignment horizontal="center" vertical="center" wrapText="1"/>
    </xf>
    <xf numFmtId="0" fontId="33" fillId="6" borderId="38" xfId="0" applyFont="1" applyFill="1" applyBorder="1" applyAlignment="1">
      <alignment horizontal="center" vertical="center" wrapText="1"/>
    </xf>
    <xf numFmtId="0" fontId="33" fillId="6" borderId="14" xfId="0" applyFont="1" applyFill="1" applyBorder="1" applyAlignment="1">
      <alignment horizontal="center" vertical="center" wrapText="1"/>
    </xf>
    <xf numFmtId="0" fontId="20" fillId="7" borderId="40" xfId="0" applyFont="1" applyFill="1" applyBorder="1" applyAlignment="1">
      <alignment horizontal="left" vertical="justify"/>
    </xf>
    <xf numFmtId="0" fontId="20" fillId="7" borderId="41" xfId="0" applyFont="1" applyFill="1" applyBorder="1" applyAlignment="1">
      <alignment horizontal="left" vertical="justify"/>
    </xf>
    <xf numFmtId="0" fontId="20" fillId="7" borderId="42" xfId="0" applyFont="1" applyFill="1" applyBorder="1" applyAlignment="1">
      <alignment horizontal="left" vertical="justify"/>
    </xf>
    <xf numFmtId="0" fontId="20" fillId="7" borderId="20" xfId="0" applyFont="1" applyFill="1" applyBorder="1" applyAlignment="1">
      <alignment horizontal="center" vertical="justify"/>
    </xf>
    <xf numFmtId="0" fontId="20" fillId="7" borderId="21" xfId="0" applyFont="1" applyFill="1" applyBorder="1" applyAlignment="1">
      <alignment horizontal="center" vertical="justify"/>
    </xf>
    <xf numFmtId="0" fontId="20" fillId="7" borderId="22" xfId="0" applyFont="1" applyFill="1" applyBorder="1" applyAlignment="1">
      <alignment horizontal="center" vertical="justify"/>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14" fontId="0" fillId="3" borderId="6" xfId="0" applyNumberFormat="1" applyFont="1" applyFill="1" applyBorder="1" applyAlignment="1">
      <alignment horizontal="left"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44" fontId="27" fillId="7" borderId="30" xfId="3" applyFont="1" applyFill="1" applyBorder="1" applyAlignment="1">
      <alignment horizontal="center" vertical="center" wrapText="1"/>
    </xf>
    <xf numFmtId="44" fontId="27" fillId="7" borderId="29" xfId="3" applyFont="1" applyFill="1" applyBorder="1" applyAlignment="1">
      <alignment horizontal="center" vertical="center" wrapText="1"/>
    </xf>
    <xf numFmtId="0" fontId="26" fillId="7" borderId="30" xfId="0" applyFont="1" applyFill="1" applyBorder="1" applyAlignment="1">
      <alignment horizontal="center" vertical="center" wrapText="1"/>
    </xf>
    <xf numFmtId="0" fontId="26" fillId="7" borderId="29"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topLeftCell="B2" workbookViewId="0">
      <selection activeCell="A8" sqref="A8:L9"/>
    </sheetView>
  </sheetViews>
  <sheetFormatPr baseColWidth="10" defaultRowHeight="15" x14ac:dyDescent="0.25"/>
  <cols>
    <col min="1" max="1" width="11.42578125" style="177"/>
    <col min="2" max="2" width="13.85546875" style="177" customWidth="1"/>
    <col min="3" max="3" width="13.7109375" style="177" customWidth="1"/>
    <col min="4" max="4" width="68" style="177" customWidth="1"/>
    <col min="5" max="5" width="14.5703125" style="177" customWidth="1"/>
    <col min="6" max="6" width="14.42578125" style="177" customWidth="1"/>
    <col min="7" max="7" width="12" style="177" customWidth="1"/>
    <col min="8" max="9" width="11.42578125" style="177"/>
    <col min="10" max="10" width="11.42578125" style="177" customWidth="1"/>
    <col min="11" max="11" width="11.42578125" style="177"/>
    <col min="12" max="12" width="29.28515625" style="177" customWidth="1"/>
  </cols>
  <sheetData>
    <row r="1" spans="1:12" ht="14.45" x14ac:dyDescent="0.3">
      <c r="A1" s="178"/>
      <c r="B1" s="178"/>
      <c r="C1" s="178"/>
      <c r="D1" s="178"/>
      <c r="E1" s="178"/>
      <c r="F1" s="178"/>
      <c r="G1" s="178"/>
      <c r="H1" s="178"/>
      <c r="I1" s="178"/>
      <c r="J1" s="178"/>
      <c r="K1" s="178"/>
      <c r="L1" s="178"/>
    </row>
    <row r="2" spans="1:12" ht="14.45" x14ac:dyDescent="0.3">
      <c r="A2" s="208" t="s">
        <v>63</v>
      </c>
      <c r="B2" s="208"/>
      <c r="C2" s="208"/>
      <c r="D2" s="208"/>
      <c r="E2" s="208"/>
      <c r="F2" s="208"/>
      <c r="G2" s="208"/>
      <c r="H2" s="208"/>
      <c r="I2" s="208"/>
      <c r="J2" s="208"/>
      <c r="K2" s="208"/>
      <c r="L2" s="208"/>
    </row>
    <row r="3" spans="1:12" ht="14.45" x14ac:dyDescent="0.3">
      <c r="A3" s="179"/>
      <c r="B3" s="178"/>
      <c r="C3" s="178"/>
      <c r="D3" s="178"/>
      <c r="E3" s="178"/>
      <c r="F3" s="178"/>
      <c r="G3" s="178"/>
      <c r="H3" s="178"/>
      <c r="I3" s="178"/>
      <c r="J3" s="178"/>
      <c r="K3" s="178"/>
      <c r="L3" s="178"/>
    </row>
    <row r="4" spans="1:12" ht="16.5" x14ac:dyDescent="0.25">
      <c r="A4" s="208" t="s">
        <v>327</v>
      </c>
      <c r="B4" s="208"/>
      <c r="C4" s="208"/>
      <c r="D4" s="208"/>
      <c r="E4" s="208"/>
      <c r="F4" s="208"/>
      <c r="G4" s="208"/>
      <c r="H4" s="208"/>
      <c r="I4" s="208"/>
      <c r="J4" s="208"/>
      <c r="K4" s="208"/>
      <c r="L4" s="208"/>
    </row>
    <row r="5" spans="1:12" ht="14.45" x14ac:dyDescent="0.3">
      <c r="A5" s="180"/>
      <c r="B5" s="178"/>
      <c r="C5" s="178"/>
      <c r="D5" s="178"/>
      <c r="E5" s="178"/>
      <c r="F5" s="178"/>
      <c r="G5" s="178"/>
      <c r="H5" s="178"/>
      <c r="I5" s="178"/>
      <c r="J5" s="178"/>
      <c r="K5" s="178"/>
      <c r="L5" s="178"/>
    </row>
    <row r="6" spans="1:12" x14ac:dyDescent="0.25">
      <c r="A6" s="200" t="s">
        <v>328</v>
      </c>
      <c r="B6" s="201"/>
      <c r="C6" s="201"/>
      <c r="D6" s="201"/>
      <c r="E6" s="201"/>
      <c r="F6" s="201"/>
      <c r="G6" s="201"/>
      <c r="H6" s="201"/>
      <c r="I6" s="201"/>
      <c r="J6" s="201"/>
      <c r="K6" s="201"/>
      <c r="L6" s="201"/>
    </row>
    <row r="7" spans="1:12" x14ac:dyDescent="0.25">
      <c r="A7" s="201"/>
      <c r="B7" s="201"/>
      <c r="C7" s="201"/>
      <c r="D7" s="201"/>
      <c r="E7" s="201"/>
      <c r="F7" s="201"/>
      <c r="G7" s="201"/>
      <c r="H7" s="201"/>
      <c r="I7" s="201"/>
      <c r="J7" s="201"/>
      <c r="K7" s="201"/>
      <c r="L7" s="201"/>
    </row>
    <row r="8" spans="1:12" x14ac:dyDescent="0.25">
      <c r="A8" s="200" t="s">
        <v>329</v>
      </c>
      <c r="B8" s="201"/>
      <c r="C8" s="201"/>
      <c r="D8" s="201"/>
      <c r="E8" s="201"/>
      <c r="F8" s="201"/>
      <c r="G8" s="201"/>
      <c r="H8" s="201"/>
      <c r="I8" s="201"/>
      <c r="J8" s="201"/>
      <c r="K8" s="201"/>
      <c r="L8" s="201"/>
    </row>
    <row r="9" spans="1:12" x14ac:dyDescent="0.25">
      <c r="A9" s="201"/>
      <c r="B9" s="201"/>
      <c r="C9" s="201"/>
      <c r="D9" s="201"/>
      <c r="E9" s="201"/>
      <c r="F9" s="201"/>
      <c r="G9" s="201"/>
      <c r="H9" s="201"/>
      <c r="I9" s="201"/>
      <c r="J9" s="201"/>
      <c r="K9" s="201"/>
      <c r="L9" s="201"/>
    </row>
    <row r="10" spans="1:12" thickBot="1" x14ac:dyDescent="0.35">
      <c r="A10" s="178"/>
      <c r="B10" s="178"/>
      <c r="C10" s="178"/>
      <c r="D10" s="178"/>
      <c r="E10" s="178"/>
      <c r="F10" s="178"/>
      <c r="G10" s="178"/>
      <c r="H10" s="178"/>
      <c r="I10" s="178"/>
      <c r="J10" s="178"/>
      <c r="K10" s="178"/>
      <c r="L10" s="178"/>
    </row>
    <row r="11" spans="1:12" thickBot="1" x14ac:dyDescent="0.35">
      <c r="A11" s="181" t="s">
        <v>64</v>
      </c>
      <c r="B11" s="205" t="s">
        <v>85</v>
      </c>
      <c r="C11" s="206"/>
      <c r="D11" s="206"/>
      <c r="E11" s="206"/>
      <c r="F11" s="206"/>
      <c r="G11" s="206"/>
      <c r="H11" s="206"/>
      <c r="I11" s="206"/>
      <c r="J11" s="206"/>
      <c r="K11" s="206"/>
      <c r="L11" s="207"/>
    </row>
    <row r="12" spans="1:12" thickBot="1" x14ac:dyDescent="0.35">
      <c r="A12" s="182">
        <v>1</v>
      </c>
      <c r="B12" s="202" t="s">
        <v>330</v>
      </c>
      <c r="C12" s="203"/>
      <c r="D12" s="203"/>
      <c r="E12" s="203"/>
      <c r="F12" s="203"/>
      <c r="G12" s="203"/>
      <c r="H12" s="203"/>
      <c r="I12" s="203"/>
      <c r="J12" s="203"/>
      <c r="K12" s="203"/>
      <c r="L12" s="204"/>
    </row>
    <row r="13" spans="1:12" thickBot="1" x14ac:dyDescent="0.35">
      <c r="A13" s="182">
        <v>2</v>
      </c>
      <c r="B13" s="202" t="s">
        <v>152</v>
      </c>
      <c r="C13" s="203"/>
      <c r="D13" s="203"/>
      <c r="E13" s="203"/>
      <c r="F13" s="203"/>
      <c r="G13" s="203"/>
      <c r="H13" s="203"/>
      <c r="I13" s="203"/>
      <c r="J13" s="203"/>
      <c r="K13" s="203"/>
      <c r="L13" s="204"/>
    </row>
    <row r="14" spans="1:12" thickBot="1" x14ac:dyDescent="0.35">
      <c r="A14" s="182">
        <v>3</v>
      </c>
      <c r="B14" s="202" t="s">
        <v>331</v>
      </c>
      <c r="C14" s="203"/>
      <c r="D14" s="203"/>
      <c r="E14" s="203"/>
      <c r="F14" s="203"/>
      <c r="G14" s="203"/>
      <c r="H14" s="203"/>
      <c r="I14" s="203"/>
      <c r="J14" s="203"/>
      <c r="K14" s="203"/>
      <c r="L14" s="204"/>
    </row>
    <row r="15" spans="1:12" thickBot="1" x14ac:dyDescent="0.35">
      <c r="A15" s="182">
        <v>4</v>
      </c>
      <c r="B15" s="202" t="s">
        <v>332</v>
      </c>
      <c r="C15" s="203"/>
      <c r="D15" s="203"/>
      <c r="E15" s="203"/>
      <c r="F15" s="203"/>
      <c r="G15" s="203"/>
      <c r="H15" s="203"/>
      <c r="I15" s="203"/>
      <c r="J15" s="203"/>
      <c r="K15" s="203"/>
      <c r="L15" s="204"/>
    </row>
    <row r="16" spans="1:12" thickBot="1" x14ac:dyDescent="0.35">
      <c r="A16" s="182">
        <v>5</v>
      </c>
      <c r="B16" s="202" t="s">
        <v>332</v>
      </c>
      <c r="C16" s="203"/>
      <c r="D16" s="203"/>
      <c r="E16" s="203"/>
      <c r="F16" s="203"/>
      <c r="G16" s="203"/>
      <c r="H16" s="203"/>
      <c r="I16" s="203"/>
      <c r="J16" s="203"/>
      <c r="K16" s="203"/>
      <c r="L16" s="204"/>
    </row>
    <row r="17" spans="1:12" thickBot="1" x14ac:dyDescent="0.35">
      <c r="A17" s="182">
        <v>6</v>
      </c>
      <c r="B17" s="202" t="s">
        <v>333</v>
      </c>
      <c r="C17" s="203"/>
      <c r="D17" s="203"/>
      <c r="E17" s="203"/>
      <c r="F17" s="203"/>
      <c r="G17" s="203"/>
      <c r="H17" s="203"/>
      <c r="I17" s="203"/>
      <c r="J17" s="203"/>
      <c r="K17" s="203"/>
      <c r="L17" s="204"/>
    </row>
    <row r="18" spans="1:12" thickBot="1" x14ac:dyDescent="0.35">
      <c r="A18" s="182">
        <v>7</v>
      </c>
      <c r="B18" s="202" t="s">
        <v>334</v>
      </c>
      <c r="C18" s="203"/>
      <c r="D18" s="203"/>
      <c r="E18" s="203"/>
      <c r="F18" s="203"/>
      <c r="G18" s="203"/>
      <c r="H18" s="203"/>
      <c r="I18" s="203"/>
      <c r="J18" s="203"/>
      <c r="K18" s="203"/>
      <c r="L18" s="204"/>
    </row>
    <row r="19" spans="1:12" thickBot="1" x14ac:dyDescent="0.35">
      <c r="A19" s="182">
        <v>8</v>
      </c>
      <c r="B19" s="202" t="s">
        <v>335</v>
      </c>
      <c r="C19" s="203"/>
      <c r="D19" s="203"/>
      <c r="E19" s="203"/>
      <c r="F19" s="203"/>
      <c r="G19" s="203"/>
      <c r="H19" s="203"/>
      <c r="I19" s="203"/>
      <c r="J19" s="203"/>
      <c r="K19" s="203"/>
      <c r="L19" s="204"/>
    </row>
    <row r="20" spans="1:12" thickBot="1" x14ac:dyDescent="0.35">
      <c r="A20" s="182">
        <v>9</v>
      </c>
      <c r="B20" s="202" t="s">
        <v>336</v>
      </c>
      <c r="C20" s="203"/>
      <c r="D20" s="203"/>
      <c r="E20" s="203"/>
      <c r="F20" s="203"/>
      <c r="G20" s="203"/>
      <c r="H20" s="203"/>
      <c r="I20" s="203"/>
      <c r="J20" s="203"/>
      <c r="K20" s="203"/>
      <c r="L20" s="204"/>
    </row>
    <row r="21" spans="1:12" ht="15.75" thickBot="1" x14ac:dyDescent="0.3">
      <c r="A21" s="182">
        <v>10</v>
      </c>
      <c r="B21" s="202" t="s">
        <v>337</v>
      </c>
      <c r="C21" s="203"/>
      <c r="D21" s="203"/>
      <c r="E21" s="203"/>
      <c r="F21" s="203"/>
      <c r="G21" s="203"/>
      <c r="H21" s="203"/>
      <c r="I21" s="203"/>
      <c r="J21" s="203"/>
      <c r="K21" s="203"/>
      <c r="L21" s="204"/>
    </row>
    <row r="22" spans="1:12" ht="15.75" thickBot="1" x14ac:dyDescent="0.3">
      <c r="A22" s="182">
        <v>11</v>
      </c>
      <c r="B22" s="202" t="s">
        <v>338</v>
      </c>
      <c r="C22" s="203"/>
      <c r="D22" s="203"/>
      <c r="E22" s="203"/>
      <c r="F22" s="203"/>
      <c r="G22" s="203"/>
      <c r="H22" s="203"/>
      <c r="I22" s="203"/>
      <c r="J22" s="203"/>
      <c r="K22" s="203"/>
      <c r="L22" s="204"/>
    </row>
    <row r="23" spans="1:12" ht="15.75" thickBot="1" x14ac:dyDescent="0.3">
      <c r="A23" s="182">
        <v>12</v>
      </c>
      <c r="B23" s="202" t="s">
        <v>339</v>
      </c>
      <c r="C23" s="203"/>
      <c r="D23" s="203"/>
      <c r="E23" s="203"/>
      <c r="F23" s="203"/>
      <c r="G23" s="203"/>
      <c r="H23" s="203"/>
      <c r="I23" s="203"/>
      <c r="J23" s="203"/>
      <c r="K23" s="203"/>
      <c r="L23" s="204"/>
    </row>
    <row r="24" spans="1:12" ht="15.75" thickBot="1" x14ac:dyDescent="0.3">
      <c r="A24" s="182">
        <v>13</v>
      </c>
      <c r="B24" s="202" t="s">
        <v>340</v>
      </c>
      <c r="C24" s="203"/>
      <c r="D24" s="203"/>
      <c r="E24" s="203"/>
      <c r="F24" s="203"/>
      <c r="G24" s="203"/>
      <c r="H24" s="203"/>
      <c r="I24" s="203"/>
      <c r="J24" s="203"/>
      <c r="K24" s="203"/>
      <c r="L24" s="204"/>
    </row>
    <row r="25" spans="1:12" ht="15.75" thickBot="1" x14ac:dyDescent="0.3">
      <c r="A25" s="182">
        <v>14</v>
      </c>
      <c r="B25" s="202" t="s">
        <v>341</v>
      </c>
      <c r="C25" s="203"/>
      <c r="D25" s="203"/>
      <c r="E25" s="203"/>
      <c r="F25" s="203"/>
      <c r="G25" s="203"/>
      <c r="H25" s="203"/>
      <c r="I25" s="203"/>
      <c r="J25" s="203"/>
      <c r="K25" s="203"/>
      <c r="L25" s="204"/>
    </row>
    <row r="26" spans="1:12" ht="15.75" thickBot="1" x14ac:dyDescent="0.3">
      <c r="A26" s="182">
        <v>15</v>
      </c>
      <c r="B26" s="202" t="s">
        <v>342</v>
      </c>
      <c r="C26" s="203"/>
      <c r="D26" s="203"/>
      <c r="E26" s="203"/>
      <c r="F26" s="203"/>
      <c r="G26" s="203"/>
      <c r="H26" s="203"/>
      <c r="I26" s="203"/>
      <c r="J26" s="203"/>
      <c r="K26" s="203"/>
      <c r="L26" s="204"/>
    </row>
    <row r="27" spans="1:12" ht="15.75" thickBot="1" x14ac:dyDescent="0.3">
      <c r="A27" s="182">
        <v>16</v>
      </c>
      <c r="B27" s="202" t="s">
        <v>343</v>
      </c>
      <c r="C27" s="203"/>
      <c r="D27" s="203"/>
      <c r="E27" s="203"/>
      <c r="F27" s="203"/>
      <c r="G27" s="203"/>
      <c r="H27" s="203"/>
      <c r="I27" s="203"/>
      <c r="J27" s="203"/>
      <c r="K27" s="203"/>
      <c r="L27" s="204"/>
    </row>
    <row r="28" spans="1:12" ht="15.75" thickBot="1" x14ac:dyDescent="0.3">
      <c r="A28" s="182">
        <v>17</v>
      </c>
      <c r="B28" s="202" t="s">
        <v>344</v>
      </c>
      <c r="C28" s="203"/>
      <c r="D28" s="203"/>
      <c r="E28" s="203"/>
      <c r="F28" s="203"/>
      <c r="G28" s="203"/>
      <c r="H28" s="203"/>
      <c r="I28" s="203"/>
      <c r="J28" s="203"/>
      <c r="K28" s="203"/>
      <c r="L28" s="204"/>
    </row>
    <row r="29" spans="1:12" ht="15.75" thickBot="1" x14ac:dyDescent="0.3">
      <c r="A29" s="182">
        <v>18</v>
      </c>
      <c r="B29" s="202" t="s">
        <v>345</v>
      </c>
      <c r="C29" s="203"/>
      <c r="D29" s="203"/>
      <c r="E29" s="203"/>
      <c r="F29" s="203"/>
      <c r="G29" s="203"/>
      <c r="H29" s="203"/>
      <c r="I29" s="203"/>
      <c r="J29" s="203"/>
      <c r="K29" s="203"/>
      <c r="L29" s="204"/>
    </row>
    <row r="30" spans="1:12" ht="15.75" thickBot="1" x14ac:dyDescent="0.3">
      <c r="A30" s="182">
        <v>19</v>
      </c>
      <c r="B30" s="202" t="s">
        <v>346</v>
      </c>
      <c r="C30" s="203"/>
      <c r="D30" s="203"/>
      <c r="E30" s="203"/>
      <c r="F30" s="203"/>
      <c r="G30" s="203"/>
      <c r="H30" s="203"/>
      <c r="I30" s="203"/>
      <c r="J30" s="203"/>
      <c r="K30" s="203"/>
      <c r="L30" s="204"/>
    </row>
    <row r="31" spans="1:12" ht="15.75" thickBot="1" x14ac:dyDescent="0.3">
      <c r="A31" s="182">
        <v>20</v>
      </c>
      <c r="B31" s="202" t="s">
        <v>347</v>
      </c>
      <c r="C31" s="203"/>
      <c r="D31" s="203"/>
      <c r="E31" s="203"/>
      <c r="F31" s="203"/>
      <c r="G31" s="203"/>
      <c r="H31" s="203"/>
      <c r="I31" s="203"/>
      <c r="J31" s="203"/>
      <c r="K31" s="203"/>
      <c r="L31" s="204"/>
    </row>
    <row r="32" spans="1:12" ht="15.75" thickBot="1" x14ac:dyDescent="0.3">
      <c r="A32" s="182">
        <v>21</v>
      </c>
      <c r="B32" s="202" t="s">
        <v>347</v>
      </c>
      <c r="C32" s="203"/>
      <c r="D32" s="203"/>
      <c r="E32" s="203"/>
      <c r="F32" s="203"/>
      <c r="G32" s="203"/>
      <c r="H32" s="203"/>
      <c r="I32" s="203"/>
      <c r="J32" s="203"/>
      <c r="K32" s="203"/>
      <c r="L32" s="204"/>
    </row>
    <row r="33" spans="1:12" ht="15.75" thickBot="1" x14ac:dyDescent="0.3">
      <c r="A33" s="182">
        <v>22</v>
      </c>
      <c r="B33" s="202" t="s">
        <v>348</v>
      </c>
      <c r="C33" s="203"/>
      <c r="D33" s="203"/>
      <c r="E33" s="203"/>
      <c r="F33" s="203"/>
      <c r="G33" s="203"/>
      <c r="H33" s="203"/>
      <c r="I33" s="203"/>
      <c r="J33" s="203"/>
      <c r="K33" s="203"/>
      <c r="L33" s="204"/>
    </row>
    <row r="34" spans="1:12" ht="15.75" thickBot="1" x14ac:dyDescent="0.3">
      <c r="A34" s="182">
        <v>23</v>
      </c>
      <c r="B34" s="202" t="s">
        <v>349</v>
      </c>
      <c r="C34" s="203"/>
      <c r="D34" s="203"/>
      <c r="E34" s="203"/>
      <c r="F34" s="203"/>
      <c r="G34" s="203"/>
      <c r="H34" s="203"/>
      <c r="I34" s="203"/>
      <c r="J34" s="203"/>
      <c r="K34" s="203"/>
      <c r="L34" s="204"/>
    </row>
    <row r="35" spans="1:12" ht="15.75" thickBot="1" x14ac:dyDescent="0.3">
      <c r="A35" s="182">
        <v>24</v>
      </c>
      <c r="B35" s="202" t="s">
        <v>350</v>
      </c>
      <c r="C35" s="203"/>
      <c r="D35" s="203"/>
      <c r="E35" s="203"/>
      <c r="F35" s="203"/>
      <c r="G35" s="203"/>
      <c r="H35" s="203"/>
      <c r="I35" s="203"/>
      <c r="J35" s="203"/>
      <c r="K35" s="203"/>
      <c r="L35" s="204"/>
    </row>
    <row r="36" spans="1:12" ht="15.75" thickBot="1" x14ac:dyDescent="0.3">
      <c r="A36" s="182">
        <v>25</v>
      </c>
      <c r="B36" s="202" t="s">
        <v>351</v>
      </c>
      <c r="C36" s="203"/>
      <c r="D36" s="203"/>
      <c r="E36" s="203"/>
      <c r="F36" s="203"/>
      <c r="G36" s="203"/>
      <c r="H36" s="203"/>
      <c r="I36" s="203"/>
      <c r="J36" s="203"/>
      <c r="K36" s="203"/>
      <c r="L36" s="204"/>
    </row>
    <row r="37" spans="1:12" ht="15.75" thickBot="1" x14ac:dyDescent="0.3">
      <c r="A37" s="182">
        <v>26</v>
      </c>
      <c r="B37" s="202" t="s">
        <v>352</v>
      </c>
      <c r="C37" s="203"/>
      <c r="D37" s="203"/>
      <c r="E37" s="203"/>
      <c r="F37" s="203"/>
      <c r="G37" s="203"/>
      <c r="H37" s="203"/>
      <c r="I37" s="203"/>
      <c r="J37" s="203"/>
      <c r="K37" s="203"/>
      <c r="L37" s="204"/>
    </row>
    <row r="38" spans="1:12" ht="15.75" thickBot="1" x14ac:dyDescent="0.3">
      <c r="A38" s="182">
        <v>27</v>
      </c>
      <c r="B38" s="202" t="s">
        <v>353</v>
      </c>
      <c r="C38" s="203"/>
      <c r="D38" s="203"/>
      <c r="E38" s="203"/>
      <c r="F38" s="203"/>
      <c r="G38" s="203"/>
      <c r="H38" s="203"/>
      <c r="I38" s="203"/>
      <c r="J38" s="203"/>
      <c r="K38" s="203"/>
      <c r="L38" s="204"/>
    </row>
    <row r="39" spans="1:12" ht="15.75" thickBot="1" x14ac:dyDescent="0.3">
      <c r="A39" s="182">
        <v>28</v>
      </c>
      <c r="B39" s="202" t="s">
        <v>354</v>
      </c>
      <c r="C39" s="203"/>
      <c r="D39" s="203"/>
      <c r="E39" s="203"/>
      <c r="F39" s="203"/>
      <c r="G39" s="203"/>
      <c r="H39" s="203"/>
      <c r="I39" s="203"/>
      <c r="J39" s="203"/>
      <c r="K39" s="203"/>
      <c r="L39" s="204"/>
    </row>
    <row r="40" spans="1:12" ht="15.75" thickBot="1" x14ac:dyDescent="0.3">
      <c r="A40" s="182">
        <v>29</v>
      </c>
      <c r="B40" s="202" t="s">
        <v>355</v>
      </c>
      <c r="C40" s="203"/>
      <c r="D40" s="203"/>
      <c r="E40" s="203"/>
      <c r="F40" s="203"/>
      <c r="G40" s="203"/>
      <c r="H40" s="203"/>
      <c r="I40" s="203"/>
      <c r="J40" s="203"/>
      <c r="K40" s="203"/>
      <c r="L40" s="204"/>
    </row>
    <row r="41" spans="1:12" ht="15.75" thickBot="1" x14ac:dyDescent="0.3">
      <c r="A41" s="182">
        <v>30</v>
      </c>
      <c r="B41" s="202" t="s">
        <v>356</v>
      </c>
      <c r="C41" s="203"/>
      <c r="D41" s="203"/>
      <c r="E41" s="203"/>
      <c r="F41" s="203"/>
      <c r="G41" s="203"/>
      <c r="H41" s="203"/>
      <c r="I41" s="203"/>
      <c r="J41" s="203"/>
      <c r="K41" s="203"/>
      <c r="L41" s="204"/>
    </row>
    <row r="42" spans="1:12" ht="15.75" thickBot="1" x14ac:dyDescent="0.3">
      <c r="A42" s="182">
        <v>31</v>
      </c>
      <c r="B42" s="202" t="s">
        <v>357</v>
      </c>
      <c r="C42" s="203"/>
      <c r="D42" s="203"/>
      <c r="E42" s="203"/>
      <c r="F42" s="203"/>
      <c r="G42" s="203"/>
      <c r="H42" s="203"/>
      <c r="I42" s="203"/>
      <c r="J42" s="203"/>
      <c r="K42" s="203"/>
      <c r="L42" s="204"/>
    </row>
    <row r="43" spans="1:12" ht="15.75" thickBot="1" x14ac:dyDescent="0.3">
      <c r="A43" s="182">
        <v>32</v>
      </c>
      <c r="B43" s="202" t="s">
        <v>358</v>
      </c>
      <c r="C43" s="203"/>
      <c r="D43" s="203"/>
      <c r="E43" s="203"/>
      <c r="F43" s="203"/>
      <c r="G43" s="203"/>
      <c r="H43" s="203"/>
      <c r="I43" s="203"/>
      <c r="J43" s="203"/>
      <c r="K43" s="203"/>
      <c r="L43" s="204"/>
    </row>
    <row r="44" spans="1:12" ht="15.75" thickBot="1" x14ac:dyDescent="0.3">
      <c r="A44" s="182">
        <v>33</v>
      </c>
      <c r="B44" s="202" t="s">
        <v>359</v>
      </c>
      <c r="C44" s="203"/>
      <c r="D44" s="203"/>
      <c r="E44" s="203"/>
      <c r="F44" s="203"/>
      <c r="G44" s="203"/>
      <c r="H44" s="203"/>
      <c r="I44" s="203"/>
      <c r="J44" s="203"/>
      <c r="K44" s="203"/>
      <c r="L44" s="204"/>
    </row>
    <row r="45" spans="1:12" ht="15.75" thickBot="1" x14ac:dyDescent="0.3">
      <c r="A45" s="182">
        <v>34</v>
      </c>
      <c r="B45" s="202" t="s">
        <v>360</v>
      </c>
      <c r="C45" s="203"/>
      <c r="D45" s="203"/>
      <c r="E45" s="203"/>
      <c r="F45" s="203"/>
      <c r="G45" s="203"/>
      <c r="H45" s="203"/>
      <c r="I45" s="203"/>
      <c r="J45" s="203"/>
      <c r="K45" s="203"/>
      <c r="L45" s="204"/>
    </row>
    <row r="46" spans="1:12" ht="15.75" thickBot="1" x14ac:dyDescent="0.3">
      <c r="A46" s="182">
        <v>35</v>
      </c>
      <c r="B46" s="202" t="s">
        <v>361</v>
      </c>
      <c r="C46" s="203"/>
      <c r="D46" s="203"/>
      <c r="E46" s="203"/>
      <c r="F46" s="203"/>
      <c r="G46" s="203"/>
      <c r="H46" s="203"/>
      <c r="I46" s="203"/>
      <c r="J46" s="203"/>
      <c r="K46" s="203"/>
      <c r="L46" s="204"/>
    </row>
    <row r="47" spans="1:12" ht="15.75" thickBot="1" x14ac:dyDescent="0.3">
      <c r="A47" s="182">
        <v>36</v>
      </c>
      <c r="B47" s="202" t="s">
        <v>362</v>
      </c>
      <c r="C47" s="203"/>
      <c r="D47" s="203"/>
      <c r="E47" s="203"/>
      <c r="F47" s="203"/>
      <c r="G47" s="203"/>
      <c r="H47" s="203"/>
      <c r="I47" s="203"/>
      <c r="J47" s="203"/>
      <c r="K47" s="203"/>
      <c r="L47" s="204"/>
    </row>
    <row r="48" spans="1:12" ht="15.75" thickBot="1" x14ac:dyDescent="0.3">
      <c r="A48" s="182">
        <v>37</v>
      </c>
      <c r="B48" s="202" t="s">
        <v>363</v>
      </c>
      <c r="C48" s="203"/>
      <c r="D48" s="203"/>
      <c r="E48" s="203"/>
      <c r="F48" s="203"/>
      <c r="G48" s="203"/>
      <c r="H48" s="203"/>
      <c r="I48" s="203"/>
      <c r="J48" s="203"/>
      <c r="K48" s="203"/>
      <c r="L48" s="204"/>
    </row>
    <row r="49" spans="1:12" ht="15.75" thickBot="1" x14ac:dyDescent="0.3">
      <c r="A49" s="182">
        <v>38</v>
      </c>
      <c r="B49" s="202" t="s">
        <v>364</v>
      </c>
      <c r="C49" s="203"/>
      <c r="D49" s="203"/>
      <c r="E49" s="203"/>
      <c r="F49" s="203"/>
      <c r="G49" s="203"/>
      <c r="H49" s="203"/>
      <c r="I49" s="203"/>
      <c r="J49" s="203"/>
      <c r="K49" s="203"/>
      <c r="L49" s="204"/>
    </row>
    <row r="50" spans="1:12" ht="15.75" thickBot="1" x14ac:dyDescent="0.3">
      <c r="A50" s="182">
        <v>39</v>
      </c>
      <c r="B50" s="202" t="s">
        <v>365</v>
      </c>
      <c r="C50" s="203"/>
      <c r="D50" s="203"/>
      <c r="E50" s="203"/>
      <c r="F50" s="203"/>
      <c r="G50" s="203"/>
      <c r="H50" s="203"/>
      <c r="I50" s="203"/>
      <c r="J50" s="203"/>
      <c r="K50" s="203"/>
      <c r="L50" s="204"/>
    </row>
    <row r="51" spans="1:12" ht="15.75" thickBot="1" x14ac:dyDescent="0.3">
      <c r="A51" s="182">
        <v>40</v>
      </c>
      <c r="B51" s="202" t="s">
        <v>366</v>
      </c>
      <c r="C51" s="203"/>
      <c r="D51" s="203"/>
      <c r="E51" s="203"/>
      <c r="F51" s="203"/>
      <c r="G51" s="203"/>
      <c r="H51" s="203"/>
      <c r="I51" s="203"/>
      <c r="J51" s="203"/>
      <c r="K51" s="203"/>
      <c r="L51" s="204"/>
    </row>
    <row r="52" spans="1:12" ht="15.75" thickBot="1" x14ac:dyDescent="0.3">
      <c r="A52" s="182">
        <v>41</v>
      </c>
      <c r="B52" s="202" t="s">
        <v>367</v>
      </c>
      <c r="C52" s="203"/>
      <c r="D52" s="203"/>
      <c r="E52" s="203"/>
      <c r="F52" s="203"/>
      <c r="G52" s="203"/>
      <c r="H52" s="203"/>
      <c r="I52" s="203"/>
      <c r="J52" s="203"/>
      <c r="K52" s="203"/>
      <c r="L52" s="204"/>
    </row>
    <row r="53" spans="1:12" ht="15.75" thickBot="1" x14ac:dyDescent="0.3">
      <c r="A53" s="182">
        <v>42</v>
      </c>
      <c r="B53" s="202" t="s">
        <v>368</v>
      </c>
      <c r="C53" s="203"/>
      <c r="D53" s="203"/>
      <c r="E53" s="203"/>
      <c r="F53" s="203"/>
      <c r="G53" s="203"/>
      <c r="H53" s="203"/>
      <c r="I53" s="203"/>
      <c r="J53" s="203"/>
      <c r="K53" s="203"/>
      <c r="L53" s="204"/>
    </row>
    <row r="55" spans="1:12" x14ac:dyDescent="0.25">
      <c r="A55" s="209" t="s">
        <v>369</v>
      </c>
      <c r="B55" s="209"/>
      <c r="C55" s="209"/>
      <c r="D55" s="209"/>
      <c r="E55" s="209"/>
      <c r="F55" s="209"/>
      <c r="G55" s="209"/>
      <c r="H55" s="209"/>
      <c r="I55" s="209"/>
      <c r="J55" s="209"/>
      <c r="K55" s="209"/>
      <c r="L55" s="209"/>
    </row>
    <row r="56" spans="1:12" x14ac:dyDescent="0.25">
      <c r="A56" s="178"/>
      <c r="B56" s="178"/>
      <c r="C56" s="178"/>
      <c r="D56" s="178"/>
      <c r="E56" s="178"/>
      <c r="F56" s="178"/>
      <c r="G56" s="178"/>
      <c r="H56" s="178"/>
      <c r="I56" s="178"/>
      <c r="J56" s="178"/>
      <c r="K56" s="178"/>
      <c r="L56" s="178"/>
    </row>
    <row r="57" spans="1:12" ht="30" x14ac:dyDescent="0.25">
      <c r="A57" s="216" t="s">
        <v>65</v>
      </c>
      <c r="B57" s="217"/>
      <c r="C57" s="217"/>
      <c r="D57" s="218"/>
      <c r="E57" s="183" t="s">
        <v>66</v>
      </c>
      <c r="F57" s="184" t="s">
        <v>67</v>
      </c>
      <c r="G57" s="184" t="s">
        <v>68</v>
      </c>
      <c r="H57" s="216" t="s">
        <v>3</v>
      </c>
      <c r="I57" s="217"/>
      <c r="J57" s="217"/>
      <c r="K57" s="217"/>
      <c r="L57" s="218"/>
    </row>
    <row r="58" spans="1:12" ht="15" customHeight="1" x14ac:dyDescent="0.25">
      <c r="A58" s="219" t="s">
        <v>90</v>
      </c>
      <c r="B58" s="220"/>
      <c r="C58" s="220"/>
      <c r="D58" s="221"/>
      <c r="E58" s="185">
        <v>1</v>
      </c>
      <c r="F58" s="186" t="s">
        <v>156</v>
      </c>
      <c r="G58" s="187"/>
      <c r="H58" s="213"/>
      <c r="I58" s="214"/>
      <c r="J58" s="214"/>
      <c r="K58" s="214"/>
      <c r="L58" s="215"/>
    </row>
    <row r="59" spans="1:12" x14ac:dyDescent="0.25">
      <c r="A59" s="210" t="s">
        <v>91</v>
      </c>
      <c r="B59" s="211"/>
      <c r="C59" s="211"/>
      <c r="D59" s="212"/>
      <c r="E59" s="188" t="s">
        <v>370</v>
      </c>
      <c r="F59" s="186" t="s">
        <v>156</v>
      </c>
      <c r="G59" s="187"/>
      <c r="H59" s="213"/>
      <c r="I59" s="214"/>
      <c r="J59" s="214"/>
      <c r="K59" s="214"/>
      <c r="L59" s="215"/>
    </row>
    <row r="60" spans="1:12" x14ac:dyDescent="0.25">
      <c r="A60" s="210" t="s">
        <v>371</v>
      </c>
      <c r="B60" s="211"/>
      <c r="C60" s="211"/>
      <c r="D60" s="212"/>
      <c r="E60" s="188" t="s">
        <v>372</v>
      </c>
      <c r="F60" s="186" t="s">
        <v>156</v>
      </c>
      <c r="G60" s="187"/>
      <c r="H60" s="213"/>
      <c r="I60" s="214"/>
      <c r="J60" s="214"/>
      <c r="K60" s="214"/>
      <c r="L60" s="215"/>
    </row>
    <row r="61" spans="1:12" x14ac:dyDescent="0.25">
      <c r="A61" s="210" t="s">
        <v>373</v>
      </c>
      <c r="B61" s="211"/>
      <c r="C61" s="211"/>
      <c r="D61" s="212"/>
      <c r="E61" s="188" t="s">
        <v>374</v>
      </c>
      <c r="F61" s="186" t="s">
        <v>156</v>
      </c>
      <c r="G61" s="187"/>
      <c r="H61" s="213"/>
      <c r="I61" s="214"/>
      <c r="J61" s="214"/>
      <c r="K61" s="214"/>
      <c r="L61" s="215"/>
    </row>
    <row r="62" spans="1:12" x14ac:dyDescent="0.25">
      <c r="A62" s="222" t="s">
        <v>375</v>
      </c>
      <c r="B62" s="223"/>
      <c r="C62" s="223"/>
      <c r="D62" s="224"/>
      <c r="E62" s="188" t="s">
        <v>374</v>
      </c>
      <c r="F62" s="186" t="s">
        <v>156</v>
      </c>
      <c r="G62" s="187"/>
      <c r="H62" s="213"/>
      <c r="I62" s="214"/>
      <c r="J62" s="214"/>
      <c r="K62" s="214"/>
      <c r="L62" s="215"/>
    </row>
    <row r="63" spans="1:12" x14ac:dyDescent="0.25">
      <c r="A63" s="225" t="s">
        <v>69</v>
      </c>
      <c r="B63" s="226"/>
      <c r="C63" s="226"/>
      <c r="D63" s="227"/>
      <c r="E63" s="189">
        <v>4</v>
      </c>
      <c r="F63" s="186" t="s">
        <v>156</v>
      </c>
      <c r="G63" s="187"/>
      <c r="H63" s="213"/>
      <c r="I63" s="214"/>
      <c r="J63" s="214"/>
      <c r="K63" s="214"/>
      <c r="L63" s="215"/>
    </row>
    <row r="64" spans="1:12" x14ac:dyDescent="0.25">
      <c r="A64" s="225" t="s">
        <v>87</v>
      </c>
      <c r="B64" s="226"/>
      <c r="C64" s="226"/>
      <c r="D64" s="227"/>
      <c r="E64" s="189"/>
      <c r="F64" s="186" t="s">
        <v>376</v>
      </c>
      <c r="G64" s="187"/>
      <c r="H64" s="213"/>
      <c r="I64" s="214"/>
      <c r="J64" s="214"/>
      <c r="K64" s="214"/>
      <c r="L64" s="215"/>
    </row>
    <row r="65" spans="1:12" x14ac:dyDescent="0.25">
      <c r="A65" s="225" t="s">
        <v>126</v>
      </c>
      <c r="B65" s="226"/>
      <c r="C65" s="226"/>
      <c r="D65" s="227"/>
      <c r="E65" s="189" t="s">
        <v>377</v>
      </c>
      <c r="F65" s="186" t="s">
        <v>156</v>
      </c>
      <c r="G65" s="187"/>
      <c r="H65" s="213"/>
      <c r="I65" s="214"/>
      <c r="J65" s="214"/>
      <c r="K65" s="214"/>
      <c r="L65" s="215"/>
    </row>
    <row r="66" spans="1:12" x14ac:dyDescent="0.25">
      <c r="A66" s="225" t="s">
        <v>89</v>
      </c>
      <c r="B66" s="226"/>
      <c r="C66" s="226"/>
      <c r="D66" s="227"/>
      <c r="E66" s="189"/>
      <c r="F66" s="186" t="s">
        <v>376</v>
      </c>
      <c r="G66" s="187"/>
      <c r="H66" s="213"/>
      <c r="I66" s="214"/>
      <c r="J66" s="214"/>
      <c r="K66" s="214"/>
      <c r="L66" s="215"/>
    </row>
    <row r="67" spans="1:12" x14ac:dyDescent="0.25">
      <c r="A67" s="210" t="s">
        <v>70</v>
      </c>
      <c r="B67" s="211"/>
      <c r="C67" s="211"/>
      <c r="D67" s="212"/>
      <c r="E67" s="188">
        <v>7</v>
      </c>
      <c r="F67" s="186" t="s">
        <v>156</v>
      </c>
      <c r="G67" s="187"/>
      <c r="H67" s="213"/>
      <c r="I67" s="214"/>
      <c r="J67" s="214"/>
      <c r="K67" s="214"/>
      <c r="L67" s="215"/>
    </row>
    <row r="68" spans="1:12" x14ac:dyDescent="0.25">
      <c r="A68" s="210" t="s">
        <v>71</v>
      </c>
      <c r="B68" s="211"/>
      <c r="C68" s="211"/>
      <c r="D68" s="212"/>
      <c r="E68" s="188">
        <v>26</v>
      </c>
      <c r="F68" s="186" t="s">
        <v>156</v>
      </c>
      <c r="G68" s="187"/>
      <c r="H68" s="213"/>
      <c r="I68" s="214"/>
      <c r="J68" s="214"/>
      <c r="K68" s="214"/>
      <c r="L68" s="215"/>
    </row>
    <row r="69" spans="1:12" x14ac:dyDescent="0.25">
      <c r="A69" s="210" t="s">
        <v>72</v>
      </c>
      <c r="B69" s="211"/>
      <c r="C69" s="211"/>
      <c r="D69" s="212"/>
      <c r="E69" s="188" t="s">
        <v>378</v>
      </c>
      <c r="F69" s="186" t="s">
        <v>156</v>
      </c>
      <c r="G69" s="187"/>
      <c r="H69" s="213"/>
      <c r="I69" s="214"/>
      <c r="J69" s="214"/>
      <c r="K69" s="214"/>
      <c r="L69" s="215"/>
    </row>
    <row r="70" spans="1:12" x14ac:dyDescent="0.25">
      <c r="A70" s="210" t="s">
        <v>73</v>
      </c>
      <c r="B70" s="211"/>
      <c r="C70" s="211"/>
      <c r="D70" s="212"/>
      <c r="E70" s="188" t="s">
        <v>379</v>
      </c>
      <c r="F70" s="186" t="s">
        <v>156</v>
      </c>
      <c r="G70" s="187"/>
      <c r="H70" s="213"/>
      <c r="I70" s="214"/>
      <c r="J70" s="214"/>
      <c r="K70" s="214"/>
      <c r="L70" s="215"/>
    </row>
    <row r="71" spans="1:12" x14ac:dyDescent="0.25">
      <c r="A71" s="210" t="s">
        <v>74</v>
      </c>
      <c r="B71" s="211"/>
      <c r="C71" s="211"/>
      <c r="D71" s="212"/>
      <c r="E71" s="188" t="s">
        <v>380</v>
      </c>
      <c r="F71" s="186" t="s">
        <v>156</v>
      </c>
      <c r="G71" s="187"/>
      <c r="H71" s="213"/>
      <c r="I71" s="214"/>
      <c r="J71" s="214"/>
      <c r="K71" s="214"/>
      <c r="L71" s="215"/>
    </row>
    <row r="72" spans="1:12" x14ac:dyDescent="0.25">
      <c r="A72" s="222" t="s">
        <v>88</v>
      </c>
      <c r="B72" s="223"/>
      <c r="C72" s="223"/>
      <c r="D72" s="224"/>
      <c r="E72" s="188" t="s">
        <v>381</v>
      </c>
      <c r="F72" s="186" t="s">
        <v>156</v>
      </c>
      <c r="G72" s="187"/>
      <c r="H72" s="213"/>
      <c r="I72" s="214"/>
      <c r="J72" s="214"/>
      <c r="K72" s="214"/>
      <c r="L72" s="215"/>
    </row>
    <row r="73" spans="1:12" x14ac:dyDescent="0.25">
      <c r="A73" s="210" t="s">
        <v>92</v>
      </c>
      <c r="B73" s="211"/>
      <c r="C73" s="211"/>
      <c r="D73" s="212"/>
      <c r="E73" s="188" t="s">
        <v>382</v>
      </c>
      <c r="F73" s="186" t="s">
        <v>156</v>
      </c>
      <c r="G73" s="187"/>
      <c r="H73" s="213"/>
      <c r="I73" s="214"/>
      <c r="J73" s="214"/>
      <c r="K73" s="214"/>
      <c r="L73" s="215"/>
    </row>
    <row r="74" spans="1:12" x14ac:dyDescent="0.25">
      <c r="A74" s="210" t="s">
        <v>93</v>
      </c>
      <c r="B74" s="211"/>
      <c r="C74" s="211"/>
      <c r="D74" s="212"/>
      <c r="E74" s="190"/>
      <c r="F74" s="186" t="s">
        <v>376</v>
      </c>
      <c r="G74" s="187"/>
      <c r="H74" s="213"/>
      <c r="I74" s="214"/>
      <c r="J74" s="214"/>
      <c r="K74" s="214"/>
      <c r="L74" s="215"/>
    </row>
  </sheetData>
  <mergeCells count="84">
    <mergeCell ref="A73:D73"/>
    <mergeCell ref="H73:L73"/>
    <mergeCell ref="A74:D74"/>
    <mergeCell ref="H74:L74"/>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H61:L61"/>
    <mergeCell ref="A62:D62"/>
    <mergeCell ref="H62:L62"/>
    <mergeCell ref="A63:D63"/>
    <mergeCell ref="H63:L63"/>
    <mergeCell ref="A55:L55"/>
    <mergeCell ref="A59:D59"/>
    <mergeCell ref="H59:L59"/>
    <mergeCell ref="A60:D60"/>
    <mergeCell ref="H60:L60"/>
    <mergeCell ref="A57:D57"/>
    <mergeCell ref="A58:D58"/>
    <mergeCell ref="H58:L58"/>
    <mergeCell ref="H57:L57"/>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B53:L53"/>
    <mergeCell ref="B45:L45"/>
    <mergeCell ref="B46:L46"/>
    <mergeCell ref="B47:L47"/>
    <mergeCell ref="B43:L43"/>
    <mergeCell ref="B44:L44"/>
    <mergeCell ref="B48:L48"/>
    <mergeCell ref="B49:L49"/>
    <mergeCell ref="B50:L50"/>
    <mergeCell ref="B51:L51"/>
    <mergeCell ref="B52:L5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0"/>
  <sheetViews>
    <sheetView topLeftCell="J110" zoomScale="82" zoomScaleNormal="82" workbookViewId="0">
      <selection activeCell="L113" sqref="L113"/>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45" t="s">
        <v>61</v>
      </c>
      <c r="C2" s="246"/>
      <c r="D2" s="246"/>
      <c r="E2" s="246"/>
      <c r="F2" s="246"/>
      <c r="G2" s="246"/>
      <c r="H2" s="246"/>
      <c r="I2" s="246"/>
      <c r="J2" s="246"/>
      <c r="K2" s="246"/>
      <c r="L2" s="246"/>
      <c r="M2" s="246"/>
      <c r="N2" s="246"/>
      <c r="O2" s="246"/>
      <c r="P2" s="246"/>
    </row>
    <row r="4" spans="2:16" ht="26.25" x14ac:dyDescent="0.25">
      <c r="B4" s="245" t="s">
        <v>47</v>
      </c>
      <c r="C4" s="246"/>
      <c r="D4" s="246"/>
      <c r="E4" s="246"/>
      <c r="F4" s="246"/>
      <c r="G4" s="246"/>
      <c r="H4" s="246"/>
      <c r="I4" s="246"/>
      <c r="J4" s="246"/>
      <c r="K4" s="246"/>
      <c r="L4" s="246"/>
      <c r="M4" s="246"/>
      <c r="N4" s="246"/>
      <c r="O4" s="246"/>
      <c r="P4" s="246"/>
    </row>
    <row r="5" spans="2:16" thickBot="1" x14ac:dyDescent="0.35"/>
    <row r="6" spans="2:16" ht="21.6" thickBot="1" x14ac:dyDescent="0.35">
      <c r="B6" s="10" t="s">
        <v>4</v>
      </c>
      <c r="C6" s="260" t="s">
        <v>151</v>
      </c>
      <c r="D6" s="260"/>
      <c r="E6" s="260"/>
      <c r="F6" s="260"/>
      <c r="G6" s="260"/>
      <c r="H6" s="260"/>
      <c r="I6" s="260"/>
      <c r="J6" s="260"/>
      <c r="K6" s="260"/>
      <c r="L6" s="260"/>
      <c r="M6" s="260"/>
      <c r="N6" s="261"/>
    </row>
    <row r="7" spans="2:16" ht="16.149999999999999" thickBot="1" x14ac:dyDescent="0.35">
      <c r="B7" s="11" t="s">
        <v>5</v>
      </c>
      <c r="C7" s="260"/>
      <c r="D7" s="260"/>
      <c r="E7" s="260"/>
      <c r="F7" s="260"/>
      <c r="G7" s="260"/>
      <c r="H7" s="260"/>
      <c r="I7" s="260"/>
      <c r="J7" s="260"/>
      <c r="K7" s="260"/>
      <c r="L7" s="260"/>
      <c r="M7" s="260"/>
      <c r="N7" s="261"/>
    </row>
    <row r="8" spans="2:16" ht="16.149999999999999" thickBot="1" x14ac:dyDescent="0.35">
      <c r="B8" s="11" t="s">
        <v>6</v>
      </c>
      <c r="C8" s="260"/>
      <c r="D8" s="260"/>
      <c r="E8" s="260"/>
      <c r="F8" s="260"/>
      <c r="G8" s="260"/>
      <c r="H8" s="260"/>
      <c r="I8" s="260"/>
      <c r="J8" s="260"/>
      <c r="K8" s="260"/>
      <c r="L8" s="260"/>
      <c r="M8" s="260"/>
      <c r="N8" s="261"/>
    </row>
    <row r="9" spans="2:16" ht="16.149999999999999" thickBot="1" x14ac:dyDescent="0.35">
      <c r="B9" s="11" t="s">
        <v>7</v>
      </c>
      <c r="C9" s="260"/>
      <c r="D9" s="260"/>
      <c r="E9" s="260"/>
      <c r="F9" s="260"/>
      <c r="G9" s="260"/>
      <c r="H9" s="260"/>
      <c r="I9" s="260"/>
      <c r="J9" s="260"/>
      <c r="K9" s="260"/>
      <c r="L9" s="260"/>
      <c r="M9" s="260"/>
      <c r="N9" s="261"/>
    </row>
    <row r="10" spans="2:16" ht="16.149999999999999" thickBot="1" x14ac:dyDescent="0.35">
      <c r="B10" s="11" t="s">
        <v>8</v>
      </c>
      <c r="C10" s="252" t="s">
        <v>294</v>
      </c>
      <c r="D10" s="253"/>
      <c r="E10" s="254"/>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6" x14ac:dyDescent="0.3">
      <c r="B12" s="12"/>
      <c r="C12" s="17"/>
      <c r="D12" s="18"/>
      <c r="E12" s="18"/>
      <c r="F12" s="18"/>
      <c r="G12" s="18"/>
      <c r="H12" s="18"/>
      <c r="I12" s="90"/>
      <c r="J12" s="90"/>
      <c r="K12" s="90"/>
      <c r="L12" s="90"/>
      <c r="M12" s="90"/>
      <c r="N12" s="18"/>
    </row>
    <row r="13" spans="2:16" ht="14.45" x14ac:dyDescent="0.3">
      <c r="I13" s="90"/>
      <c r="J13" s="90"/>
      <c r="K13" s="90"/>
      <c r="L13" s="90"/>
      <c r="M13" s="90"/>
      <c r="N13" s="91"/>
    </row>
    <row r="14" spans="2:16" ht="45.75" customHeight="1" x14ac:dyDescent="0.25">
      <c r="B14" s="255" t="s">
        <v>94</v>
      </c>
      <c r="C14" s="255"/>
      <c r="D14" s="142" t="s">
        <v>12</v>
      </c>
      <c r="E14" s="142" t="s">
        <v>13</v>
      </c>
      <c r="F14" s="142" t="s">
        <v>29</v>
      </c>
      <c r="G14" s="197"/>
      <c r="I14" s="37"/>
      <c r="J14" s="37"/>
      <c r="K14" s="37"/>
      <c r="L14" s="37"/>
      <c r="M14" s="37"/>
      <c r="N14" s="91"/>
    </row>
    <row r="15" spans="2:16" x14ac:dyDescent="0.25">
      <c r="B15" s="255"/>
      <c r="C15" s="255"/>
      <c r="D15" s="142">
        <v>16</v>
      </c>
      <c r="E15" s="35">
        <v>1333161620</v>
      </c>
      <c r="F15" s="196">
        <v>490</v>
      </c>
      <c r="G15" s="198"/>
      <c r="I15" s="38"/>
      <c r="J15" s="38"/>
      <c r="K15" s="38"/>
      <c r="L15" s="38"/>
      <c r="M15" s="38"/>
      <c r="N15" s="91"/>
    </row>
    <row r="16" spans="2:16" x14ac:dyDescent="0.25">
      <c r="B16" s="255"/>
      <c r="C16" s="255"/>
      <c r="D16" s="142"/>
      <c r="E16" s="35"/>
      <c r="F16" s="196"/>
      <c r="G16" s="198"/>
      <c r="I16" s="38"/>
      <c r="J16" s="38"/>
      <c r="K16" s="38"/>
      <c r="L16" s="38"/>
      <c r="M16" s="38"/>
      <c r="N16" s="91"/>
    </row>
    <row r="17" spans="1:14" x14ac:dyDescent="0.25">
      <c r="B17" s="255"/>
      <c r="C17" s="255"/>
      <c r="D17" s="142"/>
      <c r="E17" s="35"/>
      <c r="F17" s="196"/>
      <c r="G17" s="198"/>
      <c r="I17" s="38"/>
      <c r="J17" s="38"/>
      <c r="K17" s="38"/>
      <c r="L17" s="38"/>
      <c r="M17" s="38"/>
      <c r="N17" s="91"/>
    </row>
    <row r="18" spans="1:14" x14ac:dyDescent="0.25">
      <c r="B18" s="255"/>
      <c r="C18" s="255"/>
      <c r="D18" s="142"/>
      <c r="E18" s="36"/>
      <c r="F18" s="196"/>
      <c r="G18" s="198"/>
      <c r="H18" s="21"/>
      <c r="I18" s="38"/>
      <c r="J18" s="38"/>
      <c r="K18" s="38"/>
      <c r="L18" s="38"/>
      <c r="M18" s="38"/>
      <c r="N18" s="19"/>
    </row>
    <row r="19" spans="1:14" x14ac:dyDescent="0.25">
      <c r="B19" s="255"/>
      <c r="C19" s="255"/>
      <c r="D19" s="142"/>
      <c r="E19" s="36"/>
      <c r="F19" s="196"/>
      <c r="G19" s="198"/>
      <c r="H19" s="21"/>
      <c r="I19" s="40"/>
      <c r="J19" s="40"/>
      <c r="K19" s="40"/>
      <c r="L19" s="40"/>
      <c r="M19" s="40"/>
      <c r="N19" s="19"/>
    </row>
    <row r="20" spans="1:14" x14ac:dyDescent="0.25">
      <c r="B20" s="255"/>
      <c r="C20" s="255"/>
      <c r="D20" s="142"/>
      <c r="E20" s="36"/>
      <c r="F20" s="196"/>
      <c r="G20" s="198"/>
      <c r="H20" s="21"/>
      <c r="I20" s="90"/>
      <c r="J20" s="90"/>
      <c r="K20" s="90"/>
      <c r="L20" s="90"/>
      <c r="M20" s="90"/>
      <c r="N20" s="19"/>
    </row>
    <row r="21" spans="1:14" x14ac:dyDescent="0.25">
      <c r="B21" s="255"/>
      <c r="C21" s="255"/>
      <c r="D21" s="142"/>
      <c r="E21" s="36"/>
      <c r="F21" s="196"/>
      <c r="G21" s="198"/>
      <c r="H21" s="21"/>
      <c r="I21" s="90"/>
      <c r="J21" s="90"/>
      <c r="K21" s="90"/>
      <c r="L21" s="90"/>
      <c r="M21" s="90"/>
      <c r="N21" s="19"/>
    </row>
    <row r="22" spans="1:14" thickBot="1" x14ac:dyDescent="0.35">
      <c r="B22" s="256" t="s">
        <v>14</v>
      </c>
      <c r="C22" s="257"/>
      <c r="D22" s="142"/>
      <c r="E22" s="61">
        <f>SUM(E15:E21)</f>
        <v>1333161620</v>
      </c>
      <c r="F22" s="173">
        <f>SUM(F15:F21)</f>
        <v>490</v>
      </c>
      <c r="G22" s="198"/>
      <c r="H22" s="21"/>
      <c r="I22" s="90"/>
      <c r="J22" s="90"/>
      <c r="K22" s="90"/>
      <c r="L22" s="90"/>
      <c r="M22" s="90"/>
      <c r="N22" s="19"/>
    </row>
    <row r="23" spans="1:14" ht="45.75" thickBot="1" x14ac:dyDescent="0.3">
      <c r="A23" s="42"/>
      <c r="B23" s="50" t="s">
        <v>15</v>
      </c>
      <c r="C23" s="50" t="s">
        <v>95</v>
      </c>
      <c r="E23" s="37"/>
      <c r="F23" s="37"/>
      <c r="G23" s="37"/>
      <c r="H23" s="37"/>
      <c r="I23" s="9"/>
      <c r="J23" s="9"/>
      <c r="K23" s="9"/>
      <c r="L23" s="9"/>
      <c r="M23" s="9"/>
    </row>
    <row r="24" spans="1:14" thickBot="1" x14ac:dyDescent="0.35">
      <c r="A24" s="43">
        <v>1</v>
      </c>
      <c r="C24" s="45">
        <f>+F22*80%</f>
        <v>392</v>
      </c>
      <c r="D24" s="41"/>
      <c r="E24" s="44">
        <f>E22</f>
        <v>1333161620</v>
      </c>
      <c r="F24" s="39"/>
      <c r="G24" s="39"/>
      <c r="H24" s="39"/>
      <c r="I24" s="22"/>
      <c r="J24" s="22"/>
      <c r="K24" s="22"/>
      <c r="L24" s="22"/>
      <c r="M24" s="22"/>
    </row>
    <row r="25" spans="1:14" ht="14.45" x14ac:dyDescent="0.3">
      <c r="A25" s="83"/>
      <c r="C25" s="84"/>
      <c r="D25" s="38"/>
      <c r="E25" s="85"/>
      <c r="F25" s="39"/>
      <c r="G25" s="39"/>
      <c r="H25" s="39"/>
      <c r="I25" s="22"/>
      <c r="J25" s="22"/>
      <c r="K25" s="22"/>
      <c r="L25" s="22"/>
      <c r="M25" s="22"/>
    </row>
    <row r="26" spans="1:14" ht="14.45" x14ac:dyDescent="0.3">
      <c r="A26" s="83"/>
      <c r="C26" s="84"/>
      <c r="D26" s="38"/>
      <c r="E26" s="85"/>
      <c r="F26" s="39"/>
      <c r="G26" s="39"/>
      <c r="H26" s="39"/>
      <c r="I26" s="22"/>
      <c r="J26" s="22"/>
      <c r="K26" s="22"/>
      <c r="L26" s="22"/>
      <c r="M26" s="22"/>
    </row>
    <row r="27" spans="1:14" ht="14.45" x14ac:dyDescent="0.3">
      <c r="A27" s="83"/>
      <c r="B27" s="105" t="s">
        <v>127</v>
      </c>
      <c r="C27" s="87"/>
      <c r="D27" s="87"/>
      <c r="E27" s="87"/>
      <c r="F27" s="87"/>
      <c r="G27" s="87"/>
      <c r="H27" s="87"/>
      <c r="I27" s="90"/>
      <c r="J27" s="90"/>
      <c r="K27" s="90"/>
      <c r="L27" s="90"/>
      <c r="M27" s="90"/>
      <c r="N27" s="91"/>
    </row>
    <row r="28" spans="1:14" ht="14.45" x14ac:dyDescent="0.3">
      <c r="A28" s="83"/>
      <c r="B28" s="87"/>
      <c r="C28" s="87"/>
      <c r="D28" s="87"/>
      <c r="E28" s="87"/>
      <c r="F28" s="87"/>
      <c r="G28" s="87"/>
      <c r="H28" s="87"/>
      <c r="I28" s="90"/>
      <c r="J28" s="90"/>
      <c r="K28" s="90"/>
      <c r="L28" s="90"/>
      <c r="M28" s="90"/>
      <c r="N28" s="91"/>
    </row>
    <row r="29" spans="1:14" ht="14.45" x14ac:dyDescent="0.3">
      <c r="A29" s="83"/>
      <c r="B29" s="108" t="s">
        <v>32</v>
      </c>
      <c r="C29" s="108" t="s">
        <v>128</v>
      </c>
      <c r="D29" s="108" t="s">
        <v>129</v>
      </c>
      <c r="E29" s="87"/>
      <c r="F29" s="87"/>
      <c r="G29" s="87"/>
      <c r="H29" s="87"/>
      <c r="I29" s="90"/>
      <c r="J29" s="90"/>
      <c r="K29" s="90"/>
      <c r="L29" s="90"/>
      <c r="M29" s="90"/>
      <c r="N29" s="91"/>
    </row>
    <row r="30" spans="1:14" x14ac:dyDescent="0.25">
      <c r="A30" s="83"/>
      <c r="B30" s="104" t="s">
        <v>130</v>
      </c>
      <c r="C30" s="104"/>
      <c r="D30" s="104" t="s">
        <v>156</v>
      </c>
      <c r="E30" s="87"/>
      <c r="F30" s="87"/>
      <c r="G30" s="87"/>
      <c r="H30" s="87"/>
      <c r="I30" s="90"/>
      <c r="J30" s="90"/>
      <c r="K30" s="90"/>
      <c r="L30" s="90"/>
      <c r="M30" s="90"/>
      <c r="N30" s="91"/>
    </row>
    <row r="31" spans="1:14" x14ac:dyDescent="0.25">
      <c r="A31" s="83"/>
      <c r="B31" s="104" t="s">
        <v>131</v>
      </c>
      <c r="C31" s="104" t="s">
        <v>156</v>
      </c>
      <c r="D31" s="104"/>
      <c r="E31" s="87"/>
      <c r="F31" s="87"/>
      <c r="G31" s="87"/>
      <c r="H31" s="87"/>
      <c r="I31" s="90"/>
      <c r="J31" s="90"/>
      <c r="K31" s="90"/>
      <c r="L31" s="90"/>
      <c r="M31" s="90"/>
      <c r="N31" s="91"/>
    </row>
    <row r="32" spans="1:14" ht="14.45" x14ac:dyDescent="0.3">
      <c r="A32" s="83"/>
      <c r="B32" s="104" t="s">
        <v>132</v>
      </c>
      <c r="C32" s="104" t="s">
        <v>156</v>
      </c>
      <c r="D32" s="104"/>
      <c r="E32" s="87"/>
      <c r="F32" s="87"/>
      <c r="G32" s="87"/>
      <c r="H32" s="87"/>
      <c r="I32" s="90"/>
      <c r="J32" s="90"/>
      <c r="K32" s="90"/>
      <c r="L32" s="90"/>
      <c r="M32" s="90"/>
      <c r="N32" s="91"/>
    </row>
    <row r="33" spans="1:17" ht="14.45" x14ac:dyDescent="0.3">
      <c r="A33" s="83"/>
      <c r="B33" s="104" t="s">
        <v>133</v>
      </c>
      <c r="C33" s="104"/>
      <c r="D33" s="104" t="s">
        <v>156</v>
      </c>
      <c r="E33" s="87"/>
      <c r="F33" s="87"/>
      <c r="G33" s="87"/>
      <c r="H33" s="87"/>
      <c r="I33" s="90"/>
      <c r="J33" s="90"/>
      <c r="K33" s="90"/>
      <c r="L33" s="90"/>
      <c r="M33" s="90"/>
      <c r="N33" s="91"/>
    </row>
    <row r="34" spans="1:17" ht="14.45" x14ac:dyDescent="0.3">
      <c r="A34" s="83"/>
      <c r="B34" s="87"/>
      <c r="C34" s="87"/>
      <c r="D34" s="87"/>
      <c r="E34" s="87"/>
      <c r="F34" s="87"/>
      <c r="G34" s="87"/>
      <c r="H34" s="87"/>
      <c r="I34" s="90"/>
      <c r="J34" s="90"/>
      <c r="K34" s="90"/>
      <c r="L34" s="90"/>
      <c r="M34" s="90"/>
      <c r="N34" s="91"/>
    </row>
    <row r="35" spans="1:17" ht="14.45" x14ac:dyDescent="0.3">
      <c r="A35" s="83"/>
      <c r="B35" s="87"/>
      <c r="C35" s="87"/>
      <c r="D35" s="87"/>
      <c r="E35" s="87"/>
      <c r="F35" s="87"/>
      <c r="G35" s="87"/>
      <c r="H35" s="87"/>
      <c r="I35" s="90"/>
      <c r="J35" s="90"/>
      <c r="K35" s="90"/>
      <c r="L35" s="90"/>
      <c r="M35" s="90"/>
      <c r="N35" s="91"/>
    </row>
    <row r="36" spans="1:17" ht="14.45" x14ac:dyDescent="0.3">
      <c r="A36" s="83"/>
      <c r="B36" s="105" t="s">
        <v>134</v>
      </c>
      <c r="C36" s="87"/>
      <c r="D36" s="87"/>
      <c r="E36" s="87"/>
      <c r="F36" s="87"/>
      <c r="G36" s="87"/>
      <c r="H36" s="87"/>
      <c r="I36" s="90"/>
      <c r="J36" s="90"/>
      <c r="K36" s="90"/>
      <c r="L36" s="90"/>
      <c r="M36" s="90"/>
      <c r="N36" s="91"/>
    </row>
    <row r="37" spans="1:17" ht="14.45" x14ac:dyDescent="0.3">
      <c r="A37" s="83"/>
      <c r="B37" s="87"/>
      <c r="C37" s="87"/>
      <c r="D37" s="87"/>
      <c r="E37" s="87"/>
      <c r="F37" s="87"/>
      <c r="G37" s="87"/>
      <c r="H37" s="87"/>
      <c r="I37" s="90"/>
      <c r="J37" s="90"/>
      <c r="K37" s="90"/>
      <c r="L37" s="90"/>
      <c r="M37" s="90"/>
      <c r="N37" s="91"/>
    </row>
    <row r="38" spans="1:17" ht="14.45" x14ac:dyDescent="0.3">
      <c r="A38" s="83"/>
      <c r="B38" s="87"/>
      <c r="C38" s="87"/>
      <c r="D38" s="87"/>
      <c r="E38" s="87"/>
      <c r="F38" s="87"/>
      <c r="G38" s="87"/>
      <c r="H38" s="87"/>
      <c r="I38" s="90"/>
      <c r="J38" s="90"/>
      <c r="K38" s="90"/>
      <c r="L38" s="90"/>
      <c r="M38" s="90"/>
      <c r="N38" s="91"/>
    </row>
    <row r="39" spans="1:17" ht="14.45" x14ac:dyDescent="0.3">
      <c r="A39" s="83"/>
      <c r="B39" s="108" t="s">
        <v>32</v>
      </c>
      <c r="C39" s="108" t="s">
        <v>56</v>
      </c>
      <c r="D39" s="107" t="s">
        <v>50</v>
      </c>
      <c r="E39" s="107" t="s">
        <v>16</v>
      </c>
      <c r="F39" s="87"/>
      <c r="G39" s="87"/>
      <c r="H39" s="87"/>
      <c r="I39" s="90"/>
      <c r="J39" s="90"/>
      <c r="K39" s="90"/>
      <c r="L39" s="90"/>
      <c r="M39" s="90"/>
      <c r="N39" s="91"/>
    </row>
    <row r="40" spans="1:17" ht="28.5" x14ac:dyDescent="0.25">
      <c r="A40" s="83"/>
      <c r="B40" s="88" t="s">
        <v>135</v>
      </c>
      <c r="C40" s="89">
        <v>40</v>
      </c>
      <c r="D40" s="161">
        <f>+D129</f>
        <v>0</v>
      </c>
      <c r="E40" s="232">
        <f>+D40+D41</f>
        <v>35</v>
      </c>
      <c r="F40" s="87"/>
      <c r="G40" s="87"/>
      <c r="H40" s="87"/>
      <c r="I40" s="90"/>
      <c r="J40" s="90"/>
      <c r="K40" s="90"/>
      <c r="L40" s="90"/>
      <c r="M40" s="90"/>
      <c r="N40" s="91"/>
    </row>
    <row r="41" spans="1:17" ht="42.75" x14ac:dyDescent="0.25">
      <c r="A41" s="83"/>
      <c r="B41" s="88" t="s">
        <v>136</v>
      </c>
      <c r="C41" s="89">
        <v>60</v>
      </c>
      <c r="D41" s="141">
        <f>+D130</f>
        <v>35</v>
      </c>
      <c r="E41" s="233"/>
      <c r="F41" s="87"/>
      <c r="G41" s="87"/>
      <c r="H41" s="87"/>
      <c r="I41" s="90"/>
      <c r="J41" s="90"/>
      <c r="K41" s="90"/>
      <c r="L41" s="90"/>
      <c r="M41" s="90"/>
      <c r="N41" s="91"/>
    </row>
    <row r="42" spans="1:17" ht="14.45" x14ac:dyDescent="0.3">
      <c r="A42" s="83"/>
      <c r="C42" s="84"/>
      <c r="D42" s="38"/>
      <c r="E42" s="85"/>
      <c r="F42" s="39"/>
      <c r="G42" s="39"/>
      <c r="H42" s="39"/>
      <c r="I42" s="22"/>
      <c r="J42" s="22"/>
      <c r="K42" s="22"/>
      <c r="L42" s="22"/>
      <c r="M42" s="22"/>
    </row>
    <row r="43" spans="1:17" ht="14.45" x14ac:dyDescent="0.3">
      <c r="A43" s="83"/>
      <c r="C43" s="84"/>
      <c r="D43" s="38"/>
      <c r="E43" s="85"/>
      <c r="F43" s="39"/>
      <c r="G43" s="39"/>
      <c r="H43" s="39"/>
      <c r="I43" s="22"/>
      <c r="J43" s="22"/>
      <c r="K43" s="22"/>
      <c r="L43" s="22"/>
      <c r="M43" s="22"/>
    </row>
    <row r="44" spans="1:17" ht="24" customHeight="1" x14ac:dyDescent="0.25">
      <c r="A44" s="83"/>
      <c r="C44" s="84"/>
      <c r="D44" s="38"/>
      <c r="E44" s="85"/>
      <c r="F44" s="39"/>
      <c r="G44" s="39"/>
      <c r="H44" s="39"/>
      <c r="I44" s="22"/>
      <c r="J44" s="22"/>
      <c r="K44" s="22"/>
      <c r="L44" s="22"/>
      <c r="M44" s="258" t="s">
        <v>34</v>
      </c>
      <c r="N44" s="258"/>
    </row>
    <row r="45" spans="1:17" ht="27.75" customHeight="1" thickBot="1" x14ac:dyDescent="0.3">
      <c r="M45" s="259"/>
      <c r="N45" s="259"/>
    </row>
    <row r="46" spans="1:17" ht="14.45" x14ac:dyDescent="0.3">
      <c r="B46" s="105" t="s">
        <v>149</v>
      </c>
      <c r="M46" s="62"/>
      <c r="N46" s="62"/>
    </row>
    <row r="47" spans="1:17" thickBot="1" x14ac:dyDescent="0.35">
      <c r="M47" s="62"/>
      <c r="N47" s="62"/>
    </row>
    <row r="48" spans="1:17" s="90" customFormat="1" ht="109.5" customHeight="1" x14ac:dyDescent="0.25">
      <c r="B48" s="101" t="s">
        <v>137</v>
      </c>
      <c r="C48" s="101" t="s">
        <v>138</v>
      </c>
      <c r="D48" s="101" t="s">
        <v>139</v>
      </c>
      <c r="E48" s="101" t="s">
        <v>44</v>
      </c>
      <c r="F48" s="101" t="s">
        <v>22</v>
      </c>
      <c r="G48" s="101" t="s">
        <v>96</v>
      </c>
      <c r="H48" s="101" t="s">
        <v>17</v>
      </c>
      <c r="I48" s="101" t="s">
        <v>10</v>
      </c>
      <c r="J48" s="101" t="s">
        <v>30</v>
      </c>
      <c r="K48" s="101" t="s">
        <v>59</v>
      </c>
      <c r="L48" s="101" t="s">
        <v>20</v>
      </c>
      <c r="M48" s="86" t="s">
        <v>26</v>
      </c>
      <c r="N48" s="101" t="s">
        <v>140</v>
      </c>
      <c r="O48" s="101" t="s">
        <v>35</v>
      </c>
      <c r="P48" s="102" t="s">
        <v>11</v>
      </c>
      <c r="Q48" s="102" t="s">
        <v>19</v>
      </c>
    </row>
    <row r="49" spans="1:26" s="96" customFormat="1" ht="100.9" x14ac:dyDescent="0.3">
      <c r="A49" s="46">
        <v>1</v>
      </c>
      <c r="B49" s="97" t="s">
        <v>152</v>
      </c>
      <c r="C49" s="98" t="s">
        <v>233</v>
      </c>
      <c r="D49" s="97" t="s">
        <v>153</v>
      </c>
      <c r="E49" s="147" t="s">
        <v>317</v>
      </c>
      <c r="F49" s="93" t="s">
        <v>128</v>
      </c>
      <c r="G49" s="155">
        <v>0</v>
      </c>
      <c r="H49" s="100">
        <v>41201</v>
      </c>
      <c r="I49" s="94">
        <v>41255</v>
      </c>
      <c r="J49" s="94" t="s">
        <v>129</v>
      </c>
      <c r="K49" s="147">
        <v>0</v>
      </c>
      <c r="L49" s="147">
        <v>2</v>
      </c>
      <c r="M49" s="147">
        <v>520</v>
      </c>
      <c r="N49" s="92">
        <f>+M49*G49</f>
        <v>0</v>
      </c>
      <c r="O49" s="26">
        <v>296772840</v>
      </c>
      <c r="P49" s="26">
        <v>8</v>
      </c>
      <c r="Q49" s="135" t="s">
        <v>322</v>
      </c>
      <c r="R49" s="95"/>
      <c r="S49" s="95"/>
      <c r="T49" s="95"/>
      <c r="U49" s="95"/>
      <c r="V49" s="95"/>
      <c r="W49" s="95"/>
      <c r="X49" s="95"/>
      <c r="Y49" s="95"/>
      <c r="Z49" s="95"/>
    </row>
    <row r="50" spans="1:26" s="96" customFormat="1" ht="187.15" x14ac:dyDescent="0.3">
      <c r="A50" s="46">
        <f>+A49+1</f>
        <v>2</v>
      </c>
      <c r="B50" s="97" t="s">
        <v>152</v>
      </c>
      <c r="C50" s="98" t="s">
        <v>233</v>
      </c>
      <c r="D50" s="97" t="s">
        <v>153</v>
      </c>
      <c r="E50" s="147" t="s">
        <v>422</v>
      </c>
      <c r="F50" s="93" t="s">
        <v>128</v>
      </c>
      <c r="G50" s="93">
        <v>0</v>
      </c>
      <c r="H50" s="100">
        <v>41246</v>
      </c>
      <c r="I50" s="94">
        <v>41912</v>
      </c>
      <c r="J50" s="94" t="s">
        <v>129</v>
      </c>
      <c r="K50" s="147">
        <v>0</v>
      </c>
      <c r="L50" s="147">
        <v>0</v>
      </c>
      <c r="M50" s="147">
        <v>0</v>
      </c>
      <c r="N50" s="92">
        <v>0</v>
      </c>
      <c r="O50" s="26">
        <v>2046217940</v>
      </c>
      <c r="P50" s="26">
        <v>9</v>
      </c>
      <c r="Q50" s="135" t="s">
        <v>424</v>
      </c>
      <c r="R50" s="95"/>
      <c r="S50" s="95"/>
      <c r="T50" s="95"/>
      <c r="U50" s="95"/>
      <c r="V50" s="95"/>
      <c r="W50" s="95"/>
      <c r="X50" s="95"/>
      <c r="Y50" s="95"/>
      <c r="Z50" s="95"/>
    </row>
    <row r="51" spans="1:26" s="96" customFormat="1" ht="14.45" x14ac:dyDescent="0.3">
      <c r="A51" s="46"/>
      <c r="B51" s="145" t="s">
        <v>16</v>
      </c>
      <c r="C51" s="98"/>
      <c r="D51" s="97"/>
      <c r="E51" s="92"/>
      <c r="F51" s="93"/>
      <c r="G51" s="93"/>
      <c r="H51" s="93"/>
      <c r="I51" s="94"/>
      <c r="J51" s="94"/>
      <c r="K51" s="99">
        <f>SUM(K49:K50)</f>
        <v>0</v>
      </c>
      <c r="L51" s="99">
        <f>SUM(L49:L50)</f>
        <v>2</v>
      </c>
      <c r="M51" s="163">
        <f>SUM(M49:M50)</f>
        <v>520</v>
      </c>
      <c r="N51" s="99">
        <f>SUM(N49:N50)</f>
        <v>0</v>
      </c>
      <c r="O51" s="26"/>
      <c r="P51" s="26"/>
      <c r="Q51" s="136"/>
    </row>
    <row r="52" spans="1:26" s="29" customFormat="1" ht="14.45" x14ac:dyDescent="0.3">
      <c r="E52" s="30"/>
    </row>
    <row r="53" spans="1:26" s="29" customFormat="1" x14ac:dyDescent="0.25">
      <c r="B53" s="247" t="s">
        <v>28</v>
      </c>
      <c r="C53" s="247" t="s">
        <v>27</v>
      </c>
      <c r="D53" s="249" t="s">
        <v>33</v>
      </c>
      <c r="E53" s="249"/>
    </row>
    <row r="54" spans="1:26" s="29" customFormat="1" x14ac:dyDescent="0.25">
      <c r="B54" s="248"/>
      <c r="C54" s="248"/>
      <c r="D54" s="143" t="s">
        <v>23</v>
      </c>
      <c r="E54" s="59" t="s">
        <v>24</v>
      </c>
    </row>
    <row r="55" spans="1:26" s="29" customFormat="1" ht="30.6" customHeight="1" x14ac:dyDescent="0.3">
      <c r="B55" s="56" t="s">
        <v>21</v>
      </c>
      <c r="C55" s="57">
        <f>+K51</f>
        <v>0</v>
      </c>
      <c r="D55" s="55"/>
      <c r="E55" s="55" t="s">
        <v>156</v>
      </c>
      <c r="F55" s="31"/>
      <c r="G55" s="31"/>
      <c r="H55" s="31"/>
      <c r="I55" s="31"/>
      <c r="J55" s="31"/>
      <c r="K55" s="31"/>
      <c r="L55" s="31"/>
      <c r="M55" s="31"/>
    </row>
    <row r="56" spans="1:26" s="29" customFormat="1" ht="30" customHeight="1" x14ac:dyDescent="0.3">
      <c r="B56" s="56" t="s">
        <v>25</v>
      </c>
      <c r="C56" s="57">
        <f>+M51</f>
        <v>520</v>
      </c>
      <c r="D56" s="55" t="s">
        <v>156</v>
      </c>
      <c r="E56" s="55"/>
    </row>
    <row r="57" spans="1:26" s="29" customFormat="1" ht="14.45" x14ac:dyDescent="0.3">
      <c r="B57" s="32"/>
      <c r="C57" s="250"/>
      <c r="D57" s="250"/>
      <c r="E57" s="250"/>
      <c r="F57" s="250"/>
      <c r="G57" s="250"/>
      <c r="H57" s="250"/>
      <c r="I57" s="250"/>
      <c r="J57" s="250"/>
      <c r="K57" s="250"/>
      <c r="L57" s="250"/>
      <c r="M57" s="250"/>
      <c r="N57" s="250"/>
    </row>
    <row r="58" spans="1:26" ht="28.15" customHeight="1" thickBot="1" x14ac:dyDescent="0.35"/>
    <row r="59" spans="1:26" ht="26.45" thickBot="1" x14ac:dyDescent="0.35">
      <c r="B59" s="251" t="s">
        <v>97</v>
      </c>
      <c r="C59" s="251"/>
      <c r="D59" s="251"/>
      <c r="E59" s="251"/>
      <c r="F59" s="251"/>
      <c r="G59" s="251"/>
      <c r="H59" s="251"/>
      <c r="I59" s="251"/>
      <c r="J59" s="251"/>
      <c r="K59" s="251"/>
      <c r="L59" s="251"/>
      <c r="M59" s="251"/>
      <c r="N59" s="251"/>
    </row>
    <row r="62" spans="1:26" ht="109.5" customHeight="1" x14ac:dyDescent="0.25">
      <c r="B62" s="103" t="s">
        <v>141</v>
      </c>
      <c r="C62" s="65" t="s">
        <v>2</v>
      </c>
      <c r="D62" s="65" t="s">
        <v>99</v>
      </c>
      <c r="E62" s="65" t="s">
        <v>98</v>
      </c>
      <c r="F62" s="65" t="s">
        <v>100</v>
      </c>
      <c r="G62" s="65" t="s">
        <v>101</v>
      </c>
      <c r="H62" s="65" t="s">
        <v>102</v>
      </c>
      <c r="I62" s="65" t="s">
        <v>103</v>
      </c>
      <c r="J62" s="65" t="s">
        <v>104</v>
      </c>
      <c r="K62" s="65" t="s">
        <v>105</v>
      </c>
      <c r="L62" s="65" t="s">
        <v>106</v>
      </c>
      <c r="M62" s="80" t="s">
        <v>107</v>
      </c>
      <c r="N62" s="80" t="s">
        <v>108</v>
      </c>
      <c r="O62" s="240" t="s">
        <v>3</v>
      </c>
      <c r="P62" s="242"/>
      <c r="Q62" s="65" t="s">
        <v>18</v>
      </c>
    </row>
    <row r="63" spans="1:26" ht="14.45" x14ac:dyDescent="0.3">
      <c r="B63" s="2" t="s">
        <v>241</v>
      </c>
      <c r="C63" s="2" t="s">
        <v>241</v>
      </c>
      <c r="D63" s="4" t="s">
        <v>242</v>
      </c>
      <c r="E63" s="4">
        <v>310</v>
      </c>
      <c r="F63" s="3" t="s">
        <v>220</v>
      </c>
      <c r="G63" s="3" t="s">
        <v>220</v>
      </c>
      <c r="H63" s="3" t="s">
        <v>128</v>
      </c>
      <c r="I63" s="81" t="s">
        <v>220</v>
      </c>
      <c r="J63" s="81" t="s">
        <v>128</v>
      </c>
      <c r="K63" s="104" t="s">
        <v>128</v>
      </c>
      <c r="L63" s="104" t="s">
        <v>128</v>
      </c>
      <c r="M63" s="104" t="s">
        <v>128</v>
      </c>
      <c r="N63" s="104" t="s">
        <v>129</v>
      </c>
      <c r="O63" s="262"/>
      <c r="P63" s="263"/>
      <c r="Q63" s="104" t="s">
        <v>128</v>
      </c>
    </row>
    <row r="64" spans="1:26" ht="14.45" x14ac:dyDescent="0.3">
      <c r="B64" s="2" t="s">
        <v>241</v>
      </c>
      <c r="C64" s="2" t="s">
        <v>241</v>
      </c>
      <c r="D64" s="4" t="s">
        <v>243</v>
      </c>
      <c r="E64" s="4">
        <v>180</v>
      </c>
      <c r="F64" s="3" t="s">
        <v>220</v>
      </c>
      <c r="G64" s="3" t="s">
        <v>220</v>
      </c>
      <c r="H64" s="3" t="s">
        <v>128</v>
      </c>
      <c r="I64" s="81" t="s">
        <v>220</v>
      </c>
      <c r="J64" s="81" t="s">
        <v>128</v>
      </c>
      <c r="K64" s="104" t="s">
        <v>128</v>
      </c>
      <c r="L64" s="104" t="s">
        <v>128</v>
      </c>
      <c r="M64" s="104" t="s">
        <v>128</v>
      </c>
      <c r="N64" s="104" t="s">
        <v>129</v>
      </c>
      <c r="O64" s="262"/>
      <c r="P64" s="263"/>
      <c r="Q64" s="104" t="s">
        <v>128</v>
      </c>
    </row>
    <row r="65" spans="2:17" x14ac:dyDescent="0.25">
      <c r="B65" s="8" t="s">
        <v>1</v>
      </c>
    </row>
    <row r="66" spans="2:17" x14ac:dyDescent="0.25">
      <c r="B66" s="8" t="s">
        <v>36</v>
      </c>
    </row>
    <row r="67" spans="2:17" x14ac:dyDescent="0.25">
      <c r="B67" s="8" t="s">
        <v>60</v>
      </c>
    </row>
    <row r="69" spans="2:17" thickBot="1" x14ac:dyDescent="0.35"/>
    <row r="70" spans="2:17" ht="26.45" thickBot="1" x14ac:dyDescent="0.35">
      <c r="B70" s="234" t="s">
        <v>37</v>
      </c>
      <c r="C70" s="235"/>
      <c r="D70" s="235"/>
      <c r="E70" s="235"/>
      <c r="F70" s="235"/>
      <c r="G70" s="235"/>
      <c r="H70" s="235"/>
      <c r="I70" s="235"/>
      <c r="J70" s="235"/>
      <c r="K70" s="235"/>
      <c r="L70" s="235"/>
      <c r="M70" s="235"/>
      <c r="N70" s="236"/>
    </row>
    <row r="75" spans="2:17" ht="76.5" customHeight="1" x14ac:dyDescent="0.25">
      <c r="B75" s="103" t="s">
        <v>0</v>
      </c>
      <c r="C75" s="103" t="s">
        <v>38</v>
      </c>
      <c r="D75" s="103" t="s">
        <v>39</v>
      </c>
      <c r="E75" s="103" t="s">
        <v>109</v>
      </c>
      <c r="F75" s="103" t="s">
        <v>111</v>
      </c>
      <c r="G75" s="103" t="s">
        <v>112</v>
      </c>
      <c r="H75" s="103" t="s">
        <v>113</v>
      </c>
      <c r="I75" s="103" t="s">
        <v>110</v>
      </c>
      <c r="J75" s="240" t="s">
        <v>114</v>
      </c>
      <c r="K75" s="241"/>
      <c r="L75" s="242"/>
      <c r="M75" s="103" t="s">
        <v>115</v>
      </c>
      <c r="N75" s="103" t="s">
        <v>40</v>
      </c>
      <c r="O75" s="103" t="s">
        <v>41</v>
      </c>
      <c r="P75" s="240" t="s">
        <v>3</v>
      </c>
      <c r="Q75" s="242"/>
    </row>
    <row r="76" spans="2:17" ht="60.75" customHeight="1" x14ac:dyDescent="0.25">
      <c r="B76" s="152" t="s">
        <v>42</v>
      </c>
      <c r="C76" s="151" t="s">
        <v>244</v>
      </c>
      <c r="D76" s="152" t="s">
        <v>249</v>
      </c>
      <c r="E76" s="2">
        <v>56056386</v>
      </c>
      <c r="F76" s="152" t="s">
        <v>163</v>
      </c>
      <c r="G76" s="2" t="s">
        <v>176</v>
      </c>
      <c r="H76" s="2" t="s">
        <v>250</v>
      </c>
      <c r="I76" s="4" t="s">
        <v>318</v>
      </c>
      <c r="J76" s="157" t="s">
        <v>237</v>
      </c>
      <c r="K76" s="158" t="s">
        <v>251</v>
      </c>
      <c r="L76" s="158" t="s">
        <v>248</v>
      </c>
      <c r="M76" s="104" t="s">
        <v>128</v>
      </c>
      <c r="N76" s="104" t="s">
        <v>128</v>
      </c>
      <c r="O76" s="104" t="s">
        <v>128</v>
      </c>
      <c r="P76" s="243" t="s">
        <v>252</v>
      </c>
      <c r="Q76" s="243"/>
    </row>
    <row r="77" spans="2:17" ht="60.75" customHeight="1" x14ac:dyDescent="0.25">
      <c r="B77" s="140" t="s">
        <v>42</v>
      </c>
      <c r="C77" s="151" t="s">
        <v>244</v>
      </c>
      <c r="D77" s="152" t="s">
        <v>245</v>
      </c>
      <c r="E77" s="2">
        <v>40797964</v>
      </c>
      <c r="F77" s="152" t="s">
        <v>246</v>
      </c>
      <c r="G77" s="2" t="s">
        <v>229</v>
      </c>
      <c r="H77" s="2" t="s">
        <v>247</v>
      </c>
      <c r="I77" s="4" t="s">
        <v>238</v>
      </c>
      <c r="J77" s="174" t="s">
        <v>178</v>
      </c>
      <c r="K77" s="175" t="s">
        <v>262</v>
      </c>
      <c r="L77" s="175" t="s">
        <v>319</v>
      </c>
      <c r="M77" s="104" t="s">
        <v>128</v>
      </c>
      <c r="N77" s="104" t="s">
        <v>128</v>
      </c>
      <c r="O77" s="104" t="s">
        <v>128</v>
      </c>
      <c r="P77" s="243"/>
      <c r="Q77" s="243"/>
    </row>
    <row r="78" spans="2:17" ht="33.6" customHeight="1" x14ac:dyDescent="0.3">
      <c r="B78" s="152" t="s">
        <v>43</v>
      </c>
      <c r="C78" s="152" t="s">
        <v>244</v>
      </c>
      <c r="D78" s="2" t="s">
        <v>253</v>
      </c>
      <c r="E78" s="2">
        <v>56057998</v>
      </c>
      <c r="F78" s="2" t="s">
        <v>255</v>
      </c>
      <c r="G78" s="152" t="s">
        <v>254</v>
      </c>
      <c r="H78" s="2" t="s">
        <v>256</v>
      </c>
      <c r="I78" s="4">
        <v>118078</v>
      </c>
      <c r="J78" s="152" t="s">
        <v>257</v>
      </c>
      <c r="K78" s="82" t="s">
        <v>258</v>
      </c>
      <c r="L78" s="82" t="s">
        <v>259</v>
      </c>
      <c r="M78" s="104" t="s">
        <v>128</v>
      </c>
      <c r="N78" s="104" t="s">
        <v>128</v>
      </c>
      <c r="O78" s="104" t="s">
        <v>128</v>
      </c>
      <c r="P78" s="262"/>
      <c r="Q78" s="263"/>
    </row>
    <row r="79" spans="2:17" ht="33.6" customHeight="1" x14ac:dyDescent="0.3">
      <c r="B79" s="152" t="s">
        <v>43</v>
      </c>
      <c r="C79" s="152" t="s">
        <v>244</v>
      </c>
      <c r="D79" s="152" t="s">
        <v>260</v>
      </c>
      <c r="E79" s="2">
        <v>40938669</v>
      </c>
      <c r="F79" s="2" t="s">
        <v>170</v>
      </c>
      <c r="G79" s="152" t="s">
        <v>320</v>
      </c>
      <c r="H79" s="2" t="s">
        <v>220</v>
      </c>
      <c r="I79" s="4">
        <v>110916</v>
      </c>
      <c r="J79" s="152" t="s">
        <v>239</v>
      </c>
      <c r="K79" s="82" t="s">
        <v>262</v>
      </c>
      <c r="L79" s="82" t="s">
        <v>259</v>
      </c>
      <c r="M79" s="104" t="s">
        <v>128</v>
      </c>
      <c r="N79" s="104" t="s">
        <v>128</v>
      </c>
      <c r="O79" s="104" t="s">
        <v>129</v>
      </c>
      <c r="P79" s="264" t="s">
        <v>261</v>
      </c>
      <c r="Q79" s="265"/>
    </row>
    <row r="81" spans="1:26" thickBot="1" x14ac:dyDescent="0.35"/>
    <row r="82" spans="1:26" ht="27" thickBot="1" x14ac:dyDescent="0.3">
      <c r="B82" s="234" t="s">
        <v>45</v>
      </c>
      <c r="C82" s="235"/>
      <c r="D82" s="235"/>
      <c r="E82" s="235"/>
      <c r="F82" s="235"/>
      <c r="G82" s="235"/>
      <c r="H82" s="235"/>
      <c r="I82" s="235"/>
      <c r="J82" s="235"/>
      <c r="K82" s="235"/>
      <c r="L82" s="235"/>
      <c r="M82" s="235"/>
      <c r="N82" s="236"/>
    </row>
    <row r="85" spans="1:26" ht="46.15" customHeight="1" x14ac:dyDescent="0.3">
      <c r="B85" s="65" t="s">
        <v>32</v>
      </c>
      <c r="C85" s="65" t="s">
        <v>46</v>
      </c>
      <c r="D85" s="240" t="s">
        <v>3</v>
      </c>
      <c r="E85" s="242"/>
    </row>
    <row r="86" spans="1:26" ht="46.9" customHeight="1" x14ac:dyDescent="0.25">
      <c r="B86" s="66" t="s">
        <v>116</v>
      </c>
      <c r="C86" s="104" t="s">
        <v>129</v>
      </c>
      <c r="D86" s="244" t="s">
        <v>302</v>
      </c>
      <c r="E86" s="244"/>
    </row>
    <row r="89" spans="1:26" ht="26.25" x14ac:dyDescent="0.25">
      <c r="B89" s="245" t="s">
        <v>62</v>
      </c>
      <c r="C89" s="246"/>
      <c r="D89" s="246"/>
      <c r="E89" s="246"/>
      <c r="F89" s="246"/>
      <c r="G89" s="246"/>
      <c r="H89" s="246"/>
      <c r="I89" s="246"/>
      <c r="J89" s="246"/>
      <c r="K89" s="246"/>
      <c r="L89" s="246"/>
      <c r="M89" s="246"/>
      <c r="N89" s="246"/>
      <c r="O89" s="246"/>
      <c r="P89" s="246"/>
    </row>
    <row r="91" spans="1:26" thickBot="1" x14ac:dyDescent="0.35"/>
    <row r="92" spans="1:26" ht="27" thickBot="1" x14ac:dyDescent="0.3">
      <c r="B92" s="234" t="s">
        <v>52</v>
      </c>
      <c r="C92" s="235"/>
      <c r="D92" s="235"/>
      <c r="E92" s="235"/>
      <c r="F92" s="235"/>
      <c r="G92" s="235"/>
      <c r="H92" s="235"/>
      <c r="I92" s="235"/>
      <c r="J92" s="235"/>
      <c r="K92" s="235"/>
      <c r="L92" s="235"/>
      <c r="M92" s="235"/>
      <c r="N92" s="236"/>
    </row>
    <row r="94" spans="1:26" thickBot="1" x14ac:dyDescent="0.35">
      <c r="M94" s="62"/>
      <c r="N94" s="62"/>
    </row>
    <row r="95" spans="1:26" s="90" customFormat="1" ht="109.5" customHeight="1" x14ac:dyDescent="0.25">
      <c r="B95" s="101" t="s">
        <v>137</v>
      </c>
      <c r="C95" s="101" t="s">
        <v>138</v>
      </c>
      <c r="D95" s="101" t="s">
        <v>139</v>
      </c>
      <c r="E95" s="101" t="s">
        <v>44</v>
      </c>
      <c r="F95" s="101" t="s">
        <v>22</v>
      </c>
      <c r="G95" s="101" t="s">
        <v>96</v>
      </c>
      <c r="H95" s="101" t="s">
        <v>17</v>
      </c>
      <c r="I95" s="101" t="s">
        <v>10</v>
      </c>
      <c r="J95" s="101" t="s">
        <v>30</v>
      </c>
      <c r="K95" s="101" t="s">
        <v>59</v>
      </c>
      <c r="L95" s="101" t="s">
        <v>20</v>
      </c>
      <c r="M95" s="86" t="s">
        <v>26</v>
      </c>
      <c r="N95" s="101" t="s">
        <v>140</v>
      </c>
      <c r="O95" s="101" t="s">
        <v>35</v>
      </c>
      <c r="P95" s="102" t="s">
        <v>11</v>
      </c>
      <c r="Q95" s="102" t="s">
        <v>19</v>
      </c>
    </row>
    <row r="96" spans="1:26" s="96" customFormat="1" ht="57.6" x14ac:dyDescent="0.3">
      <c r="A96" s="46">
        <v>1</v>
      </c>
      <c r="B96" s="97" t="s">
        <v>233</v>
      </c>
      <c r="C96" s="98" t="s">
        <v>233</v>
      </c>
      <c r="D96" s="97" t="s">
        <v>187</v>
      </c>
      <c r="E96" s="172" t="s">
        <v>321</v>
      </c>
      <c r="F96" s="93" t="s">
        <v>129</v>
      </c>
      <c r="G96" s="155">
        <v>0</v>
      </c>
      <c r="H96" s="100">
        <v>40359</v>
      </c>
      <c r="I96" s="94">
        <v>40511</v>
      </c>
      <c r="J96" s="94" t="s">
        <v>129</v>
      </c>
      <c r="K96" s="147">
        <v>0</v>
      </c>
      <c r="L96" s="147">
        <v>5</v>
      </c>
      <c r="M96" s="147">
        <v>1152</v>
      </c>
      <c r="N96" s="92">
        <v>0</v>
      </c>
      <c r="O96" s="26">
        <v>168254413</v>
      </c>
      <c r="P96" s="26">
        <v>122</v>
      </c>
      <c r="Q96" s="135" t="s">
        <v>267</v>
      </c>
      <c r="R96" s="95"/>
      <c r="S96" s="95"/>
      <c r="T96" s="95"/>
      <c r="U96" s="95"/>
      <c r="V96" s="95"/>
      <c r="W96" s="95"/>
      <c r="X96" s="95"/>
      <c r="Y96" s="95"/>
      <c r="Z96" s="95"/>
    </row>
    <row r="97" spans="1:26" s="96" customFormat="1" ht="60" x14ac:dyDescent="0.25">
      <c r="A97" s="46">
        <f>+A96+1</f>
        <v>2</v>
      </c>
      <c r="B97" s="97" t="s">
        <v>233</v>
      </c>
      <c r="C97" s="98" t="s">
        <v>233</v>
      </c>
      <c r="D97" s="97" t="s">
        <v>266</v>
      </c>
      <c r="E97" s="172" t="s">
        <v>315</v>
      </c>
      <c r="F97" s="93" t="s">
        <v>129</v>
      </c>
      <c r="G97" s="93">
        <v>0</v>
      </c>
      <c r="H97" s="100">
        <v>40330</v>
      </c>
      <c r="I97" s="94">
        <v>40532</v>
      </c>
      <c r="J97" s="94" t="s">
        <v>129</v>
      </c>
      <c r="K97" s="147">
        <v>0</v>
      </c>
      <c r="L97" s="147">
        <v>6</v>
      </c>
      <c r="M97" s="147">
        <v>450</v>
      </c>
      <c r="N97" s="92">
        <v>0</v>
      </c>
      <c r="O97" s="26">
        <v>25000000</v>
      </c>
      <c r="P97" s="26">
        <v>123</v>
      </c>
      <c r="Q97" s="135" t="s">
        <v>267</v>
      </c>
      <c r="R97" s="95"/>
      <c r="S97" s="95"/>
      <c r="T97" s="95"/>
      <c r="U97" s="95"/>
      <c r="V97" s="95"/>
      <c r="W97" s="95"/>
      <c r="X97" s="95"/>
      <c r="Y97" s="95"/>
      <c r="Z97" s="95"/>
    </row>
    <row r="98" spans="1:26" s="96" customFormat="1" ht="14.45" x14ac:dyDescent="0.3">
      <c r="A98" s="46"/>
      <c r="B98" s="145" t="s">
        <v>16</v>
      </c>
      <c r="C98" s="98"/>
      <c r="D98" s="97"/>
      <c r="E98" s="92"/>
      <c r="F98" s="93"/>
      <c r="G98" s="93"/>
      <c r="H98" s="93"/>
      <c r="I98" s="94"/>
      <c r="J98" s="94"/>
      <c r="K98" s="99">
        <f>SUM(K96:K97)</f>
        <v>0</v>
      </c>
      <c r="L98" s="99">
        <f>SUM(L96:L97)</f>
        <v>11</v>
      </c>
      <c r="M98" s="148">
        <f>SUM(M96:M97)</f>
        <v>1602</v>
      </c>
      <c r="N98" s="99">
        <f>SUM(N96:N97)</f>
        <v>0</v>
      </c>
      <c r="O98" s="26"/>
      <c r="P98" s="26"/>
      <c r="Q98" s="136"/>
    </row>
    <row r="99" spans="1:26" ht="14.45" x14ac:dyDescent="0.3">
      <c r="B99" s="29"/>
      <c r="C99" s="29"/>
      <c r="D99" s="29"/>
      <c r="E99" s="30"/>
      <c r="F99" s="29"/>
      <c r="G99" s="29"/>
      <c r="H99" s="29"/>
      <c r="I99" s="29"/>
      <c r="J99" s="29"/>
      <c r="K99" s="29"/>
      <c r="L99" s="29"/>
      <c r="M99" s="29"/>
      <c r="N99" s="29"/>
      <c r="O99" s="29"/>
      <c r="P99" s="29"/>
    </row>
    <row r="100" spans="1:26" ht="18" x14ac:dyDescent="0.3">
      <c r="B100" s="56" t="s">
        <v>31</v>
      </c>
      <c r="C100" s="70">
        <f>+K98</f>
        <v>0</v>
      </c>
      <c r="H100" s="31"/>
      <c r="I100" s="31"/>
      <c r="J100" s="31"/>
      <c r="K100" s="31"/>
      <c r="L100" s="31"/>
      <c r="M100" s="31"/>
      <c r="N100" s="29"/>
      <c r="O100" s="29"/>
      <c r="P100" s="29"/>
    </row>
    <row r="102" spans="1:26" thickBot="1" x14ac:dyDescent="0.35"/>
    <row r="103" spans="1:26" ht="37.15" customHeight="1" thickBot="1" x14ac:dyDescent="0.3">
      <c r="B103" s="73" t="s">
        <v>48</v>
      </c>
      <c r="C103" s="74" t="s">
        <v>49</v>
      </c>
      <c r="D103" s="73" t="s">
        <v>50</v>
      </c>
      <c r="E103" s="74" t="s">
        <v>53</v>
      </c>
    </row>
    <row r="104" spans="1:26" ht="41.45" customHeight="1" x14ac:dyDescent="0.25">
      <c r="B104" s="64" t="s">
        <v>117</v>
      </c>
      <c r="C104" s="67">
        <v>20</v>
      </c>
      <c r="D104" s="67">
        <v>0</v>
      </c>
      <c r="E104" s="237">
        <f>+D104+D105+D106</f>
        <v>0</v>
      </c>
    </row>
    <row r="105" spans="1:26" x14ac:dyDescent="0.25">
      <c r="B105" s="64" t="s">
        <v>118</v>
      </c>
      <c r="C105" s="54">
        <v>30</v>
      </c>
      <c r="D105" s="141">
        <v>0</v>
      </c>
      <c r="E105" s="238"/>
    </row>
    <row r="106" spans="1:26" ht="15.75" thickBot="1" x14ac:dyDescent="0.3">
      <c r="B106" s="64" t="s">
        <v>119</v>
      </c>
      <c r="C106" s="69">
        <v>40</v>
      </c>
      <c r="D106" s="69">
        <v>0</v>
      </c>
      <c r="E106" s="239"/>
    </row>
    <row r="108" spans="1:26" thickBot="1" x14ac:dyDescent="0.35"/>
    <row r="109" spans="1:26" ht="26.45" thickBot="1" x14ac:dyDescent="0.35">
      <c r="B109" s="234" t="s">
        <v>150</v>
      </c>
      <c r="C109" s="235"/>
      <c r="D109" s="235"/>
      <c r="E109" s="235"/>
      <c r="F109" s="235"/>
      <c r="G109" s="235"/>
      <c r="H109" s="235"/>
      <c r="I109" s="235"/>
      <c r="J109" s="235"/>
      <c r="K109" s="235"/>
      <c r="L109" s="235"/>
      <c r="M109" s="235"/>
      <c r="N109" s="236"/>
    </row>
    <row r="111" spans="1:26" ht="76.5" customHeight="1" x14ac:dyDescent="0.25">
      <c r="B111" s="103" t="s">
        <v>0</v>
      </c>
      <c r="C111" s="103" t="s">
        <v>38</v>
      </c>
      <c r="D111" s="103" t="s">
        <v>39</v>
      </c>
      <c r="E111" s="103" t="s">
        <v>109</v>
      </c>
      <c r="F111" s="103" t="s">
        <v>111</v>
      </c>
      <c r="G111" s="103" t="s">
        <v>112</v>
      </c>
      <c r="H111" s="103" t="s">
        <v>113</v>
      </c>
      <c r="I111" s="103" t="s">
        <v>110</v>
      </c>
      <c r="J111" s="240" t="s">
        <v>114</v>
      </c>
      <c r="K111" s="241"/>
      <c r="L111" s="242"/>
      <c r="M111" s="103" t="s">
        <v>115</v>
      </c>
      <c r="N111" s="103" t="s">
        <v>40</v>
      </c>
      <c r="O111" s="103" t="s">
        <v>41</v>
      </c>
      <c r="P111" s="240" t="s">
        <v>3</v>
      </c>
      <c r="Q111" s="242"/>
    </row>
    <row r="112" spans="1:26" ht="60.75" customHeight="1" x14ac:dyDescent="0.25">
      <c r="B112" s="140" t="s">
        <v>268</v>
      </c>
      <c r="C112" s="140" t="s">
        <v>324</v>
      </c>
      <c r="D112" s="2" t="s">
        <v>269</v>
      </c>
      <c r="E112" s="2">
        <v>56056734</v>
      </c>
      <c r="F112" s="2" t="s">
        <v>270</v>
      </c>
      <c r="G112" s="2" t="s">
        <v>176</v>
      </c>
      <c r="H112" s="159">
        <v>36800</v>
      </c>
      <c r="I112" s="4" t="s">
        <v>271</v>
      </c>
      <c r="J112" s="152" t="s">
        <v>272</v>
      </c>
      <c r="K112" s="82" t="s">
        <v>325</v>
      </c>
      <c r="L112" s="82" t="s">
        <v>273</v>
      </c>
      <c r="M112" s="104" t="s">
        <v>128</v>
      </c>
      <c r="N112" s="104" t="s">
        <v>274</v>
      </c>
      <c r="O112" s="104" t="s">
        <v>128</v>
      </c>
      <c r="P112" s="243"/>
      <c r="Q112" s="243"/>
    </row>
    <row r="113" spans="2:17" ht="60.75" customHeight="1" x14ac:dyDescent="0.25">
      <c r="B113" s="140" t="s">
        <v>124</v>
      </c>
      <c r="C113" s="140" t="s">
        <v>324</v>
      </c>
      <c r="D113" s="152" t="s">
        <v>275</v>
      </c>
      <c r="E113" s="2">
        <v>1120742782</v>
      </c>
      <c r="F113" s="152" t="s">
        <v>276</v>
      </c>
      <c r="G113" s="152" t="s">
        <v>277</v>
      </c>
      <c r="H113" s="2" t="s">
        <v>278</v>
      </c>
      <c r="I113" s="4" t="s">
        <v>271</v>
      </c>
      <c r="J113" s="150" t="s">
        <v>280</v>
      </c>
      <c r="K113" s="82" t="s">
        <v>281</v>
      </c>
      <c r="L113" s="82" t="s">
        <v>279</v>
      </c>
      <c r="M113" s="104" t="s">
        <v>128</v>
      </c>
      <c r="N113" s="104" t="s">
        <v>274</v>
      </c>
      <c r="O113" s="104" t="s">
        <v>129</v>
      </c>
      <c r="P113" s="244" t="s">
        <v>288</v>
      </c>
      <c r="Q113" s="244"/>
    </row>
    <row r="114" spans="2:17" ht="33.6" customHeight="1" x14ac:dyDescent="0.25">
      <c r="B114" s="140" t="s">
        <v>125</v>
      </c>
      <c r="C114" s="140" t="s">
        <v>324</v>
      </c>
      <c r="D114" s="150" t="s">
        <v>282</v>
      </c>
      <c r="E114" s="2">
        <v>17954719</v>
      </c>
      <c r="F114" s="2" t="s">
        <v>195</v>
      </c>
      <c r="G114" s="150" t="s">
        <v>283</v>
      </c>
      <c r="H114" s="2" t="s">
        <v>284</v>
      </c>
      <c r="I114" s="4" t="s">
        <v>285</v>
      </c>
      <c r="J114" s="152" t="s">
        <v>280</v>
      </c>
      <c r="K114" s="82" t="s">
        <v>286</v>
      </c>
      <c r="L114" s="82" t="s">
        <v>287</v>
      </c>
      <c r="M114" s="104" t="s">
        <v>128</v>
      </c>
      <c r="N114" s="104" t="s">
        <v>274</v>
      </c>
      <c r="O114" s="104" t="s">
        <v>128</v>
      </c>
      <c r="P114" s="243"/>
      <c r="Q114" s="243"/>
    </row>
    <row r="117" spans="2:17" thickBot="1" x14ac:dyDescent="0.35"/>
    <row r="118" spans="2:17" ht="54" customHeight="1" x14ac:dyDescent="0.25">
      <c r="B118" s="107" t="s">
        <v>32</v>
      </c>
      <c r="C118" s="107" t="s">
        <v>48</v>
      </c>
      <c r="D118" s="103" t="s">
        <v>49</v>
      </c>
      <c r="E118" s="107" t="s">
        <v>50</v>
      </c>
      <c r="F118" s="74" t="s">
        <v>54</v>
      </c>
      <c r="G118" s="144"/>
    </row>
    <row r="119" spans="2:17" ht="120.75" customHeight="1" x14ac:dyDescent="0.2">
      <c r="B119" s="228" t="s">
        <v>51</v>
      </c>
      <c r="C119" s="5" t="s">
        <v>120</v>
      </c>
      <c r="D119" s="141">
        <v>25</v>
      </c>
      <c r="E119" s="141">
        <v>25</v>
      </c>
      <c r="F119" s="229">
        <f>+E119+E120+E121</f>
        <v>35</v>
      </c>
      <c r="G119" s="79"/>
    </row>
    <row r="120" spans="2:17" ht="113.25" customHeight="1" x14ac:dyDescent="0.2">
      <c r="B120" s="228"/>
      <c r="C120" s="5" t="s">
        <v>121</v>
      </c>
      <c r="D120" s="71">
        <v>25</v>
      </c>
      <c r="E120" s="141">
        <v>0</v>
      </c>
      <c r="F120" s="230"/>
      <c r="G120" s="79"/>
    </row>
    <row r="121" spans="2:17" ht="69" customHeight="1" x14ac:dyDescent="0.2">
      <c r="B121" s="228"/>
      <c r="C121" s="5" t="s">
        <v>122</v>
      </c>
      <c r="D121" s="141">
        <v>10</v>
      </c>
      <c r="E121" s="141">
        <v>10</v>
      </c>
      <c r="F121" s="231"/>
      <c r="G121" s="79"/>
    </row>
    <row r="122" spans="2:17" x14ac:dyDescent="0.25">
      <c r="C122" s="87"/>
    </row>
    <row r="125" spans="2:17" x14ac:dyDescent="0.25">
      <c r="B125" s="105" t="s">
        <v>55</v>
      </c>
    </row>
    <row r="128" spans="2:17" x14ac:dyDescent="0.25">
      <c r="B128" s="108" t="s">
        <v>32</v>
      </c>
      <c r="C128" s="108" t="s">
        <v>56</v>
      </c>
      <c r="D128" s="107" t="s">
        <v>50</v>
      </c>
      <c r="E128" s="107" t="s">
        <v>16</v>
      </c>
    </row>
    <row r="129" spans="2:5" ht="28.5" x14ac:dyDescent="0.25">
      <c r="B129" s="88" t="s">
        <v>57</v>
      </c>
      <c r="C129" s="89">
        <v>40</v>
      </c>
      <c r="D129" s="141">
        <f>+E104</f>
        <v>0</v>
      </c>
      <c r="E129" s="232">
        <f>+D129+D130</f>
        <v>35</v>
      </c>
    </row>
    <row r="130" spans="2:5" ht="42.75" x14ac:dyDescent="0.25">
      <c r="B130" s="88" t="s">
        <v>58</v>
      </c>
      <c r="C130" s="89">
        <v>60</v>
      </c>
      <c r="D130" s="141">
        <f>+F119</f>
        <v>35</v>
      </c>
      <c r="E130" s="233"/>
    </row>
  </sheetData>
  <mergeCells count="41">
    <mergeCell ref="D86:E86"/>
    <mergeCell ref="P76:Q76"/>
    <mergeCell ref="P78:Q78"/>
    <mergeCell ref="O62:P62"/>
    <mergeCell ref="O63:P63"/>
    <mergeCell ref="O64:P64"/>
    <mergeCell ref="B70:N70"/>
    <mergeCell ref="J75:L75"/>
    <mergeCell ref="P75:Q75"/>
    <mergeCell ref="P77:Q77"/>
    <mergeCell ref="P79:Q79"/>
    <mergeCell ref="B82:N82"/>
    <mergeCell ref="D85:E85"/>
    <mergeCell ref="C9:N9"/>
    <mergeCell ref="B2:P2"/>
    <mergeCell ref="B4:P4"/>
    <mergeCell ref="C6:N6"/>
    <mergeCell ref="C7:N7"/>
    <mergeCell ref="C8:N8"/>
    <mergeCell ref="C53:C54"/>
    <mergeCell ref="D53:E53"/>
    <mergeCell ref="C57:N57"/>
    <mergeCell ref="B59:N59"/>
    <mergeCell ref="C10:E10"/>
    <mergeCell ref="B14:C21"/>
    <mergeCell ref="B22:C22"/>
    <mergeCell ref="B53:B54"/>
    <mergeCell ref="E40:E41"/>
    <mergeCell ref="M44:N45"/>
    <mergeCell ref="P114:Q114"/>
    <mergeCell ref="P111:Q111"/>
    <mergeCell ref="P112:Q112"/>
    <mergeCell ref="P113:Q113"/>
    <mergeCell ref="B89:P89"/>
    <mergeCell ref="B119:B121"/>
    <mergeCell ref="F119:F121"/>
    <mergeCell ref="E129:E130"/>
    <mergeCell ref="B92:N92"/>
    <mergeCell ref="E104:E106"/>
    <mergeCell ref="B109:N109"/>
    <mergeCell ref="J111:L111"/>
  </mergeCells>
  <dataValidations count="2">
    <dataValidation type="list" allowBlank="1" showInputMessage="1" showErrorMessage="1" sqref="WVE983046 A65542 IS65542 SO65542 ACK65542 AMG65542 AWC65542 BFY65542 BPU65542 BZQ65542 CJM65542 CTI65542 DDE65542 DNA65542 DWW65542 EGS65542 EQO65542 FAK65542 FKG65542 FUC65542 GDY65542 GNU65542 GXQ65542 HHM65542 HRI65542 IBE65542 ILA65542 IUW65542 JES65542 JOO65542 JYK65542 KIG65542 KSC65542 LBY65542 LLU65542 LVQ65542 MFM65542 MPI65542 MZE65542 NJA65542 NSW65542 OCS65542 OMO65542 OWK65542 PGG65542 PQC65542 PZY65542 QJU65542 QTQ65542 RDM65542 RNI65542 RXE65542 SHA65542 SQW65542 TAS65542 TKO65542 TUK65542 UEG65542 UOC65542 UXY65542 VHU65542 VRQ65542 WBM65542 WLI65542 WVE65542 A131078 IS131078 SO131078 ACK131078 AMG131078 AWC131078 BFY131078 BPU131078 BZQ131078 CJM131078 CTI131078 DDE131078 DNA131078 DWW131078 EGS131078 EQO131078 FAK131078 FKG131078 FUC131078 GDY131078 GNU131078 GXQ131078 HHM131078 HRI131078 IBE131078 ILA131078 IUW131078 JES131078 JOO131078 JYK131078 KIG131078 KSC131078 LBY131078 LLU131078 LVQ131078 MFM131078 MPI131078 MZE131078 NJA131078 NSW131078 OCS131078 OMO131078 OWK131078 PGG131078 PQC131078 PZY131078 QJU131078 QTQ131078 RDM131078 RNI131078 RXE131078 SHA131078 SQW131078 TAS131078 TKO131078 TUK131078 UEG131078 UOC131078 UXY131078 VHU131078 VRQ131078 WBM131078 WLI131078 WVE131078 A196614 IS196614 SO196614 ACK196614 AMG196614 AWC196614 BFY196614 BPU196614 BZQ196614 CJM196614 CTI196614 DDE196614 DNA196614 DWW196614 EGS196614 EQO196614 FAK196614 FKG196614 FUC196614 GDY196614 GNU196614 GXQ196614 HHM196614 HRI196614 IBE196614 ILA196614 IUW196614 JES196614 JOO196614 JYK196614 KIG196614 KSC196614 LBY196614 LLU196614 LVQ196614 MFM196614 MPI196614 MZE196614 NJA196614 NSW196614 OCS196614 OMO196614 OWK196614 PGG196614 PQC196614 PZY196614 QJU196614 QTQ196614 RDM196614 RNI196614 RXE196614 SHA196614 SQW196614 TAS196614 TKO196614 TUK196614 UEG196614 UOC196614 UXY196614 VHU196614 VRQ196614 WBM196614 WLI196614 WVE196614 A262150 IS262150 SO262150 ACK262150 AMG262150 AWC262150 BFY262150 BPU262150 BZQ262150 CJM262150 CTI262150 DDE262150 DNA262150 DWW262150 EGS262150 EQO262150 FAK262150 FKG262150 FUC262150 GDY262150 GNU262150 GXQ262150 HHM262150 HRI262150 IBE262150 ILA262150 IUW262150 JES262150 JOO262150 JYK262150 KIG262150 KSC262150 LBY262150 LLU262150 LVQ262150 MFM262150 MPI262150 MZE262150 NJA262150 NSW262150 OCS262150 OMO262150 OWK262150 PGG262150 PQC262150 PZY262150 QJU262150 QTQ262150 RDM262150 RNI262150 RXE262150 SHA262150 SQW262150 TAS262150 TKO262150 TUK262150 UEG262150 UOC262150 UXY262150 VHU262150 VRQ262150 WBM262150 WLI262150 WVE262150 A327686 IS327686 SO327686 ACK327686 AMG327686 AWC327686 BFY327686 BPU327686 BZQ327686 CJM327686 CTI327686 DDE327686 DNA327686 DWW327686 EGS327686 EQO327686 FAK327686 FKG327686 FUC327686 GDY327686 GNU327686 GXQ327686 HHM327686 HRI327686 IBE327686 ILA327686 IUW327686 JES327686 JOO327686 JYK327686 KIG327686 KSC327686 LBY327686 LLU327686 LVQ327686 MFM327686 MPI327686 MZE327686 NJA327686 NSW327686 OCS327686 OMO327686 OWK327686 PGG327686 PQC327686 PZY327686 QJU327686 QTQ327686 RDM327686 RNI327686 RXE327686 SHA327686 SQW327686 TAS327686 TKO327686 TUK327686 UEG327686 UOC327686 UXY327686 VHU327686 VRQ327686 WBM327686 WLI327686 WVE327686 A393222 IS393222 SO393222 ACK393222 AMG393222 AWC393222 BFY393222 BPU393222 BZQ393222 CJM393222 CTI393222 DDE393222 DNA393222 DWW393222 EGS393222 EQO393222 FAK393222 FKG393222 FUC393222 GDY393222 GNU393222 GXQ393222 HHM393222 HRI393222 IBE393222 ILA393222 IUW393222 JES393222 JOO393222 JYK393222 KIG393222 KSC393222 LBY393222 LLU393222 LVQ393222 MFM393222 MPI393222 MZE393222 NJA393222 NSW393222 OCS393222 OMO393222 OWK393222 PGG393222 PQC393222 PZY393222 QJU393222 QTQ393222 RDM393222 RNI393222 RXE393222 SHA393222 SQW393222 TAS393222 TKO393222 TUK393222 UEG393222 UOC393222 UXY393222 VHU393222 VRQ393222 WBM393222 WLI393222 WVE393222 A458758 IS458758 SO458758 ACK458758 AMG458758 AWC458758 BFY458758 BPU458758 BZQ458758 CJM458758 CTI458758 DDE458758 DNA458758 DWW458758 EGS458758 EQO458758 FAK458758 FKG458758 FUC458758 GDY458758 GNU458758 GXQ458758 HHM458758 HRI458758 IBE458758 ILA458758 IUW458758 JES458758 JOO458758 JYK458758 KIG458758 KSC458758 LBY458758 LLU458758 LVQ458758 MFM458758 MPI458758 MZE458758 NJA458758 NSW458758 OCS458758 OMO458758 OWK458758 PGG458758 PQC458758 PZY458758 QJU458758 QTQ458758 RDM458758 RNI458758 RXE458758 SHA458758 SQW458758 TAS458758 TKO458758 TUK458758 UEG458758 UOC458758 UXY458758 VHU458758 VRQ458758 WBM458758 WLI458758 WVE458758 A524294 IS524294 SO524294 ACK524294 AMG524294 AWC524294 BFY524294 BPU524294 BZQ524294 CJM524294 CTI524294 DDE524294 DNA524294 DWW524294 EGS524294 EQO524294 FAK524294 FKG524294 FUC524294 GDY524294 GNU524294 GXQ524294 HHM524294 HRI524294 IBE524294 ILA524294 IUW524294 JES524294 JOO524294 JYK524294 KIG524294 KSC524294 LBY524294 LLU524294 LVQ524294 MFM524294 MPI524294 MZE524294 NJA524294 NSW524294 OCS524294 OMO524294 OWK524294 PGG524294 PQC524294 PZY524294 QJU524294 QTQ524294 RDM524294 RNI524294 RXE524294 SHA524294 SQW524294 TAS524294 TKO524294 TUK524294 UEG524294 UOC524294 UXY524294 VHU524294 VRQ524294 WBM524294 WLI524294 WVE524294 A589830 IS589830 SO589830 ACK589830 AMG589830 AWC589830 BFY589830 BPU589830 BZQ589830 CJM589830 CTI589830 DDE589830 DNA589830 DWW589830 EGS589830 EQO589830 FAK589830 FKG589830 FUC589830 GDY589830 GNU589830 GXQ589830 HHM589830 HRI589830 IBE589830 ILA589830 IUW589830 JES589830 JOO589830 JYK589830 KIG589830 KSC589830 LBY589830 LLU589830 LVQ589830 MFM589830 MPI589830 MZE589830 NJA589830 NSW589830 OCS589830 OMO589830 OWK589830 PGG589830 PQC589830 PZY589830 QJU589830 QTQ589830 RDM589830 RNI589830 RXE589830 SHA589830 SQW589830 TAS589830 TKO589830 TUK589830 UEG589830 UOC589830 UXY589830 VHU589830 VRQ589830 WBM589830 WLI589830 WVE589830 A655366 IS655366 SO655366 ACK655366 AMG655366 AWC655366 BFY655366 BPU655366 BZQ655366 CJM655366 CTI655366 DDE655366 DNA655366 DWW655366 EGS655366 EQO655366 FAK655366 FKG655366 FUC655366 GDY655366 GNU655366 GXQ655366 HHM655366 HRI655366 IBE655366 ILA655366 IUW655366 JES655366 JOO655366 JYK655366 KIG655366 KSC655366 LBY655366 LLU655366 LVQ655366 MFM655366 MPI655366 MZE655366 NJA655366 NSW655366 OCS655366 OMO655366 OWK655366 PGG655366 PQC655366 PZY655366 QJU655366 QTQ655366 RDM655366 RNI655366 RXE655366 SHA655366 SQW655366 TAS655366 TKO655366 TUK655366 UEG655366 UOC655366 UXY655366 VHU655366 VRQ655366 WBM655366 WLI655366 WVE655366 A720902 IS720902 SO720902 ACK720902 AMG720902 AWC720902 BFY720902 BPU720902 BZQ720902 CJM720902 CTI720902 DDE720902 DNA720902 DWW720902 EGS720902 EQO720902 FAK720902 FKG720902 FUC720902 GDY720902 GNU720902 GXQ720902 HHM720902 HRI720902 IBE720902 ILA720902 IUW720902 JES720902 JOO720902 JYK720902 KIG720902 KSC720902 LBY720902 LLU720902 LVQ720902 MFM720902 MPI720902 MZE720902 NJA720902 NSW720902 OCS720902 OMO720902 OWK720902 PGG720902 PQC720902 PZY720902 QJU720902 QTQ720902 RDM720902 RNI720902 RXE720902 SHA720902 SQW720902 TAS720902 TKO720902 TUK720902 UEG720902 UOC720902 UXY720902 VHU720902 VRQ720902 WBM720902 WLI720902 WVE720902 A786438 IS786438 SO786438 ACK786438 AMG786438 AWC786438 BFY786438 BPU786438 BZQ786438 CJM786438 CTI786438 DDE786438 DNA786438 DWW786438 EGS786438 EQO786438 FAK786438 FKG786438 FUC786438 GDY786438 GNU786438 GXQ786438 HHM786438 HRI786438 IBE786438 ILA786438 IUW786438 JES786438 JOO786438 JYK786438 KIG786438 KSC786438 LBY786438 LLU786438 LVQ786438 MFM786438 MPI786438 MZE786438 NJA786438 NSW786438 OCS786438 OMO786438 OWK786438 PGG786438 PQC786438 PZY786438 QJU786438 QTQ786438 RDM786438 RNI786438 RXE786438 SHA786438 SQW786438 TAS786438 TKO786438 TUK786438 UEG786438 UOC786438 UXY786438 VHU786438 VRQ786438 WBM786438 WLI786438 WVE786438 A851974 IS851974 SO851974 ACK851974 AMG851974 AWC851974 BFY851974 BPU851974 BZQ851974 CJM851974 CTI851974 DDE851974 DNA851974 DWW851974 EGS851974 EQO851974 FAK851974 FKG851974 FUC851974 GDY851974 GNU851974 GXQ851974 HHM851974 HRI851974 IBE851974 ILA851974 IUW851974 JES851974 JOO851974 JYK851974 KIG851974 KSC851974 LBY851974 LLU851974 LVQ851974 MFM851974 MPI851974 MZE851974 NJA851974 NSW851974 OCS851974 OMO851974 OWK851974 PGG851974 PQC851974 PZY851974 QJU851974 QTQ851974 RDM851974 RNI851974 RXE851974 SHA851974 SQW851974 TAS851974 TKO851974 TUK851974 UEG851974 UOC851974 UXY851974 VHU851974 VRQ851974 WBM851974 WLI851974 WVE851974 A917510 IS917510 SO917510 ACK917510 AMG917510 AWC917510 BFY917510 BPU917510 BZQ917510 CJM917510 CTI917510 DDE917510 DNA917510 DWW917510 EGS917510 EQO917510 FAK917510 FKG917510 FUC917510 GDY917510 GNU917510 GXQ917510 HHM917510 HRI917510 IBE917510 ILA917510 IUW917510 JES917510 JOO917510 JYK917510 KIG917510 KSC917510 LBY917510 LLU917510 LVQ917510 MFM917510 MPI917510 MZE917510 NJA917510 NSW917510 OCS917510 OMO917510 OWK917510 PGG917510 PQC917510 PZY917510 QJU917510 QTQ917510 RDM917510 RNI917510 RXE917510 SHA917510 SQW917510 TAS917510 TKO917510 TUK917510 UEG917510 UOC917510 UXY917510 VHU917510 VRQ917510 WBM917510 WLI917510 WVE917510 A983046 IS983046 SO983046 ACK983046 AMG983046 AWC983046 BFY983046 BPU983046 BZQ983046 CJM983046 CTI983046 DDE983046 DNA983046 DWW983046 EGS983046 EQO983046 FAK983046 FKG983046 FUC983046 GDY983046 GNU983046 GXQ983046 HHM983046 HRI983046 IBE983046 ILA983046 IUW983046 JES983046 JOO983046 JYK983046 KIG983046 KSC983046 LBY983046 LLU983046 LVQ983046 MFM983046 MPI983046 MZE983046 NJA983046 NSW983046 OCS983046 OMO983046 OWK983046 PGG983046 PQC983046 PZY983046 QJU983046 QTQ983046 RDM983046 RNI983046 RXE983046 SHA983046 SQW983046 TAS983046 TKO983046 TUK983046 UEG983046 UOC983046 UXY983046 VHU983046 VRQ983046 WBM983046 WLI98304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46 WLL983046 C65542 IV65542 SR65542 ACN65542 AMJ65542 AWF65542 BGB65542 BPX65542 BZT65542 CJP65542 CTL65542 DDH65542 DND65542 DWZ65542 EGV65542 EQR65542 FAN65542 FKJ65542 FUF65542 GEB65542 GNX65542 GXT65542 HHP65542 HRL65542 IBH65542 ILD65542 IUZ65542 JEV65542 JOR65542 JYN65542 KIJ65542 KSF65542 LCB65542 LLX65542 LVT65542 MFP65542 MPL65542 MZH65542 NJD65542 NSZ65542 OCV65542 OMR65542 OWN65542 PGJ65542 PQF65542 QAB65542 QJX65542 QTT65542 RDP65542 RNL65542 RXH65542 SHD65542 SQZ65542 TAV65542 TKR65542 TUN65542 UEJ65542 UOF65542 UYB65542 VHX65542 VRT65542 WBP65542 WLL65542 WVH65542 C131078 IV131078 SR131078 ACN131078 AMJ131078 AWF131078 BGB131078 BPX131078 BZT131078 CJP131078 CTL131078 DDH131078 DND131078 DWZ131078 EGV131078 EQR131078 FAN131078 FKJ131078 FUF131078 GEB131078 GNX131078 GXT131078 HHP131078 HRL131078 IBH131078 ILD131078 IUZ131078 JEV131078 JOR131078 JYN131078 KIJ131078 KSF131078 LCB131078 LLX131078 LVT131078 MFP131078 MPL131078 MZH131078 NJD131078 NSZ131078 OCV131078 OMR131078 OWN131078 PGJ131078 PQF131078 QAB131078 QJX131078 QTT131078 RDP131078 RNL131078 RXH131078 SHD131078 SQZ131078 TAV131078 TKR131078 TUN131078 UEJ131078 UOF131078 UYB131078 VHX131078 VRT131078 WBP131078 WLL131078 WVH131078 C196614 IV196614 SR196614 ACN196614 AMJ196614 AWF196614 BGB196614 BPX196614 BZT196614 CJP196614 CTL196614 DDH196614 DND196614 DWZ196614 EGV196614 EQR196614 FAN196614 FKJ196614 FUF196614 GEB196614 GNX196614 GXT196614 HHP196614 HRL196614 IBH196614 ILD196614 IUZ196614 JEV196614 JOR196614 JYN196614 KIJ196614 KSF196614 LCB196614 LLX196614 LVT196614 MFP196614 MPL196614 MZH196614 NJD196614 NSZ196614 OCV196614 OMR196614 OWN196614 PGJ196614 PQF196614 QAB196614 QJX196614 QTT196614 RDP196614 RNL196614 RXH196614 SHD196614 SQZ196614 TAV196614 TKR196614 TUN196614 UEJ196614 UOF196614 UYB196614 VHX196614 VRT196614 WBP196614 WLL196614 WVH196614 C262150 IV262150 SR262150 ACN262150 AMJ262150 AWF262150 BGB262150 BPX262150 BZT262150 CJP262150 CTL262150 DDH262150 DND262150 DWZ262150 EGV262150 EQR262150 FAN262150 FKJ262150 FUF262150 GEB262150 GNX262150 GXT262150 HHP262150 HRL262150 IBH262150 ILD262150 IUZ262150 JEV262150 JOR262150 JYN262150 KIJ262150 KSF262150 LCB262150 LLX262150 LVT262150 MFP262150 MPL262150 MZH262150 NJD262150 NSZ262150 OCV262150 OMR262150 OWN262150 PGJ262150 PQF262150 QAB262150 QJX262150 QTT262150 RDP262150 RNL262150 RXH262150 SHD262150 SQZ262150 TAV262150 TKR262150 TUN262150 UEJ262150 UOF262150 UYB262150 VHX262150 VRT262150 WBP262150 WLL262150 WVH262150 C327686 IV327686 SR327686 ACN327686 AMJ327686 AWF327686 BGB327686 BPX327686 BZT327686 CJP327686 CTL327686 DDH327686 DND327686 DWZ327686 EGV327686 EQR327686 FAN327686 FKJ327686 FUF327686 GEB327686 GNX327686 GXT327686 HHP327686 HRL327686 IBH327686 ILD327686 IUZ327686 JEV327686 JOR327686 JYN327686 KIJ327686 KSF327686 LCB327686 LLX327686 LVT327686 MFP327686 MPL327686 MZH327686 NJD327686 NSZ327686 OCV327686 OMR327686 OWN327686 PGJ327686 PQF327686 QAB327686 QJX327686 QTT327686 RDP327686 RNL327686 RXH327686 SHD327686 SQZ327686 TAV327686 TKR327686 TUN327686 UEJ327686 UOF327686 UYB327686 VHX327686 VRT327686 WBP327686 WLL327686 WVH327686 C393222 IV393222 SR393222 ACN393222 AMJ393222 AWF393222 BGB393222 BPX393222 BZT393222 CJP393222 CTL393222 DDH393222 DND393222 DWZ393222 EGV393222 EQR393222 FAN393222 FKJ393222 FUF393222 GEB393222 GNX393222 GXT393222 HHP393222 HRL393222 IBH393222 ILD393222 IUZ393222 JEV393222 JOR393222 JYN393222 KIJ393222 KSF393222 LCB393222 LLX393222 LVT393222 MFP393222 MPL393222 MZH393222 NJD393222 NSZ393222 OCV393222 OMR393222 OWN393222 PGJ393222 PQF393222 QAB393222 QJX393222 QTT393222 RDP393222 RNL393222 RXH393222 SHD393222 SQZ393222 TAV393222 TKR393222 TUN393222 UEJ393222 UOF393222 UYB393222 VHX393222 VRT393222 WBP393222 WLL393222 WVH393222 C458758 IV458758 SR458758 ACN458758 AMJ458758 AWF458758 BGB458758 BPX458758 BZT458758 CJP458758 CTL458758 DDH458758 DND458758 DWZ458758 EGV458758 EQR458758 FAN458758 FKJ458758 FUF458758 GEB458758 GNX458758 GXT458758 HHP458758 HRL458758 IBH458758 ILD458758 IUZ458758 JEV458758 JOR458758 JYN458758 KIJ458758 KSF458758 LCB458758 LLX458758 LVT458758 MFP458758 MPL458758 MZH458758 NJD458758 NSZ458758 OCV458758 OMR458758 OWN458758 PGJ458758 PQF458758 QAB458758 QJX458758 QTT458758 RDP458758 RNL458758 RXH458758 SHD458758 SQZ458758 TAV458758 TKR458758 TUN458758 UEJ458758 UOF458758 UYB458758 VHX458758 VRT458758 WBP458758 WLL458758 WVH458758 C524294 IV524294 SR524294 ACN524294 AMJ524294 AWF524294 BGB524294 BPX524294 BZT524294 CJP524294 CTL524294 DDH524294 DND524294 DWZ524294 EGV524294 EQR524294 FAN524294 FKJ524294 FUF524294 GEB524294 GNX524294 GXT524294 HHP524294 HRL524294 IBH524294 ILD524294 IUZ524294 JEV524294 JOR524294 JYN524294 KIJ524294 KSF524294 LCB524294 LLX524294 LVT524294 MFP524294 MPL524294 MZH524294 NJD524294 NSZ524294 OCV524294 OMR524294 OWN524294 PGJ524294 PQF524294 QAB524294 QJX524294 QTT524294 RDP524294 RNL524294 RXH524294 SHD524294 SQZ524294 TAV524294 TKR524294 TUN524294 UEJ524294 UOF524294 UYB524294 VHX524294 VRT524294 WBP524294 WLL524294 WVH524294 C589830 IV589830 SR589830 ACN589830 AMJ589830 AWF589830 BGB589830 BPX589830 BZT589830 CJP589830 CTL589830 DDH589830 DND589830 DWZ589830 EGV589830 EQR589830 FAN589830 FKJ589830 FUF589830 GEB589830 GNX589830 GXT589830 HHP589830 HRL589830 IBH589830 ILD589830 IUZ589830 JEV589830 JOR589830 JYN589830 KIJ589830 KSF589830 LCB589830 LLX589830 LVT589830 MFP589830 MPL589830 MZH589830 NJD589830 NSZ589830 OCV589830 OMR589830 OWN589830 PGJ589830 PQF589830 QAB589830 QJX589830 QTT589830 RDP589830 RNL589830 RXH589830 SHD589830 SQZ589830 TAV589830 TKR589830 TUN589830 UEJ589830 UOF589830 UYB589830 VHX589830 VRT589830 WBP589830 WLL589830 WVH589830 C655366 IV655366 SR655366 ACN655366 AMJ655366 AWF655366 BGB655366 BPX655366 BZT655366 CJP655366 CTL655366 DDH655366 DND655366 DWZ655366 EGV655366 EQR655366 FAN655366 FKJ655366 FUF655366 GEB655366 GNX655366 GXT655366 HHP655366 HRL655366 IBH655366 ILD655366 IUZ655366 JEV655366 JOR655366 JYN655366 KIJ655366 KSF655366 LCB655366 LLX655366 LVT655366 MFP655366 MPL655366 MZH655366 NJD655366 NSZ655366 OCV655366 OMR655366 OWN655366 PGJ655366 PQF655366 QAB655366 QJX655366 QTT655366 RDP655366 RNL655366 RXH655366 SHD655366 SQZ655366 TAV655366 TKR655366 TUN655366 UEJ655366 UOF655366 UYB655366 VHX655366 VRT655366 WBP655366 WLL655366 WVH655366 C720902 IV720902 SR720902 ACN720902 AMJ720902 AWF720902 BGB720902 BPX720902 BZT720902 CJP720902 CTL720902 DDH720902 DND720902 DWZ720902 EGV720902 EQR720902 FAN720902 FKJ720902 FUF720902 GEB720902 GNX720902 GXT720902 HHP720902 HRL720902 IBH720902 ILD720902 IUZ720902 JEV720902 JOR720902 JYN720902 KIJ720902 KSF720902 LCB720902 LLX720902 LVT720902 MFP720902 MPL720902 MZH720902 NJD720902 NSZ720902 OCV720902 OMR720902 OWN720902 PGJ720902 PQF720902 QAB720902 QJX720902 QTT720902 RDP720902 RNL720902 RXH720902 SHD720902 SQZ720902 TAV720902 TKR720902 TUN720902 UEJ720902 UOF720902 UYB720902 VHX720902 VRT720902 WBP720902 WLL720902 WVH720902 C786438 IV786438 SR786438 ACN786438 AMJ786438 AWF786438 BGB786438 BPX786438 BZT786438 CJP786438 CTL786438 DDH786438 DND786438 DWZ786438 EGV786438 EQR786438 FAN786438 FKJ786438 FUF786438 GEB786438 GNX786438 GXT786438 HHP786438 HRL786438 IBH786438 ILD786438 IUZ786438 JEV786438 JOR786438 JYN786438 KIJ786438 KSF786438 LCB786438 LLX786438 LVT786438 MFP786438 MPL786438 MZH786438 NJD786438 NSZ786438 OCV786438 OMR786438 OWN786438 PGJ786438 PQF786438 QAB786438 QJX786438 QTT786438 RDP786438 RNL786438 RXH786438 SHD786438 SQZ786438 TAV786438 TKR786438 TUN786438 UEJ786438 UOF786438 UYB786438 VHX786438 VRT786438 WBP786438 WLL786438 WVH786438 C851974 IV851974 SR851974 ACN851974 AMJ851974 AWF851974 BGB851974 BPX851974 BZT851974 CJP851974 CTL851974 DDH851974 DND851974 DWZ851974 EGV851974 EQR851974 FAN851974 FKJ851974 FUF851974 GEB851974 GNX851974 GXT851974 HHP851974 HRL851974 IBH851974 ILD851974 IUZ851974 JEV851974 JOR851974 JYN851974 KIJ851974 KSF851974 LCB851974 LLX851974 LVT851974 MFP851974 MPL851974 MZH851974 NJD851974 NSZ851974 OCV851974 OMR851974 OWN851974 PGJ851974 PQF851974 QAB851974 QJX851974 QTT851974 RDP851974 RNL851974 RXH851974 SHD851974 SQZ851974 TAV851974 TKR851974 TUN851974 UEJ851974 UOF851974 UYB851974 VHX851974 VRT851974 WBP851974 WLL851974 WVH851974 C917510 IV917510 SR917510 ACN917510 AMJ917510 AWF917510 BGB917510 BPX917510 BZT917510 CJP917510 CTL917510 DDH917510 DND917510 DWZ917510 EGV917510 EQR917510 FAN917510 FKJ917510 FUF917510 GEB917510 GNX917510 GXT917510 HHP917510 HRL917510 IBH917510 ILD917510 IUZ917510 JEV917510 JOR917510 JYN917510 KIJ917510 KSF917510 LCB917510 LLX917510 LVT917510 MFP917510 MPL917510 MZH917510 NJD917510 NSZ917510 OCV917510 OMR917510 OWN917510 PGJ917510 PQF917510 QAB917510 QJX917510 QTT917510 RDP917510 RNL917510 RXH917510 SHD917510 SQZ917510 TAV917510 TKR917510 TUN917510 UEJ917510 UOF917510 UYB917510 VHX917510 VRT917510 WBP917510 WLL917510 WVH917510 C983046 IV983046 SR983046 ACN983046 AMJ983046 AWF983046 BGB983046 BPX983046 BZT983046 CJP983046 CTL983046 DDH983046 DND983046 DWZ983046 EGV983046 EQR983046 FAN983046 FKJ983046 FUF983046 GEB983046 GNX983046 GXT983046 HHP983046 HRL983046 IBH983046 ILD983046 IUZ983046 JEV983046 JOR983046 JYN983046 KIJ983046 KSF983046 LCB983046 LLX983046 LVT983046 MFP983046 MPL983046 MZH983046 NJD983046 NSZ983046 OCV983046 OMR983046 OWN983046 PGJ983046 PQF983046 QAB983046 QJX983046 QTT983046 RDP983046 RNL983046 RXH983046 SHD983046 SQZ983046 TAV983046 TKR983046 TUN983046 UEJ983046 UOF983046 UYB983046 VHX983046 VRT983046 WBP98304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4"/>
  <sheetViews>
    <sheetView topLeftCell="A24" zoomScale="73" zoomScaleNormal="73" workbookViewId="0">
      <selection activeCell="C43" sqref="C43"/>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45" t="s">
        <v>61</v>
      </c>
      <c r="C2" s="246"/>
      <c r="D2" s="246"/>
      <c r="E2" s="246"/>
      <c r="F2" s="246"/>
      <c r="G2" s="246"/>
      <c r="H2" s="246"/>
      <c r="I2" s="246"/>
      <c r="J2" s="246"/>
      <c r="K2" s="246"/>
      <c r="L2" s="246"/>
      <c r="M2" s="246"/>
      <c r="N2" s="246"/>
      <c r="O2" s="246"/>
      <c r="P2" s="246"/>
    </row>
    <row r="4" spans="2:16" ht="26.25" x14ac:dyDescent="0.25">
      <c r="B4" s="245" t="s">
        <v>47</v>
      </c>
      <c r="C4" s="246"/>
      <c r="D4" s="246"/>
      <c r="E4" s="246"/>
      <c r="F4" s="246"/>
      <c r="G4" s="246"/>
      <c r="H4" s="246"/>
      <c r="I4" s="246"/>
      <c r="J4" s="246"/>
      <c r="K4" s="246"/>
      <c r="L4" s="246"/>
      <c r="M4" s="246"/>
      <c r="N4" s="246"/>
      <c r="O4" s="246"/>
      <c r="P4" s="246"/>
    </row>
    <row r="5" spans="2:16" thickBot="1" x14ac:dyDescent="0.35"/>
    <row r="6" spans="2:16" ht="21.6" thickBot="1" x14ac:dyDescent="0.35">
      <c r="B6" s="10" t="s">
        <v>4</v>
      </c>
      <c r="C6" s="260" t="s">
        <v>152</v>
      </c>
      <c r="D6" s="260"/>
      <c r="E6" s="260"/>
      <c r="F6" s="260"/>
      <c r="G6" s="260"/>
      <c r="H6" s="260"/>
      <c r="I6" s="260"/>
      <c r="J6" s="260"/>
      <c r="K6" s="260"/>
      <c r="L6" s="260"/>
      <c r="M6" s="260"/>
      <c r="N6" s="261"/>
    </row>
    <row r="7" spans="2:16" ht="16.149999999999999" thickBot="1" x14ac:dyDescent="0.35">
      <c r="B7" s="11" t="s">
        <v>5</v>
      </c>
      <c r="C7" s="260"/>
      <c r="D7" s="260"/>
      <c r="E7" s="260"/>
      <c r="F7" s="260"/>
      <c r="G7" s="260"/>
      <c r="H7" s="260"/>
      <c r="I7" s="260"/>
      <c r="J7" s="260"/>
      <c r="K7" s="260"/>
      <c r="L7" s="260"/>
      <c r="M7" s="260"/>
      <c r="N7" s="261"/>
    </row>
    <row r="8" spans="2:16" ht="16.149999999999999" thickBot="1" x14ac:dyDescent="0.35">
      <c r="B8" s="11" t="s">
        <v>6</v>
      </c>
      <c r="C8" s="260"/>
      <c r="D8" s="260"/>
      <c r="E8" s="260"/>
      <c r="F8" s="260"/>
      <c r="G8" s="260"/>
      <c r="H8" s="260"/>
      <c r="I8" s="260"/>
      <c r="J8" s="260"/>
      <c r="K8" s="260"/>
      <c r="L8" s="260"/>
      <c r="M8" s="260"/>
      <c r="N8" s="261"/>
    </row>
    <row r="9" spans="2:16" ht="16.149999999999999" thickBot="1" x14ac:dyDescent="0.35">
      <c r="B9" s="11" t="s">
        <v>7</v>
      </c>
      <c r="C9" s="260"/>
      <c r="D9" s="260"/>
      <c r="E9" s="260"/>
      <c r="F9" s="260"/>
      <c r="G9" s="260"/>
      <c r="H9" s="260"/>
      <c r="I9" s="260"/>
      <c r="J9" s="260"/>
      <c r="K9" s="260"/>
      <c r="L9" s="260"/>
      <c r="M9" s="260"/>
      <c r="N9" s="261"/>
    </row>
    <row r="10" spans="2:16" ht="16.149999999999999" thickBot="1" x14ac:dyDescent="0.35">
      <c r="B10" s="11" t="s">
        <v>8</v>
      </c>
      <c r="C10" s="252" t="s">
        <v>293</v>
      </c>
      <c r="D10" s="253"/>
      <c r="E10" s="254"/>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6" x14ac:dyDescent="0.3">
      <c r="B12" s="12"/>
      <c r="C12" s="17"/>
      <c r="D12" s="18"/>
      <c r="E12" s="18"/>
      <c r="F12" s="18"/>
      <c r="G12" s="18"/>
      <c r="H12" s="18"/>
      <c r="I12" s="90"/>
      <c r="J12" s="90"/>
      <c r="K12" s="90"/>
      <c r="L12" s="90"/>
      <c r="M12" s="90"/>
      <c r="N12" s="18"/>
    </row>
    <row r="13" spans="2:16" ht="14.45" x14ac:dyDescent="0.3">
      <c r="I13" s="90"/>
      <c r="J13" s="90"/>
      <c r="K13" s="90"/>
      <c r="L13" s="90"/>
      <c r="M13" s="90"/>
      <c r="N13" s="91"/>
    </row>
    <row r="14" spans="2:16" ht="45.75" customHeight="1" x14ac:dyDescent="0.25">
      <c r="B14" s="255" t="s">
        <v>94</v>
      </c>
      <c r="C14" s="255"/>
      <c r="D14" s="142" t="s">
        <v>12</v>
      </c>
      <c r="E14" s="142" t="s">
        <v>13</v>
      </c>
      <c r="F14" s="142" t="s">
        <v>29</v>
      </c>
      <c r="G14" s="77"/>
      <c r="I14" s="37"/>
      <c r="J14" s="37"/>
      <c r="K14" s="37"/>
      <c r="L14" s="37"/>
      <c r="M14" s="37"/>
      <c r="N14" s="91"/>
    </row>
    <row r="15" spans="2:16" x14ac:dyDescent="0.25">
      <c r="B15" s="255"/>
      <c r="C15" s="255"/>
      <c r="D15" s="142">
        <v>8</v>
      </c>
      <c r="E15" s="35">
        <v>626484300</v>
      </c>
      <c r="F15" s="146">
        <v>300</v>
      </c>
      <c r="G15" s="78"/>
      <c r="I15" s="38"/>
      <c r="J15" s="38"/>
      <c r="K15" s="38"/>
      <c r="L15" s="38"/>
      <c r="M15" s="38"/>
      <c r="N15" s="91"/>
    </row>
    <row r="16" spans="2:16" x14ac:dyDescent="0.25">
      <c r="B16" s="255"/>
      <c r="C16" s="255"/>
      <c r="D16" s="142"/>
      <c r="E16" s="35"/>
      <c r="F16" s="146"/>
      <c r="G16" s="78"/>
      <c r="I16" s="38"/>
      <c r="J16" s="38"/>
      <c r="K16" s="38"/>
      <c r="L16" s="38"/>
      <c r="M16" s="38"/>
      <c r="N16" s="91"/>
    </row>
    <row r="17" spans="1:14" x14ac:dyDescent="0.25">
      <c r="B17" s="255"/>
      <c r="C17" s="255"/>
      <c r="D17" s="142"/>
      <c r="E17" s="35"/>
      <c r="F17" s="146"/>
      <c r="G17" s="78"/>
      <c r="I17" s="38"/>
      <c r="J17" s="38"/>
      <c r="K17" s="38"/>
      <c r="L17" s="38"/>
      <c r="M17" s="38"/>
      <c r="N17" s="91"/>
    </row>
    <row r="18" spans="1:14" x14ac:dyDescent="0.25">
      <c r="B18" s="255"/>
      <c r="C18" s="255"/>
      <c r="D18" s="142"/>
      <c r="E18" s="36"/>
      <c r="F18" s="146"/>
      <c r="G18" s="78"/>
      <c r="H18" s="21"/>
      <c r="I18" s="38"/>
      <c r="J18" s="38"/>
      <c r="K18" s="38"/>
      <c r="L18" s="38"/>
      <c r="M18" s="38"/>
      <c r="N18" s="19"/>
    </row>
    <row r="19" spans="1:14" x14ac:dyDescent="0.25">
      <c r="B19" s="255"/>
      <c r="C19" s="255"/>
      <c r="D19" s="142"/>
      <c r="E19" s="36"/>
      <c r="F19" s="146"/>
      <c r="G19" s="78"/>
      <c r="H19" s="21"/>
      <c r="I19" s="40"/>
      <c r="J19" s="40"/>
      <c r="K19" s="40"/>
      <c r="L19" s="40"/>
      <c r="M19" s="40"/>
      <c r="N19" s="19"/>
    </row>
    <row r="20" spans="1:14" x14ac:dyDescent="0.25">
      <c r="B20" s="255"/>
      <c r="C20" s="255"/>
      <c r="D20" s="142"/>
      <c r="E20" s="36"/>
      <c r="F20" s="146"/>
      <c r="G20" s="78"/>
      <c r="H20" s="21"/>
      <c r="I20" s="90"/>
      <c r="J20" s="90"/>
      <c r="K20" s="90"/>
      <c r="L20" s="90"/>
      <c r="M20" s="90"/>
      <c r="N20" s="19"/>
    </row>
    <row r="21" spans="1:14" x14ac:dyDescent="0.25">
      <c r="B21" s="255"/>
      <c r="C21" s="255"/>
      <c r="D21" s="142"/>
      <c r="E21" s="36"/>
      <c r="F21" s="146"/>
      <c r="G21" s="78"/>
      <c r="H21" s="21"/>
      <c r="I21" s="90"/>
      <c r="J21" s="90"/>
      <c r="K21" s="90"/>
      <c r="L21" s="90"/>
      <c r="M21" s="90"/>
      <c r="N21" s="19"/>
    </row>
    <row r="22" spans="1:14" thickBot="1" x14ac:dyDescent="0.35">
      <c r="B22" s="256" t="s">
        <v>14</v>
      </c>
      <c r="C22" s="257"/>
      <c r="D22" s="142"/>
      <c r="E22" s="61">
        <v>626484300</v>
      </c>
      <c r="F22" s="146">
        <v>300</v>
      </c>
      <c r="G22" s="78"/>
      <c r="H22" s="21"/>
      <c r="I22" s="90"/>
      <c r="J22" s="90"/>
      <c r="K22" s="90"/>
      <c r="L22" s="90"/>
      <c r="M22" s="90"/>
      <c r="N22" s="19"/>
    </row>
    <row r="23" spans="1:14" ht="45.75" thickBot="1" x14ac:dyDescent="0.3">
      <c r="A23" s="42"/>
      <c r="B23" s="50" t="s">
        <v>15</v>
      </c>
      <c r="C23" s="50" t="s">
        <v>95</v>
      </c>
      <c r="E23" s="37"/>
      <c r="F23" s="37"/>
      <c r="G23" s="37"/>
      <c r="H23" s="37"/>
      <c r="I23" s="9"/>
      <c r="J23" s="9"/>
      <c r="K23" s="9"/>
      <c r="L23" s="9"/>
      <c r="M23" s="9"/>
    </row>
    <row r="24" spans="1:14" thickBot="1" x14ac:dyDescent="0.35">
      <c r="A24" s="43">
        <v>1</v>
      </c>
      <c r="C24" s="45">
        <f>+F22*80%</f>
        <v>240</v>
      </c>
      <c r="D24" s="41"/>
      <c r="E24" s="44">
        <f>E22</f>
        <v>626484300</v>
      </c>
      <c r="F24" s="39"/>
      <c r="G24" s="39"/>
      <c r="H24" s="39"/>
      <c r="I24" s="22"/>
      <c r="J24" s="22"/>
      <c r="K24" s="22"/>
      <c r="L24" s="22"/>
      <c r="M24" s="22"/>
    </row>
    <row r="25" spans="1:14" ht="14.45" x14ac:dyDescent="0.3">
      <c r="A25" s="83"/>
      <c r="C25" s="84"/>
      <c r="D25" s="38"/>
      <c r="E25" s="85"/>
      <c r="F25" s="39"/>
      <c r="G25" s="39"/>
      <c r="H25" s="39"/>
      <c r="I25" s="22"/>
      <c r="J25" s="22"/>
      <c r="K25" s="22"/>
      <c r="L25" s="22"/>
      <c r="M25" s="22"/>
    </row>
    <row r="26" spans="1:14" ht="14.45" x14ac:dyDescent="0.3">
      <c r="A26" s="83"/>
      <c r="C26" s="84"/>
      <c r="D26" s="38"/>
      <c r="E26" s="85"/>
      <c r="F26" s="39"/>
      <c r="G26" s="39"/>
      <c r="H26" s="39"/>
      <c r="I26" s="22"/>
      <c r="J26" s="22"/>
      <c r="K26" s="22"/>
      <c r="L26" s="22"/>
      <c r="M26" s="22"/>
    </row>
    <row r="27" spans="1:14" ht="14.45" x14ac:dyDescent="0.3">
      <c r="A27" s="83"/>
      <c r="B27" s="105" t="s">
        <v>127</v>
      </c>
      <c r="C27" s="87"/>
      <c r="D27" s="87"/>
      <c r="E27" s="87"/>
      <c r="F27" s="87"/>
      <c r="G27" s="87"/>
      <c r="H27" s="87"/>
      <c r="I27" s="90"/>
      <c r="J27" s="90"/>
      <c r="K27" s="90"/>
      <c r="L27" s="90"/>
      <c r="M27" s="90"/>
      <c r="N27" s="91"/>
    </row>
    <row r="28" spans="1:14" ht="14.45" x14ac:dyDescent="0.3">
      <c r="A28" s="83"/>
      <c r="B28" s="87"/>
      <c r="C28" s="87"/>
      <c r="D28" s="87"/>
      <c r="E28" s="87"/>
      <c r="F28" s="87"/>
      <c r="G28" s="87"/>
      <c r="H28" s="87"/>
      <c r="I28" s="90"/>
      <c r="J28" s="90"/>
      <c r="K28" s="90"/>
      <c r="L28" s="90"/>
      <c r="M28" s="90"/>
      <c r="N28" s="91"/>
    </row>
    <row r="29" spans="1:14" ht="14.45" x14ac:dyDescent="0.3">
      <c r="A29" s="83"/>
      <c r="B29" s="108" t="s">
        <v>32</v>
      </c>
      <c r="C29" s="108" t="s">
        <v>128</v>
      </c>
      <c r="D29" s="108" t="s">
        <v>129</v>
      </c>
      <c r="E29" s="87"/>
      <c r="F29" s="87"/>
      <c r="G29" s="87"/>
      <c r="H29" s="87"/>
      <c r="I29" s="90"/>
      <c r="J29" s="90"/>
      <c r="K29" s="90"/>
      <c r="L29" s="90"/>
      <c r="M29" s="90"/>
      <c r="N29" s="91"/>
    </row>
    <row r="30" spans="1:14" x14ac:dyDescent="0.25">
      <c r="A30" s="83"/>
      <c r="B30" s="104" t="s">
        <v>130</v>
      </c>
      <c r="C30" s="104"/>
      <c r="D30" s="104" t="s">
        <v>156</v>
      </c>
      <c r="E30" s="87"/>
      <c r="F30" s="87"/>
      <c r="G30" s="87"/>
      <c r="H30" s="87"/>
      <c r="I30" s="90"/>
      <c r="J30" s="90"/>
      <c r="K30" s="90"/>
      <c r="L30" s="90"/>
      <c r="M30" s="90"/>
      <c r="N30" s="91"/>
    </row>
    <row r="31" spans="1:14" x14ac:dyDescent="0.25">
      <c r="A31" s="83"/>
      <c r="B31" s="104" t="s">
        <v>131</v>
      </c>
      <c r="C31" s="104" t="s">
        <v>156</v>
      </c>
      <c r="D31" s="104"/>
      <c r="E31" s="87"/>
      <c r="F31" s="87"/>
      <c r="G31" s="87"/>
      <c r="H31" s="87"/>
      <c r="I31" s="90"/>
      <c r="J31" s="90"/>
      <c r="K31" s="90"/>
      <c r="L31" s="90"/>
      <c r="M31" s="90"/>
      <c r="N31" s="91"/>
    </row>
    <row r="32" spans="1:14" ht="14.45" x14ac:dyDescent="0.3">
      <c r="A32" s="83"/>
      <c r="B32" s="104" t="s">
        <v>132</v>
      </c>
      <c r="C32" s="104" t="s">
        <v>156</v>
      </c>
      <c r="D32" s="104"/>
      <c r="E32" s="87"/>
      <c r="F32" s="87"/>
      <c r="G32" s="87"/>
      <c r="H32" s="87"/>
      <c r="I32" s="90"/>
      <c r="J32" s="90"/>
      <c r="K32" s="90"/>
      <c r="L32" s="90"/>
      <c r="M32" s="90"/>
      <c r="N32" s="91"/>
    </row>
    <row r="33" spans="1:17" ht="14.45" x14ac:dyDescent="0.3">
      <c r="A33" s="83"/>
      <c r="B33" s="104" t="s">
        <v>133</v>
      </c>
      <c r="C33" s="104" t="s">
        <v>156</v>
      </c>
      <c r="D33" s="104"/>
      <c r="E33" s="87"/>
      <c r="F33" s="87"/>
      <c r="G33" s="87"/>
      <c r="H33" s="87"/>
      <c r="I33" s="90"/>
      <c r="J33" s="90"/>
      <c r="K33" s="90"/>
      <c r="L33" s="90"/>
      <c r="M33" s="90"/>
      <c r="N33" s="91"/>
    </row>
    <row r="34" spans="1:17" ht="14.45" x14ac:dyDescent="0.3">
      <c r="A34" s="83"/>
      <c r="B34" s="87"/>
      <c r="C34" s="87"/>
      <c r="D34" s="87"/>
      <c r="E34" s="87"/>
      <c r="F34" s="87"/>
      <c r="G34" s="87"/>
      <c r="H34" s="87"/>
      <c r="I34" s="90"/>
      <c r="J34" s="90"/>
      <c r="K34" s="90"/>
      <c r="L34" s="90"/>
      <c r="M34" s="90"/>
      <c r="N34" s="91"/>
    </row>
    <row r="35" spans="1:17" ht="14.45" x14ac:dyDescent="0.3">
      <c r="A35" s="83"/>
      <c r="B35" s="87"/>
      <c r="C35" s="87"/>
      <c r="D35" s="87"/>
      <c r="E35" s="87"/>
      <c r="F35" s="87"/>
      <c r="G35" s="87"/>
      <c r="H35" s="87"/>
      <c r="I35" s="90"/>
      <c r="J35" s="90"/>
      <c r="K35" s="90"/>
      <c r="L35" s="90"/>
      <c r="M35" s="90"/>
      <c r="N35" s="91"/>
    </row>
    <row r="36" spans="1:17" ht="14.45" x14ac:dyDescent="0.3">
      <c r="A36" s="83"/>
      <c r="B36" s="105" t="s">
        <v>134</v>
      </c>
      <c r="C36" s="87"/>
      <c r="D36" s="87"/>
      <c r="E36" s="87"/>
      <c r="F36" s="87"/>
      <c r="G36" s="87"/>
      <c r="H36" s="87"/>
      <c r="I36" s="90"/>
      <c r="J36" s="90"/>
      <c r="K36" s="90"/>
      <c r="L36" s="90"/>
      <c r="M36" s="90"/>
      <c r="N36" s="91"/>
    </row>
    <row r="37" spans="1:17" ht="14.45" x14ac:dyDescent="0.3">
      <c r="A37" s="83"/>
      <c r="B37" s="87"/>
      <c r="C37" s="87"/>
      <c r="D37" s="87"/>
      <c r="E37" s="87"/>
      <c r="F37" s="87"/>
      <c r="G37" s="87"/>
      <c r="H37" s="87"/>
      <c r="I37" s="90"/>
      <c r="J37" s="90"/>
      <c r="K37" s="90"/>
      <c r="L37" s="90"/>
      <c r="M37" s="90"/>
      <c r="N37" s="91"/>
    </row>
    <row r="38" spans="1:17" ht="14.45" x14ac:dyDescent="0.3">
      <c r="A38" s="83"/>
      <c r="B38" s="87"/>
      <c r="C38" s="87"/>
      <c r="D38" s="87"/>
      <c r="E38" s="87"/>
      <c r="F38" s="87"/>
      <c r="G38" s="87"/>
      <c r="H38" s="87"/>
      <c r="I38" s="90"/>
      <c r="J38" s="90"/>
      <c r="K38" s="90"/>
      <c r="L38" s="90"/>
      <c r="M38" s="90"/>
      <c r="N38" s="91"/>
    </row>
    <row r="39" spans="1:17" ht="14.45" x14ac:dyDescent="0.3">
      <c r="A39" s="83"/>
      <c r="B39" s="108" t="s">
        <v>32</v>
      </c>
      <c r="C39" s="108" t="s">
        <v>56</v>
      </c>
      <c r="D39" s="107" t="s">
        <v>50</v>
      </c>
      <c r="E39" s="107" t="s">
        <v>16</v>
      </c>
      <c r="F39" s="87"/>
      <c r="G39" s="87"/>
      <c r="H39" s="87"/>
      <c r="I39" s="90"/>
      <c r="J39" s="90"/>
      <c r="K39" s="90"/>
      <c r="L39" s="90"/>
      <c r="M39" s="90"/>
      <c r="N39" s="91"/>
    </row>
    <row r="40" spans="1:17" ht="28.5" x14ac:dyDescent="0.25">
      <c r="A40" s="83"/>
      <c r="B40" s="88" t="s">
        <v>135</v>
      </c>
      <c r="C40" s="89">
        <v>40</v>
      </c>
      <c r="D40" s="141">
        <v>0</v>
      </c>
      <c r="E40" s="232">
        <f>+D40+D41</f>
        <v>10</v>
      </c>
      <c r="F40" s="87"/>
      <c r="G40" s="87"/>
      <c r="H40" s="87"/>
      <c r="I40" s="90"/>
      <c r="J40" s="90"/>
      <c r="K40" s="90"/>
      <c r="L40" s="90"/>
      <c r="M40" s="90"/>
      <c r="N40" s="91"/>
    </row>
    <row r="41" spans="1:17" ht="42.75" x14ac:dyDescent="0.25">
      <c r="A41" s="83"/>
      <c r="B41" s="88" t="s">
        <v>136</v>
      </c>
      <c r="C41" s="89">
        <v>60</v>
      </c>
      <c r="D41" s="141">
        <f>E125</f>
        <v>10</v>
      </c>
      <c r="E41" s="233"/>
      <c r="F41" s="87"/>
      <c r="G41" s="87"/>
      <c r="H41" s="87"/>
      <c r="I41" s="90"/>
      <c r="J41" s="90"/>
      <c r="K41" s="90"/>
      <c r="L41" s="90"/>
      <c r="M41" s="90"/>
      <c r="N41" s="91"/>
    </row>
    <row r="42" spans="1:17" ht="14.45" x14ac:dyDescent="0.3">
      <c r="A42" s="83"/>
      <c r="C42" s="84"/>
      <c r="D42" s="38"/>
      <c r="E42" s="85"/>
      <c r="F42" s="39"/>
      <c r="G42" s="39"/>
      <c r="H42" s="39"/>
      <c r="I42" s="22"/>
      <c r="J42" s="22"/>
      <c r="K42" s="22"/>
      <c r="L42" s="22"/>
      <c r="M42" s="22"/>
    </row>
    <row r="43" spans="1:17" ht="14.45" x14ac:dyDescent="0.3">
      <c r="A43" s="83"/>
      <c r="C43" s="84"/>
      <c r="D43" s="38"/>
      <c r="E43" s="85"/>
      <c r="F43" s="39"/>
      <c r="G43" s="39"/>
      <c r="H43" s="39"/>
      <c r="I43" s="22"/>
      <c r="J43" s="22"/>
      <c r="K43" s="22"/>
      <c r="L43" s="22"/>
      <c r="M43" s="22"/>
    </row>
    <row r="44" spans="1:17" ht="24" customHeight="1" x14ac:dyDescent="0.25">
      <c r="A44" s="83"/>
      <c r="C44" s="84"/>
      <c r="D44" s="38"/>
      <c r="E44" s="85"/>
      <c r="F44" s="39"/>
      <c r="G44" s="39"/>
      <c r="H44" s="39"/>
      <c r="I44" s="22"/>
      <c r="J44" s="22"/>
      <c r="K44" s="22"/>
      <c r="L44" s="22"/>
      <c r="M44" s="258" t="s">
        <v>34</v>
      </c>
      <c r="N44" s="258"/>
    </row>
    <row r="45" spans="1:17" ht="27.75" customHeight="1" thickBot="1" x14ac:dyDescent="0.3">
      <c r="M45" s="259"/>
      <c r="N45" s="259"/>
    </row>
    <row r="46" spans="1:17" ht="14.45" x14ac:dyDescent="0.3">
      <c r="B46" s="105" t="s">
        <v>149</v>
      </c>
      <c r="M46" s="62"/>
      <c r="N46" s="62"/>
    </row>
    <row r="47" spans="1:17" ht="15.75" thickBot="1" x14ac:dyDescent="0.3">
      <c r="M47" s="62"/>
      <c r="N47" s="62"/>
    </row>
    <row r="48" spans="1:17" s="90" customFormat="1" ht="109.5" customHeight="1" x14ac:dyDescent="0.25">
      <c r="B48" s="101" t="s">
        <v>137</v>
      </c>
      <c r="C48" s="101" t="s">
        <v>138</v>
      </c>
      <c r="D48" s="101" t="s">
        <v>139</v>
      </c>
      <c r="E48" s="101" t="s">
        <v>44</v>
      </c>
      <c r="F48" s="101" t="s">
        <v>22</v>
      </c>
      <c r="G48" s="101" t="s">
        <v>96</v>
      </c>
      <c r="H48" s="101" t="s">
        <v>17</v>
      </c>
      <c r="I48" s="101" t="s">
        <v>10</v>
      </c>
      <c r="J48" s="101" t="s">
        <v>30</v>
      </c>
      <c r="K48" s="101" t="s">
        <v>59</v>
      </c>
      <c r="L48" s="101" t="s">
        <v>20</v>
      </c>
      <c r="M48" s="86" t="s">
        <v>26</v>
      </c>
      <c r="N48" s="101" t="s">
        <v>140</v>
      </c>
      <c r="O48" s="101" t="s">
        <v>35</v>
      </c>
      <c r="P48" s="102" t="s">
        <v>11</v>
      </c>
      <c r="Q48" s="102" t="s">
        <v>19</v>
      </c>
    </row>
    <row r="49" spans="1:26" s="96" customFormat="1" ht="150" x14ac:dyDescent="0.25">
      <c r="A49" s="46">
        <v>1</v>
      </c>
      <c r="B49" s="97" t="s">
        <v>152</v>
      </c>
      <c r="C49" s="98" t="s">
        <v>152</v>
      </c>
      <c r="D49" s="97" t="s">
        <v>153</v>
      </c>
      <c r="E49" s="147" t="s">
        <v>314</v>
      </c>
      <c r="F49" s="93" t="s">
        <v>128</v>
      </c>
      <c r="G49" s="155">
        <v>0</v>
      </c>
      <c r="H49" s="100">
        <v>41512</v>
      </c>
      <c r="I49" s="94" t="s">
        <v>154</v>
      </c>
      <c r="J49" s="94" t="s">
        <v>129</v>
      </c>
      <c r="K49" s="147">
        <v>0</v>
      </c>
      <c r="L49" s="147">
        <v>13</v>
      </c>
      <c r="M49" s="147">
        <v>310</v>
      </c>
      <c r="N49" s="92">
        <f>+M49*G49</f>
        <v>0</v>
      </c>
      <c r="O49" s="26">
        <v>1093126518</v>
      </c>
      <c r="P49" s="26">
        <v>7</v>
      </c>
      <c r="Q49" s="135" t="s">
        <v>323</v>
      </c>
      <c r="R49" s="95"/>
      <c r="S49" s="95"/>
      <c r="T49" s="95"/>
      <c r="U49" s="95"/>
      <c r="V49" s="95"/>
      <c r="W49" s="95"/>
      <c r="X49" s="95"/>
      <c r="Y49" s="95"/>
      <c r="Z49" s="95"/>
    </row>
    <row r="50" spans="1:26" s="96" customFormat="1" ht="60" x14ac:dyDescent="0.25">
      <c r="A50" s="46">
        <v>2</v>
      </c>
      <c r="B50" s="97" t="s">
        <v>152</v>
      </c>
      <c r="C50" s="98" t="s">
        <v>152</v>
      </c>
      <c r="D50" s="97" t="s">
        <v>155</v>
      </c>
      <c r="E50" s="147" t="s">
        <v>303</v>
      </c>
      <c r="F50" s="147" t="s">
        <v>129</v>
      </c>
      <c r="G50" s="93">
        <v>0</v>
      </c>
      <c r="H50" s="100">
        <v>40189</v>
      </c>
      <c r="I50" s="94">
        <v>40542</v>
      </c>
      <c r="J50" s="94" t="s">
        <v>129</v>
      </c>
      <c r="K50" s="147">
        <v>0</v>
      </c>
      <c r="L50" s="147">
        <v>11</v>
      </c>
      <c r="M50" s="147">
        <v>0</v>
      </c>
      <c r="N50" s="92">
        <v>0</v>
      </c>
      <c r="O50" s="26">
        <v>64296000</v>
      </c>
      <c r="P50" s="26">
        <v>7</v>
      </c>
      <c r="Q50" s="135" t="s">
        <v>326</v>
      </c>
      <c r="R50" s="95"/>
      <c r="S50" s="95"/>
      <c r="T50" s="95"/>
      <c r="U50" s="95"/>
      <c r="V50" s="95"/>
      <c r="W50" s="95"/>
      <c r="X50" s="95"/>
      <c r="Y50" s="95"/>
      <c r="Z50" s="95"/>
    </row>
    <row r="51" spans="1:26" s="96" customFormat="1" ht="90" x14ac:dyDescent="0.25">
      <c r="A51" s="46">
        <v>3</v>
      </c>
      <c r="B51" s="97" t="s">
        <v>152</v>
      </c>
      <c r="C51" s="98" t="s">
        <v>152</v>
      </c>
      <c r="D51" s="97" t="s">
        <v>153</v>
      </c>
      <c r="E51" s="147" t="s">
        <v>422</v>
      </c>
      <c r="F51" s="147" t="s">
        <v>128</v>
      </c>
      <c r="G51" s="93">
        <v>0</v>
      </c>
      <c r="H51" s="100">
        <v>41246</v>
      </c>
      <c r="I51" s="94">
        <v>41988</v>
      </c>
      <c r="J51" s="94" t="s">
        <v>129</v>
      </c>
      <c r="K51" s="147">
        <v>8.5</v>
      </c>
      <c r="L51" s="147">
        <v>13</v>
      </c>
      <c r="M51" s="147">
        <v>520</v>
      </c>
      <c r="N51" s="92">
        <v>0</v>
      </c>
      <c r="O51" s="26">
        <v>2046217940</v>
      </c>
      <c r="P51" s="26">
        <v>168</v>
      </c>
      <c r="Q51" s="135" t="s">
        <v>425</v>
      </c>
      <c r="R51" s="95"/>
      <c r="S51" s="95"/>
      <c r="T51" s="95"/>
      <c r="U51" s="95"/>
      <c r="V51" s="95"/>
      <c r="W51" s="95"/>
      <c r="X51" s="95"/>
      <c r="Y51" s="95"/>
      <c r="Z51" s="95"/>
    </row>
    <row r="52" spans="1:26" s="96" customFormat="1" ht="225" x14ac:dyDescent="0.25">
      <c r="A52" s="46">
        <v>4</v>
      </c>
      <c r="B52" s="97" t="s">
        <v>152</v>
      </c>
      <c r="C52" s="98" t="s">
        <v>152</v>
      </c>
      <c r="D52" s="97" t="s">
        <v>266</v>
      </c>
      <c r="E52" s="147" t="s">
        <v>423</v>
      </c>
      <c r="F52" s="147" t="s">
        <v>129</v>
      </c>
      <c r="G52" s="93">
        <v>0</v>
      </c>
      <c r="H52" s="100">
        <v>40588</v>
      </c>
      <c r="I52" s="94">
        <v>40893</v>
      </c>
      <c r="J52" s="94" t="s">
        <v>129</v>
      </c>
      <c r="K52" s="147">
        <v>0</v>
      </c>
      <c r="L52" s="147">
        <v>0</v>
      </c>
      <c r="M52" s="147">
        <v>0</v>
      </c>
      <c r="N52" s="92">
        <v>0</v>
      </c>
      <c r="O52" s="26">
        <v>35000000</v>
      </c>
      <c r="P52" s="26">
        <v>169</v>
      </c>
      <c r="Q52" s="135" t="s">
        <v>426</v>
      </c>
      <c r="R52" s="95"/>
      <c r="S52" s="95"/>
      <c r="T52" s="95"/>
      <c r="U52" s="95"/>
      <c r="V52" s="95"/>
      <c r="W52" s="95"/>
      <c r="X52" s="95"/>
      <c r="Y52" s="95"/>
      <c r="Z52" s="95"/>
    </row>
    <row r="53" spans="1:26" s="96" customFormat="1" ht="225" x14ac:dyDescent="0.25">
      <c r="A53" s="46">
        <v>5</v>
      </c>
      <c r="B53" s="97" t="s">
        <v>152</v>
      </c>
      <c r="C53" s="98" t="s">
        <v>152</v>
      </c>
      <c r="D53" s="97" t="s">
        <v>266</v>
      </c>
      <c r="E53" s="147" t="s">
        <v>315</v>
      </c>
      <c r="F53" s="147" t="s">
        <v>129</v>
      </c>
      <c r="G53" s="93">
        <v>0</v>
      </c>
      <c r="H53" s="100">
        <v>40330</v>
      </c>
      <c r="I53" s="94">
        <v>40532</v>
      </c>
      <c r="J53" s="94" t="s">
        <v>129</v>
      </c>
      <c r="K53" s="147">
        <v>0</v>
      </c>
      <c r="L53" s="147">
        <v>0</v>
      </c>
      <c r="M53" s="147">
        <v>0</v>
      </c>
      <c r="N53" s="92">
        <v>0</v>
      </c>
      <c r="O53" s="26">
        <v>25000000</v>
      </c>
      <c r="P53" s="26">
        <v>170</v>
      </c>
      <c r="Q53" s="135" t="s">
        <v>426</v>
      </c>
      <c r="R53" s="95"/>
      <c r="S53" s="95"/>
      <c r="T53" s="95"/>
      <c r="U53" s="95"/>
      <c r="V53" s="95"/>
      <c r="W53" s="95"/>
      <c r="X53" s="95"/>
      <c r="Y53" s="95"/>
      <c r="Z53" s="95"/>
    </row>
    <row r="54" spans="1:26" s="96" customFormat="1" x14ac:dyDescent="0.25">
      <c r="A54" s="46">
        <v>6</v>
      </c>
      <c r="B54" s="97"/>
      <c r="C54" s="98"/>
      <c r="D54" s="97"/>
      <c r="E54" s="147"/>
      <c r="F54" s="147"/>
      <c r="G54" s="93"/>
      <c r="H54" s="100"/>
      <c r="I54" s="94"/>
      <c r="J54" s="94"/>
      <c r="K54" s="147"/>
      <c r="L54" s="147"/>
      <c r="M54" s="147"/>
      <c r="N54" s="92"/>
      <c r="O54" s="26"/>
      <c r="P54" s="26"/>
      <c r="Q54" s="135"/>
      <c r="R54" s="95"/>
      <c r="S54" s="95"/>
      <c r="T54" s="95"/>
      <c r="U54" s="95"/>
      <c r="V54" s="95"/>
      <c r="W54" s="95"/>
      <c r="X54" s="95"/>
      <c r="Y54" s="95"/>
      <c r="Z54" s="95"/>
    </row>
    <row r="55" spans="1:26" s="96" customFormat="1" ht="59.45" customHeight="1" x14ac:dyDescent="0.25">
      <c r="A55" s="46">
        <v>7</v>
      </c>
      <c r="B55" s="97"/>
      <c r="C55" s="98"/>
      <c r="D55" s="97"/>
      <c r="E55" s="147"/>
      <c r="F55" s="147"/>
      <c r="G55" s="93"/>
      <c r="H55" s="100"/>
      <c r="I55" s="94"/>
      <c r="J55" s="94"/>
      <c r="K55" s="147"/>
      <c r="L55" s="147"/>
      <c r="M55" s="147"/>
      <c r="N55" s="92"/>
      <c r="O55" s="26"/>
      <c r="P55" s="26"/>
      <c r="Q55" s="135"/>
      <c r="R55" s="95"/>
      <c r="S55" s="95"/>
      <c r="T55" s="95"/>
      <c r="U55" s="95"/>
      <c r="V55" s="95"/>
      <c r="W55" s="95"/>
      <c r="X55" s="95"/>
      <c r="Y55" s="95"/>
      <c r="Z55" s="95"/>
    </row>
    <row r="56" spans="1:26" s="96" customFormat="1" x14ac:dyDescent="0.25">
      <c r="A56" s="46"/>
      <c r="B56" s="145" t="s">
        <v>16</v>
      </c>
      <c r="C56" s="98"/>
      <c r="D56" s="97"/>
      <c r="E56" s="92"/>
      <c r="F56" s="93"/>
      <c r="G56" s="93"/>
      <c r="H56" s="93"/>
      <c r="I56" s="94"/>
      <c r="J56" s="94"/>
      <c r="K56" s="99">
        <f>SUM(K49:K55)</f>
        <v>8.5</v>
      </c>
      <c r="L56" s="99">
        <f>SUM(L49:L55)</f>
        <v>37</v>
      </c>
      <c r="M56" s="148">
        <f>SUM(M49:M55)</f>
        <v>830</v>
      </c>
      <c r="N56" s="99">
        <f>SUM(N49:N55)</f>
        <v>0</v>
      </c>
      <c r="O56" s="26"/>
      <c r="P56" s="26"/>
      <c r="Q56" s="136"/>
    </row>
    <row r="57" spans="1:26" s="29" customFormat="1" x14ac:dyDescent="0.25">
      <c r="E57" s="30"/>
    </row>
    <row r="58" spans="1:26" s="29" customFormat="1" x14ac:dyDescent="0.25">
      <c r="B58" s="247" t="s">
        <v>28</v>
      </c>
      <c r="C58" s="247" t="s">
        <v>27</v>
      </c>
      <c r="D58" s="249" t="s">
        <v>33</v>
      </c>
      <c r="E58" s="249"/>
    </row>
    <row r="59" spans="1:26" s="29" customFormat="1" x14ac:dyDescent="0.25">
      <c r="B59" s="248"/>
      <c r="C59" s="248"/>
      <c r="D59" s="143" t="s">
        <v>23</v>
      </c>
      <c r="E59" s="59" t="s">
        <v>24</v>
      </c>
    </row>
    <row r="60" spans="1:26" s="29" customFormat="1" ht="30.6" customHeight="1" x14ac:dyDescent="0.25">
      <c r="B60" s="56" t="s">
        <v>21</v>
      </c>
      <c r="C60" s="57">
        <f>+K56</f>
        <v>8.5</v>
      </c>
      <c r="D60" s="55"/>
      <c r="E60" s="55" t="s">
        <v>156</v>
      </c>
      <c r="F60" s="31"/>
      <c r="G60" s="31"/>
      <c r="H60" s="31"/>
      <c r="I60" s="31"/>
      <c r="J60" s="31"/>
      <c r="K60" s="31"/>
      <c r="L60" s="31"/>
      <c r="M60" s="31"/>
    </row>
    <row r="61" spans="1:26" s="29" customFormat="1" ht="30" customHeight="1" x14ac:dyDescent="0.25">
      <c r="B61" s="56" t="s">
        <v>25</v>
      </c>
      <c r="C61" s="57">
        <f>+M56</f>
        <v>830</v>
      </c>
      <c r="D61" s="55" t="s">
        <v>156</v>
      </c>
      <c r="E61" s="55"/>
    </row>
    <row r="62" spans="1:26" s="29" customFormat="1" x14ac:dyDescent="0.25">
      <c r="B62" s="32"/>
      <c r="C62" s="250"/>
      <c r="D62" s="250"/>
      <c r="E62" s="250"/>
      <c r="F62" s="250"/>
      <c r="G62" s="250"/>
      <c r="H62" s="250"/>
      <c r="I62" s="250"/>
      <c r="J62" s="250"/>
      <c r="K62" s="250"/>
      <c r="L62" s="250"/>
      <c r="M62" s="250"/>
      <c r="N62" s="250"/>
    </row>
    <row r="63" spans="1:26" ht="28.15" customHeight="1" thickBot="1" x14ac:dyDescent="0.3"/>
    <row r="64" spans="1:26" ht="27" thickBot="1" x14ac:dyDescent="0.3">
      <c r="B64" s="251" t="s">
        <v>97</v>
      </c>
      <c r="C64" s="251"/>
      <c r="D64" s="251"/>
      <c r="E64" s="251"/>
      <c r="F64" s="251"/>
      <c r="G64" s="251"/>
      <c r="H64" s="251"/>
      <c r="I64" s="251"/>
      <c r="J64" s="251"/>
      <c r="K64" s="251"/>
      <c r="L64" s="251"/>
      <c r="M64" s="251"/>
      <c r="N64" s="251"/>
    </row>
    <row r="67" spans="2:17" ht="109.5" customHeight="1" x14ac:dyDescent="0.25">
      <c r="B67" s="103" t="s">
        <v>141</v>
      </c>
      <c r="C67" s="65" t="s">
        <v>2</v>
      </c>
      <c r="D67" s="65" t="s">
        <v>99</v>
      </c>
      <c r="E67" s="65" t="s">
        <v>98</v>
      </c>
      <c r="F67" s="65" t="s">
        <v>100</v>
      </c>
      <c r="G67" s="65" t="s">
        <v>101</v>
      </c>
      <c r="H67" s="65" t="s">
        <v>102</v>
      </c>
      <c r="I67" s="65" t="s">
        <v>103</v>
      </c>
      <c r="J67" s="65" t="s">
        <v>104</v>
      </c>
      <c r="K67" s="65" t="s">
        <v>105</v>
      </c>
      <c r="L67" s="65" t="s">
        <v>106</v>
      </c>
      <c r="M67" s="80" t="s">
        <v>107</v>
      </c>
      <c r="N67" s="80" t="s">
        <v>108</v>
      </c>
      <c r="O67" s="240" t="s">
        <v>3</v>
      </c>
      <c r="P67" s="242"/>
      <c r="Q67" s="65" t="s">
        <v>18</v>
      </c>
    </row>
    <row r="68" spans="2:17" ht="27.6" customHeight="1" x14ac:dyDescent="0.25">
      <c r="B68" s="2" t="s">
        <v>295</v>
      </c>
      <c r="C68" s="2" t="s">
        <v>296</v>
      </c>
      <c r="D68" s="4" t="s">
        <v>415</v>
      </c>
      <c r="E68" s="4">
        <v>300</v>
      </c>
      <c r="F68" s="3" t="s">
        <v>220</v>
      </c>
      <c r="G68" s="3" t="s">
        <v>220</v>
      </c>
      <c r="H68" s="3" t="s">
        <v>220</v>
      </c>
      <c r="I68" s="81" t="s">
        <v>128</v>
      </c>
      <c r="J68" s="81" t="s">
        <v>128</v>
      </c>
      <c r="K68" s="104" t="s">
        <v>128</v>
      </c>
      <c r="L68" s="104" t="s">
        <v>128</v>
      </c>
      <c r="M68" s="104" t="s">
        <v>128</v>
      </c>
      <c r="N68" s="104" t="s">
        <v>128</v>
      </c>
      <c r="O68" s="264" t="s">
        <v>416</v>
      </c>
      <c r="P68" s="265"/>
      <c r="Q68" s="104" t="s">
        <v>128</v>
      </c>
    </row>
    <row r="69" spans="2:17" x14ac:dyDescent="0.25">
      <c r="B69" s="8" t="s">
        <v>1</v>
      </c>
    </row>
    <row r="70" spans="2:17" x14ac:dyDescent="0.25">
      <c r="B70" s="8" t="s">
        <v>36</v>
      </c>
    </row>
    <row r="71" spans="2:17" x14ac:dyDescent="0.25">
      <c r="B71" s="8" t="s">
        <v>60</v>
      </c>
    </row>
    <row r="73" spans="2:17" ht="15.75" thickBot="1" x14ac:dyDescent="0.3"/>
    <row r="74" spans="2:17" ht="27" thickBot="1" x14ac:dyDescent="0.3">
      <c r="B74" s="234" t="s">
        <v>37</v>
      </c>
      <c r="C74" s="235"/>
      <c r="D74" s="235"/>
      <c r="E74" s="235"/>
      <c r="F74" s="235"/>
      <c r="G74" s="235"/>
      <c r="H74" s="235"/>
      <c r="I74" s="235"/>
      <c r="J74" s="235"/>
      <c r="K74" s="235"/>
      <c r="L74" s="235"/>
      <c r="M74" s="235"/>
      <c r="N74" s="236"/>
    </row>
    <row r="79" spans="2:17" ht="76.5" customHeight="1" x14ac:dyDescent="0.25">
      <c r="B79" s="103" t="s">
        <v>0</v>
      </c>
      <c r="C79" s="103" t="s">
        <v>38</v>
      </c>
      <c r="D79" s="103" t="s">
        <v>39</v>
      </c>
      <c r="E79" s="103" t="s">
        <v>109</v>
      </c>
      <c r="F79" s="103" t="s">
        <v>111</v>
      </c>
      <c r="G79" s="103" t="s">
        <v>112</v>
      </c>
      <c r="H79" s="103" t="s">
        <v>113</v>
      </c>
      <c r="I79" s="103" t="s">
        <v>110</v>
      </c>
      <c r="J79" s="240" t="s">
        <v>114</v>
      </c>
      <c r="K79" s="241"/>
      <c r="L79" s="242"/>
      <c r="M79" s="103" t="s">
        <v>115</v>
      </c>
      <c r="N79" s="103" t="s">
        <v>40</v>
      </c>
      <c r="O79" s="103" t="s">
        <v>41</v>
      </c>
      <c r="P79" s="240" t="s">
        <v>3</v>
      </c>
      <c r="Q79" s="242"/>
    </row>
    <row r="80" spans="2:17" ht="60.75" customHeight="1" x14ac:dyDescent="0.25">
      <c r="B80" s="140" t="s">
        <v>42</v>
      </c>
      <c r="C80" s="140" t="s">
        <v>221</v>
      </c>
      <c r="D80" s="152" t="s">
        <v>215</v>
      </c>
      <c r="E80" s="2">
        <v>56077251</v>
      </c>
      <c r="F80" s="2" t="s">
        <v>163</v>
      </c>
      <c r="G80" s="2" t="s">
        <v>222</v>
      </c>
      <c r="H80" s="2" t="s">
        <v>418</v>
      </c>
      <c r="I80" s="4" t="s">
        <v>223</v>
      </c>
      <c r="J80" s="157" t="s">
        <v>224</v>
      </c>
      <c r="K80" s="158" t="s">
        <v>225</v>
      </c>
      <c r="L80" s="158" t="s">
        <v>226</v>
      </c>
      <c r="M80" s="104" t="s">
        <v>128</v>
      </c>
      <c r="N80" s="104" t="s">
        <v>128</v>
      </c>
      <c r="O80" s="104" t="s">
        <v>128</v>
      </c>
      <c r="P80" s="243"/>
      <c r="Q80" s="243"/>
    </row>
    <row r="81" spans="2:17" ht="75" x14ac:dyDescent="0.25">
      <c r="B81" s="140" t="s">
        <v>43</v>
      </c>
      <c r="C81" s="140" t="s">
        <v>227</v>
      </c>
      <c r="D81" s="2" t="s">
        <v>228</v>
      </c>
      <c r="E81" s="2">
        <v>26996567</v>
      </c>
      <c r="F81" s="2" t="s">
        <v>170</v>
      </c>
      <c r="G81" s="2" t="s">
        <v>229</v>
      </c>
      <c r="H81" s="2" t="s">
        <v>230</v>
      </c>
      <c r="I81" s="4" t="s">
        <v>172</v>
      </c>
      <c r="J81" s="152" t="s">
        <v>291</v>
      </c>
      <c r="K81" s="82" t="s">
        <v>231</v>
      </c>
      <c r="L81" s="82" t="s">
        <v>290</v>
      </c>
      <c r="M81" s="104" t="s">
        <v>128</v>
      </c>
      <c r="N81" s="104" t="s">
        <v>128</v>
      </c>
      <c r="O81" s="104" t="s">
        <v>128</v>
      </c>
      <c r="P81" s="243" t="s">
        <v>232</v>
      </c>
      <c r="Q81" s="243"/>
    </row>
    <row r="82" spans="2:17" ht="77.45" customHeight="1" x14ac:dyDescent="0.25">
      <c r="B82" s="152" t="s">
        <v>43</v>
      </c>
      <c r="C82" s="152" t="s">
        <v>227</v>
      </c>
      <c r="D82" s="2" t="s">
        <v>253</v>
      </c>
      <c r="E82" s="2">
        <v>56057998</v>
      </c>
      <c r="F82" s="2" t="s">
        <v>417</v>
      </c>
      <c r="G82" s="162" t="s">
        <v>408</v>
      </c>
      <c r="H82" s="2" t="s">
        <v>256</v>
      </c>
      <c r="I82" s="2" t="s">
        <v>128</v>
      </c>
      <c r="J82" s="162" t="s">
        <v>419</v>
      </c>
      <c r="K82" s="162" t="s">
        <v>420</v>
      </c>
      <c r="L82" s="162" t="s">
        <v>421</v>
      </c>
      <c r="M82" s="104" t="s">
        <v>128</v>
      </c>
      <c r="N82" s="104" t="s">
        <v>128</v>
      </c>
      <c r="O82" s="104" t="s">
        <v>128</v>
      </c>
      <c r="P82" s="264" t="s">
        <v>403</v>
      </c>
      <c r="Q82" s="265"/>
    </row>
    <row r="84" spans="2:17" ht="15.75" thickBot="1" x14ac:dyDescent="0.3"/>
    <row r="85" spans="2:17" ht="27" thickBot="1" x14ac:dyDescent="0.3">
      <c r="B85" s="234" t="s">
        <v>45</v>
      </c>
      <c r="C85" s="235"/>
      <c r="D85" s="235"/>
      <c r="E85" s="235"/>
      <c r="F85" s="235"/>
      <c r="G85" s="235"/>
      <c r="H85" s="235"/>
      <c r="I85" s="235"/>
      <c r="J85" s="235"/>
      <c r="K85" s="235"/>
      <c r="L85" s="235"/>
      <c r="M85" s="235"/>
      <c r="N85" s="236"/>
    </row>
    <row r="88" spans="2:17" ht="46.15" customHeight="1" x14ac:dyDescent="0.25">
      <c r="B88" s="65" t="s">
        <v>32</v>
      </c>
      <c r="C88" s="65" t="s">
        <v>46</v>
      </c>
      <c r="D88" s="240" t="s">
        <v>3</v>
      </c>
      <c r="E88" s="242"/>
    </row>
    <row r="89" spans="2:17" ht="46.9" customHeight="1" x14ac:dyDescent="0.25">
      <c r="B89" s="66" t="s">
        <v>116</v>
      </c>
      <c r="C89" s="104" t="s">
        <v>128</v>
      </c>
      <c r="D89" s="244"/>
      <c r="E89" s="244"/>
    </row>
    <row r="92" spans="2:17" ht="26.25" x14ac:dyDescent="0.25">
      <c r="B92" s="245" t="s">
        <v>62</v>
      </c>
      <c r="C92" s="246"/>
      <c r="D92" s="246"/>
      <c r="E92" s="246"/>
      <c r="F92" s="246"/>
      <c r="G92" s="246"/>
      <c r="H92" s="246"/>
      <c r="I92" s="246"/>
      <c r="J92" s="246"/>
      <c r="K92" s="246"/>
      <c r="L92" s="246"/>
      <c r="M92" s="246"/>
      <c r="N92" s="246"/>
      <c r="O92" s="246"/>
      <c r="P92" s="246"/>
    </row>
    <row r="94" spans="2:17" ht="15.75" thickBot="1" x14ac:dyDescent="0.3"/>
    <row r="95" spans="2:17" ht="27" thickBot="1" x14ac:dyDescent="0.3">
      <c r="B95" s="234" t="s">
        <v>52</v>
      </c>
      <c r="C95" s="235"/>
      <c r="D95" s="235"/>
      <c r="E95" s="235"/>
      <c r="F95" s="235"/>
      <c r="G95" s="235"/>
      <c r="H95" s="235"/>
      <c r="I95" s="235"/>
      <c r="J95" s="235"/>
      <c r="K95" s="235"/>
      <c r="L95" s="235"/>
      <c r="M95" s="235"/>
      <c r="N95" s="236"/>
    </row>
    <row r="97" spans="1:26" ht="15.75" thickBot="1" x14ac:dyDescent="0.3">
      <c r="M97" s="62"/>
      <c r="N97" s="62"/>
    </row>
    <row r="98" spans="1:26" s="90" customFormat="1" ht="109.5" customHeight="1" x14ac:dyDescent="0.25">
      <c r="B98" s="101" t="s">
        <v>137</v>
      </c>
      <c r="C98" s="101" t="s">
        <v>138</v>
      </c>
      <c r="D98" s="101" t="s">
        <v>139</v>
      </c>
      <c r="E98" s="101" t="s">
        <v>44</v>
      </c>
      <c r="F98" s="101" t="s">
        <v>22</v>
      </c>
      <c r="G98" s="101" t="s">
        <v>96</v>
      </c>
      <c r="H98" s="101" t="s">
        <v>17</v>
      </c>
      <c r="I98" s="101" t="s">
        <v>10</v>
      </c>
      <c r="J98" s="101" t="s">
        <v>30</v>
      </c>
      <c r="K98" s="101" t="s">
        <v>59</v>
      </c>
      <c r="L98" s="101" t="s">
        <v>20</v>
      </c>
      <c r="M98" s="86" t="s">
        <v>26</v>
      </c>
      <c r="N98" s="101" t="s">
        <v>140</v>
      </c>
      <c r="O98" s="101" t="s">
        <v>35</v>
      </c>
      <c r="P98" s="102" t="s">
        <v>11</v>
      </c>
      <c r="Q98" s="102" t="s">
        <v>19</v>
      </c>
    </row>
    <row r="99" spans="1:26" s="96" customFormat="1" ht="60" x14ac:dyDescent="0.25">
      <c r="A99" s="46">
        <v>1</v>
      </c>
      <c r="B99" s="97" t="s">
        <v>152</v>
      </c>
      <c r="C99" s="98" t="s">
        <v>233</v>
      </c>
      <c r="D99" s="97" t="s">
        <v>187</v>
      </c>
      <c r="E99" s="147">
        <v>50</v>
      </c>
      <c r="F99" s="93" t="s">
        <v>129</v>
      </c>
      <c r="G99" s="155">
        <v>0</v>
      </c>
      <c r="H99" s="100" t="s">
        <v>234</v>
      </c>
      <c r="I99" s="94" t="s">
        <v>263</v>
      </c>
      <c r="J99" s="94" t="s">
        <v>158</v>
      </c>
      <c r="K99" s="147">
        <v>0</v>
      </c>
      <c r="L99" s="147">
        <v>3</v>
      </c>
      <c r="M99" s="147">
        <v>500</v>
      </c>
      <c r="N99" s="92">
        <v>0</v>
      </c>
      <c r="O99" s="26">
        <v>58460000</v>
      </c>
      <c r="P99" s="26">
        <v>65</v>
      </c>
      <c r="Q99" s="135" t="s">
        <v>316</v>
      </c>
      <c r="R99" s="95"/>
      <c r="S99" s="95"/>
      <c r="T99" s="95"/>
      <c r="U99" s="95"/>
      <c r="V99" s="95"/>
      <c r="W99" s="95"/>
      <c r="X99" s="95"/>
      <c r="Y99" s="95"/>
      <c r="Z99" s="95"/>
    </row>
    <row r="100" spans="1:26" s="96" customFormat="1" ht="60" x14ac:dyDescent="0.25">
      <c r="A100" s="46">
        <f>+A99+1</f>
        <v>2</v>
      </c>
      <c r="B100" s="97" t="s">
        <v>152</v>
      </c>
      <c r="C100" s="98" t="s">
        <v>233</v>
      </c>
      <c r="D100" s="97" t="s">
        <v>187</v>
      </c>
      <c r="E100" s="147">
        <v>10</v>
      </c>
      <c r="F100" s="93" t="s">
        <v>129</v>
      </c>
      <c r="G100" s="93">
        <v>0</v>
      </c>
      <c r="H100" s="93" t="s">
        <v>235</v>
      </c>
      <c r="I100" s="94" t="s">
        <v>264</v>
      </c>
      <c r="J100" s="94" t="s">
        <v>158</v>
      </c>
      <c r="K100" s="147">
        <v>0</v>
      </c>
      <c r="L100" s="147">
        <v>10</v>
      </c>
      <c r="M100" s="147">
        <v>1180</v>
      </c>
      <c r="N100" s="92">
        <v>0</v>
      </c>
      <c r="O100" s="26">
        <v>170647166</v>
      </c>
      <c r="P100" s="26">
        <v>65</v>
      </c>
      <c r="Q100" s="135" t="s">
        <v>316</v>
      </c>
      <c r="R100" s="95"/>
      <c r="S100" s="95"/>
      <c r="T100" s="95"/>
      <c r="U100" s="95"/>
      <c r="V100" s="95"/>
      <c r="W100" s="95"/>
      <c r="X100" s="95"/>
      <c r="Y100" s="95"/>
      <c r="Z100" s="95"/>
    </row>
    <row r="101" spans="1:26" s="96" customFormat="1" ht="60" x14ac:dyDescent="0.25">
      <c r="A101" s="46">
        <f t="shared" ref="A101" si="0">+A100+1</f>
        <v>3</v>
      </c>
      <c r="B101" s="97" t="s">
        <v>152</v>
      </c>
      <c r="C101" s="98" t="s">
        <v>233</v>
      </c>
      <c r="D101" s="97" t="s">
        <v>187</v>
      </c>
      <c r="E101" s="147">
        <v>18</v>
      </c>
      <c r="F101" s="93" t="s">
        <v>129</v>
      </c>
      <c r="G101" s="93">
        <v>0</v>
      </c>
      <c r="H101" s="93" t="s">
        <v>236</v>
      </c>
      <c r="I101" s="94" t="s">
        <v>265</v>
      </c>
      <c r="J101" s="94" t="s">
        <v>158</v>
      </c>
      <c r="K101" s="147">
        <v>0</v>
      </c>
      <c r="L101" s="147">
        <v>8</v>
      </c>
      <c r="M101" s="147">
        <v>1152</v>
      </c>
      <c r="N101" s="92">
        <v>0</v>
      </c>
      <c r="O101" s="26">
        <v>163231744</v>
      </c>
      <c r="P101" s="26">
        <v>65</v>
      </c>
      <c r="Q101" s="135" t="s">
        <v>316</v>
      </c>
      <c r="R101" s="95"/>
      <c r="S101" s="95"/>
      <c r="T101" s="95"/>
      <c r="U101" s="95"/>
      <c r="V101" s="95"/>
      <c r="W101" s="95"/>
      <c r="X101" s="95"/>
      <c r="Y101" s="95"/>
      <c r="Z101" s="95"/>
    </row>
    <row r="102" spans="1:26" s="96" customFormat="1" x14ac:dyDescent="0.25">
      <c r="A102" s="46"/>
      <c r="B102" s="145" t="s">
        <v>16</v>
      </c>
      <c r="C102" s="98"/>
      <c r="D102" s="97"/>
      <c r="E102" s="92"/>
      <c r="F102" s="93"/>
      <c r="G102" s="93"/>
      <c r="H102" s="93"/>
      <c r="I102" s="94"/>
      <c r="J102" s="94"/>
      <c r="K102" s="99">
        <f>SUM(K99:K101)</f>
        <v>0</v>
      </c>
      <c r="L102" s="99">
        <f>SUM(L99:L101)</f>
        <v>21</v>
      </c>
      <c r="M102" s="133">
        <f>SUM(M99:M101)</f>
        <v>2832</v>
      </c>
      <c r="N102" s="99">
        <f>SUM(N99:N101)</f>
        <v>0</v>
      </c>
      <c r="O102" s="26"/>
      <c r="P102" s="26"/>
      <c r="Q102" s="136"/>
    </row>
    <row r="103" spans="1:26" x14ac:dyDescent="0.25">
      <c r="B103" s="29"/>
      <c r="C103" s="29"/>
      <c r="D103" s="29"/>
      <c r="E103" s="30"/>
      <c r="F103" s="29"/>
      <c r="G103" s="29"/>
      <c r="H103" s="29"/>
      <c r="I103" s="29"/>
      <c r="J103" s="29"/>
      <c r="K103" s="29"/>
      <c r="L103" s="29"/>
      <c r="M103" s="29"/>
      <c r="N103" s="29"/>
      <c r="O103" s="29"/>
      <c r="P103" s="29"/>
    </row>
    <row r="104" spans="1:26" ht="18.75" x14ac:dyDescent="0.25">
      <c r="B104" s="56" t="s">
        <v>31</v>
      </c>
      <c r="C104" s="70">
        <f>+K102</f>
        <v>0</v>
      </c>
      <c r="H104" s="31"/>
      <c r="I104" s="31"/>
      <c r="J104" s="31"/>
      <c r="K104" s="31"/>
      <c r="L104" s="31"/>
      <c r="M104" s="31"/>
      <c r="N104" s="29"/>
      <c r="O104" s="29"/>
      <c r="P104" s="29"/>
    </row>
    <row r="106" spans="1:26" ht="15.75" thickBot="1" x14ac:dyDescent="0.3"/>
    <row r="107" spans="1:26" ht="37.15" customHeight="1" thickBot="1" x14ac:dyDescent="0.3">
      <c r="B107" s="73" t="s">
        <v>48</v>
      </c>
      <c r="C107" s="74" t="s">
        <v>49</v>
      </c>
      <c r="D107" s="73" t="s">
        <v>50</v>
      </c>
      <c r="E107" s="74" t="s">
        <v>53</v>
      </c>
    </row>
    <row r="108" spans="1:26" ht="41.45" customHeight="1" x14ac:dyDescent="0.25">
      <c r="B108" s="64" t="s">
        <v>117</v>
      </c>
      <c r="C108" s="67">
        <v>20</v>
      </c>
      <c r="D108" s="67">
        <v>0</v>
      </c>
      <c r="E108" s="237">
        <f>+D108+D109+D110</f>
        <v>0</v>
      </c>
    </row>
    <row r="109" spans="1:26" x14ac:dyDescent="0.25">
      <c r="B109" s="64" t="s">
        <v>118</v>
      </c>
      <c r="C109" s="54">
        <v>30</v>
      </c>
      <c r="D109" s="141">
        <v>0</v>
      </c>
      <c r="E109" s="238"/>
    </row>
    <row r="110" spans="1:26" ht="15.75" thickBot="1" x14ac:dyDescent="0.3">
      <c r="B110" s="64" t="s">
        <v>119</v>
      </c>
      <c r="C110" s="69">
        <v>40</v>
      </c>
      <c r="D110" s="69">
        <v>0</v>
      </c>
      <c r="E110" s="239"/>
    </row>
    <row r="112" spans="1:26" ht="15.75" thickBot="1" x14ac:dyDescent="0.3"/>
    <row r="113" spans="2:17" ht="27" thickBot="1" x14ac:dyDescent="0.3">
      <c r="B113" s="234" t="s">
        <v>150</v>
      </c>
      <c r="C113" s="235"/>
      <c r="D113" s="235"/>
      <c r="E113" s="235"/>
      <c r="F113" s="235"/>
      <c r="G113" s="235"/>
      <c r="H113" s="235"/>
      <c r="I113" s="235"/>
      <c r="J113" s="235"/>
      <c r="K113" s="235"/>
      <c r="L113" s="235"/>
      <c r="M113" s="235"/>
      <c r="N113" s="236"/>
    </row>
    <row r="115" spans="2:17" ht="76.5" customHeight="1" x14ac:dyDescent="0.25">
      <c r="B115" s="103" t="s">
        <v>0</v>
      </c>
      <c r="C115" s="103" t="s">
        <v>38</v>
      </c>
      <c r="D115" s="103" t="s">
        <v>39</v>
      </c>
      <c r="E115" s="103" t="s">
        <v>109</v>
      </c>
      <c r="F115" s="103" t="s">
        <v>111</v>
      </c>
      <c r="G115" s="103" t="s">
        <v>112</v>
      </c>
      <c r="H115" s="103" t="s">
        <v>113</v>
      </c>
      <c r="I115" s="103" t="s">
        <v>110</v>
      </c>
      <c r="J115" s="240" t="s">
        <v>114</v>
      </c>
      <c r="K115" s="241"/>
      <c r="L115" s="242"/>
      <c r="M115" s="103" t="s">
        <v>115</v>
      </c>
      <c r="N115" s="103" t="s">
        <v>40</v>
      </c>
      <c r="O115" s="103" t="s">
        <v>41</v>
      </c>
      <c r="P115" s="240" t="s">
        <v>3</v>
      </c>
      <c r="Q115" s="242"/>
    </row>
    <row r="116" spans="2:17" ht="60.75" customHeight="1" x14ac:dyDescent="0.25">
      <c r="B116" s="140" t="s">
        <v>123</v>
      </c>
      <c r="C116" s="140" t="s">
        <v>221</v>
      </c>
      <c r="D116" s="152">
        <v>0</v>
      </c>
      <c r="E116" s="2">
        <v>0</v>
      </c>
      <c r="F116" s="2">
        <v>0</v>
      </c>
      <c r="G116" s="152">
        <v>0</v>
      </c>
      <c r="H116" s="2">
        <v>0</v>
      </c>
      <c r="I116" s="4">
        <v>0</v>
      </c>
      <c r="J116" s="157">
        <v>0</v>
      </c>
      <c r="K116" s="158">
        <v>0</v>
      </c>
      <c r="L116" s="158">
        <v>0</v>
      </c>
      <c r="M116" s="104">
        <v>0</v>
      </c>
      <c r="N116" s="104">
        <v>0</v>
      </c>
      <c r="O116" s="104">
        <v>0</v>
      </c>
      <c r="P116" s="244" t="s">
        <v>289</v>
      </c>
      <c r="Q116" s="244"/>
    </row>
    <row r="117" spans="2:17" ht="60.75" customHeight="1" x14ac:dyDescent="0.25">
      <c r="B117" s="140" t="s">
        <v>124</v>
      </c>
      <c r="C117" s="140" t="s">
        <v>221</v>
      </c>
      <c r="D117" s="160">
        <v>0</v>
      </c>
      <c r="E117" s="2">
        <v>0</v>
      </c>
      <c r="F117" s="2">
        <v>0</v>
      </c>
      <c r="G117" s="160">
        <v>0</v>
      </c>
      <c r="H117" s="2">
        <v>0</v>
      </c>
      <c r="I117" s="4">
        <v>0</v>
      </c>
      <c r="J117" s="157">
        <v>0</v>
      </c>
      <c r="K117" s="158">
        <v>0</v>
      </c>
      <c r="L117" s="158">
        <v>0</v>
      </c>
      <c r="M117" s="104">
        <v>0</v>
      </c>
      <c r="N117" s="104">
        <v>0</v>
      </c>
      <c r="O117" s="104">
        <v>0</v>
      </c>
      <c r="P117" s="244" t="s">
        <v>289</v>
      </c>
      <c r="Q117" s="244"/>
    </row>
    <row r="118" spans="2:17" ht="33.6" customHeight="1" x14ac:dyDescent="0.25">
      <c r="B118" s="140" t="s">
        <v>125</v>
      </c>
      <c r="C118" s="140" t="s">
        <v>221</v>
      </c>
      <c r="D118" s="160">
        <v>0</v>
      </c>
      <c r="E118" s="2">
        <v>0</v>
      </c>
      <c r="F118" s="2">
        <v>0</v>
      </c>
      <c r="G118" s="160">
        <v>0</v>
      </c>
      <c r="H118" s="2">
        <v>0</v>
      </c>
      <c r="I118" s="4">
        <v>0</v>
      </c>
      <c r="J118" s="157">
        <v>0</v>
      </c>
      <c r="K118" s="158">
        <v>0</v>
      </c>
      <c r="L118" s="158">
        <v>0</v>
      </c>
      <c r="M118" s="104">
        <v>0</v>
      </c>
      <c r="N118" s="104">
        <v>0</v>
      </c>
      <c r="O118" s="104">
        <v>0</v>
      </c>
      <c r="P118" s="244" t="s">
        <v>289</v>
      </c>
      <c r="Q118" s="244"/>
    </row>
    <row r="121" spans="2:17" ht="15.75" thickBot="1" x14ac:dyDescent="0.3"/>
    <row r="122" spans="2:17" ht="54" customHeight="1" x14ac:dyDescent="0.25">
      <c r="B122" s="107" t="s">
        <v>32</v>
      </c>
      <c r="C122" s="107" t="s">
        <v>48</v>
      </c>
      <c r="D122" s="103" t="s">
        <v>49</v>
      </c>
      <c r="E122" s="107" t="s">
        <v>50</v>
      </c>
      <c r="F122" s="74" t="s">
        <v>54</v>
      </c>
      <c r="G122" s="144"/>
    </row>
    <row r="123" spans="2:17" ht="120.75" customHeight="1" x14ac:dyDescent="0.2">
      <c r="B123" s="228" t="s">
        <v>51</v>
      </c>
      <c r="C123" s="5" t="s">
        <v>120</v>
      </c>
      <c r="D123" s="141">
        <v>25</v>
      </c>
      <c r="E123" s="141">
        <v>0</v>
      </c>
      <c r="F123" s="229">
        <f>+E123+E124+E125</f>
        <v>10</v>
      </c>
      <c r="G123" s="79"/>
    </row>
    <row r="124" spans="2:17" ht="76.150000000000006" customHeight="1" x14ac:dyDescent="0.2">
      <c r="B124" s="228"/>
      <c r="C124" s="5" t="s">
        <v>121</v>
      </c>
      <c r="D124" s="71">
        <v>25</v>
      </c>
      <c r="E124" s="141">
        <v>0</v>
      </c>
      <c r="F124" s="230"/>
      <c r="G124" s="79"/>
    </row>
    <row r="125" spans="2:17" ht="69" customHeight="1" x14ac:dyDescent="0.2">
      <c r="B125" s="228"/>
      <c r="C125" s="5" t="s">
        <v>122</v>
      </c>
      <c r="D125" s="141">
        <v>10</v>
      </c>
      <c r="E125" s="141">
        <v>10</v>
      </c>
      <c r="F125" s="231"/>
      <c r="G125" s="79"/>
    </row>
    <row r="126" spans="2:17" x14ac:dyDescent="0.25">
      <c r="C126" s="87"/>
    </row>
    <row r="129" spans="2:5" x14ac:dyDescent="0.25">
      <c r="B129" s="105" t="s">
        <v>55</v>
      </c>
    </row>
    <row r="132" spans="2:5" x14ac:dyDescent="0.25">
      <c r="B132" s="108" t="s">
        <v>32</v>
      </c>
      <c r="C132" s="108" t="s">
        <v>56</v>
      </c>
      <c r="D132" s="107" t="s">
        <v>50</v>
      </c>
      <c r="E132" s="107" t="s">
        <v>16</v>
      </c>
    </row>
    <row r="133" spans="2:5" ht="28.5" x14ac:dyDescent="0.25">
      <c r="B133" s="88" t="s">
        <v>57</v>
      </c>
      <c r="C133" s="89">
        <v>40</v>
      </c>
      <c r="D133" s="141">
        <f>+E108</f>
        <v>0</v>
      </c>
      <c r="E133" s="232">
        <f>+D133+D134</f>
        <v>10</v>
      </c>
    </row>
    <row r="134" spans="2:5" ht="42.75" x14ac:dyDescent="0.25">
      <c r="B134" s="88" t="s">
        <v>58</v>
      </c>
      <c r="C134" s="89">
        <v>60</v>
      </c>
      <c r="D134" s="141">
        <f>+F123</f>
        <v>10</v>
      </c>
      <c r="E134" s="233"/>
    </row>
  </sheetData>
  <mergeCells count="39">
    <mergeCell ref="D89:E89"/>
    <mergeCell ref="P82:Q82"/>
    <mergeCell ref="C9:N9"/>
    <mergeCell ref="B2:P2"/>
    <mergeCell ref="B4:P4"/>
    <mergeCell ref="C6:N6"/>
    <mergeCell ref="C7:N7"/>
    <mergeCell ref="C8:N8"/>
    <mergeCell ref="D58:E58"/>
    <mergeCell ref="C62:N62"/>
    <mergeCell ref="B64:N64"/>
    <mergeCell ref="C10:E10"/>
    <mergeCell ref="B14:C21"/>
    <mergeCell ref="B22:C22"/>
    <mergeCell ref="E40:E41"/>
    <mergeCell ref="M44:N45"/>
    <mergeCell ref="O67:P67"/>
    <mergeCell ref="O68:P68"/>
    <mergeCell ref="B58:B59"/>
    <mergeCell ref="C58:C59"/>
    <mergeCell ref="P118:Q118"/>
    <mergeCell ref="P115:Q115"/>
    <mergeCell ref="P116:Q116"/>
    <mergeCell ref="P117:Q117"/>
    <mergeCell ref="B92:P92"/>
    <mergeCell ref="B74:N74"/>
    <mergeCell ref="J79:L79"/>
    <mergeCell ref="P79:Q79"/>
    <mergeCell ref="P80:Q80"/>
    <mergeCell ref="P81:Q81"/>
    <mergeCell ref="B85:N85"/>
    <mergeCell ref="D88:E88"/>
    <mergeCell ref="B123:B125"/>
    <mergeCell ref="F123:F125"/>
    <mergeCell ref="E133:E134"/>
    <mergeCell ref="B95:N95"/>
    <mergeCell ref="E108:E110"/>
    <mergeCell ref="B113:N113"/>
    <mergeCell ref="J115:L115"/>
  </mergeCells>
  <dataValidations count="2">
    <dataValidation type="decimal" allowBlank="1" showInputMessage="1" showErrorMessage="1" sqref="WVH983050 WLL983050 C65546 IV65546 SR65546 ACN65546 AMJ65546 AWF65546 BGB65546 BPX65546 BZT65546 CJP65546 CTL65546 DDH65546 DND65546 DWZ65546 EGV65546 EQR65546 FAN65546 FKJ65546 FUF65546 GEB65546 GNX65546 GXT65546 HHP65546 HRL65546 IBH65546 ILD65546 IUZ65546 JEV65546 JOR65546 JYN65546 KIJ65546 KSF65546 LCB65546 LLX65546 LVT65546 MFP65546 MPL65546 MZH65546 NJD65546 NSZ65546 OCV65546 OMR65546 OWN65546 PGJ65546 PQF65546 QAB65546 QJX65546 QTT65546 RDP65546 RNL65546 RXH65546 SHD65546 SQZ65546 TAV65546 TKR65546 TUN65546 UEJ65546 UOF65546 UYB65546 VHX65546 VRT65546 WBP65546 WLL65546 WVH65546 C131082 IV131082 SR131082 ACN131082 AMJ131082 AWF131082 BGB131082 BPX131082 BZT131082 CJP131082 CTL131082 DDH131082 DND131082 DWZ131082 EGV131082 EQR131082 FAN131082 FKJ131082 FUF131082 GEB131082 GNX131082 GXT131082 HHP131082 HRL131082 IBH131082 ILD131082 IUZ131082 JEV131082 JOR131082 JYN131082 KIJ131082 KSF131082 LCB131082 LLX131082 LVT131082 MFP131082 MPL131082 MZH131082 NJD131082 NSZ131082 OCV131082 OMR131082 OWN131082 PGJ131082 PQF131082 QAB131082 QJX131082 QTT131082 RDP131082 RNL131082 RXH131082 SHD131082 SQZ131082 TAV131082 TKR131082 TUN131082 UEJ131082 UOF131082 UYB131082 VHX131082 VRT131082 WBP131082 WLL131082 WVH131082 C196618 IV196618 SR196618 ACN196618 AMJ196618 AWF196618 BGB196618 BPX196618 BZT196618 CJP196618 CTL196618 DDH196618 DND196618 DWZ196618 EGV196618 EQR196618 FAN196618 FKJ196618 FUF196618 GEB196618 GNX196618 GXT196618 HHP196618 HRL196618 IBH196618 ILD196618 IUZ196618 JEV196618 JOR196618 JYN196618 KIJ196618 KSF196618 LCB196618 LLX196618 LVT196618 MFP196618 MPL196618 MZH196618 NJD196618 NSZ196618 OCV196618 OMR196618 OWN196618 PGJ196618 PQF196618 QAB196618 QJX196618 QTT196618 RDP196618 RNL196618 RXH196618 SHD196618 SQZ196618 TAV196618 TKR196618 TUN196618 UEJ196618 UOF196618 UYB196618 VHX196618 VRT196618 WBP196618 WLL196618 WVH196618 C262154 IV262154 SR262154 ACN262154 AMJ262154 AWF262154 BGB262154 BPX262154 BZT262154 CJP262154 CTL262154 DDH262154 DND262154 DWZ262154 EGV262154 EQR262154 FAN262154 FKJ262154 FUF262154 GEB262154 GNX262154 GXT262154 HHP262154 HRL262154 IBH262154 ILD262154 IUZ262154 JEV262154 JOR262154 JYN262154 KIJ262154 KSF262154 LCB262154 LLX262154 LVT262154 MFP262154 MPL262154 MZH262154 NJD262154 NSZ262154 OCV262154 OMR262154 OWN262154 PGJ262154 PQF262154 QAB262154 QJX262154 QTT262154 RDP262154 RNL262154 RXH262154 SHD262154 SQZ262154 TAV262154 TKR262154 TUN262154 UEJ262154 UOF262154 UYB262154 VHX262154 VRT262154 WBP262154 WLL262154 WVH262154 C327690 IV327690 SR327690 ACN327690 AMJ327690 AWF327690 BGB327690 BPX327690 BZT327690 CJP327690 CTL327690 DDH327690 DND327690 DWZ327690 EGV327690 EQR327690 FAN327690 FKJ327690 FUF327690 GEB327690 GNX327690 GXT327690 HHP327690 HRL327690 IBH327690 ILD327690 IUZ327690 JEV327690 JOR327690 JYN327690 KIJ327690 KSF327690 LCB327690 LLX327690 LVT327690 MFP327690 MPL327690 MZH327690 NJD327690 NSZ327690 OCV327690 OMR327690 OWN327690 PGJ327690 PQF327690 QAB327690 QJX327690 QTT327690 RDP327690 RNL327690 RXH327690 SHD327690 SQZ327690 TAV327690 TKR327690 TUN327690 UEJ327690 UOF327690 UYB327690 VHX327690 VRT327690 WBP327690 WLL327690 WVH327690 C393226 IV393226 SR393226 ACN393226 AMJ393226 AWF393226 BGB393226 BPX393226 BZT393226 CJP393226 CTL393226 DDH393226 DND393226 DWZ393226 EGV393226 EQR393226 FAN393226 FKJ393226 FUF393226 GEB393226 GNX393226 GXT393226 HHP393226 HRL393226 IBH393226 ILD393226 IUZ393226 JEV393226 JOR393226 JYN393226 KIJ393226 KSF393226 LCB393226 LLX393226 LVT393226 MFP393226 MPL393226 MZH393226 NJD393226 NSZ393226 OCV393226 OMR393226 OWN393226 PGJ393226 PQF393226 QAB393226 QJX393226 QTT393226 RDP393226 RNL393226 RXH393226 SHD393226 SQZ393226 TAV393226 TKR393226 TUN393226 UEJ393226 UOF393226 UYB393226 VHX393226 VRT393226 WBP393226 WLL393226 WVH393226 C458762 IV458762 SR458762 ACN458762 AMJ458762 AWF458762 BGB458762 BPX458762 BZT458762 CJP458762 CTL458762 DDH458762 DND458762 DWZ458762 EGV458762 EQR458762 FAN458762 FKJ458762 FUF458762 GEB458762 GNX458762 GXT458762 HHP458762 HRL458762 IBH458762 ILD458762 IUZ458762 JEV458762 JOR458762 JYN458762 KIJ458762 KSF458762 LCB458762 LLX458762 LVT458762 MFP458762 MPL458762 MZH458762 NJD458762 NSZ458762 OCV458762 OMR458762 OWN458762 PGJ458762 PQF458762 QAB458762 QJX458762 QTT458762 RDP458762 RNL458762 RXH458762 SHD458762 SQZ458762 TAV458762 TKR458762 TUN458762 UEJ458762 UOF458762 UYB458762 VHX458762 VRT458762 WBP458762 WLL458762 WVH458762 C524298 IV524298 SR524298 ACN524298 AMJ524298 AWF524298 BGB524298 BPX524298 BZT524298 CJP524298 CTL524298 DDH524298 DND524298 DWZ524298 EGV524298 EQR524298 FAN524298 FKJ524298 FUF524298 GEB524298 GNX524298 GXT524298 HHP524298 HRL524298 IBH524298 ILD524298 IUZ524298 JEV524298 JOR524298 JYN524298 KIJ524298 KSF524298 LCB524298 LLX524298 LVT524298 MFP524298 MPL524298 MZH524298 NJD524298 NSZ524298 OCV524298 OMR524298 OWN524298 PGJ524298 PQF524298 QAB524298 QJX524298 QTT524298 RDP524298 RNL524298 RXH524298 SHD524298 SQZ524298 TAV524298 TKR524298 TUN524298 UEJ524298 UOF524298 UYB524298 VHX524298 VRT524298 WBP524298 WLL524298 WVH524298 C589834 IV589834 SR589834 ACN589834 AMJ589834 AWF589834 BGB589834 BPX589834 BZT589834 CJP589834 CTL589834 DDH589834 DND589834 DWZ589834 EGV589834 EQR589834 FAN589834 FKJ589834 FUF589834 GEB589834 GNX589834 GXT589834 HHP589834 HRL589834 IBH589834 ILD589834 IUZ589834 JEV589834 JOR589834 JYN589834 KIJ589834 KSF589834 LCB589834 LLX589834 LVT589834 MFP589834 MPL589834 MZH589834 NJD589834 NSZ589834 OCV589834 OMR589834 OWN589834 PGJ589834 PQF589834 QAB589834 QJX589834 QTT589834 RDP589834 RNL589834 RXH589834 SHD589834 SQZ589834 TAV589834 TKR589834 TUN589834 UEJ589834 UOF589834 UYB589834 VHX589834 VRT589834 WBP589834 WLL589834 WVH589834 C655370 IV655370 SR655370 ACN655370 AMJ655370 AWF655370 BGB655370 BPX655370 BZT655370 CJP655370 CTL655370 DDH655370 DND655370 DWZ655370 EGV655370 EQR655370 FAN655370 FKJ655370 FUF655370 GEB655370 GNX655370 GXT655370 HHP655370 HRL655370 IBH655370 ILD655370 IUZ655370 JEV655370 JOR655370 JYN655370 KIJ655370 KSF655370 LCB655370 LLX655370 LVT655370 MFP655370 MPL655370 MZH655370 NJD655370 NSZ655370 OCV655370 OMR655370 OWN655370 PGJ655370 PQF655370 QAB655370 QJX655370 QTT655370 RDP655370 RNL655370 RXH655370 SHD655370 SQZ655370 TAV655370 TKR655370 TUN655370 UEJ655370 UOF655370 UYB655370 VHX655370 VRT655370 WBP655370 WLL655370 WVH655370 C720906 IV720906 SR720906 ACN720906 AMJ720906 AWF720906 BGB720906 BPX720906 BZT720906 CJP720906 CTL720906 DDH720906 DND720906 DWZ720906 EGV720906 EQR720906 FAN720906 FKJ720906 FUF720906 GEB720906 GNX720906 GXT720906 HHP720906 HRL720906 IBH720906 ILD720906 IUZ720906 JEV720906 JOR720906 JYN720906 KIJ720906 KSF720906 LCB720906 LLX720906 LVT720906 MFP720906 MPL720906 MZH720906 NJD720906 NSZ720906 OCV720906 OMR720906 OWN720906 PGJ720906 PQF720906 QAB720906 QJX720906 QTT720906 RDP720906 RNL720906 RXH720906 SHD720906 SQZ720906 TAV720906 TKR720906 TUN720906 UEJ720906 UOF720906 UYB720906 VHX720906 VRT720906 WBP720906 WLL720906 WVH720906 C786442 IV786442 SR786442 ACN786442 AMJ786442 AWF786442 BGB786442 BPX786442 BZT786442 CJP786442 CTL786442 DDH786442 DND786442 DWZ786442 EGV786442 EQR786442 FAN786442 FKJ786442 FUF786442 GEB786442 GNX786442 GXT786442 HHP786442 HRL786442 IBH786442 ILD786442 IUZ786442 JEV786442 JOR786442 JYN786442 KIJ786442 KSF786442 LCB786442 LLX786442 LVT786442 MFP786442 MPL786442 MZH786442 NJD786442 NSZ786442 OCV786442 OMR786442 OWN786442 PGJ786442 PQF786442 QAB786442 QJX786442 QTT786442 RDP786442 RNL786442 RXH786442 SHD786442 SQZ786442 TAV786442 TKR786442 TUN786442 UEJ786442 UOF786442 UYB786442 VHX786442 VRT786442 WBP786442 WLL786442 WVH786442 C851978 IV851978 SR851978 ACN851978 AMJ851978 AWF851978 BGB851978 BPX851978 BZT851978 CJP851978 CTL851978 DDH851978 DND851978 DWZ851978 EGV851978 EQR851978 FAN851978 FKJ851978 FUF851978 GEB851978 GNX851978 GXT851978 HHP851978 HRL851978 IBH851978 ILD851978 IUZ851978 JEV851978 JOR851978 JYN851978 KIJ851978 KSF851978 LCB851978 LLX851978 LVT851978 MFP851978 MPL851978 MZH851978 NJD851978 NSZ851978 OCV851978 OMR851978 OWN851978 PGJ851978 PQF851978 QAB851978 QJX851978 QTT851978 RDP851978 RNL851978 RXH851978 SHD851978 SQZ851978 TAV851978 TKR851978 TUN851978 UEJ851978 UOF851978 UYB851978 VHX851978 VRT851978 WBP851978 WLL851978 WVH851978 C917514 IV917514 SR917514 ACN917514 AMJ917514 AWF917514 BGB917514 BPX917514 BZT917514 CJP917514 CTL917514 DDH917514 DND917514 DWZ917514 EGV917514 EQR917514 FAN917514 FKJ917514 FUF917514 GEB917514 GNX917514 GXT917514 HHP917514 HRL917514 IBH917514 ILD917514 IUZ917514 JEV917514 JOR917514 JYN917514 KIJ917514 KSF917514 LCB917514 LLX917514 LVT917514 MFP917514 MPL917514 MZH917514 NJD917514 NSZ917514 OCV917514 OMR917514 OWN917514 PGJ917514 PQF917514 QAB917514 QJX917514 QTT917514 RDP917514 RNL917514 RXH917514 SHD917514 SQZ917514 TAV917514 TKR917514 TUN917514 UEJ917514 UOF917514 UYB917514 VHX917514 VRT917514 WBP917514 WLL917514 WVH917514 C983050 IV983050 SR983050 ACN983050 AMJ983050 AWF983050 BGB983050 BPX983050 BZT983050 CJP983050 CTL983050 DDH983050 DND983050 DWZ983050 EGV983050 EQR983050 FAN983050 FKJ983050 FUF983050 GEB983050 GNX983050 GXT983050 HHP983050 HRL983050 IBH983050 ILD983050 IUZ983050 JEV983050 JOR983050 JYN983050 KIJ983050 KSF983050 LCB983050 LLX983050 LVT983050 MFP983050 MPL983050 MZH983050 NJD983050 NSZ983050 OCV983050 OMR983050 OWN983050 PGJ983050 PQF983050 QAB983050 QJX983050 QTT983050 RDP983050 RNL983050 RXH983050 SHD983050 SQZ983050 TAV983050 TKR983050 TUN983050 UEJ983050 UOF983050 UYB983050 VHX983050 VRT983050 WBP98305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0 A65546 IS65546 SO65546 ACK65546 AMG65546 AWC65546 BFY65546 BPU65546 BZQ65546 CJM65546 CTI65546 DDE65546 DNA65546 DWW65546 EGS65546 EQO65546 FAK65546 FKG65546 FUC65546 GDY65546 GNU65546 GXQ65546 HHM65546 HRI65546 IBE65546 ILA65546 IUW65546 JES65546 JOO65546 JYK65546 KIG65546 KSC65546 LBY65546 LLU65546 LVQ65546 MFM65546 MPI65546 MZE65546 NJA65546 NSW65546 OCS65546 OMO65546 OWK65546 PGG65546 PQC65546 PZY65546 QJU65546 QTQ65546 RDM65546 RNI65546 RXE65546 SHA65546 SQW65546 TAS65546 TKO65546 TUK65546 UEG65546 UOC65546 UXY65546 VHU65546 VRQ65546 WBM65546 WLI65546 WVE65546 A131082 IS131082 SO131082 ACK131082 AMG131082 AWC131082 BFY131082 BPU131082 BZQ131082 CJM131082 CTI131082 DDE131082 DNA131082 DWW131082 EGS131082 EQO131082 FAK131082 FKG131082 FUC131082 GDY131082 GNU131082 GXQ131082 HHM131082 HRI131082 IBE131082 ILA131082 IUW131082 JES131082 JOO131082 JYK131082 KIG131082 KSC131082 LBY131082 LLU131082 LVQ131082 MFM131082 MPI131082 MZE131082 NJA131082 NSW131082 OCS131082 OMO131082 OWK131082 PGG131082 PQC131082 PZY131082 QJU131082 QTQ131082 RDM131082 RNI131082 RXE131082 SHA131082 SQW131082 TAS131082 TKO131082 TUK131082 UEG131082 UOC131082 UXY131082 VHU131082 VRQ131082 WBM131082 WLI131082 WVE131082 A196618 IS196618 SO196618 ACK196618 AMG196618 AWC196618 BFY196618 BPU196618 BZQ196618 CJM196618 CTI196618 DDE196618 DNA196618 DWW196618 EGS196618 EQO196618 FAK196618 FKG196618 FUC196618 GDY196618 GNU196618 GXQ196618 HHM196618 HRI196618 IBE196618 ILA196618 IUW196618 JES196618 JOO196618 JYK196618 KIG196618 KSC196618 LBY196618 LLU196618 LVQ196618 MFM196618 MPI196618 MZE196618 NJA196618 NSW196618 OCS196618 OMO196618 OWK196618 PGG196618 PQC196618 PZY196618 QJU196618 QTQ196618 RDM196618 RNI196618 RXE196618 SHA196618 SQW196618 TAS196618 TKO196618 TUK196618 UEG196618 UOC196618 UXY196618 VHU196618 VRQ196618 WBM196618 WLI196618 WVE196618 A262154 IS262154 SO262154 ACK262154 AMG262154 AWC262154 BFY262154 BPU262154 BZQ262154 CJM262154 CTI262154 DDE262154 DNA262154 DWW262154 EGS262154 EQO262154 FAK262154 FKG262154 FUC262154 GDY262154 GNU262154 GXQ262154 HHM262154 HRI262154 IBE262154 ILA262154 IUW262154 JES262154 JOO262154 JYK262154 KIG262154 KSC262154 LBY262154 LLU262154 LVQ262154 MFM262154 MPI262154 MZE262154 NJA262154 NSW262154 OCS262154 OMO262154 OWK262154 PGG262154 PQC262154 PZY262154 QJU262154 QTQ262154 RDM262154 RNI262154 RXE262154 SHA262154 SQW262154 TAS262154 TKO262154 TUK262154 UEG262154 UOC262154 UXY262154 VHU262154 VRQ262154 WBM262154 WLI262154 WVE262154 A327690 IS327690 SO327690 ACK327690 AMG327690 AWC327690 BFY327690 BPU327690 BZQ327690 CJM327690 CTI327690 DDE327690 DNA327690 DWW327690 EGS327690 EQO327690 FAK327690 FKG327690 FUC327690 GDY327690 GNU327690 GXQ327690 HHM327690 HRI327690 IBE327690 ILA327690 IUW327690 JES327690 JOO327690 JYK327690 KIG327690 KSC327690 LBY327690 LLU327690 LVQ327690 MFM327690 MPI327690 MZE327690 NJA327690 NSW327690 OCS327690 OMO327690 OWK327690 PGG327690 PQC327690 PZY327690 QJU327690 QTQ327690 RDM327690 RNI327690 RXE327690 SHA327690 SQW327690 TAS327690 TKO327690 TUK327690 UEG327690 UOC327690 UXY327690 VHU327690 VRQ327690 WBM327690 WLI327690 WVE327690 A393226 IS393226 SO393226 ACK393226 AMG393226 AWC393226 BFY393226 BPU393226 BZQ393226 CJM393226 CTI393226 DDE393226 DNA393226 DWW393226 EGS393226 EQO393226 FAK393226 FKG393226 FUC393226 GDY393226 GNU393226 GXQ393226 HHM393226 HRI393226 IBE393226 ILA393226 IUW393226 JES393226 JOO393226 JYK393226 KIG393226 KSC393226 LBY393226 LLU393226 LVQ393226 MFM393226 MPI393226 MZE393226 NJA393226 NSW393226 OCS393226 OMO393226 OWK393226 PGG393226 PQC393226 PZY393226 QJU393226 QTQ393226 RDM393226 RNI393226 RXE393226 SHA393226 SQW393226 TAS393226 TKO393226 TUK393226 UEG393226 UOC393226 UXY393226 VHU393226 VRQ393226 WBM393226 WLI393226 WVE393226 A458762 IS458762 SO458762 ACK458762 AMG458762 AWC458762 BFY458762 BPU458762 BZQ458762 CJM458762 CTI458762 DDE458762 DNA458762 DWW458762 EGS458762 EQO458762 FAK458762 FKG458762 FUC458762 GDY458762 GNU458762 GXQ458762 HHM458762 HRI458762 IBE458762 ILA458762 IUW458762 JES458762 JOO458762 JYK458762 KIG458762 KSC458762 LBY458762 LLU458762 LVQ458762 MFM458762 MPI458762 MZE458762 NJA458762 NSW458762 OCS458762 OMO458762 OWK458762 PGG458762 PQC458762 PZY458762 QJU458762 QTQ458762 RDM458762 RNI458762 RXE458762 SHA458762 SQW458762 TAS458762 TKO458762 TUK458762 UEG458762 UOC458762 UXY458762 VHU458762 VRQ458762 WBM458762 WLI458762 WVE458762 A524298 IS524298 SO524298 ACK524298 AMG524298 AWC524298 BFY524298 BPU524298 BZQ524298 CJM524298 CTI524298 DDE524298 DNA524298 DWW524298 EGS524298 EQO524298 FAK524298 FKG524298 FUC524298 GDY524298 GNU524298 GXQ524298 HHM524298 HRI524298 IBE524298 ILA524298 IUW524298 JES524298 JOO524298 JYK524298 KIG524298 KSC524298 LBY524298 LLU524298 LVQ524298 MFM524298 MPI524298 MZE524298 NJA524298 NSW524298 OCS524298 OMO524298 OWK524298 PGG524298 PQC524298 PZY524298 QJU524298 QTQ524298 RDM524298 RNI524298 RXE524298 SHA524298 SQW524298 TAS524298 TKO524298 TUK524298 UEG524298 UOC524298 UXY524298 VHU524298 VRQ524298 WBM524298 WLI524298 WVE524298 A589834 IS589834 SO589834 ACK589834 AMG589834 AWC589834 BFY589834 BPU589834 BZQ589834 CJM589834 CTI589834 DDE589834 DNA589834 DWW589834 EGS589834 EQO589834 FAK589834 FKG589834 FUC589834 GDY589834 GNU589834 GXQ589834 HHM589834 HRI589834 IBE589834 ILA589834 IUW589834 JES589834 JOO589834 JYK589834 KIG589834 KSC589834 LBY589834 LLU589834 LVQ589834 MFM589834 MPI589834 MZE589834 NJA589834 NSW589834 OCS589834 OMO589834 OWK589834 PGG589834 PQC589834 PZY589834 QJU589834 QTQ589834 RDM589834 RNI589834 RXE589834 SHA589834 SQW589834 TAS589834 TKO589834 TUK589834 UEG589834 UOC589834 UXY589834 VHU589834 VRQ589834 WBM589834 WLI589834 WVE589834 A655370 IS655370 SO655370 ACK655370 AMG655370 AWC655370 BFY655370 BPU655370 BZQ655370 CJM655370 CTI655370 DDE655370 DNA655370 DWW655370 EGS655370 EQO655370 FAK655370 FKG655370 FUC655370 GDY655370 GNU655370 GXQ655370 HHM655370 HRI655370 IBE655370 ILA655370 IUW655370 JES655370 JOO655370 JYK655370 KIG655370 KSC655370 LBY655370 LLU655370 LVQ655370 MFM655370 MPI655370 MZE655370 NJA655370 NSW655370 OCS655370 OMO655370 OWK655370 PGG655370 PQC655370 PZY655370 QJU655370 QTQ655370 RDM655370 RNI655370 RXE655370 SHA655370 SQW655370 TAS655370 TKO655370 TUK655370 UEG655370 UOC655370 UXY655370 VHU655370 VRQ655370 WBM655370 WLI655370 WVE655370 A720906 IS720906 SO720906 ACK720906 AMG720906 AWC720906 BFY720906 BPU720906 BZQ720906 CJM720906 CTI720906 DDE720906 DNA720906 DWW720906 EGS720906 EQO720906 FAK720906 FKG720906 FUC720906 GDY720906 GNU720906 GXQ720906 HHM720906 HRI720906 IBE720906 ILA720906 IUW720906 JES720906 JOO720906 JYK720906 KIG720906 KSC720906 LBY720906 LLU720906 LVQ720906 MFM720906 MPI720906 MZE720906 NJA720906 NSW720906 OCS720906 OMO720906 OWK720906 PGG720906 PQC720906 PZY720906 QJU720906 QTQ720906 RDM720906 RNI720906 RXE720906 SHA720906 SQW720906 TAS720906 TKO720906 TUK720906 UEG720906 UOC720906 UXY720906 VHU720906 VRQ720906 WBM720906 WLI720906 WVE720906 A786442 IS786442 SO786442 ACK786442 AMG786442 AWC786442 BFY786442 BPU786442 BZQ786442 CJM786442 CTI786442 DDE786442 DNA786442 DWW786442 EGS786442 EQO786442 FAK786442 FKG786442 FUC786442 GDY786442 GNU786442 GXQ786442 HHM786442 HRI786442 IBE786442 ILA786442 IUW786442 JES786442 JOO786442 JYK786442 KIG786442 KSC786442 LBY786442 LLU786442 LVQ786442 MFM786442 MPI786442 MZE786442 NJA786442 NSW786442 OCS786442 OMO786442 OWK786442 PGG786442 PQC786442 PZY786442 QJU786442 QTQ786442 RDM786442 RNI786442 RXE786442 SHA786442 SQW786442 TAS786442 TKO786442 TUK786442 UEG786442 UOC786442 UXY786442 VHU786442 VRQ786442 WBM786442 WLI786442 WVE786442 A851978 IS851978 SO851978 ACK851978 AMG851978 AWC851978 BFY851978 BPU851978 BZQ851978 CJM851978 CTI851978 DDE851978 DNA851978 DWW851978 EGS851978 EQO851978 FAK851978 FKG851978 FUC851978 GDY851978 GNU851978 GXQ851978 HHM851978 HRI851978 IBE851978 ILA851978 IUW851978 JES851978 JOO851978 JYK851978 KIG851978 KSC851978 LBY851978 LLU851978 LVQ851978 MFM851978 MPI851978 MZE851978 NJA851978 NSW851978 OCS851978 OMO851978 OWK851978 PGG851978 PQC851978 PZY851978 QJU851978 QTQ851978 RDM851978 RNI851978 RXE851978 SHA851978 SQW851978 TAS851978 TKO851978 TUK851978 UEG851978 UOC851978 UXY851978 VHU851978 VRQ851978 WBM851978 WLI851978 WVE851978 A917514 IS917514 SO917514 ACK917514 AMG917514 AWC917514 BFY917514 BPU917514 BZQ917514 CJM917514 CTI917514 DDE917514 DNA917514 DWW917514 EGS917514 EQO917514 FAK917514 FKG917514 FUC917514 GDY917514 GNU917514 GXQ917514 HHM917514 HRI917514 IBE917514 ILA917514 IUW917514 JES917514 JOO917514 JYK917514 KIG917514 KSC917514 LBY917514 LLU917514 LVQ917514 MFM917514 MPI917514 MZE917514 NJA917514 NSW917514 OCS917514 OMO917514 OWK917514 PGG917514 PQC917514 PZY917514 QJU917514 QTQ917514 RDM917514 RNI917514 RXE917514 SHA917514 SQW917514 TAS917514 TKO917514 TUK917514 UEG917514 UOC917514 UXY917514 VHU917514 VRQ917514 WBM917514 WLI917514 WVE917514 A983050 IS983050 SO983050 ACK983050 AMG983050 AWC983050 BFY983050 BPU983050 BZQ983050 CJM983050 CTI983050 DDE983050 DNA983050 DWW983050 EGS983050 EQO983050 FAK983050 FKG983050 FUC983050 GDY983050 GNU983050 GXQ983050 HHM983050 HRI983050 IBE983050 ILA983050 IUW983050 JES983050 JOO983050 JYK983050 KIG983050 KSC983050 LBY983050 LLU983050 LVQ983050 MFM983050 MPI983050 MZE983050 NJA983050 NSW983050 OCS983050 OMO983050 OWK983050 PGG983050 PQC983050 PZY983050 QJU983050 QTQ983050 RDM983050 RNI983050 RXE983050 SHA983050 SQW983050 TAS983050 TKO983050 TUK983050 UEG983050 UOC983050 UXY983050 VHU983050 VRQ983050 WBM983050 WLI98305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9"/>
  <sheetViews>
    <sheetView tabSelected="1" topLeftCell="A27" zoomScale="86" zoomScaleNormal="86" workbookViewId="0">
      <selection activeCell="C44" sqref="C44"/>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45" t="s">
        <v>61</v>
      </c>
      <c r="C2" s="246"/>
      <c r="D2" s="246"/>
      <c r="E2" s="246"/>
      <c r="F2" s="246"/>
      <c r="G2" s="246"/>
      <c r="H2" s="246"/>
      <c r="I2" s="246"/>
      <c r="J2" s="246"/>
      <c r="K2" s="246"/>
      <c r="L2" s="246"/>
      <c r="M2" s="246"/>
      <c r="N2" s="246"/>
      <c r="O2" s="246"/>
      <c r="P2" s="246"/>
    </row>
    <row r="4" spans="2:16" ht="26.25" x14ac:dyDescent="0.25">
      <c r="B4" s="245" t="s">
        <v>47</v>
      </c>
      <c r="C4" s="246"/>
      <c r="D4" s="246"/>
      <c r="E4" s="246"/>
      <c r="F4" s="246"/>
      <c r="G4" s="246"/>
      <c r="H4" s="246"/>
      <c r="I4" s="246"/>
      <c r="J4" s="246"/>
      <c r="K4" s="246"/>
      <c r="L4" s="246"/>
      <c r="M4" s="246"/>
      <c r="N4" s="246"/>
      <c r="O4" s="246"/>
      <c r="P4" s="246"/>
    </row>
    <row r="5" spans="2:16" thickBot="1" x14ac:dyDescent="0.35"/>
    <row r="6" spans="2:16" ht="21.6" thickBot="1" x14ac:dyDescent="0.35">
      <c r="B6" s="10" t="s">
        <v>4</v>
      </c>
      <c r="C6" s="260" t="s">
        <v>151</v>
      </c>
      <c r="D6" s="260"/>
      <c r="E6" s="260"/>
      <c r="F6" s="260"/>
      <c r="G6" s="260"/>
      <c r="H6" s="260"/>
      <c r="I6" s="260"/>
      <c r="J6" s="260"/>
      <c r="K6" s="260"/>
      <c r="L6" s="260"/>
      <c r="M6" s="260"/>
      <c r="N6" s="261"/>
    </row>
    <row r="7" spans="2:16" ht="16.149999999999999" thickBot="1" x14ac:dyDescent="0.35">
      <c r="B7" s="11" t="s">
        <v>5</v>
      </c>
      <c r="C7" s="260"/>
      <c r="D7" s="260"/>
      <c r="E7" s="260"/>
      <c r="F7" s="260"/>
      <c r="G7" s="260"/>
      <c r="H7" s="260"/>
      <c r="I7" s="260"/>
      <c r="J7" s="260"/>
      <c r="K7" s="260"/>
      <c r="L7" s="260"/>
      <c r="M7" s="260"/>
      <c r="N7" s="261"/>
    </row>
    <row r="8" spans="2:16" ht="16.149999999999999" thickBot="1" x14ac:dyDescent="0.35">
      <c r="B8" s="11" t="s">
        <v>6</v>
      </c>
      <c r="C8" s="260"/>
      <c r="D8" s="260"/>
      <c r="E8" s="260"/>
      <c r="F8" s="260"/>
      <c r="G8" s="260"/>
      <c r="H8" s="260"/>
      <c r="I8" s="260"/>
      <c r="J8" s="260"/>
      <c r="K8" s="260"/>
      <c r="L8" s="260"/>
      <c r="M8" s="260"/>
      <c r="N8" s="261"/>
    </row>
    <row r="9" spans="2:16" ht="16.149999999999999" thickBot="1" x14ac:dyDescent="0.35">
      <c r="B9" s="11" t="s">
        <v>7</v>
      </c>
      <c r="C9" s="260"/>
      <c r="D9" s="260"/>
      <c r="E9" s="260"/>
      <c r="F9" s="260"/>
      <c r="G9" s="260"/>
      <c r="H9" s="260"/>
      <c r="I9" s="260"/>
      <c r="J9" s="260"/>
      <c r="K9" s="260"/>
      <c r="L9" s="260"/>
      <c r="M9" s="260"/>
      <c r="N9" s="261"/>
    </row>
    <row r="10" spans="2:16" ht="16.149999999999999" thickBot="1" x14ac:dyDescent="0.35">
      <c r="B10" s="11" t="s">
        <v>8</v>
      </c>
      <c r="C10" s="252" t="s">
        <v>292</v>
      </c>
      <c r="D10" s="253"/>
      <c r="E10" s="254"/>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6" x14ac:dyDescent="0.3">
      <c r="B12" s="12"/>
      <c r="C12" s="17"/>
      <c r="D12" s="18"/>
      <c r="E12" s="18"/>
      <c r="F12" s="18"/>
      <c r="G12" s="18"/>
      <c r="H12" s="18"/>
      <c r="I12" s="7"/>
      <c r="J12" s="7"/>
      <c r="K12" s="7"/>
      <c r="L12" s="7"/>
      <c r="M12" s="7"/>
      <c r="N12" s="18"/>
    </row>
    <row r="13" spans="2:16" ht="14.45" x14ac:dyDescent="0.3">
      <c r="I13" s="7"/>
      <c r="J13" s="7"/>
      <c r="K13" s="7"/>
      <c r="L13" s="7"/>
      <c r="M13" s="7"/>
      <c r="N13" s="20"/>
    </row>
    <row r="14" spans="2:16" ht="45.75" customHeight="1" x14ac:dyDescent="0.25">
      <c r="B14" s="255" t="s">
        <v>94</v>
      </c>
      <c r="C14" s="255"/>
      <c r="D14" s="49" t="s">
        <v>12</v>
      </c>
      <c r="E14" s="49" t="s">
        <v>13</v>
      </c>
      <c r="F14" s="49" t="s">
        <v>29</v>
      </c>
      <c r="G14" s="77"/>
      <c r="I14" s="37"/>
      <c r="J14" s="37"/>
      <c r="K14" s="37"/>
      <c r="L14" s="37"/>
      <c r="M14" s="37"/>
      <c r="N14" s="20"/>
    </row>
    <row r="15" spans="2:16" x14ac:dyDescent="0.25">
      <c r="B15" s="255"/>
      <c r="C15" s="255"/>
      <c r="D15" s="49">
        <v>7</v>
      </c>
      <c r="E15" s="35">
        <v>1555769345</v>
      </c>
      <c r="F15" s="146">
        <v>745</v>
      </c>
      <c r="G15" s="78"/>
      <c r="I15" s="38"/>
      <c r="J15" s="38"/>
      <c r="K15" s="38"/>
      <c r="L15" s="38"/>
      <c r="M15" s="38"/>
      <c r="N15" s="20"/>
    </row>
    <row r="16" spans="2:16" x14ac:dyDescent="0.25">
      <c r="B16" s="255"/>
      <c r="C16" s="255"/>
      <c r="D16" s="49"/>
      <c r="E16" s="35"/>
      <c r="F16" s="146"/>
      <c r="G16" s="78"/>
      <c r="I16" s="38"/>
      <c r="J16" s="38"/>
      <c r="K16" s="38"/>
      <c r="L16" s="38"/>
      <c r="M16" s="38"/>
      <c r="N16" s="20"/>
    </row>
    <row r="17" spans="1:14" x14ac:dyDescent="0.25">
      <c r="B17" s="255"/>
      <c r="C17" s="255"/>
      <c r="D17" s="49"/>
      <c r="E17" s="35"/>
      <c r="F17" s="146"/>
      <c r="G17" s="78"/>
      <c r="I17" s="38"/>
      <c r="J17" s="38"/>
      <c r="K17" s="38"/>
      <c r="L17" s="38"/>
      <c r="M17" s="38"/>
      <c r="N17" s="20"/>
    </row>
    <row r="18" spans="1:14" x14ac:dyDescent="0.25">
      <c r="B18" s="255"/>
      <c r="C18" s="255"/>
      <c r="D18" s="49"/>
      <c r="E18" s="36"/>
      <c r="F18" s="146"/>
      <c r="G18" s="78"/>
      <c r="H18" s="21"/>
      <c r="I18" s="38"/>
      <c r="J18" s="38"/>
      <c r="K18" s="38"/>
      <c r="L18" s="38"/>
      <c r="M18" s="38"/>
      <c r="N18" s="19"/>
    </row>
    <row r="19" spans="1:14" x14ac:dyDescent="0.25">
      <c r="B19" s="255"/>
      <c r="C19" s="255"/>
      <c r="D19" s="49"/>
      <c r="E19" s="36"/>
      <c r="F19" s="146"/>
      <c r="G19" s="78"/>
      <c r="H19" s="21"/>
      <c r="I19" s="40"/>
      <c r="J19" s="40"/>
      <c r="K19" s="40"/>
      <c r="L19" s="40"/>
      <c r="M19" s="40"/>
      <c r="N19" s="19"/>
    </row>
    <row r="20" spans="1:14" x14ac:dyDescent="0.25">
      <c r="B20" s="255"/>
      <c r="C20" s="255"/>
      <c r="D20" s="49"/>
      <c r="E20" s="36"/>
      <c r="F20" s="146"/>
      <c r="G20" s="78"/>
      <c r="H20" s="21"/>
      <c r="I20" s="7"/>
      <c r="J20" s="7"/>
      <c r="K20" s="7"/>
      <c r="L20" s="7"/>
      <c r="M20" s="7"/>
      <c r="N20" s="19"/>
    </row>
    <row r="21" spans="1:14" x14ac:dyDescent="0.25">
      <c r="B21" s="255"/>
      <c r="C21" s="255"/>
      <c r="D21" s="49"/>
      <c r="E21" s="36"/>
      <c r="F21" s="146"/>
      <c r="G21" s="78"/>
      <c r="H21" s="21"/>
      <c r="I21" s="7"/>
      <c r="J21" s="7"/>
      <c r="K21" s="7"/>
      <c r="L21" s="7"/>
      <c r="M21" s="7"/>
      <c r="N21" s="19"/>
    </row>
    <row r="22" spans="1:14" thickBot="1" x14ac:dyDescent="0.35">
      <c r="B22" s="256" t="s">
        <v>14</v>
      </c>
      <c r="C22" s="257"/>
      <c r="D22" s="49"/>
      <c r="E22" s="61">
        <v>1555769345</v>
      </c>
      <c r="F22" s="146">
        <v>745</v>
      </c>
      <c r="G22" s="78"/>
      <c r="H22" s="21"/>
      <c r="I22" s="7"/>
      <c r="J22" s="7"/>
      <c r="K22" s="7"/>
      <c r="L22" s="7"/>
      <c r="M22" s="7"/>
      <c r="N22" s="19"/>
    </row>
    <row r="23" spans="1:14" ht="45.75" thickBot="1" x14ac:dyDescent="0.3">
      <c r="A23" s="42"/>
      <c r="B23" s="50" t="s">
        <v>15</v>
      </c>
      <c r="C23" s="50" t="s">
        <v>95</v>
      </c>
      <c r="E23" s="37"/>
      <c r="F23" s="37"/>
      <c r="G23" s="37"/>
      <c r="H23" s="37"/>
      <c r="I23" s="9"/>
      <c r="J23" s="9"/>
      <c r="K23" s="9"/>
      <c r="L23" s="9"/>
      <c r="M23" s="9"/>
    </row>
    <row r="24" spans="1:14" thickBot="1" x14ac:dyDescent="0.35">
      <c r="A24" s="43">
        <v>1</v>
      </c>
      <c r="C24" s="45">
        <f>+F22*80%</f>
        <v>596</v>
      </c>
      <c r="D24" s="41"/>
      <c r="E24" s="44">
        <f>E22</f>
        <v>1555769345</v>
      </c>
      <c r="F24" s="39"/>
      <c r="G24" s="39"/>
      <c r="H24" s="39"/>
      <c r="I24" s="22"/>
      <c r="J24" s="22"/>
      <c r="K24" s="22"/>
      <c r="L24" s="22"/>
      <c r="M24" s="22"/>
    </row>
    <row r="25" spans="1:14" ht="14.45" x14ac:dyDescent="0.3">
      <c r="A25" s="83"/>
      <c r="C25" s="84"/>
      <c r="D25" s="38"/>
      <c r="E25" s="85"/>
      <c r="F25" s="39"/>
      <c r="G25" s="39"/>
      <c r="H25" s="39"/>
      <c r="I25" s="22"/>
      <c r="J25" s="22"/>
      <c r="K25" s="22"/>
      <c r="L25" s="22"/>
      <c r="M25" s="22"/>
    </row>
    <row r="26" spans="1:14" ht="14.45" x14ac:dyDescent="0.3">
      <c r="A26" s="83"/>
      <c r="C26" s="84"/>
      <c r="D26" s="38"/>
      <c r="E26" s="85"/>
      <c r="F26" s="39"/>
      <c r="G26" s="39"/>
      <c r="H26" s="39"/>
      <c r="I26" s="22"/>
      <c r="J26" s="22"/>
      <c r="K26" s="22"/>
      <c r="L26" s="22"/>
      <c r="M26" s="22"/>
    </row>
    <row r="27" spans="1:14" ht="14.45" x14ac:dyDescent="0.3">
      <c r="A27" s="83"/>
      <c r="B27" s="105" t="s">
        <v>127</v>
      </c>
      <c r="C27" s="87"/>
      <c r="D27" s="87"/>
      <c r="E27" s="87"/>
      <c r="F27" s="87"/>
      <c r="G27" s="87"/>
      <c r="H27" s="87"/>
      <c r="I27" s="90"/>
      <c r="J27" s="90"/>
      <c r="K27" s="90"/>
      <c r="L27" s="90"/>
      <c r="M27" s="90"/>
      <c r="N27" s="91"/>
    </row>
    <row r="28" spans="1:14" ht="14.45" x14ac:dyDescent="0.3">
      <c r="A28" s="83"/>
      <c r="B28" s="87"/>
      <c r="C28" s="87"/>
      <c r="D28" s="87"/>
      <c r="E28" s="87"/>
      <c r="F28" s="87"/>
      <c r="G28" s="87"/>
      <c r="H28" s="87"/>
      <c r="I28" s="90"/>
      <c r="J28" s="90"/>
      <c r="K28" s="90"/>
      <c r="L28" s="90"/>
      <c r="M28" s="90"/>
      <c r="N28" s="91"/>
    </row>
    <row r="29" spans="1:14" ht="14.45" x14ac:dyDescent="0.3">
      <c r="A29" s="83"/>
      <c r="B29" s="108" t="s">
        <v>32</v>
      </c>
      <c r="C29" s="108" t="s">
        <v>128</v>
      </c>
      <c r="D29" s="108" t="s">
        <v>129</v>
      </c>
      <c r="E29" s="87"/>
      <c r="F29" s="87"/>
      <c r="G29" s="87"/>
      <c r="H29" s="87"/>
      <c r="I29" s="90"/>
      <c r="J29" s="90"/>
      <c r="K29" s="90"/>
      <c r="L29" s="90"/>
      <c r="M29" s="90"/>
      <c r="N29" s="91"/>
    </row>
    <row r="30" spans="1:14" x14ac:dyDescent="0.25">
      <c r="A30" s="83"/>
      <c r="B30" s="104" t="s">
        <v>130</v>
      </c>
      <c r="C30" s="199" t="s">
        <v>156</v>
      </c>
      <c r="D30" s="104"/>
      <c r="E30" s="87"/>
      <c r="F30" s="87"/>
      <c r="G30" s="87"/>
      <c r="H30" s="87"/>
      <c r="I30" s="90"/>
      <c r="J30" s="90"/>
      <c r="K30" s="90"/>
      <c r="L30" s="90"/>
      <c r="M30" s="90"/>
      <c r="N30" s="91"/>
    </row>
    <row r="31" spans="1:14" x14ac:dyDescent="0.25">
      <c r="A31" s="83"/>
      <c r="B31" s="104" t="s">
        <v>131</v>
      </c>
      <c r="C31" s="199" t="s">
        <v>156</v>
      </c>
      <c r="D31" s="104"/>
      <c r="E31" s="87"/>
      <c r="F31" s="87"/>
      <c r="G31" s="87"/>
      <c r="H31" s="87"/>
      <c r="I31" s="90"/>
      <c r="J31" s="90"/>
      <c r="K31" s="90"/>
      <c r="L31" s="90"/>
      <c r="M31" s="90"/>
      <c r="N31" s="91"/>
    </row>
    <row r="32" spans="1:14" ht="14.45" x14ac:dyDescent="0.3">
      <c r="A32" s="83"/>
      <c r="B32" s="104" t="s">
        <v>132</v>
      </c>
      <c r="C32" s="199" t="s">
        <v>156</v>
      </c>
      <c r="D32" s="104"/>
      <c r="E32" s="87"/>
      <c r="F32" s="87"/>
      <c r="G32" s="87"/>
      <c r="H32" s="87"/>
      <c r="I32" s="90"/>
      <c r="J32" s="90"/>
      <c r="K32" s="90"/>
      <c r="L32" s="90"/>
      <c r="M32" s="90"/>
      <c r="N32" s="91"/>
    </row>
    <row r="33" spans="1:17" ht="14.45" x14ac:dyDescent="0.3">
      <c r="A33" s="83"/>
      <c r="B33" s="104" t="s">
        <v>133</v>
      </c>
      <c r="C33" s="199" t="s">
        <v>156</v>
      </c>
      <c r="D33" s="104"/>
      <c r="E33" s="87"/>
      <c r="F33" s="87"/>
      <c r="G33" s="87"/>
      <c r="H33" s="87"/>
      <c r="I33" s="90"/>
      <c r="J33" s="90"/>
      <c r="K33" s="90"/>
      <c r="L33" s="90"/>
      <c r="M33" s="90"/>
      <c r="N33" s="91"/>
    </row>
    <row r="34" spans="1:17" ht="14.45" x14ac:dyDescent="0.3">
      <c r="A34" s="83"/>
      <c r="B34" s="87"/>
      <c r="C34" s="87"/>
      <c r="D34" s="87"/>
      <c r="E34" s="87"/>
      <c r="F34" s="87"/>
      <c r="G34" s="87"/>
      <c r="H34" s="87"/>
      <c r="I34" s="90"/>
      <c r="J34" s="90"/>
      <c r="K34" s="90"/>
      <c r="L34" s="90"/>
      <c r="M34" s="90"/>
      <c r="N34" s="91"/>
    </row>
    <row r="35" spans="1:17" ht="14.45" x14ac:dyDescent="0.3">
      <c r="A35" s="83"/>
      <c r="B35" s="87"/>
      <c r="C35" s="87"/>
      <c r="D35" s="87"/>
      <c r="E35" s="87"/>
      <c r="F35" s="87"/>
      <c r="G35" s="87"/>
      <c r="H35" s="87"/>
      <c r="I35" s="90"/>
      <c r="J35" s="90"/>
      <c r="K35" s="90"/>
      <c r="L35" s="90"/>
      <c r="M35" s="90"/>
      <c r="N35" s="91"/>
    </row>
    <row r="36" spans="1:17" ht="14.45" x14ac:dyDescent="0.3">
      <c r="A36" s="83"/>
      <c r="B36" s="105" t="s">
        <v>134</v>
      </c>
      <c r="C36" s="87"/>
      <c r="D36" s="87"/>
      <c r="E36" s="87"/>
      <c r="F36" s="87"/>
      <c r="G36" s="87"/>
      <c r="H36" s="87"/>
      <c r="I36" s="90"/>
      <c r="J36" s="90"/>
      <c r="K36" s="90"/>
      <c r="L36" s="90"/>
      <c r="M36" s="90"/>
      <c r="N36" s="91"/>
    </row>
    <row r="37" spans="1:17" ht="14.45" x14ac:dyDescent="0.3">
      <c r="A37" s="83"/>
      <c r="B37" s="87"/>
      <c r="C37" s="87"/>
      <c r="D37" s="87"/>
      <c r="E37" s="87"/>
      <c r="F37" s="87"/>
      <c r="G37" s="87"/>
      <c r="H37" s="87"/>
      <c r="I37" s="90"/>
      <c r="J37" s="90"/>
      <c r="K37" s="90"/>
      <c r="L37" s="90"/>
      <c r="M37" s="90"/>
      <c r="N37" s="91"/>
    </row>
    <row r="38" spans="1:17" ht="14.45" x14ac:dyDescent="0.3">
      <c r="A38" s="83"/>
      <c r="B38" s="87"/>
      <c r="C38" s="87"/>
      <c r="D38" s="87"/>
      <c r="E38" s="87"/>
      <c r="F38" s="87"/>
      <c r="G38" s="87"/>
      <c r="H38" s="87"/>
      <c r="I38" s="90"/>
      <c r="J38" s="90"/>
      <c r="K38" s="90"/>
      <c r="L38" s="90"/>
      <c r="M38" s="90"/>
      <c r="N38" s="91"/>
    </row>
    <row r="39" spans="1:17" ht="14.45" x14ac:dyDescent="0.3">
      <c r="A39" s="83"/>
      <c r="B39" s="108" t="s">
        <v>32</v>
      </c>
      <c r="C39" s="108" t="s">
        <v>56</v>
      </c>
      <c r="D39" s="107" t="s">
        <v>50</v>
      </c>
      <c r="E39" s="107" t="s">
        <v>16</v>
      </c>
      <c r="F39" s="87"/>
      <c r="G39" s="87"/>
      <c r="H39" s="87"/>
      <c r="I39" s="90"/>
      <c r="J39" s="90"/>
      <c r="K39" s="90"/>
      <c r="L39" s="90"/>
      <c r="M39" s="90"/>
      <c r="N39" s="91"/>
    </row>
    <row r="40" spans="1:17" ht="28.5" x14ac:dyDescent="0.25">
      <c r="A40" s="83"/>
      <c r="B40" s="88" t="s">
        <v>135</v>
      </c>
      <c r="C40" s="89">
        <v>40</v>
      </c>
      <c r="D40" s="153">
        <f>+D138</f>
        <v>0</v>
      </c>
      <c r="E40" s="232">
        <f>+D40+D41</f>
        <v>60</v>
      </c>
      <c r="F40" s="87"/>
      <c r="G40" s="87"/>
      <c r="H40" s="87"/>
      <c r="I40" s="90"/>
      <c r="J40" s="90"/>
      <c r="K40" s="90"/>
      <c r="L40" s="90"/>
      <c r="M40" s="90"/>
      <c r="N40" s="91"/>
    </row>
    <row r="41" spans="1:17" ht="42.75" x14ac:dyDescent="0.25">
      <c r="A41" s="83"/>
      <c r="B41" s="88" t="s">
        <v>136</v>
      </c>
      <c r="C41" s="89">
        <v>60</v>
      </c>
      <c r="D41" s="106">
        <f>+D139</f>
        <v>60</v>
      </c>
      <c r="E41" s="233"/>
      <c r="F41" s="87"/>
      <c r="G41" s="87"/>
      <c r="H41" s="87"/>
      <c r="I41" s="90"/>
      <c r="J41" s="90"/>
      <c r="K41" s="90"/>
      <c r="L41" s="90"/>
      <c r="M41" s="90"/>
      <c r="N41" s="91"/>
    </row>
    <row r="42" spans="1:17" ht="14.45" x14ac:dyDescent="0.3">
      <c r="A42" s="83"/>
      <c r="C42" s="84"/>
      <c r="D42" s="38"/>
      <c r="E42" s="85"/>
      <c r="F42" s="39"/>
      <c r="G42" s="39"/>
      <c r="H42" s="39"/>
      <c r="I42" s="22"/>
      <c r="J42" s="22"/>
      <c r="K42" s="22"/>
      <c r="L42" s="22"/>
      <c r="M42" s="22"/>
    </row>
    <row r="43" spans="1:17" ht="14.45" x14ac:dyDescent="0.3">
      <c r="A43" s="83"/>
      <c r="C43" s="84"/>
      <c r="D43" s="38"/>
      <c r="E43" s="85"/>
      <c r="F43" s="39"/>
      <c r="G43" s="39"/>
      <c r="H43" s="39"/>
      <c r="I43" s="22"/>
      <c r="J43" s="22"/>
      <c r="K43" s="22"/>
      <c r="L43" s="22"/>
      <c r="M43" s="22"/>
    </row>
    <row r="44" spans="1:17" ht="24" customHeight="1" x14ac:dyDescent="0.25">
      <c r="A44" s="83"/>
      <c r="C44" s="84"/>
      <c r="D44" s="38"/>
      <c r="E44" s="85"/>
      <c r="F44" s="39"/>
      <c r="G44" s="39"/>
      <c r="H44" s="39"/>
      <c r="I44" s="22"/>
      <c r="J44" s="22"/>
      <c r="K44" s="22"/>
      <c r="L44" s="22"/>
      <c r="M44" s="258" t="s">
        <v>34</v>
      </c>
      <c r="N44" s="258"/>
    </row>
    <row r="45" spans="1:17" ht="27.75" customHeight="1" thickBot="1" x14ac:dyDescent="0.3">
      <c r="M45" s="259"/>
      <c r="N45" s="259"/>
    </row>
    <row r="46" spans="1:17" x14ac:dyDescent="0.25">
      <c r="B46" s="63" t="s">
        <v>149</v>
      </c>
      <c r="M46" s="62"/>
      <c r="N46" s="62"/>
    </row>
    <row r="47" spans="1:17" ht="15.75" thickBot="1" x14ac:dyDescent="0.3">
      <c r="M47" s="62"/>
      <c r="N47" s="62"/>
    </row>
    <row r="48" spans="1:17" s="7" customFormat="1" ht="109.5" customHeight="1" x14ac:dyDescent="0.25">
      <c r="B48" s="101" t="s">
        <v>137</v>
      </c>
      <c r="C48" s="101" t="s">
        <v>138</v>
      </c>
      <c r="D48" s="101" t="s">
        <v>139</v>
      </c>
      <c r="E48" s="51" t="s">
        <v>44</v>
      </c>
      <c r="F48" s="51" t="s">
        <v>22</v>
      </c>
      <c r="G48" s="51" t="s">
        <v>96</v>
      </c>
      <c r="H48" s="51" t="s">
        <v>17</v>
      </c>
      <c r="I48" s="51" t="s">
        <v>10</v>
      </c>
      <c r="J48" s="51" t="s">
        <v>30</v>
      </c>
      <c r="K48" s="51" t="s">
        <v>59</v>
      </c>
      <c r="L48" s="51" t="s">
        <v>20</v>
      </c>
      <c r="M48" s="86" t="s">
        <v>26</v>
      </c>
      <c r="N48" s="101" t="s">
        <v>140</v>
      </c>
      <c r="O48" s="51" t="s">
        <v>35</v>
      </c>
      <c r="P48" s="52" t="s">
        <v>11</v>
      </c>
      <c r="Q48" s="52" t="s">
        <v>19</v>
      </c>
    </row>
    <row r="49" spans="1:26" s="28" customFormat="1" x14ac:dyDescent="0.25">
      <c r="A49" s="46">
        <v>1</v>
      </c>
      <c r="B49" s="47" t="s">
        <v>152</v>
      </c>
      <c r="C49" s="97" t="s">
        <v>152</v>
      </c>
      <c r="D49" s="97" t="s">
        <v>153</v>
      </c>
      <c r="E49" s="97" t="s">
        <v>300</v>
      </c>
      <c r="F49" s="97" t="s">
        <v>128</v>
      </c>
      <c r="G49" s="97" t="s">
        <v>216</v>
      </c>
      <c r="H49" s="164" t="s">
        <v>297</v>
      </c>
      <c r="I49" s="164" t="s">
        <v>298</v>
      </c>
      <c r="J49" s="97" t="s">
        <v>217</v>
      </c>
      <c r="K49" s="165">
        <v>11</v>
      </c>
      <c r="L49" s="166">
        <v>0</v>
      </c>
      <c r="M49" s="166">
        <v>1056</v>
      </c>
      <c r="N49" s="97"/>
      <c r="O49" s="97" t="s">
        <v>218</v>
      </c>
      <c r="P49" s="97" t="s">
        <v>157</v>
      </c>
      <c r="Q49" s="168"/>
      <c r="R49" s="169"/>
      <c r="S49" s="27"/>
      <c r="T49" s="27"/>
      <c r="U49" s="27"/>
      <c r="V49" s="27"/>
      <c r="W49" s="27"/>
      <c r="X49" s="27"/>
      <c r="Y49" s="27"/>
      <c r="Z49" s="27"/>
    </row>
    <row r="50" spans="1:26" s="28" customFormat="1" ht="52.5" customHeight="1" x14ac:dyDescent="0.25">
      <c r="A50" s="46">
        <v>2</v>
      </c>
      <c r="B50" s="97" t="s">
        <v>152</v>
      </c>
      <c r="C50" s="97" t="s">
        <v>152</v>
      </c>
      <c r="D50" s="97" t="s">
        <v>153</v>
      </c>
      <c r="E50" s="97" t="s">
        <v>301</v>
      </c>
      <c r="F50" s="97" t="s">
        <v>128</v>
      </c>
      <c r="G50" s="97" t="s">
        <v>216</v>
      </c>
      <c r="H50" s="164">
        <v>41502</v>
      </c>
      <c r="I50" s="164" t="s">
        <v>299</v>
      </c>
      <c r="J50" s="97" t="s">
        <v>217</v>
      </c>
      <c r="K50" s="165">
        <v>13.5</v>
      </c>
      <c r="L50" s="166">
        <v>0</v>
      </c>
      <c r="M50" s="166">
        <v>495</v>
      </c>
      <c r="N50" s="97"/>
      <c r="O50" s="97" t="s">
        <v>219</v>
      </c>
      <c r="P50" s="97" t="s">
        <v>157</v>
      </c>
      <c r="Q50" s="168" t="s">
        <v>208</v>
      </c>
      <c r="R50" s="169"/>
      <c r="S50" s="27"/>
      <c r="T50" s="27"/>
      <c r="U50" s="27"/>
      <c r="V50" s="27"/>
      <c r="W50" s="27"/>
      <c r="X50" s="27"/>
      <c r="Y50" s="27"/>
      <c r="Z50" s="27"/>
    </row>
    <row r="51" spans="1:26" s="28" customFormat="1" ht="26.25" customHeight="1" x14ac:dyDescent="0.25">
      <c r="A51" s="46"/>
      <c r="B51" s="145" t="s">
        <v>16</v>
      </c>
      <c r="C51" s="48"/>
      <c r="D51" s="47"/>
      <c r="E51" s="23"/>
      <c r="F51" s="24"/>
      <c r="G51" s="24"/>
      <c r="H51" s="24"/>
      <c r="I51" s="25"/>
      <c r="J51" s="25"/>
      <c r="K51" s="167">
        <f>SUM(K49:K50)</f>
        <v>24.5</v>
      </c>
      <c r="L51" s="163">
        <f t="shared" ref="L51:N51" si="0">SUM(L49:L50)</f>
        <v>0</v>
      </c>
      <c r="M51" s="163">
        <f t="shared" si="0"/>
        <v>1551</v>
      </c>
      <c r="N51" s="163">
        <f t="shared" si="0"/>
        <v>0</v>
      </c>
      <c r="O51" s="26"/>
      <c r="P51" s="26"/>
      <c r="Q51" s="136"/>
    </row>
    <row r="52" spans="1:26" s="29" customFormat="1" x14ac:dyDescent="0.25">
      <c r="E52" s="30"/>
    </row>
    <row r="53" spans="1:26" s="29" customFormat="1" x14ac:dyDescent="0.25">
      <c r="B53" s="247" t="s">
        <v>28</v>
      </c>
      <c r="C53" s="247" t="s">
        <v>27</v>
      </c>
      <c r="D53" s="249" t="s">
        <v>33</v>
      </c>
      <c r="E53" s="249"/>
    </row>
    <row r="54" spans="1:26" s="29" customFormat="1" x14ac:dyDescent="0.25">
      <c r="B54" s="248"/>
      <c r="C54" s="248"/>
      <c r="D54" s="58" t="s">
        <v>23</v>
      </c>
      <c r="E54" s="59" t="s">
        <v>24</v>
      </c>
    </row>
    <row r="55" spans="1:26" s="29" customFormat="1" ht="30.6" customHeight="1" x14ac:dyDescent="0.25">
      <c r="B55" s="56" t="s">
        <v>21</v>
      </c>
      <c r="C55" s="170">
        <f>K51</f>
        <v>24.5</v>
      </c>
      <c r="D55" s="55" t="s">
        <v>156</v>
      </c>
      <c r="E55" s="55"/>
      <c r="F55" s="31"/>
      <c r="G55" s="31"/>
      <c r="H55" s="31"/>
      <c r="I55" s="31"/>
      <c r="J55" s="31"/>
      <c r="K55" s="31"/>
      <c r="L55" s="31"/>
      <c r="M55" s="31"/>
    </row>
    <row r="56" spans="1:26" s="29" customFormat="1" ht="30" customHeight="1" x14ac:dyDescent="0.25">
      <c r="B56" s="56" t="s">
        <v>25</v>
      </c>
      <c r="C56" s="171">
        <f>M51</f>
        <v>1551</v>
      </c>
      <c r="D56" s="55" t="s">
        <v>156</v>
      </c>
      <c r="E56" s="55"/>
    </row>
    <row r="57" spans="1:26" s="29" customFormat="1" x14ac:dyDescent="0.25">
      <c r="B57" s="32"/>
      <c r="C57" s="250"/>
      <c r="D57" s="250"/>
      <c r="E57" s="250"/>
      <c r="F57" s="250"/>
      <c r="G57" s="250"/>
      <c r="H57" s="250"/>
      <c r="I57" s="250"/>
      <c r="J57" s="250"/>
      <c r="K57" s="250"/>
      <c r="L57" s="250"/>
      <c r="M57" s="250"/>
      <c r="N57" s="250"/>
    </row>
    <row r="58" spans="1:26" ht="28.15" customHeight="1" thickBot="1" x14ac:dyDescent="0.3"/>
    <row r="59" spans="1:26" ht="27" thickBot="1" x14ac:dyDescent="0.3">
      <c r="B59" s="251" t="s">
        <v>97</v>
      </c>
      <c r="C59" s="251"/>
      <c r="D59" s="251"/>
      <c r="E59" s="251"/>
      <c r="F59" s="251"/>
      <c r="G59" s="251"/>
      <c r="H59" s="251"/>
      <c r="I59" s="251"/>
      <c r="J59" s="251"/>
      <c r="K59" s="251"/>
      <c r="L59" s="251"/>
      <c r="M59" s="251"/>
      <c r="N59" s="251"/>
    </row>
    <row r="62" spans="1:26" ht="109.5" customHeight="1" x14ac:dyDescent="0.25">
      <c r="B62" s="103" t="s">
        <v>141</v>
      </c>
      <c r="C62" s="65" t="s">
        <v>2</v>
      </c>
      <c r="D62" s="65" t="s">
        <v>99</v>
      </c>
      <c r="E62" s="65" t="s">
        <v>98</v>
      </c>
      <c r="F62" s="65" t="s">
        <v>100</v>
      </c>
      <c r="G62" s="65" t="s">
        <v>101</v>
      </c>
      <c r="H62" s="65" t="s">
        <v>102</v>
      </c>
      <c r="I62" s="65" t="s">
        <v>103</v>
      </c>
      <c r="J62" s="65" t="s">
        <v>104</v>
      </c>
      <c r="K62" s="65" t="s">
        <v>105</v>
      </c>
      <c r="L62" s="65" t="s">
        <v>106</v>
      </c>
      <c r="M62" s="80" t="s">
        <v>107</v>
      </c>
      <c r="N62" s="80" t="s">
        <v>108</v>
      </c>
      <c r="O62" s="240" t="s">
        <v>3</v>
      </c>
      <c r="P62" s="242"/>
      <c r="Q62" s="65" t="s">
        <v>18</v>
      </c>
    </row>
    <row r="63" spans="1:26" ht="26.45" customHeight="1" x14ac:dyDescent="0.25">
      <c r="B63" s="2" t="s">
        <v>295</v>
      </c>
      <c r="C63" s="2" t="s">
        <v>296</v>
      </c>
      <c r="D63" s="4" t="s">
        <v>388</v>
      </c>
      <c r="E63" s="4">
        <v>245</v>
      </c>
      <c r="F63" s="3" t="s">
        <v>220</v>
      </c>
      <c r="G63" s="3" t="s">
        <v>220</v>
      </c>
      <c r="H63" s="3" t="s">
        <v>220</v>
      </c>
      <c r="I63" s="81" t="s">
        <v>128</v>
      </c>
      <c r="J63" s="81" t="s">
        <v>274</v>
      </c>
      <c r="K63" s="81" t="s">
        <v>274</v>
      </c>
      <c r="L63" s="81" t="s">
        <v>274</v>
      </c>
      <c r="M63" s="81" t="s">
        <v>274</v>
      </c>
      <c r="N63" s="81" t="s">
        <v>274</v>
      </c>
      <c r="O63" s="264" t="s">
        <v>416</v>
      </c>
      <c r="P63" s="265"/>
      <c r="Q63" s="104" t="s">
        <v>128</v>
      </c>
    </row>
    <row r="64" spans="1:26" ht="27" customHeight="1" x14ac:dyDescent="0.25">
      <c r="B64" s="2" t="s">
        <v>295</v>
      </c>
      <c r="C64" s="2" t="s">
        <v>296</v>
      </c>
      <c r="D64" s="4" t="s">
        <v>389</v>
      </c>
      <c r="E64" s="4">
        <v>250</v>
      </c>
      <c r="F64" s="3" t="s">
        <v>220</v>
      </c>
      <c r="G64" s="3" t="s">
        <v>220</v>
      </c>
      <c r="H64" s="3" t="s">
        <v>220</v>
      </c>
      <c r="I64" s="81" t="s">
        <v>128</v>
      </c>
      <c r="J64" s="81" t="s">
        <v>274</v>
      </c>
      <c r="K64" s="81" t="s">
        <v>274</v>
      </c>
      <c r="L64" s="81" t="s">
        <v>274</v>
      </c>
      <c r="M64" s="81" t="s">
        <v>274</v>
      </c>
      <c r="N64" s="81" t="s">
        <v>274</v>
      </c>
      <c r="O64" s="264" t="s">
        <v>416</v>
      </c>
      <c r="P64" s="265"/>
      <c r="Q64" s="104" t="s">
        <v>128</v>
      </c>
    </row>
    <row r="65" spans="2:17" ht="27" customHeight="1" x14ac:dyDescent="0.25">
      <c r="B65" s="2" t="s">
        <v>295</v>
      </c>
      <c r="C65" s="2" t="s">
        <v>296</v>
      </c>
      <c r="D65" s="4" t="s">
        <v>390</v>
      </c>
      <c r="E65" s="4">
        <v>250</v>
      </c>
      <c r="F65" s="3" t="s">
        <v>220</v>
      </c>
      <c r="G65" s="3" t="s">
        <v>220</v>
      </c>
      <c r="H65" s="3" t="s">
        <v>220</v>
      </c>
      <c r="I65" s="81" t="s">
        <v>128</v>
      </c>
      <c r="J65" s="81" t="s">
        <v>274</v>
      </c>
      <c r="K65" s="81" t="s">
        <v>274</v>
      </c>
      <c r="L65" s="81" t="s">
        <v>274</v>
      </c>
      <c r="M65" s="81" t="s">
        <v>274</v>
      </c>
      <c r="N65" s="81" t="s">
        <v>274</v>
      </c>
      <c r="O65" s="264" t="s">
        <v>416</v>
      </c>
      <c r="P65" s="265"/>
      <c r="Q65" s="104" t="s">
        <v>128</v>
      </c>
    </row>
    <row r="66" spans="2:17" x14ac:dyDescent="0.25">
      <c r="B66" s="2"/>
      <c r="C66" s="2"/>
      <c r="D66" s="4"/>
      <c r="E66" s="4"/>
      <c r="F66" s="3"/>
      <c r="G66" s="3"/>
      <c r="H66" s="3"/>
      <c r="I66" s="81"/>
      <c r="J66" s="81"/>
      <c r="K66" s="60"/>
      <c r="L66" s="60"/>
      <c r="M66" s="60"/>
      <c r="N66" s="60"/>
      <c r="O66" s="262"/>
      <c r="P66" s="263"/>
      <c r="Q66" s="60"/>
    </row>
    <row r="67" spans="2:17" x14ac:dyDescent="0.25">
      <c r="B67" s="8" t="s">
        <v>1</v>
      </c>
    </row>
    <row r="68" spans="2:17" x14ac:dyDescent="0.25">
      <c r="B68" s="8" t="s">
        <v>36</v>
      </c>
    </row>
    <row r="69" spans="2:17" x14ac:dyDescent="0.25">
      <c r="B69" s="8" t="s">
        <v>60</v>
      </c>
    </row>
    <row r="71" spans="2:17" ht="15.75" thickBot="1" x14ac:dyDescent="0.3"/>
    <row r="72" spans="2:17" ht="27" thickBot="1" x14ac:dyDescent="0.3">
      <c r="B72" s="234" t="s">
        <v>37</v>
      </c>
      <c r="C72" s="235"/>
      <c r="D72" s="235"/>
      <c r="E72" s="235"/>
      <c r="F72" s="235"/>
      <c r="G72" s="235"/>
      <c r="H72" s="235"/>
      <c r="I72" s="235"/>
      <c r="J72" s="235"/>
      <c r="K72" s="235"/>
      <c r="L72" s="235"/>
      <c r="M72" s="235"/>
      <c r="N72" s="236"/>
    </row>
    <row r="77" spans="2:17" ht="76.5" customHeight="1" x14ac:dyDescent="0.25">
      <c r="B77" s="53" t="s">
        <v>0</v>
      </c>
      <c r="C77" s="53" t="s">
        <v>38</v>
      </c>
      <c r="D77" s="53" t="s">
        <v>39</v>
      </c>
      <c r="E77" s="53" t="s">
        <v>109</v>
      </c>
      <c r="F77" s="53" t="s">
        <v>111</v>
      </c>
      <c r="G77" s="53" t="s">
        <v>112</v>
      </c>
      <c r="H77" s="53" t="s">
        <v>113</v>
      </c>
      <c r="I77" s="53" t="s">
        <v>110</v>
      </c>
      <c r="J77" s="240" t="s">
        <v>114</v>
      </c>
      <c r="K77" s="241"/>
      <c r="L77" s="242"/>
      <c r="M77" s="53" t="s">
        <v>115</v>
      </c>
      <c r="N77" s="53" t="s">
        <v>40</v>
      </c>
      <c r="O77" s="53" t="s">
        <v>41</v>
      </c>
      <c r="P77" s="240" t="s">
        <v>3</v>
      </c>
      <c r="Q77" s="242"/>
    </row>
    <row r="78" spans="2:17" ht="255" x14ac:dyDescent="0.25">
      <c r="B78" s="162" t="s">
        <v>42</v>
      </c>
      <c r="C78" s="150" t="s">
        <v>161</v>
      </c>
      <c r="D78" s="2" t="s">
        <v>162</v>
      </c>
      <c r="E78" s="151">
        <v>1120740075</v>
      </c>
      <c r="F78" s="2" t="s">
        <v>163</v>
      </c>
      <c r="G78" s="162" t="s">
        <v>164</v>
      </c>
      <c r="H78" s="2" t="s">
        <v>166</v>
      </c>
      <c r="I78" s="4" t="s">
        <v>165</v>
      </c>
      <c r="J78" s="162" t="s">
        <v>167</v>
      </c>
      <c r="K78" s="82" t="s">
        <v>211</v>
      </c>
      <c r="L78" s="82" t="s">
        <v>213</v>
      </c>
      <c r="M78" s="104" t="s">
        <v>128</v>
      </c>
      <c r="N78" s="104" t="s">
        <v>128</v>
      </c>
      <c r="O78" s="104" t="s">
        <v>128</v>
      </c>
      <c r="P78" s="243"/>
      <c r="Q78" s="243"/>
    </row>
    <row r="79" spans="2:17" ht="45" x14ac:dyDescent="0.25">
      <c r="B79" s="162" t="s">
        <v>42</v>
      </c>
      <c r="C79" s="150" t="s">
        <v>161</v>
      </c>
      <c r="D79" s="2" t="s">
        <v>159</v>
      </c>
      <c r="E79" s="151">
        <v>58058120</v>
      </c>
      <c r="F79" s="162" t="s">
        <v>392</v>
      </c>
      <c r="G79" s="162" t="s">
        <v>393</v>
      </c>
      <c r="H79" s="2" t="s">
        <v>160</v>
      </c>
      <c r="I79" s="4" t="s">
        <v>238</v>
      </c>
      <c r="J79" s="162" t="s">
        <v>397</v>
      </c>
      <c r="K79" s="82" t="s">
        <v>168</v>
      </c>
      <c r="L79" s="82" t="s">
        <v>169</v>
      </c>
      <c r="M79" s="104" t="s">
        <v>128</v>
      </c>
      <c r="N79" s="104" t="s">
        <v>128</v>
      </c>
      <c r="O79" s="104" t="s">
        <v>128</v>
      </c>
      <c r="P79" s="243"/>
      <c r="Q79" s="243"/>
    </row>
    <row r="80" spans="2:17" ht="84" customHeight="1" x14ac:dyDescent="0.25">
      <c r="B80" s="162" t="s">
        <v>42</v>
      </c>
      <c r="C80" s="162" t="s">
        <v>161</v>
      </c>
      <c r="D80" s="162" t="s">
        <v>391</v>
      </c>
      <c r="E80" s="151">
        <v>26996457</v>
      </c>
      <c r="F80" s="2" t="s">
        <v>163</v>
      </c>
      <c r="G80" s="2" t="s">
        <v>176</v>
      </c>
      <c r="H80" s="2" t="s">
        <v>396</v>
      </c>
      <c r="I80" s="149" t="s">
        <v>395</v>
      </c>
      <c r="J80" s="162" t="s">
        <v>397</v>
      </c>
      <c r="K80" s="82" t="s">
        <v>398</v>
      </c>
      <c r="L80" s="82" t="s">
        <v>399</v>
      </c>
      <c r="M80" s="104" t="s">
        <v>128</v>
      </c>
      <c r="N80" s="104" t="s">
        <v>128</v>
      </c>
      <c r="O80" s="104" t="s">
        <v>128</v>
      </c>
      <c r="P80" s="264" t="s">
        <v>400</v>
      </c>
      <c r="Q80" s="265"/>
    </row>
    <row r="81" spans="2:17" ht="60.75" customHeight="1" x14ac:dyDescent="0.25">
      <c r="B81" s="140" t="s">
        <v>43</v>
      </c>
      <c r="C81" s="8" t="s">
        <v>174</v>
      </c>
      <c r="D81" s="140" t="s">
        <v>175</v>
      </c>
      <c r="E81" s="2">
        <v>56054058</v>
      </c>
      <c r="F81" s="2" t="s">
        <v>163</v>
      </c>
      <c r="G81" s="2" t="s">
        <v>176</v>
      </c>
      <c r="H81" s="2" t="s">
        <v>177</v>
      </c>
      <c r="I81" s="4" t="s">
        <v>172</v>
      </c>
      <c r="J81" s="140" t="s">
        <v>178</v>
      </c>
      <c r="K81" s="82" t="s">
        <v>212</v>
      </c>
      <c r="L81" s="82" t="s">
        <v>179</v>
      </c>
      <c r="M81" s="104" t="s">
        <v>128</v>
      </c>
      <c r="N81" s="104" t="s">
        <v>128</v>
      </c>
      <c r="O81" s="104" t="s">
        <v>128</v>
      </c>
      <c r="P81" s="243"/>
      <c r="Q81" s="243"/>
    </row>
    <row r="82" spans="2:17" ht="123.75" customHeight="1" x14ac:dyDescent="0.25">
      <c r="B82" s="152" t="s">
        <v>43</v>
      </c>
      <c r="C82" s="152" t="s">
        <v>174</v>
      </c>
      <c r="D82" s="152" t="s">
        <v>180</v>
      </c>
      <c r="E82" s="152">
        <v>56059291</v>
      </c>
      <c r="F82" s="152" t="s">
        <v>170</v>
      </c>
      <c r="G82" s="152" t="s">
        <v>394</v>
      </c>
      <c r="H82" s="2" t="s">
        <v>171</v>
      </c>
      <c r="I82" s="4" t="s">
        <v>172</v>
      </c>
      <c r="J82" s="152" t="s">
        <v>209</v>
      </c>
      <c r="K82" s="82" t="s">
        <v>173</v>
      </c>
      <c r="L82" s="82" t="s">
        <v>210</v>
      </c>
      <c r="M82" s="104" t="s">
        <v>128</v>
      </c>
      <c r="N82" s="104" t="s">
        <v>128</v>
      </c>
      <c r="O82" s="104" t="s">
        <v>128</v>
      </c>
      <c r="P82" s="243"/>
      <c r="Q82" s="243"/>
    </row>
    <row r="83" spans="2:17" ht="84" customHeight="1" x14ac:dyDescent="0.25">
      <c r="B83" s="152" t="s">
        <v>43</v>
      </c>
      <c r="C83" s="152" t="s">
        <v>174</v>
      </c>
      <c r="D83" s="152" t="s">
        <v>401</v>
      </c>
      <c r="E83" s="152">
        <v>56055211</v>
      </c>
      <c r="F83" s="152" t="s">
        <v>163</v>
      </c>
      <c r="G83" s="2" t="s">
        <v>176</v>
      </c>
      <c r="H83" s="2" t="s">
        <v>177</v>
      </c>
      <c r="I83" s="152" t="s">
        <v>402</v>
      </c>
      <c r="J83" s="162" t="s">
        <v>178</v>
      </c>
      <c r="K83" s="82" t="s">
        <v>212</v>
      </c>
      <c r="L83" s="82" t="s">
        <v>179</v>
      </c>
      <c r="M83" s="152" t="s">
        <v>128</v>
      </c>
      <c r="N83" s="152" t="s">
        <v>128</v>
      </c>
      <c r="O83" s="152" t="s">
        <v>128</v>
      </c>
      <c r="P83" s="264" t="s">
        <v>403</v>
      </c>
      <c r="Q83" s="265"/>
    </row>
    <row r="84" spans="2:17" ht="94.9" customHeight="1" x14ac:dyDescent="0.25">
      <c r="B84" s="152" t="s">
        <v>43</v>
      </c>
      <c r="C84" s="152" t="s">
        <v>174</v>
      </c>
      <c r="D84" s="152" t="s">
        <v>404</v>
      </c>
      <c r="E84" s="152">
        <v>40936380</v>
      </c>
      <c r="F84" s="152" t="s">
        <v>163</v>
      </c>
      <c r="G84" s="2" t="s">
        <v>176</v>
      </c>
      <c r="H84" s="152" t="s">
        <v>405</v>
      </c>
      <c r="I84" s="152">
        <v>40936380</v>
      </c>
      <c r="J84" s="162" t="s">
        <v>178</v>
      </c>
      <c r="K84" s="82" t="s">
        <v>212</v>
      </c>
      <c r="L84" s="82" t="s">
        <v>179</v>
      </c>
      <c r="M84" s="104" t="s">
        <v>128</v>
      </c>
      <c r="N84" s="104" t="s">
        <v>128</v>
      </c>
      <c r="O84" s="104" t="s">
        <v>128</v>
      </c>
      <c r="P84" s="264" t="s">
        <v>403</v>
      </c>
      <c r="Q84" s="265"/>
    </row>
    <row r="85" spans="2:17" ht="94.9" customHeight="1" x14ac:dyDescent="0.25">
      <c r="B85" s="152" t="s">
        <v>43</v>
      </c>
      <c r="C85" s="152" t="s">
        <v>174</v>
      </c>
      <c r="D85" s="152" t="s">
        <v>406</v>
      </c>
      <c r="E85" s="152">
        <v>17955033</v>
      </c>
      <c r="F85" s="152" t="s">
        <v>407</v>
      </c>
      <c r="G85" s="152" t="s">
        <v>408</v>
      </c>
      <c r="H85" s="152" t="s">
        <v>409</v>
      </c>
      <c r="I85" s="152">
        <v>120022</v>
      </c>
      <c r="J85" s="162" t="s">
        <v>178</v>
      </c>
      <c r="K85" s="82" t="s">
        <v>212</v>
      </c>
      <c r="L85" s="82" t="s">
        <v>410</v>
      </c>
      <c r="M85" s="104" t="s">
        <v>128</v>
      </c>
      <c r="N85" s="104" t="s">
        <v>128</v>
      </c>
      <c r="O85" s="104" t="s">
        <v>128</v>
      </c>
      <c r="P85" s="264" t="s">
        <v>403</v>
      </c>
      <c r="Q85" s="265"/>
    </row>
    <row r="86" spans="2:17" ht="94.9" customHeight="1" x14ac:dyDescent="0.25">
      <c r="B86" s="140" t="s">
        <v>43</v>
      </c>
      <c r="C86" s="140" t="s">
        <v>174</v>
      </c>
      <c r="D86" s="152" t="s">
        <v>411</v>
      </c>
      <c r="E86" s="152">
        <v>56079266</v>
      </c>
      <c r="F86" s="152" t="s">
        <v>163</v>
      </c>
      <c r="G86" s="2" t="s">
        <v>176</v>
      </c>
      <c r="H86" s="2" t="s">
        <v>413</v>
      </c>
      <c r="I86" s="152" t="s">
        <v>412</v>
      </c>
      <c r="J86" s="162" t="s">
        <v>178</v>
      </c>
      <c r="K86" s="82" t="s">
        <v>212</v>
      </c>
      <c r="L86" s="82" t="s">
        <v>179</v>
      </c>
      <c r="M86" s="104" t="s">
        <v>128</v>
      </c>
      <c r="N86" s="104" t="s">
        <v>128</v>
      </c>
      <c r="O86" s="104" t="s">
        <v>128</v>
      </c>
      <c r="P86" s="264" t="s">
        <v>403</v>
      </c>
      <c r="Q86" s="265"/>
    </row>
    <row r="88" spans="2:17" ht="15.75" thickBot="1" x14ac:dyDescent="0.3"/>
    <row r="89" spans="2:17" ht="27" thickBot="1" x14ac:dyDescent="0.3">
      <c r="B89" s="234" t="s">
        <v>45</v>
      </c>
      <c r="C89" s="235"/>
      <c r="D89" s="235"/>
      <c r="E89" s="235"/>
      <c r="F89" s="235"/>
      <c r="G89" s="235"/>
      <c r="H89" s="235"/>
      <c r="I89" s="235"/>
      <c r="J89" s="235"/>
      <c r="K89" s="235"/>
      <c r="L89" s="235"/>
      <c r="M89" s="235"/>
      <c r="N89" s="236"/>
    </row>
    <row r="92" spans="2:17" ht="46.15" customHeight="1" x14ac:dyDescent="0.25">
      <c r="B92" s="65" t="s">
        <v>32</v>
      </c>
      <c r="C92" s="65" t="s">
        <v>46</v>
      </c>
      <c r="D92" s="240" t="s">
        <v>3</v>
      </c>
      <c r="E92" s="242"/>
    </row>
    <row r="93" spans="2:17" ht="46.9" customHeight="1" x14ac:dyDescent="0.25">
      <c r="B93" s="66" t="s">
        <v>116</v>
      </c>
      <c r="C93" s="60" t="s">
        <v>128</v>
      </c>
      <c r="D93" s="244"/>
      <c r="E93" s="244"/>
    </row>
    <row r="96" spans="2:17" ht="26.25" x14ac:dyDescent="0.25">
      <c r="B96" s="245" t="s">
        <v>62</v>
      </c>
      <c r="C96" s="246"/>
      <c r="D96" s="246"/>
      <c r="E96" s="246"/>
      <c r="F96" s="246"/>
      <c r="G96" s="246"/>
      <c r="H96" s="246"/>
      <c r="I96" s="246"/>
      <c r="J96" s="246"/>
      <c r="K96" s="246"/>
      <c r="L96" s="246"/>
      <c r="M96" s="246"/>
      <c r="N96" s="246"/>
      <c r="O96" s="246"/>
      <c r="P96" s="246"/>
    </row>
    <row r="98" spans="1:26" ht="15.75" thickBot="1" x14ac:dyDescent="0.3"/>
    <row r="99" spans="1:26" ht="27" thickBot="1" x14ac:dyDescent="0.3">
      <c r="B99" s="234" t="s">
        <v>52</v>
      </c>
      <c r="C99" s="235"/>
      <c r="D99" s="235"/>
      <c r="E99" s="235"/>
      <c r="F99" s="235"/>
      <c r="G99" s="235"/>
      <c r="H99" s="235"/>
      <c r="I99" s="235"/>
      <c r="J99" s="235"/>
      <c r="K99" s="235"/>
      <c r="L99" s="235"/>
      <c r="M99" s="235"/>
      <c r="N99" s="236"/>
    </row>
    <row r="101" spans="1:26" ht="15.75" thickBot="1" x14ac:dyDescent="0.3">
      <c r="M101" s="62"/>
      <c r="N101" s="62"/>
    </row>
    <row r="102" spans="1:26" s="90" customFormat="1" ht="109.5" customHeight="1" x14ac:dyDescent="0.25">
      <c r="B102" s="101" t="s">
        <v>137</v>
      </c>
      <c r="C102" s="101" t="s">
        <v>138</v>
      </c>
      <c r="D102" s="101" t="s">
        <v>139</v>
      </c>
      <c r="E102" s="101" t="s">
        <v>44</v>
      </c>
      <c r="F102" s="101" t="s">
        <v>22</v>
      </c>
      <c r="G102" s="101" t="s">
        <v>96</v>
      </c>
      <c r="H102" s="101" t="s">
        <v>17</v>
      </c>
      <c r="I102" s="101" t="s">
        <v>10</v>
      </c>
      <c r="J102" s="101" t="s">
        <v>30</v>
      </c>
      <c r="K102" s="101" t="s">
        <v>59</v>
      </c>
      <c r="L102" s="101" t="s">
        <v>20</v>
      </c>
      <c r="M102" s="86" t="s">
        <v>26</v>
      </c>
      <c r="N102" s="101" t="s">
        <v>140</v>
      </c>
      <c r="O102" s="101" t="s">
        <v>35</v>
      </c>
      <c r="P102" s="102" t="s">
        <v>11</v>
      </c>
      <c r="Q102" s="102" t="s">
        <v>19</v>
      </c>
    </row>
    <row r="103" spans="1:26" s="96" customFormat="1" ht="39.75" customHeight="1" x14ac:dyDescent="0.25">
      <c r="A103" s="46">
        <v>1</v>
      </c>
      <c r="B103" s="97" t="s">
        <v>152</v>
      </c>
      <c r="C103" s="98" t="s">
        <v>152</v>
      </c>
      <c r="D103" s="97" t="s">
        <v>181</v>
      </c>
      <c r="E103" s="172" t="s">
        <v>303</v>
      </c>
      <c r="F103" s="93" t="s">
        <v>129</v>
      </c>
      <c r="G103" s="134">
        <v>0</v>
      </c>
      <c r="H103" s="100" t="s">
        <v>182</v>
      </c>
      <c r="I103" s="94" t="s">
        <v>183</v>
      </c>
      <c r="J103" s="94" t="s">
        <v>129</v>
      </c>
      <c r="K103" s="147">
        <v>0</v>
      </c>
      <c r="L103" s="147">
        <v>6</v>
      </c>
      <c r="M103" s="147">
        <v>450</v>
      </c>
      <c r="N103" s="92">
        <v>0</v>
      </c>
      <c r="O103" s="156">
        <v>0</v>
      </c>
      <c r="P103" s="26">
        <v>151</v>
      </c>
      <c r="Q103" s="135" t="s">
        <v>186</v>
      </c>
      <c r="R103" s="95"/>
      <c r="S103" s="95"/>
      <c r="T103" s="95"/>
      <c r="U103" s="95"/>
      <c r="V103" s="95"/>
      <c r="W103" s="95"/>
      <c r="X103" s="95"/>
      <c r="Y103" s="95"/>
      <c r="Z103" s="95"/>
    </row>
    <row r="104" spans="1:26" s="96" customFormat="1" ht="90" x14ac:dyDescent="0.25">
      <c r="A104" s="46">
        <f>+A103+1</f>
        <v>2</v>
      </c>
      <c r="B104" s="97" t="s">
        <v>152</v>
      </c>
      <c r="C104" s="98" t="s">
        <v>152</v>
      </c>
      <c r="D104" s="97" t="s">
        <v>184</v>
      </c>
      <c r="E104" s="172" t="s">
        <v>304</v>
      </c>
      <c r="F104" s="93" t="s">
        <v>129</v>
      </c>
      <c r="G104" s="134">
        <v>0</v>
      </c>
      <c r="H104" s="93" t="s">
        <v>185</v>
      </c>
      <c r="I104" s="94" t="s">
        <v>305</v>
      </c>
      <c r="J104" s="94" t="s">
        <v>129</v>
      </c>
      <c r="K104" s="147">
        <v>0</v>
      </c>
      <c r="L104" s="147">
        <v>10</v>
      </c>
      <c r="M104" s="147">
        <v>50</v>
      </c>
      <c r="N104" s="92">
        <v>0</v>
      </c>
      <c r="O104" s="156">
        <v>0</v>
      </c>
      <c r="P104" s="26">
        <v>151</v>
      </c>
      <c r="Q104" s="135" t="s">
        <v>186</v>
      </c>
      <c r="R104" s="95"/>
      <c r="S104" s="95"/>
      <c r="T104" s="95"/>
      <c r="U104" s="95"/>
      <c r="V104" s="95"/>
      <c r="W104" s="95"/>
      <c r="X104" s="95"/>
      <c r="Y104" s="95"/>
      <c r="Z104" s="95"/>
    </row>
    <row r="105" spans="1:26" s="96" customFormat="1" ht="90" x14ac:dyDescent="0.25">
      <c r="A105" s="46">
        <f t="shared" ref="A105:A106" si="1">+A104+1</f>
        <v>3</v>
      </c>
      <c r="B105" s="97" t="s">
        <v>152</v>
      </c>
      <c r="C105" s="98" t="s">
        <v>152</v>
      </c>
      <c r="D105" s="97" t="s">
        <v>188</v>
      </c>
      <c r="E105" s="172" t="s">
        <v>306</v>
      </c>
      <c r="F105" s="93" t="s">
        <v>129</v>
      </c>
      <c r="G105" s="134">
        <v>0</v>
      </c>
      <c r="H105" s="93" t="s">
        <v>190</v>
      </c>
      <c r="I105" s="94" t="s">
        <v>189</v>
      </c>
      <c r="J105" s="94" t="s">
        <v>129</v>
      </c>
      <c r="K105" s="147">
        <v>0</v>
      </c>
      <c r="L105" s="147">
        <v>9</v>
      </c>
      <c r="M105" s="147">
        <v>1887</v>
      </c>
      <c r="N105" s="92">
        <v>0</v>
      </c>
      <c r="O105" s="156">
        <v>0</v>
      </c>
      <c r="P105" s="26">
        <v>151</v>
      </c>
      <c r="Q105" s="135" t="s">
        <v>186</v>
      </c>
      <c r="R105" s="95"/>
      <c r="S105" s="95"/>
      <c r="T105" s="95"/>
      <c r="U105" s="95"/>
      <c r="V105" s="95"/>
      <c r="W105" s="95"/>
      <c r="X105" s="95"/>
      <c r="Y105" s="95"/>
      <c r="Z105" s="95"/>
    </row>
    <row r="106" spans="1:26" s="96" customFormat="1" ht="135" x14ac:dyDescent="0.25">
      <c r="A106" s="46">
        <f t="shared" si="1"/>
        <v>4</v>
      </c>
      <c r="B106" s="97" t="s">
        <v>152</v>
      </c>
      <c r="C106" s="98" t="s">
        <v>152</v>
      </c>
      <c r="D106" s="97" t="s">
        <v>188</v>
      </c>
      <c r="E106" s="172" t="s">
        <v>307</v>
      </c>
      <c r="F106" s="93" t="s">
        <v>129</v>
      </c>
      <c r="G106" s="134">
        <v>0</v>
      </c>
      <c r="H106" s="93" t="s">
        <v>191</v>
      </c>
      <c r="I106" s="94" t="s">
        <v>192</v>
      </c>
      <c r="J106" s="94" t="s">
        <v>129</v>
      </c>
      <c r="K106" s="147">
        <v>0</v>
      </c>
      <c r="L106" s="147">
        <v>4</v>
      </c>
      <c r="M106" s="147">
        <v>3040</v>
      </c>
      <c r="N106" s="92">
        <v>0</v>
      </c>
      <c r="O106" s="156">
        <v>0</v>
      </c>
      <c r="P106" s="26">
        <v>151</v>
      </c>
      <c r="Q106" s="135" t="s">
        <v>308</v>
      </c>
      <c r="R106" s="95"/>
      <c r="S106" s="95"/>
      <c r="T106" s="95"/>
      <c r="U106" s="95"/>
      <c r="V106" s="95"/>
      <c r="W106" s="95"/>
      <c r="X106" s="95"/>
      <c r="Y106" s="95"/>
      <c r="Z106" s="95"/>
    </row>
    <row r="107" spans="1:26" s="96" customFormat="1" x14ac:dyDescent="0.25">
      <c r="A107" s="46"/>
      <c r="B107" s="145" t="s">
        <v>16</v>
      </c>
      <c r="C107" s="98"/>
      <c r="D107" s="97"/>
      <c r="E107" s="92"/>
      <c r="F107" s="93"/>
      <c r="G107" s="93"/>
      <c r="H107" s="93"/>
      <c r="I107" s="94"/>
      <c r="J107" s="94"/>
      <c r="K107" s="99">
        <f>SUM(K103:K106)</f>
        <v>0</v>
      </c>
      <c r="L107" s="99">
        <f>SUM(L103:L106)</f>
        <v>29</v>
      </c>
      <c r="M107" s="163">
        <f>SUM(M103:M106)</f>
        <v>5427</v>
      </c>
      <c r="N107" s="99">
        <f>SUM(N103:N106)</f>
        <v>0</v>
      </c>
      <c r="O107" s="26"/>
      <c r="P107" s="26"/>
      <c r="Q107" s="136"/>
    </row>
    <row r="108" spans="1:26" x14ac:dyDescent="0.25">
      <c r="B108" s="29"/>
      <c r="C108" s="29"/>
      <c r="D108" s="29"/>
      <c r="E108" s="30"/>
      <c r="F108" s="29"/>
      <c r="G108" s="29"/>
      <c r="H108" s="29"/>
      <c r="I108" s="29"/>
      <c r="J108" s="29"/>
      <c r="K108" s="29"/>
      <c r="L108" s="29"/>
      <c r="M108" s="29"/>
      <c r="N108" s="29"/>
      <c r="O108" s="29"/>
      <c r="P108" s="29"/>
    </row>
    <row r="109" spans="1:26" ht="18.75" x14ac:dyDescent="0.25">
      <c r="B109" s="56" t="s">
        <v>31</v>
      </c>
      <c r="C109" s="70">
        <f>+K107</f>
        <v>0</v>
      </c>
      <c r="H109" s="31"/>
      <c r="I109" s="31"/>
      <c r="J109" s="31"/>
      <c r="K109" s="31"/>
      <c r="L109" s="31"/>
      <c r="M109" s="31"/>
      <c r="N109" s="29"/>
      <c r="O109" s="29"/>
      <c r="P109" s="29"/>
    </row>
    <row r="111" spans="1:26" ht="15.75" thickBot="1" x14ac:dyDescent="0.3"/>
    <row r="112" spans="1:26" ht="37.15" customHeight="1" thickBot="1" x14ac:dyDescent="0.3">
      <c r="B112" s="73" t="s">
        <v>48</v>
      </c>
      <c r="C112" s="74" t="s">
        <v>49</v>
      </c>
      <c r="D112" s="73" t="s">
        <v>50</v>
      </c>
      <c r="E112" s="74" t="s">
        <v>53</v>
      </c>
    </row>
    <row r="113" spans="2:17" ht="41.45" customHeight="1" x14ac:dyDescent="0.25">
      <c r="B113" s="64" t="s">
        <v>117</v>
      </c>
      <c r="C113" s="67">
        <v>20</v>
      </c>
      <c r="D113" s="67">
        <v>0</v>
      </c>
      <c r="E113" s="237">
        <f>+D113+D114+D115</f>
        <v>0</v>
      </c>
    </row>
    <row r="114" spans="2:17" x14ac:dyDescent="0.25">
      <c r="B114" s="64" t="s">
        <v>118</v>
      </c>
      <c r="C114" s="54">
        <v>30</v>
      </c>
      <c r="D114" s="68">
        <v>0</v>
      </c>
      <c r="E114" s="238"/>
    </row>
    <row r="115" spans="2:17" ht="15.75" thickBot="1" x14ac:dyDescent="0.3">
      <c r="B115" s="64" t="s">
        <v>119</v>
      </c>
      <c r="C115" s="69">
        <v>40</v>
      </c>
      <c r="D115" s="69">
        <v>0</v>
      </c>
      <c r="E115" s="239"/>
    </row>
    <row r="117" spans="2:17" ht="15.75" thickBot="1" x14ac:dyDescent="0.3"/>
    <row r="118" spans="2:17" ht="27" thickBot="1" x14ac:dyDescent="0.3">
      <c r="B118" s="234" t="s">
        <v>150</v>
      </c>
      <c r="C118" s="235"/>
      <c r="D118" s="235"/>
      <c r="E118" s="235"/>
      <c r="F118" s="235"/>
      <c r="G118" s="235"/>
      <c r="H118" s="235"/>
      <c r="I118" s="235"/>
      <c r="J118" s="235"/>
      <c r="K118" s="235"/>
      <c r="L118" s="235"/>
      <c r="M118" s="235"/>
      <c r="N118" s="236"/>
    </row>
    <row r="120" spans="2:17" ht="76.5" customHeight="1" x14ac:dyDescent="0.25">
      <c r="B120" s="53" t="s">
        <v>0</v>
      </c>
      <c r="C120" s="53" t="s">
        <v>38</v>
      </c>
      <c r="D120" s="53" t="s">
        <v>39</v>
      </c>
      <c r="E120" s="53" t="s">
        <v>109</v>
      </c>
      <c r="F120" s="53" t="s">
        <v>111</v>
      </c>
      <c r="G120" s="53" t="s">
        <v>112</v>
      </c>
      <c r="H120" s="53" t="s">
        <v>113</v>
      </c>
      <c r="I120" s="53" t="s">
        <v>110</v>
      </c>
      <c r="J120" s="240" t="s">
        <v>114</v>
      </c>
      <c r="K120" s="241"/>
      <c r="L120" s="242"/>
      <c r="M120" s="53" t="s">
        <v>115</v>
      </c>
      <c r="N120" s="53" t="s">
        <v>40</v>
      </c>
      <c r="O120" s="53" t="s">
        <v>41</v>
      </c>
      <c r="P120" s="240" t="s">
        <v>3</v>
      </c>
      <c r="Q120" s="242"/>
    </row>
    <row r="121" spans="2:17" ht="100.5" customHeight="1" x14ac:dyDescent="0.25">
      <c r="B121" s="76" t="s">
        <v>123</v>
      </c>
      <c r="C121" s="76" t="s">
        <v>194</v>
      </c>
      <c r="D121" s="154" t="s">
        <v>193</v>
      </c>
      <c r="E121" s="2">
        <v>37745679</v>
      </c>
      <c r="F121" s="162" t="s">
        <v>195</v>
      </c>
      <c r="G121" s="152" t="s">
        <v>196</v>
      </c>
      <c r="H121" s="2" t="s">
        <v>197</v>
      </c>
      <c r="I121" s="4" t="s">
        <v>198</v>
      </c>
      <c r="J121" s="152" t="s">
        <v>240</v>
      </c>
      <c r="K121" s="82" t="s">
        <v>199</v>
      </c>
      <c r="L121" s="82" t="s">
        <v>200</v>
      </c>
      <c r="M121" s="60" t="s">
        <v>128</v>
      </c>
      <c r="N121" s="60" t="s">
        <v>128</v>
      </c>
      <c r="O121" s="60" t="s">
        <v>128</v>
      </c>
      <c r="P121" s="243"/>
      <c r="Q121" s="243"/>
    </row>
    <row r="122" spans="2:17" ht="96.75" customHeight="1" x14ac:dyDescent="0.25">
      <c r="B122" s="76" t="s">
        <v>124</v>
      </c>
      <c r="C122" s="76" t="s">
        <v>194</v>
      </c>
      <c r="D122" s="2" t="s">
        <v>201</v>
      </c>
      <c r="E122" s="2">
        <v>56055855</v>
      </c>
      <c r="F122" s="162" t="s">
        <v>309</v>
      </c>
      <c r="G122" s="152" t="s">
        <v>202</v>
      </c>
      <c r="H122" s="2" t="s">
        <v>203</v>
      </c>
      <c r="I122" s="4" t="s">
        <v>214</v>
      </c>
      <c r="J122" s="152" t="s">
        <v>310</v>
      </c>
      <c r="K122" s="82" t="s">
        <v>311</v>
      </c>
      <c r="L122" s="82" t="s">
        <v>312</v>
      </c>
      <c r="M122" s="60" t="s">
        <v>128</v>
      </c>
      <c r="N122" s="60" t="s">
        <v>128</v>
      </c>
      <c r="O122" s="60" t="s">
        <v>128</v>
      </c>
      <c r="P122" s="243"/>
      <c r="Q122" s="243"/>
    </row>
    <row r="123" spans="2:17" ht="44.25" customHeight="1" x14ac:dyDescent="0.25">
      <c r="B123" s="76" t="s">
        <v>125</v>
      </c>
      <c r="C123" s="76" t="s">
        <v>194</v>
      </c>
      <c r="D123" s="152" t="s">
        <v>204</v>
      </c>
      <c r="E123" s="2">
        <v>26984309</v>
      </c>
      <c r="F123" s="162" t="s">
        <v>195</v>
      </c>
      <c r="G123" s="152" t="s">
        <v>205</v>
      </c>
      <c r="H123" s="2" t="s">
        <v>206</v>
      </c>
      <c r="I123" s="82" t="s">
        <v>414</v>
      </c>
      <c r="J123" s="162" t="s">
        <v>178</v>
      </c>
      <c r="K123" s="82" t="s">
        <v>313</v>
      </c>
      <c r="L123" s="82" t="s">
        <v>207</v>
      </c>
      <c r="M123" s="60" t="s">
        <v>128</v>
      </c>
      <c r="N123" s="60" t="s">
        <v>128</v>
      </c>
      <c r="O123" s="60" t="s">
        <v>128</v>
      </c>
      <c r="P123" s="244"/>
      <c r="Q123" s="244"/>
    </row>
    <row r="126" spans="2:17" ht="15.75" thickBot="1" x14ac:dyDescent="0.3"/>
    <row r="127" spans="2:17" ht="54" customHeight="1" x14ac:dyDescent="0.25">
      <c r="B127" s="72" t="s">
        <v>32</v>
      </c>
      <c r="C127" s="72" t="s">
        <v>48</v>
      </c>
      <c r="D127" s="53" t="s">
        <v>49</v>
      </c>
      <c r="E127" s="72" t="s">
        <v>50</v>
      </c>
      <c r="F127" s="74" t="s">
        <v>54</v>
      </c>
      <c r="G127" s="144"/>
    </row>
    <row r="128" spans="2:17" ht="120.75" customHeight="1" x14ac:dyDescent="0.2">
      <c r="B128" s="228" t="s">
        <v>51</v>
      </c>
      <c r="C128" s="5" t="s">
        <v>120</v>
      </c>
      <c r="D128" s="68">
        <v>25</v>
      </c>
      <c r="E128" s="68">
        <v>25</v>
      </c>
      <c r="F128" s="229">
        <f>+E128+E129+E130</f>
        <v>60</v>
      </c>
      <c r="G128" s="79"/>
    </row>
    <row r="129" spans="2:7" ht="76.150000000000006" customHeight="1" x14ac:dyDescent="0.2">
      <c r="B129" s="228"/>
      <c r="C129" s="5" t="s">
        <v>121</v>
      </c>
      <c r="D129" s="71">
        <v>25</v>
      </c>
      <c r="E129" s="68">
        <v>25</v>
      </c>
      <c r="F129" s="230"/>
      <c r="G129" s="79"/>
    </row>
    <row r="130" spans="2:7" ht="69" customHeight="1" x14ac:dyDescent="0.2">
      <c r="B130" s="228"/>
      <c r="C130" s="5" t="s">
        <v>122</v>
      </c>
      <c r="D130" s="68">
        <v>10</v>
      </c>
      <c r="E130" s="68">
        <v>10</v>
      </c>
      <c r="F130" s="231"/>
      <c r="G130" s="79"/>
    </row>
    <row r="131" spans="2:7" x14ac:dyDescent="0.25">
      <c r="C131"/>
    </row>
    <row r="134" spans="2:7" x14ac:dyDescent="0.25">
      <c r="B134" s="63" t="s">
        <v>55</v>
      </c>
    </row>
    <row r="137" spans="2:7" x14ac:dyDescent="0.25">
      <c r="B137" s="75" t="s">
        <v>32</v>
      </c>
      <c r="C137" s="75" t="s">
        <v>56</v>
      </c>
      <c r="D137" s="72" t="s">
        <v>50</v>
      </c>
      <c r="E137" s="72" t="s">
        <v>16</v>
      </c>
    </row>
    <row r="138" spans="2:7" ht="28.5" x14ac:dyDescent="0.25">
      <c r="B138" s="1" t="s">
        <v>57</v>
      </c>
      <c r="C138" s="6">
        <v>40</v>
      </c>
      <c r="D138" s="68">
        <f>+E113</f>
        <v>0</v>
      </c>
      <c r="E138" s="232">
        <f>+D138+D139</f>
        <v>60</v>
      </c>
    </row>
    <row r="139" spans="2:7" ht="42.75" x14ac:dyDescent="0.25">
      <c r="B139" s="1" t="s">
        <v>58</v>
      </c>
      <c r="C139" s="6">
        <v>60</v>
      </c>
      <c r="D139" s="68">
        <f>+F128</f>
        <v>60</v>
      </c>
      <c r="E139" s="233"/>
    </row>
  </sheetData>
  <mergeCells count="48">
    <mergeCell ref="O65:P65"/>
    <mergeCell ref="O63:P63"/>
    <mergeCell ref="O64:P64"/>
    <mergeCell ref="O66:P66"/>
    <mergeCell ref="J120:L120"/>
    <mergeCell ref="P120:Q120"/>
    <mergeCell ref="P121:Q121"/>
    <mergeCell ref="P123:Q123"/>
    <mergeCell ref="J77:L77"/>
    <mergeCell ref="P122:Q122"/>
    <mergeCell ref="P81:Q81"/>
    <mergeCell ref="P82:Q82"/>
    <mergeCell ref="P83:Q83"/>
    <mergeCell ref="P84:Q84"/>
    <mergeCell ref="P85:Q85"/>
    <mergeCell ref="P86:Q86"/>
    <mergeCell ref="P78:Q78"/>
    <mergeCell ref="P79:Q79"/>
    <mergeCell ref="P80:Q80"/>
    <mergeCell ref="B4:P4"/>
    <mergeCell ref="B22:C22"/>
    <mergeCell ref="C6:N6"/>
    <mergeCell ref="C7:N7"/>
    <mergeCell ref="C8:N8"/>
    <mergeCell ref="C9:N9"/>
    <mergeCell ref="C10:E10"/>
    <mergeCell ref="C57:N57"/>
    <mergeCell ref="B14:C21"/>
    <mergeCell ref="D53:E53"/>
    <mergeCell ref="B53:B54"/>
    <mergeCell ref="C53:C54"/>
    <mergeCell ref="M44:N45"/>
    <mergeCell ref="B128:B130"/>
    <mergeCell ref="F128:F130"/>
    <mergeCell ref="E138:E139"/>
    <mergeCell ref="B2:P2"/>
    <mergeCell ref="B96:P96"/>
    <mergeCell ref="B118:N118"/>
    <mergeCell ref="E113:E115"/>
    <mergeCell ref="B89:N89"/>
    <mergeCell ref="D92:E92"/>
    <mergeCell ref="D93:E93"/>
    <mergeCell ref="B99:N99"/>
    <mergeCell ref="P77:Q77"/>
    <mergeCell ref="B72:N72"/>
    <mergeCell ref="E40:E41"/>
    <mergeCell ref="O62:P62"/>
    <mergeCell ref="B59:N59"/>
  </mergeCells>
  <dataValidations count="2">
    <dataValidation type="decimal" allowBlank="1" showInputMessage="1" showErrorMessage="1" sqref="WVH983055 WLL983055 C65551 IV65551 SR65551 ACN65551 AMJ65551 AWF65551 BGB65551 BPX65551 BZT65551 CJP65551 CTL65551 DDH65551 DND65551 DWZ65551 EGV65551 EQR65551 FAN65551 FKJ65551 FUF65551 GEB65551 GNX65551 GXT65551 HHP65551 HRL65551 IBH65551 ILD65551 IUZ65551 JEV65551 JOR65551 JYN65551 KIJ65551 KSF65551 LCB65551 LLX65551 LVT65551 MFP65551 MPL65551 MZH65551 NJD65551 NSZ65551 OCV65551 OMR65551 OWN65551 PGJ65551 PQF65551 QAB65551 QJX65551 QTT65551 RDP65551 RNL65551 RXH65551 SHD65551 SQZ65551 TAV65551 TKR65551 TUN65551 UEJ65551 UOF65551 UYB65551 VHX65551 VRT65551 WBP65551 WLL65551 WVH65551 C131087 IV131087 SR131087 ACN131087 AMJ131087 AWF131087 BGB131087 BPX131087 BZT131087 CJP131087 CTL131087 DDH131087 DND131087 DWZ131087 EGV131087 EQR131087 FAN131087 FKJ131087 FUF131087 GEB131087 GNX131087 GXT131087 HHP131087 HRL131087 IBH131087 ILD131087 IUZ131087 JEV131087 JOR131087 JYN131087 KIJ131087 KSF131087 LCB131087 LLX131087 LVT131087 MFP131087 MPL131087 MZH131087 NJD131087 NSZ131087 OCV131087 OMR131087 OWN131087 PGJ131087 PQF131087 QAB131087 QJX131087 QTT131087 RDP131087 RNL131087 RXH131087 SHD131087 SQZ131087 TAV131087 TKR131087 TUN131087 UEJ131087 UOF131087 UYB131087 VHX131087 VRT131087 WBP131087 WLL131087 WVH131087 C196623 IV196623 SR196623 ACN196623 AMJ196623 AWF196623 BGB196623 BPX196623 BZT196623 CJP196623 CTL196623 DDH196623 DND196623 DWZ196623 EGV196623 EQR196623 FAN196623 FKJ196623 FUF196623 GEB196623 GNX196623 GXT196623 HHP196623 HRL196623 IBH196623 ILD196623 IUZ196623 JEV196623 JOR196623 JYN196623 KIJ196623 KSF196623 LCB196623 LLX196623 LVT196623 MFP196623 MPL196623 MZH196623 NJD196623 NSZ196623 OCV196623 OMR196623 OWN196623 PGJ196623 PQF196623 QAB196623 QJX196623 QTT196623 RDP196623 RNL196623 RXH196623 SHD196623 SQZ196623 TAV196623 TKR196623 TUN196623 UEJ196623 UOF196623 UYB196623 VHX196623 VRT196623 WBP196623 WLL196623 WVH196623 C262159 IV262159 SR262159 ACN262159 AMJ262159 AWF262159 BGB262159 BPX262159 BZT262159 CJP262159 CTL262159 DDH262159 DND262159 DWZ262159 EGV262159 EQR262159 FAN262159 FKJ262159 FUF262159 GEB262159 GNX262159 GXT262159 HHP262159 HRL262159 IBH262159 ILD262159 IUZ262159 JEV262159 JOR262159 JYN262159 KIJ262159 KSF262159 LCB262159 LLX262159 LVT262159 MFP262159 MPL262159 MZH262159 NJD262159 NSZ262159 OCV262159 OMR262159 OWN262159 PGJ262159 PQF262159 QAB262159 QJX262159 QTT262159 RDP262159 RNL262159 RXH262159 SHD262159 SQZ262159 TAV262159 TKR262159 TUN262159 UEJ262159 UOF262159 UYB262159 VHX262159 VRT262159 WBP262159 WLL262159 WVH262159 C327695 IV327695 SR327695 ACN327695 AMJ327695 AWF327695 BGB327695 BPX327695 BZT327695 CJP327695 CTL327695 DDH327695 DND327695 DWZ327695 EGV327695 EQR327695 FAN327695 FKJ327695 FUF327695 GEB327695 GNX327695 GXT327695 HHP327695 HRL327695 IBH327695 ILD327695 IUZ327695 JEV327695 JOR327695 JYN327695 KIJ327695 KSF327695 LCB327695 LLX327695 LVT327695 MFP327695 MPL327695 MZH327695 NJD327695 NSZ327695 OCV327695 OMR327695 OWN327695 PGJ327695 PQF327695 QAB327695 QJX327695 QTT327695 RDP327695 RNL327695 RXH327695 SHD327695 SQZ327695 TAV327695 TKR327695 TUN327695 UEJ327695 UOF327695 UYB327695 VHX327695 VRT327695 WBP327695 WLL327695 WVH327695 C393231 IV393231 SR393231 ACN393231 AMJ393231 AWF393231 BGB393231 BPX393231 BZT393231 CJP393231 CTL393231 DDH393231 DND393231 DWZ393231 EGV393231 EQR393231 FAN393231 FKJ393231 FUF393231 GEB393231 GNX393231 GXT393231 HHP393231 HRL393231 IBH393231 ILD393231 IUZ393231 JEV393231 JOR393231 JYN393231 KIJ393231 KSF393231 LCB393231 LLX393231 LVT393231 MFP393231 MPL393231 MZH393231 NJD393231 NSZ393231 OCV393231 OMR393231 OWN393231 PGJ393231 PQF393231 QAB393231 QJX393231 QTT393231 RDP393231 RNL393231 RXH393231 SHD393231 SQZ393231 TAV393231 TKR393231 TUN393231 UEJ393231 UOF393231 UYB393231 VHX393231 VRT393231 WBP393231 WLL393231 WVH393231 C458767 IV458767 SR458767 ACN458767 AMJ458767 AWF458767 BGB458767 BPX458767 BZT458767 CJP458767 CTL458767 DDH458767 DND458767 DWZ458767 EGV458767 EQR458767 FAN458767 FKJ458767 FUF458767 GEB458767 GNX458767 GXT458767 HHP458767 HRL458767 IBH458767 ILD458767 IUZ458767 JEV458767 JOR458767 JYN458767 KIJ458767 KSF458767 LCB458767 LLX458767 LVT458767 MFP458767 MPL458767 MZH458767 NJD458767 NSZ458767 OCV458767 OMR458767 OWN458767 PGJ458767 PQF458767 QAB458767 QJX458767 QTT458767 RDP458767 RNL458767 RXH458767 SHD458767 SQZ458767 TAV458767 TKR458767 TUN458767 UEJ458767 UOF458767 UYB458767 VHX458767 VRT458767 WBP458767 WLL458767 WVH458767 C524303 IV524303 SR524303 ACN524303 AMJ524303 AWF524303 BGB524303 BPX524303 BZT524303 CJP524303 CTL524303 DDH524303 DND524303 DWZ524303 EGV524303 EQR524303 FAN524303 FKJ524303 FUF524303 GEB524303 GNX524303 GXT524303 HHP524303 HRL524303 IBH524303 ILD524303 IUZ524303 JEV524303 JOR524303 JYN524303 KIJ524303 KSF524303 LCB524303 LLX524303 LVT524303 MFP524303 MPL524303 MZH524303 NJD524303 NSZ524303 OCV524303 OMR524303 OWN524303 PGJ524303 PQF524303 QAB524303 QJX524303 QTT524303 RDP524303 RNL524303 RXH524303 SHD524303 SQZ524303 TAV524303 TKR524303 TUN524303 UEJ524303 UOF524303 UYB524303 VHX524303 VRT524303 WBP524303 WLL524303 WVH524303 C589839 IV589839 SR589839 ACN589839 AMJ589839 AWF589839 BGB589839 BPX589839 BZT589839 CJP589839 CTL589839 DDH589839 DND589839 DWZ589839 EGV589839 EQR589839 FAN589839 FKJ589839 FUF589839 GEB589839 GNX589839 GXT589839 HHP589839 HRL589839 IBH589839 ILD589839 IUZ589839 JEV589839 JOR589839 JYN589839 KIJ589839 KSF589839 LCB589839 LLX589839 LVT589839 MFP589839 MPL589839 MZH589839 NJD589839 NSZ589839 OCV589839 OMR589839 OWN589839 PGJ589839 PQF589839 QAB589839 QJX589839 QTT589839 RDP589839 RNL589839 RXH589839 SHD589839 SQZ589839 TAV589839 TKR589839 TUN589839 UEJ589839 UOF589839 UYB589839 VHX589839 VRT589839 WBP589839 WLL589839 WVH589839 C655375 IV655375 SR655375 ACN655375 AMJ655375 AWF655375 BGB655375 BPX655375 BZT655375 CJP655375 CTL655375 DDH655375 DND655375 DWZ655375 EGV655375 EQR655375 FAN655375 FKJ655375 FUF655375 GEB655375 GNX655375 GXT655375 HHP655375 HRL655375 IBH655375 ILD655375 IUZ655375 JEV655375 JOR655375 JYN655375 KIJ655375 KSF655375 LCB655375 LLX655375 LVT655375 MFP655375 MPL655375 MZH655375 NJD655375 NSZ655375 OCV655375 OMR655375 OWN655375 PGJ655375 PQF655375 QAB655375 QJX655375 QTT655375 RDP655375 RNL655375 RXH655375 SHD655375 SQZ655375 TAV655375 TKR655375 TUN655375 UEJ655375 UOF655375 UYB655375 VHX655375 VRT655375 WBP655375 WLL655375 WVH655375 C720911 IV720911 SR720911 ACN720911 AMJ720911 AWF720911 BGB720911 BPX720911 BZT720911 CJP720911 CTL720911 DDH720911 DND720911 DWZ720911 EGV720911 EQR720911 FAN720911 FKJ720911 FUF720911 GEB720911 GNX720911 GXT720911 HHP720911 HRL720911 IBH720911 ILD720911 IUZ720911 JEV720911 JOR720911 JYN720911 KIJ720911 KSF720911 LCB720911 LLX720911 LVT720911 MFP720911 MPL720911 MZH720911 NJD720911 NSZ720911 OCV720911 OMR720911 OWN720911 PGJ720911 PQF720911 QAB720911 QJX720911 QTT720911 RDP720911 RNL720911 RXH720911 SHD720911 SQZ720911 TAV720911 TKR720911 TUN720911 UEJ720911 UOF720911 UYB720911 VHX720911 VRT720911 WBP720911 WLL720911 WVH720911 C786447 IV786447 SR786447 ACN786447 AMJ786447 AWF786447 BGB786447 BPX786447 BZT786447 CJP786447 CTL786447 DDH786447 DND786447 DWZ786447 EGV786447 EQR786447 FAN786447 FKJ786447 FUF786447 GEB786447 GNX786447 GXT786447 HHP786447 HRL786447 IBH786447 ILD786447 IUZ786447 JEV786447 JOR786447 JYN786447 KIJ786447 KSF786447 LCB786447 LLX786447 LVT786447 MFP786447 MPL786447 MZH786447 NJD786447 NSZ786447 OCV786447 OMR786447 OWN786447 PGJ786447 PQF786447 QAB786447 QJX786447 QTT786447 RDP786447 RNL786447 RXH786447 SHD786447 SQZ786447 TAV786447 TKR786447 TUN786447 UEJ786447 UOF786447 UYB786447 VHX786447 VRT786447 WBP786447 WLL786447 WVH786447 C851983 IV851983 SR851983 ACN851983 AMJ851983 AWF851983 BGB851983 BPX851983 BZT851983 CJP851983 CTL851983 DDH851983 DND851983 DWZ851983 EGV851983 EQR851983 FAN851983 FKJ851983 FUF851983 GEB851983 GNX851983 GXT851983 HHP851983 HRL851983 IBH851983 ILD851983 IUZ851983 JEV851983 JOR851983 JYN851983 KIJ851983 KSF851983 LCB851983 LLX851983 LVT851983 MFP851983 MPL851983 MZH851983 NJD851983 NSZ851983 OCV851983 OMR851983 OWN851983 PGJ851983 PQF851983 QAB851983 QJX851983 QTT851983 RDP851983 RNL851983 RXH851983 SHD851983 SQZ851983 TAV851983 TKR851983 TUN851983 UEJ851983 UOF851983 UYB851983 VHX851983 VRT851983 WBP851983 WLL851983 WVH851983 C917519 IV917519 SR917519 ACN917519 AMJ917519 AWF917519 BGB917519 BPX917519 BZT917519 CJP917519 CTL917519 DDH917519 DND917519 DWZ917519 EGV917519 EQR917519 FAN917519 FKJ917519 FUF917519 GEB917519 GNX917519 GXT917519 HHP917519 HRL917519 IBH917519 ILD917519 IUZ917519 JEV917519 JOR917519 JYN917519 KIJ917519 KSF917519 LCB917519 LLX917519 LVT917519 MFP917519 MPL917519 MZH917519 NJD917519 NSZ917519 OCV917519 OMR917519 OWN917519 PGJ917519 PQF917519 QAB917519 QJX917519 QTT917519 RDP917519 RNL917519 RXH917519 SHD917519 SQZ917519 TAV917519 TKR917519 TUN917519 UEJ917519 UOF917519 UYB917519 VHX917519 VRT917519 WBP917519 WLL917519 WVH917519 C983055 IV983055 SR983055 ACN983055 AMJ983055 AWF983055 BGB983055 BPX983055 BZT983055 CJP983055 CTL983055 DDH983055 DND983055 DWZ983055 EGV983055 EQR983055 FAN983055 FKJ983055 FUF983055 GEB983055 GNX983055 GXT983055 HHP983055 HRL983055 IBH983055 ILD983055 IUZ983055 JEV983055 JOR983055 JYN983055 KIJ983055 KSF983055 LCB983055 LLX983055 LVT983055 MFP983055 MPL983055 MZH983055 NJD983055 NSZ983055 OCV983055 OMR983055 OWN983055 PGJ983055 PQF983055 QAB983055 QJX983055 QTT983055 RDP983055 RNL983055 RXH983055 SHD983055 SQZ983055 TAV983055 TKR983055 TUN983055 UEJ983055 UOF983055 UYB983055 VHX983055 VRT983055 WBP98305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5 A65551 IS65551 SO65551 ACK65551 AMG65551 AWC65551 BFY65551 BPU65551 BZQ65551 CJM65551 CTI65551 DDE65551 DNA65551 DWW65551 EGS65551 EQO65551 FAK65551 FKG65551 FUC65551 GDY65551 GNU65551 GXQ65551 HHM65551 HRI65551 IBE65551 ILA65551 IUW65551 JES65551 JOO65551 JYK65551 KIG65551 KSC65551 LBY65551 LLU65551 LVQ65551 MFM65551 MPI65551 MZE65551 NJA65551 NSW65551 OCS65551 OMO65551 OWK65551 PGG65551 PQC65551 PZY65551 QJU65551 QTQ65551 RDM65551 RNI65551 RXE65551 SHA65551 SQW65551 TAS65551 TKO65551 TUK65551 UEG65551 UOC65551 UXY65551 VHU65551 VRQ65551 WBM65551 WLI65551 WVE65551 A131087 IS131087 SO131087 ACK131087 AMG131087 AWC131087 BFY131087 BPU131087 BZQ131087 CJM131087 CTI131087 DDE131087 DNA131087 DWW131087 EGS131087 EQO131087 FAK131087 FKG131087 FUC131087 GDY131087 GNU131087 GXQ131087 HHM131087 HRI131087 IBE131087 ILA131087 IUW131087 JES131087 JOO131087 JYK131087 KIG131087 KSC131087 LBY131087 LLU131087 LVQ131087 MFM131087 MPI131087 MZE131087 NJA131087 NSW131087 OCS131087 OMO131087 OWK131087 PGG131087 PQC131087 PZY131087 QJU131087 QTQ131087 RDM131087 RNI131087 RXE131087 SHA131087 SQW131087 TAS131087 TKO131087 TUK131087 UEG131087 UOC131087 UXY131087 VHU131087 VRQ131087 WBM131087 WLI131087 WVE131087 A196623 IS196623 SO196623 ACK196623 AMG196623 AWC196623 BFY196623 BPU196623 BZQ196623 CJM196623 CTI196623 DDE196623 DNA196623 DWW196623 EGS196623 EQO196623 FAK196623 FKG196623 FUC196623 GDY196623 GNU196623 GXQ196623 HHM196623 HRI196623 IBE196623 ILA196623 IUW196623 JES196623 JOO196623 JYK196623 KIG196623 KSC196623 LBY196623 LLU196623 LVQ196623 MFM196623 MPI196623 MZE196623 NJA196623 NSW196623 OCS196623 OMO196623 OWK196623 PGG196623 PQC196623 PZY196623 QJU196623 QTQ196623 RDM196623 RNI196623 RXE196623 SHA196623 SQW196623 TAS196623 TKO196623 TUK196623 UEG196623 UOC196623 UXY196623 VHU196623 VRQ196623 WBM196623 WLI196623 WVE196623 A262159 IS262159 SO262159 ACK262159 AMG262159 AWC262159 BFY262159 BPU262159 BZQ262159 CJM262159 CTI262159 DDE262159 DNA262159 DWW262159 EGS262159 EQO262159 FAK262159 FKG262159 FUC262159 GDY262159 GNU262159 GXQ262159 HHM262159 HRI262159 IBE262159 ILA262159 IUW262159 JES262159 JOO262159 JYK262159 KIG262159 KSC262159 LBY262159 LLU262159 LVQ262159 MFM262159 MPI262159 MZE262159 NJA262159 NSW262159 OCS262159 OMO262159 OWK262159 PGG262159 PQC262159 PZY262159 QJU262159 QTQ262159 RDM262159 RNI262159 RXE262159 SHA262159 SQW262159 TAS262159 TKO262159 TUK262159 UEG262159 UOC262159 UXY262159 VHU262159 VRQ262159 WBM262159 WLI262159 WVE262159 A327695 IS327695 SO327695 ACK327695 AMG327695 AWC327695 BFY327695 BPU327695 BZQ327695 CJM327695 CTI327695 DDE327695 DNA327695 DWW327695 EGS327695 EQO327695 FAK327695 FKG327695 FUC327695 GDY327695 GNU327695 GXQ327695 HHM327695 HRI327695 IBE327695 ILA327695 IUW327695 JES327695 JOO327695 JYK327695 KIG327695 KSC327695 LBY327695 LLU327695 LVQ327695 MFM327695 MPI327695 MZE327695 NJA327695 NSW327695 OCS327695 OMO327695 OWK327695 PGG327695 PQC327695 PZY327695 QJU327695 QTQ327695 RDM327695 RNI327695 RXE327695 SHA327695 SQW327695 TAS327695 TKO327695 TUK327695 UEG327695 UOC327695 UXY327695 VHU327695 VRQ327695 WBM327695 WLI327695 WVE327695 A393231 IS393231 SO393231 ACK393231 AMG393231 AWC393231 BFY393231 BPU393231 BZQ393231 CJM393231 CTI393231 DDE393231 DNA393231 DWW393231 EGS393231 EQO393231 FAK393231 FKG393231 FUC393231 GDY393231 GNU393231 GXQ393231 HHM393231 HRI393231 IBE393231 ILA393231 IUW393231 JES393231 JOO393231 JYK393231 KIG393231 KSC393231 LBY393231 LLU393231 LVQ393231 MFM393231 MPI393231 MZE393231 NJA393231 NSW393231 OCS393231 OMO393231 OWK393231 PGG393231 PQC393231 PZY393231 QJU393231 QTQ393231 RDM393231 RNI393231 RXE393231 SHA393231 SQW393231 TAS393231 TKO393231 TUK393231 UEG393231 UOC393231 UXY393231 VHU393231 VRQ393231 WBM393231 WLI393231 WVE393231 A458767 IS458767 SO458767 ACK458767 AMG458767 AWC458767 BFY458767 BPU458767 BZQ458767 CJM458767 CTI458767 DDE458767 DNA458767 DWW458767 EGS458767 EQO458767 FAK458767 FKG458767 FUC458767 GDY458767 GNU458767 GXQ458767 HHM458767 HRI458767 IBE458767 ILA458767 IUW458767 JES458767 JOO458767 JYK458767 KIG458767 KSC458767 LBY458767 LLU458767 LVQ458767 MFM458767 MPI458767 MZE458767 NJA458767 NSW458767 OCS458767 OMO458767 OWK458767 PGG458767 PQC458767 PZY458767 QJU458767 QTQ458767 RDM458767 RNI458767 RXE458767 SHA458767 SQW458767 TAS458767 TKO458767 TUK458767 UEG458767 UOC458767 UXY458767 VHU458767 VRQ458767 WBM458767 WLI458767 WVE458767 A524303 IS524303 SO524303 ACK524303 AMG524303 AWC524303 BFY524303 BPU524303 BZQ524303 CJM524303 CTI524303 DDE524303 DNA524303 DWW524303 EGS524303 EQO524303 FAK524303 FKG524303 FUC524303 GDY524303 GNU524303 GXQ524303 HHM524303 HRI524303 IBE524303 ILA524303 IUW524303 JES524303 JOO524303 JYK524303 KIG524303 KSC524303 LBY524303 LLU524303 LVQ524303 MFM524303 MPI524303 MZE524303 NJA524303 NSW524303 OCS524303 OMO524303 OWK524303 PGG524303 PQC524303 PZY524303 QJU524303 QTQ524303 RDM524303 RNI524303 RXE524303 SHA524303 SQW524303 TAS524303 TKO524303 TUK524303 UEG524303 UOC524303 UXY524303 VHU524303 VRQ524303 WBM524303 WLI524303 WVE524303 A589839 IS589839 SO589839 ACK589839 AMG589839 AWC589839 BFY589839 BPU589839 BZQ589839 CJM589839 CTI589839 DDE589839 DNA589839 DWW589839 EGS589839 EQO589839 FAK589839 FKG589839 FUC589839 GDY589839 GNU589839 GXQ589839 HHM589839 HRI589839 IBE589839 ILA589839 IUW589839 JES589839 JOO589839 JYK589839 KIG589839 KSC589839 LBY589839 LLU589839 LVQ589839 MFM589839 MPI589839 MZE589839 NJA589839 NSW589839 OCS589839 OMO589839 OWK589839 PGG589839 PQC589839 PZY589839 QJU589839 QTQ589839 RDM589839 RNI589839 RXE589839 SHA589839 SQW589839 TAS589839 TKO589839 TUK589839 UEG589839 UOC589839 UXY589839 VHU589839 VRQ589839 WBM589839 WLI589839 WVE589839 A655375 IS655375 SO655375 ACK655375 AMG655375 AWC655375 BFY655375 BPU655375 BZQ655375 CJM655375 CTI655375 DDE655375 DNA655375 DWW655375 EGS655375 EQO655375 FAK655375 FKG655375 FUC655375 GDY655375 GNU655375 GXQ655375 HHM655375 HRI655375 IBE655375 ILA655375 IUW655375 JES655375 JOO655375 JYK655375 KIG655375 KSC655375 LBY655375 LLU655375 LVQ655375 MFM655375 MPI655375 MZE655375 NJA655375 NSW655375 OCS655375 OMO655375 OWK655375 PGG655375 PQC655375 PZY655375 QJU655375 QTQ655375 RDM655375 RNI655375 RXE655375 SHA655375 SQW655375 TAS655375 TKO655375 TUK655375 UEG655375 UOC655375 UXY655375 VHU655375 VRQ655375 WBM655375 WLI655375 WVE655375 A720911 IS720911 SO720911 ACK720911 AMG720911 AWC720911 BFY720911 BPU720911 BZQ720911 CJM720911 CTI720911 DDE720911 DNA720911 DWW720911 EGS720911 EQO720911 FAK720911 FKG720911 FUC720911 GDY720911 GNU720911 GXQ720911 HHM720911 HRI720911 IBE720911 ILA720911 IUW720911 JES720911 JOO720911 JYK720911 KIG720911 KSC720911 LBY720911 LLU720911 LVQ720911 MFM720911 MPI720911 MZE720911 NJA720911 NSW720911 OCS720911 OMO720911 OWK720911 PGG720911 PQC720911 PZY720911 QJU720911 QTQ720911 RDM720911 RNI720911 RXE720911 SHA720911 SQW720911 TAS720911 TKO720911 TUK720911 UEG720911 UOC720911 UXY720911 VHU720911 VRQ720911 WBM720911 WLI720911 WVE720911 A786447 IS786447 SO786447 ACK786447 AMG786447 AWC786447 BFY786447 BPU786447 BZQ786447 CJM786447 CTI786447 DDE786447 DNA786447 DWW786447 EGS786447 EQO786447 FAK786447 FKG786447 FUC786447 GDY786447 GNU786447 GXQ786447 HHM786447 HRI786447 IBE786447 ILA786447 IUW786447 JES786447 JOO786447 JYK786447 KIG786447 KSC786447 LBY786447 LLU786447 LVQ786447 MFM786447 MPI786447 MZE786447 NJA786447 NSW786447 OCS786447 OMO786447 OWK786447 PGG786447 PQC786447 PZY786447 QJU786447 QTQ786447 RDM786447 RNI786447 RXE786447 SHA786447 SQW786447 TAS786447 TKO786447 TUK786447 UEG786447 UOC786447 UXY786447 VHU786447 VRQ786447 WBM786447 WLI786447 WVE786447 A851983 IS851983 SO851983 ACK851983 AMG851983 AWC851983 BFY851983 BPU851983 BZQ851983 CJM851983 CTI851983 DDE851983 DNA851983 DWW851983 EGS851983 EQO851983 FAK851983 FKG851983 FUC851983 GDY851983 GNU851983 GXQ851983 HHM851983 HRI851983 IBE851983 ILA851983 IUW851983 JES851983 JOO851983 JYK851983 KIG851983 KSC851983 LBY851983 LLU851983 LVQ851983 MFM851983 MPI851983 MZE851983 NJA851983 NSW851983 OCS851983 OMO851983 OWK851983 PGG851983 PQC851983 PZY851983 QJU851983 QTQ851983 RDM851983 RNI851983 RXE851983 SHA851983 SQW851983 TAS851983 TKO851983 TUK851983 UEG851983 UOC851983 UXY851983 VHU851983 VRQ851983 WBM851983 WLI851983 WVE851983 A917519 IS917519 SO917519 ACK917519 AMG917519 AWC917519 BFY917519 BPU917519 BZQ917519 CJM917519 CTI917519 DDE917519 DNA917519 DWW917519 EGS917519 EQO917519 FAK917519 FKG917519 FUC917519 GDY917519 GNU917519 GXQ917519 HHM917519 HRI917519 IBE917519 ILA917519 IUW917519 JES917519 JOO917519 JYK917519 KIG917519 KSC917519 LBY917519 LLU917519 LVQ917519 MFM917519 MPI917519 MZE917519 NJA917519 NSW917519 OCS917519 OMO917519 OWK917519 PGG917519 PQC917519 PZY917519 QJU917519 QTQ917519 RDM917519 RNI917519 RXE917519 SHA917519 SQW917519 TAS917519 TKO917519 TUK917519 UEG917519 UOC917519 UXY917519 VHU917519 VRQ917519 WBM917519 WLI917519 WVE917519 A983055 IS983055 SO983055 ACK983055 AMG983055 AWC983055 BFY983055 BPU983055 BZQ983055 CJM983055 CTI983055 DDE983055 DNA983055 DWW983055 EGS983055 EQO983055 FAK983055 FKG983055 FUC983055 GDY983055 GNU983055 GXQ983055 HHM983055 HRI983055 IBE983055 ILA983055 IUW983055 JES983055 JOO983055 JYK983055 KIG983055 KSC983055 LBY983055 LLU983055 LVQ983055 MFM983055 MPI983055 MZE983055 NJA983055 NSW983055 OCS983055 OMO983055 OWK983055 PGG983055 PQC983055 PZY983055 QJU983055 QTQ983055 RDM983055 RNI983055 RXE983055 SHA983055 SQW983055 TAS983055 TKO983055 TUK983055 UEG983055 UOC983055 UXY983055 VHU983055 VRQ983055 WBM983055 WLI98305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16" workbookViewId="0">
      <selection activeCell="B22" sqref="B22"/>
    </sheetView>
  </sheetViews>
  <sheetFormatPr baseColWidth="10" defaultColWidth="11.42578125" defaultRowHeight="15.75" x14ac:dyDescent="0.25"/>
  <cols>
    <col min="1" max="1" width="24.85546875" style="132" customWidth="1"/>
    <col min="2" max="2" width="55.5703125" style="132" customWidth="1"/>
    <col min="3" max="3" width="41.28515625" style="132" customWidth="1"/>
    <col min="4" max="4" width="29.42578125" style="132" customWidth="1"/>
    <col min="5" max="5" width="29.140625" style="132" customWidth="1"/>
    <col min="6" max="16384" width="11.42578125" style="87"/>
  </cols>
  <sheetData>
    <row r="1" spans="1:5" ht="15.6" x14ac:dyDescent="0.3">
      <c r="A1" s="277" t="s">
        <v>86</v>
      </c>
      <c r="B1" s="278"/>
      <c r="C1" s="278"/>
      <c r="D1" s="278"/>
      <c r="E1" s="109"/>
    </row>
    <row r="2" spans="1:5" ht="15.6" x14ac:dyDescent="0.3">
      <c r="A2" s="110"/>
      <c r="B2" s="279" t="s">
        <v>75</v>
      </c>
      <c r="C2" s="279"/>
      <c r="D2" s="279"/>
      <c r="E2" s="111"/>
    </row>
    <row r="3" spans="1:5" x14ac:dyDescent="0.25">
      <c r="A3" s="112"/>
      <c r="B3" s="279" t="s">
        <v>142</v>
      </c>
      <c r="C3" s="279"/>
      <c r="D3" s="279"/>
      <c r="E3" s="113"/>
    </row>
    <row r="4" spans="1:5" ht="15.6" thickBot="1" x14ac:dyDescent="0.35">
      <c r="A4" s="114"/>
      <c r="B4" s="115"/>
      <c r="C4" s="115"/>
      <c r="D4" s="115"/>
      <c r="E4" s="116"/>
    </row>
    <row r="5" spans="1:5" ht="16.149999999999999" thickBot="1" x14ac:dyDescent="0.35">
      <c r="A5" s="114"/>
      <c r="B5" s="117" t="s">
        <v>383</v>
      </c>
      <c r="C5" s="280" t="s">
        <v>152</v>
      </c>
      <c r="D5" s="281"/>
      <c r="E5" s="116"/>
    </row>
    <row r="6" spans="1:5" ht="16.149999999999999" thickBot="1" x14ac:dyDescent="0.35">
      <c r="A6" s="114"/>
      <c r="B6" s="137" t="s">
        <v>384</v>
      </c>
      <c r="C6" s="282" t="s">
        <v>385</v>
      </c>
      <c r="D6" s="283"/>
      <c r="E6" s="116"/>
    </row>
    <row r="7" spans="1:5" ht="16.149999999999999" thickBot="1" x14ac:dyDescent="0.35">
      <c r="A7" s="114"/>
      <c r="B7" s="137" t="s">
        <v>143</v>
      </c>
      <c r="C7" s="286" t="s">
        <v>144</v>
      </c>
      <c r="D7" s="287"/>
      <c r="E7" s="116"/>
    </row>
    <row r="8" spans="1:5" ht="16.149999999999999" thickBot="1" x14ac:dyDescent="0.35">
      <c r="A8" s="114"/>
      <c r="B8" s="138">
        <v>7</v>
      </c>
      <c r="C8" s="284">
        <v>1555769345</v>
      </c>
      <c r="D8" s="285"/>
      <c r="E8" s="116"/>
    </row>
    <row r="9" spans="1:5" ht="16.149999999999999" thickBot="1" x14ac:dyDescent="0.35">
      <c r="A9" s="114"/>
      <c r="B9" s="138">
        <v>8</v>
      </c>
      <c r="C9" s="284">
        <v>626484300</v>
      </c>
      <c r="D9" s="285"/>
      <c r="E9" s="116"/>
    </row>
    <row r="10" spans="1:5" ht="16.149999999999999" thickBot="1" x14ac:dyDescent="0.35">
      <c r="A10" s="114"/>
      <c r="B10" s="138">
        <v>16</v>
      </c>
      <c r="C10" s="284">
        <v>1333161620</v>
      </c>
      <c r="D10" s="285"/>
      <c r="E10" s="116"/>
    </row>
    <row r="11" spans="1:5" ht="16.149999999999999" thickBot="1" x14ac:dyDescent="0.35">
      <c r="A11" s="114"/>
      <c r="B11" s="138"/>
      <c r="C11" s="284"/>
      <c r="D11" s="285"/>
      <c r="E11" s="116"/>
    </row>
    <row r="12" spans="1:5" ht="31.9" thickBot="1" x14ac:dyDescent="0.35">
      <c r="A12" s="114"/>
      <c r="B12" s="139" t="s">
        <v>145</v>
      </c>
      <c r="C12" s="284">
        <f>SUM(C8:D11)</f>
        <v>3515415265</v>
      </c>
      <c r="D12" s="285"/>
      <c r="E12" s="116"/>
    </row>
    <row r="13" spans="1:5" ht="31.9" thickBot="1" x14ac:dyDescent="0.35">
      <c r="A13" s="114"/>
      <c r="B13" s="139" t="s">
        <v>146</v>
      </c>
      <c r="C13" s="284">
        <f>+C12/616000</f>
        <v>5706.8429626623374</v>
      </c>
      <c r="D13" s="285"/>
      <c r="E13" s="116"/>
    </row>
    <row r="14" spans="1:5" ht="15.6" x14ac:dyDescent="0.3">
      <c r="A14" s="114"/>
      <c r="B14" s="115"/>
      <c r="C14" s="118"/>
      <c r="D14" s="119"/>
      <c r="E14" s="116"/>
    </row>
    <row r="15" spans="1:5" ht="16.149999999999999" thickBot="1" x14ac:dyDescent="0.35">
      <c r="A15" s="114"/>
      <c r="B15" s="115" t="s">
        <v>147</v>
      </c>
      <c r="C15" s="118"/>
      <c r="D15" s="119"/>
      <c r="E15" s="116"/>
    </row>
    <row r="16" spans="1:5" ht="15" x14ac:dyDescent="0.3">
      <c r="A16" s="114"/>
      <c r="B16" s="120" t="s">
        <v>76</v>
      </c>
      <c r="C16" s="121"/>
      <c r="D16" s="191">
        <v>3146523196</v>
      </c>
      <c r="E16" s="116"/>
    </row>
    <row r="17" spans="1:5" ht="15" x14ac:dyDescent="0.3">
      <c r="A17" s="114"/>
      <c r="B17" s="114" t="s">
        <v>77</v>
      </c>
      <c r="C17" s="122"/>
      <c r="D17" s="192">
        <v>3305397816</v>
      </c>
      <c r="E17" s="116"/>
    </row>
    <row r="18" spans="1:5" ht="15" x14ac:dyDescent="0.3">
      <c r="A18" s="114"/>
      <c r="B18" s="114" t="s">
        <v>78</v>
      </c>
      <c r="C18" s="122"/>
      <c r="D18" s="192">
        <v>11573318</v>
      </c>
      <c r="E18" s="116"/>
    </row>
    <row r="19" spans="1:5" ht="15.6" thickBot="1" x14ac:dyDescent="0.35">
      <c r="A19" s="114"/>
      <c r="B19" s="123" t="s">
        <v>79</v>
      </c>
      <c r="C19" s="124"/>
      <c r="D19" s="193">
        <v>11573318</v>
      </c>
      <c r="E19" s="116"/>
    </row>
    <row r="20" spans="1:5" ht="16.149999999999999" thickBot="1" x14ac:dyDescent="0.35">
      <c r="A20" s="114"/>
      <c r="B20" s="269" t="s">
        <v>80</v>
      </c>
      <c r="C20" s="270"/>
      <c r="D20" s="271"/>
      <c r="E20" s="116"/>
    </row>
    <row r="21" spans="1:5" ht="16.149999999999999" thickBot="1" x14ac:dyDescent="0.35">
      <c r="A21" s="114"/>
      <c r="B21" s="269" t="s">
        <v>81</v>
      </c>
      <c r="C21" s="270"/>
      <c r="D21" s="271"/>
      <c r="E21" s="116"/>
    </row>
    <row r="22" spans="1:5" ht="15.6" x14ac:dyDescent="0.3">
      <c r="A22" s="114"/>
      <c r="B22" s="126" t="s">
        <v>148</v>
      </c>
      <c r="C22" s="194">
        <f>+D16/D18</f>
        <v>271.87736446885845</v>
      </c>
      <c r="D22" s="119" t="s">
        <v>386</v>
      </c>
      <c r="E22" s="116"/>
    </row>
    <row r="23" spans="1:5" ht="16.149999999999999" thickBot="1" x14ac:dyDescent="0.35">
      <c r="A23" s="114"/>
      <c r="B23" s="176" t="s">
        <v>82</v>
      </c>
      <c r="C23" s="195">
        <f>+D19/D17</f>
        <v>3.5013389141780689E-3</v>
      </c>
      <c r="D23" s="127" t="s">
        <v>67</v>
      </c>
      <c r="E23" s="116"/>
    </row>
    <row r="24" spans="1:5" ht="16.149999999999999" thickBot="1" x14ac:dyDescent="0.35">
      <c r="A24" s="114"/>
      <c r="B24" s="128"/>
      <c r="C24" s="129"/>
      <c r="D24" s="115"/>
      <c r="E24" s="130"/>
    </row>
    <row r="25" spans="1:5" x14ac:dyDescent="0.25">
      <c r="A25" s="272"/>
      <c r="B25" s="273" t="s">
        <v>83</v>
      </c>
      <c r="C25" s="275" t="s">
        <v>387</v>
      </c>
      <c r="D25" s="276"/>
      <c r="E25" s="266"/>
    </row>
    <row r="26" spans="1:5" ht="16.5" thickBot="1" x14ac:dyDescent="0.3">
      <c r="A26" s="272"/>
      <c r="B26" s="274"/>
      <c r="C26" s="267" t="s">
        <v>84</v>
      </c>
      <c r="D26" s="268"/>
      <c r="E26" s="266"/>
    </row>
    <row r="27" spans="1:5" ht="15.6" thickBot="1" x14ac:dyDescent="0.35">
      <c r="A27" s="123"/>
      <c r="B27" s="131"/>
      <c r="C27" s="131"/>
      <c r="D27" s="131"/>
      <c r="E27" s="125"/>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E25:E26"/>
    <mergeCell ref="C26:D26"/>
    <mergeCell ref="B21:D21"/>
    <mergeCell ref="A25:A26"/>
    <mergeCell ref="B25:B26"/>
    <mergeCell ref="C25:D25"/>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GRUPO 16</vt:lpstr>
      <vt:lpstr>TECNICA GRUPO 8</vt:lpstr>
      <vt:lpstr>TECNICA GRUPO 7</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2014-12-17T02:16:08Z</dcterms:modified>
</cp:coreProperties>
</file>