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80" yWindow="135" windowWidth="15480" windowHeight="6660" tabRatio="598" activeTab="1"/>
  </bookViews>
  <sheets>
    <sheet name="TECNICA 22" sheetId="12" r:id="rId1"/>
    <sheet name="JURIDICA" sheetId="9" r:id="rId2"/>
    <sheet name="FINANCIERA" sheetId="10" r:id="rId3"/>
  </sheets>
  <calcPr calcId="145621"/>
</workbook>
</file>

<file path=xl/calcChain.xml><?xml version="1.0" encoding="utf-8"?>
<calcChain xmlns="http://schemas.openxmlformats.org/spreadsheetml/2006/main">
  <c r="C21" i="10" l="1"/>
  <c r="C20" i="10"/>
  <c r="C10" i="10"/>
  <c r="C11" i="10" s="1"/>
  <c r="M60" i="12" l="1"/>
  <c r="N60" i="12"/>
  <c r="O60" i="12"/>
  <c r="L60" i="12"/>
  <c r="K60" i="12"/>
  <c r="F136" i="12" l="1"/>
  <c r="D147" i="12" s="1"/>
  <c r="E121" i="12"/>
  <c r="D146" i="12" s="1"/>
  <c r="A113" i="12"/>
  <c r="A114" i="12" s="1"/>
  <c r="A115" i="12" s="1"/>
  <c r="A50" i="12"/>
  <c r="A51" i="12" s="1"/>
  <c r="A52" i="12" s="1"/>
  <c r="A53" i="12" s="1"/>
  <c r="A54" i="12" s="1"/>
  <c r="D41" i="12"/>
  <c r="E40" i="12" s="1"/>
  <c r="F22" i="12"/>
  <c r="C24" i="12" s="1"/>
  <c r="E22" i="12"/>
  <c r="E24" i="12" s="1"/>
  <c r="E146" i="12" l="1"/>
  <c r="C64" i="12" l="1"/>
  <c r="C65" i="12"/>
</calcChain>
</file>

<file path=xl/sharedStrings.xml><?xml version="1.0" encoding="utf-8"?>
<sst xmlns="http://schemas.openxmlformats.org/spreadsheetml/2006/main" count="439" uniqueCount="253">
  <si>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</si>
  <si>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</si>
  <si>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</si>
  <si>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</si>
  <si>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</si>
  <si>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</si>
  <si>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</si>
  <si>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</si>
  <si>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</si>
  <si>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</si>
  <si>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</si>
  <si>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</si>
  <si>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</si>
  <si>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</si>
  <si>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</si>
  <si>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</si>
  <si>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</si>
  <si>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</si>
  <si>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</si>
  <si>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</si>
  <si>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</si>
  <si>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</si>
  <si>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</si>
  <si>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</si>
  <si>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</si>
  <si>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</si>
  <si>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</si>
  <si>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</si>
  <si>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</si>
  <si>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</si>
  <si>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</si>
  <si>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</si>
  <si>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</si>
  <si>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</si>
  <si>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</si>
  <si>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</si>
  <si>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</si>
  <si>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</si>
  <si>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</si>
  <si>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</si>
  <si>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</si>
  <si>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</si>
  <si>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</si>
  <si>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</si>
  <si>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</si>
  <si>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</si>
  <si>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</si>
  <si>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</si>
  <si>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</si>
  <si>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</si>
  <si>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</si>
  <si>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</si>
  <si>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</si>
  <si>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</si>
  <si>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</si>
  <si>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</si>
  <si>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</si>
  <si>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</si>
  <si>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</si>
  <si>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</si>
  <si>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</si>
  <si>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</si>
  <si>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</si>
  <si>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</si>
  <si>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</si>
  <si>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</si>
  <si>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</si>
  <si>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</si>
  <si>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</si>
  <si>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</si>
  <si>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</si>
  <si>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</si>
  <si>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</si>
  <si>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</si>
  <si>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</si>
  <si>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</si>
  <si>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</si>
  <si>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</si>
  <si>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</si>
  <si>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</si>
  <si>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</si>
  <si>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</si>
  <si>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</si>
  <si>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</si>
  <si>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</si>
  <si>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</si>
  <si>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</si>
  <si>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</si>
  <si>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</si>
  <si>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</si>
  <si>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</si>
  <si>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</si>
  <si>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</si>
  <si>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</si>
  <si>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</si>
  <si>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</si>
  <si>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</si>
  <si>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</si>
  <si>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</si>
  <si>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</si>
  <si>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</si>
  <si>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</si>
  <si>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</si>
  <si>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</si>
  <si>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</si>
  <si>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</si>
  <si>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</si>
  <si>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</si>
  <si>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</si>
  <si>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</si>
  <si>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</si>
  <si>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</si>
  <si>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</si>
  <si>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</si>
  <si>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</si>
  <si>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</si>
  <si>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</si>
  <si>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</si>
  <si>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</si>
  <si>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</si>
  <si>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</si>
  <si>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</si>
  <si>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</si>
  <si>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</si>
  <si>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</si>
  <si>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</si>
  <si>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</si>
  <si>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</si>
  <si>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</si>
  <si>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</si>
  <si>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</si>
  <si>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</si>
  <si>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</si>
  <si>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</si>
  <si>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</si>
  <si>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</si>
  <si>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</si>
  <si>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</si>
  <si>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</si>
  <si>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</si>
  <si>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</si>
  <si>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</si>
  <si>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DE LOS GRUPOS A LOS QUE SE PRESENTA EN SMMLV:</t>
  </si>
  <si>
    <t>INFORMACION A 31 DE DICIEMBRE DE 2013</t>
  </si>
  <si>
    <t>LIQUIDEZ*</t>
  </si>
  <si>
    <t>* VER NOTA 5 DEL NUMERAL 3.18</t>
  </si>
  <si>
    <t>Experiencia Habilitante</t>
  </si>
  <si>
    <t>Equipo Talento Humano Adicional</t>
  </si>
  <si>
    <t>ICBF</t>
  </si>
  <si>
    <t>UNIVERSIDAD DE LA GUAJIRA</t>
  </si>
  <si>
    <t>TRABAJADORA SOCIAL</t>
  </si>
  <si>
    <t xml:space="preserve">COORDINADOR GENERAL </t>
  </si>
  <si>
    <t>APOYO PROFESIONAL</t>
  </si>
  <si>
    <t xml:space="preserve">FINANCIERO  </t>
  </si>
  <si>
    <t>FUNDACIÓN PORVENIR</t>
  </si>
  <si>
    <t>FUNDACION PORVENIR</t>
  </si>
  <si>
    <t>16/01/012</t>
  </si>
  <si>
    <t>30/12/013</t>
  </si>
  <si>
    <t>15/12/014</t>
  </si>
  <si>
    <t>INSTITUCIONAL</t>
  </si>
  <si>
    <t>MODALIDAD INSTITUCIONAL</t>
  </si>
  <si>
    <t>2/450</t>
  </si>
  <si>
    <t>NELLYS ISABEL PEREZ SANE</t>
  </si>
  <si>
    <t>UNIIVERSIDAD DE LA GUAJIRA</t>
  </si>
  <si>
    <t>AMARILIS JOHANA POLO PEDROZO</t>
  </si>
  <si>
    <t>SE TRASLAPA CON EL CONTRATO 203</t>
  </si>
  <si>
    <t xml:space="preserve">SETRASLAPA CON LOS CONTRATOS 203 Y 98 </t>
  </si>
  <si>
    <t>X</t>
  </si>
  <si>
    <t xml:space="preserve">FUNDACION COLOMBIA MIA - COORDINADORA CDI - FEBRERO A JULIO </t>
  </si>
  <si>
    <t>FUNDACION  PORVENIR COORDINADORA CDI - AGOSTO - DICIEMBRE</t>
  </si>
  <si>
    <t>INSTITUTO FRANCISCO DE PAULA SANTANDER - COORDINADORA PRESCOLAR Y BASICA PRIMARIA - JULIO A NOVIEMBRE  2011 Y FEBRERO A NOVIEMBRE 2012</t>
  </si>
  <si>
    <t>O</t>
  </si>
  <si>
    <t xml:space="preserve">LA EXPERIENCIA ACREDITADA NO ES VALIDA TODA VEZ QUE EL TIEMPO DE EJECUCION DEL CONTRATO NO ESTA ACORDE CON LOS TERMINOS ESTABLECIDOS EN EL PLIEGO DE CONDICIONES, YA QUE DICHOS CONTRATOS CORRESPONDEN  LA VIGENCIA 2006 </t>
  </si>
  <si>
    <t xml:space="preserve">LA EXPERIENCIA ACREDITADA NO ES VALIDA TODA VEZ QUE EL TIEMPO DE EJECUCION DEL CONTRATO NO ESTA ACORDE CON LOS TERMINOS ESTABLECIDOS EN EL PLIEGO DE CONDICIONES. YA QUE DICHOS CONTRATOS CORRESPONDEN  LA VIGENCIA 2007 </t>
  </si>
  <si>
    <t xml:space="preserve">LA EXPERIENCIA ACREDITADA NO ES VALIDA TODA VEZ QUE EL TIEMPO DE EJECUCION DEL CONTRATO NO ESTA ACORDE CON LOS TERMINOS ESTABLECIDOS EN EL PLIEGO DE CONDICIONES. YA QUE DICHOS CONTRATOS CORRESPONDEN  LA VIGENCIA 2008 </t>
  </si>
  <si>
    <t xml:space="preserve">1.  INSTITUTO FRANCISCO DE PAULA SANTANDER.- TRABAJADORA SOCIAL DE PRESCOLAR Y BASICA PRIMARIA - DE FEBRERO HASTA NOVIEMBRE 2013               </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</si>
  <si>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</si>
  <si>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</si>
  <si>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</si>
  <si>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</si>
  <si>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</si>
  <si>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</si>
  <si>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</si>
  <si>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</si>
  <si>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</si>
  <si>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</si>
  <si>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</si>
  <si>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</si>
  <si>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</si>
  <si>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</si>
  <si>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</si>
  <si>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</si>
  <si>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</si>
  <si>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</si>
  <si>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</si>
  <si>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</si>
  <si>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</si>
  <si>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</si>
  <si>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</si>
  <si>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</si>
  <si>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</si>
  <si>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</si>
  <si>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</si>
  <si>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</si>
  <si>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</si>
  <si>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</si>
  <si>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</si>
  <si>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</si>
  <si>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</si>
  <si>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</si>
  <si>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</si>
  <si>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</si>
  <si>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</si>
  <si>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</si>
  <si>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</si>
  <si>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SOCIAL ROSA BAQUERO DE SOCARRAS</t>
  </si>
  <si>
    <t>ASOCIACION PARA EL MEJORAMIENTO Y DESARROLLO COMUNITARIO - ASOMEDECO</t>
  </si>
  <si>
    <t>UNION TEMPORAL GUAJIRA CON AMOR</t>
  </si>
  <si>
    <t>PROPONENTE No. 39 FUNDACION PORVENIR</t>
  </si>
  <si>
    <t>ANEXO</t>
  </si>
  <si>
    <t>GARANTIA DE SERIEDAD DE LA PROPUESTA GRUPO 22</t>
  </si>
  <si>
    <t>9 AL 11</t>
  </si>
  <si>
    <t>12 AL 19</t>
  </si>
  <si>
    <t>29 Y 30</t>
  </si>
  <si>
    <t>N.A</t>
  </si>
  <si>
    <t>23 Y 24</t>
  </si>
  <si>
    <t>20 Y 21</t>
  </si>
  <si>
    <t>7 Y 8</t>
  </si>
  <si>
    <t>34 Y 35</t>
  </si>
  <si>
    <t xml:space="preserve">PROPONENTE:   </t>
  </si>
  <si>
    <t>NUMERO DE NIT:</t>
  </si>
  <si>
    <t>839000431-5</t>
  </si>
  <si>
    <t xml:space="preserve">  CUMPLE </t>
  </si>
  <si>
    <t>EL PROPONENTE CUMPLE __X____ NO CUMPLE _______</t>
  </si>
  <si>
    <t>EL PROPONENTE ALLEGA MEDIANTE CORREO ELECTRONICO, ENVIADO EL 13 DE DICIEMBRE DE 2014 A LAS  12:21 a.m, LAS HOJAS DE VIDA DE LOS PROFESIONALES SOL MILENA CANTILLO (ADMINISTRADORA DE EMPRESAS, GLIRETH DEL CARMEN RAMOS JIMENEZ (TÉCNICO EN CONTABILIDAD) Y SINAR JOSÉ RYÍZ PIÑERES (CONTADOR PÚBLICO), ÉSTAS NO SERÁN TENIDAS EN CUENTA YA QUE DE ACUERDO CON LA LEY NO SON SUBSANABLES LAS CONDICIONES DE PONDERACIÓN Y EL TALENTO HUMANO ADICIONAL HACE PARTE DEL CAPITULO IV FACTORES DE PONDERACIÓN.</t>
  </si>
  <si>
    <t>EL PROPONENTE ADJUNTA MEDIANTE CORREO ELECTRÓNICO  DEL 13 DE DICIEMBRE DE 2014 A LAS 12:13 a.m, CERTIFICACIONES  DE NELLYS ISABEL PEREZ SANE, EN LAS QUE SE CONSTATA LA VINCULACIÓN LABORAL COMO APOYO PSICOSOCIAL EN LA FUNDACIÓN COLOMBIA MIA, EN EL PERIODO COMPRENDIDO EN EL MES DE DE JULIO A DICIEMBRE DE 2013 Y DE ENERO A JULIO DE DE 2014 . Y FUNDACIÓN PORVENIR DESDE EL 1 DE AGOSTO DE 2014 A 3 DE DICEIMBRE DE 2014.  ADJUNTA FOTOCOPIA DE LA TARJETA PROFESIONAL</t>
  </si>
  <si>
    <t>190195721-1</t>
  </si>
  <si>
    <t>SOL MILENA CANTILLO RODRIGUEZ</t>
  </si>
  <si>
    <t>ADMINISTRADORA DE EMPRESAS</t>
  </si>
  <si>
    <t>UNIVERSIDAD ABIERTA Y A DISTANCIA</t>
  </si>
  <si>
    <t>LICEO MODERNO MADRE LAURA</t>
  </si>
  <si>
    <t xml:space="preserve">COORDINADORA </t>
  </si>
  <si>
    <t>DESDE NOIEMBRE DE 2012 A DICIEMBRE DE 2013.</t>
  </si>
  <si>
    <t>NINGUNA</t>
  </si>
  <si>
    <t>ZULY CATERINE CARRASCAL BRITO</t>
  </si>
  <si>
    <t>216794021-1</t>
  </si>
  <si>
    <t xml:space="preserve">ASOCIACION DE PADRES Y VECINOS DEL HOGAR INFANTIL DE MAICAO </t>
  </si>
  <si>
    <t>21/01/2013  HASTA LA FECHA</t>
  </si>
  <si>
    <t>TIEMPO VALIDO SOLO HASTA EL 30 DE SEPTIEMBRE Y SE TRASLAPAN CON EL 100 Y CON 97</t>
  </si>
  <si>
    <t>PARAGUACHON   CALLE 1 KRA 1-390</t>
  </si>
  <si>
    <t>BARRIO SAN MARTIN - KRA 13 No. 17-18</t>
  </si>
  <si>
    <t>BARRIO MAICAITO - CALLE 7  20-38</t>
  </si>
  <si>
    <t>APORTO RUP ACTUALIZADO</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</si>
</sst>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family val="2"/>
    </font>
    <font>
      <b/>
      <sz val="11"/>
      <name val="Arial Narrow"/>
      <family val="2"/>
    </font>
    <font>
      <sz val="11"/>
      <name val="Arial Narrow"/>
      <family val="2"/>
    </font>
    <font>
      <b/>
      <sz val="9"/>
      <name val="Arial Narrow"/>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3">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Font="1" applyFill="1" applyBorder="1" applyAlignment="1">
      <alignment horizontal="left" vertical="center" wrapText="1"/>
    </xf>
    <xf numFmtId="0" fontId="0" fillId="0" borderId="1" xfId="0" applyBorder="1" applyAlignment="1">
      <alignment horizontal="center" vertical="center"/>
    </xf>
    <xf numFmtId="0" fontId="30" fillId="2" borderId="1" xfId="0" applyFont="1" applyFill="1" applyBorder="1" applyAlignment="1">
      <alignment horizontal="center" vertical="center" wrapText="1"/>
    </xf>
    <xf numFmtId="166" fontId="2" fillId="3" borderId="1" xfId="0" applyNumberFormat="1" applyFont="1" applyFill="1" applyBorder="1" applyAlignment="1">
      <alignment horizontal="right" vertical="center"/>
    </xf>
    <xf numFmtId="0" fontId="2" fillId="0" borderId="1" xfId="0" applyFont="1" applyBorder="1" applyAlignment="1">
      <alignment vertical="center"/>
    </xf>
    <xf numFmtId="0" fontId="2" fillId="3" borderId="1" xfId="0" applyFont="1" applyFill="1" applyBorder="1" applyAlignment="1">
      <alignment vertical="center"/>
    </xf>
    <xf numFmtId="166" fontId="2" fillId="3" borderId="1" xfId="0" applyNumberFormat="1" applyFont="1" applyFill="1"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44" fontId="20" fillId="0" borderId="1" xfId="3" applyFont="1" applyFill="1" applyBorder="1" applyAlignment="1">
      <alignment horizontal="right" vertical="center" wrapText="1"/>
    </xf>
    <xf numFmtId="168" fontId="20"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 fillId="0" borderId="1" xfId="0" applyFont="1" applyFill="1" applyBorder="1" applyAlignment="1">
      <alignment wrapText="1"/>
    </xf>
    <xf numFmtId="0" fontId="2" fillId="0" borderId="1" xfId="0" applyFont="1" applyBorder="1" applyAlignment="1">
      <alignment vertical="top" wrapText="1"/>
    </xf>
    <xf numFmtId="14" fontId="2" fillId="0" borderId="1" xfId="0" applyNumberFormat="1" applyFont="1" applyBorder="1" applyAlignment="1">
      <alignment vertical="top" wrapText="1"/>
    </xf>
    <xf numFmtId="0" fontId="2" fillId="0" borderId="1" xfId="0" applyFont="1" applyFill="1" applyBorder="1" applyAlignment="1">
      <alignment vertical="top" wrapText="1"/>
    </xf>
    <xf numFmtId="14" fontId="2" fillId="0" borderId="1" xfId="0" applyNumberFormat="1" applyFont="1" applyFill="1" applyBorder="1" applyAlignment="1">
      <alignment vertical="top" wrapText="1"/>
    </xf>
    <xf numFmtId="0" fontId="2" fillId="0" borderId="1" xfId="0" applyFont="1" applyFill="1" applyBorder="1" applyAlignment="1">
      <alignment vertical="top"/>
    </xf>
    <xf numFmtId="14" fontId="2" fillId="0" borderId="1" xfId="0" applyNumberFormat="1" applyFont="1" applyBorder="1" applyAlignment="1">
      <alignment horizontal="right" vertical="top" wrapText="1"/>
    </xf>
    <xf numFmtId="0" fontId="20" fillId="0" borderId="1" xfId="0"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0" fontId="20" fillId="0" borderId="1" xfId="0" applyFont="1" applyFill="1" applyBorder="1" applyAlignment="1">
      <alignment horizontal="right" vertical="center" wrapText="1"/>
    </xf>
    <xf numFmtId="0" fontId="2" fillId="0" borderId="1" xfId="0" applyFont="1" applyFill="1" applyBorder="1" applyAlignment="1">
      <alignment horizontal="center" vertical="top"/>
    </xf>
    <xf numFmtId="0" fontId="2" fillId="0" borderId="5" xfId="0" applyFont="1" applyBorder="1" applyAlignment="1">
      <alignment horizontal="center" vertical="top"/>
    </xf>
    <xf numFmtId="0" fontId="2" fillId="0" borderId="14" xfId="0" applyFont="1" applyBorder="1" applyAlignment="1">
      <alignment horizontal="center" vertical="top"/>
    </xf>
    <xf numFmtId="0" fontId="0" fillId="0" borderId="0" xfId="0" applyAlignment="1">
      <alignment vertical="top" wrapText="1"/>
    </xf>
    <xf numFmtId="44" fontId="20" fillId="0" borderId="1" xfId="3" applyFont="1" applyFill="1" applyBorder="1" applyAlignment="1">
      <alignment horizontal="left" vertical="center" wrapText="1"/>
    </xf>
    <xf numFmtId="0" fontId="0" fillId="0" borderId="1" xfId="0" applyBorder="1" applyAlignment="1">
      <alignment horizontal="center" vertical="center"/>
    </xf>
    <xf numFmtId="0" fontId="2" fillId="0" borderId="1" xfId="0" applyFont="1" applyBorder="1" applyAlignment="1">
      <alignment horizontal="center" vertical="center"/>
    </xf>
    <xf numFmtId="0"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lignment horizontal="center" vertical="center" wrapText="1"/>
    </xf>
    <xf numFmtId="0" fontId="20" fillId="0" borderId="1" xfId="0" applyNumberFormat="1" applyFont="1" applyFill="1" applyBorder="1" applyAlignment="1">
      <alignment horizontal="left" vertical="center" wrapText="1"/>
    </xf>
    <xf numFmtId="0" fontId="13" fillId="0" borderId="1" xfId="0" applyNumberFormat="1" applyFont="1" applyFill="1" applyBorder="1" applyAlignment="1">
      <alignment horizontal="left" vertical="center" wrapText="1"/>
    </xf>
    <xf numFmtId="0" fontId="18" fillId="0" borderId="1" xfId="0" applyNumberFormat="1" applyFont="1" applyFill="1" applyBorder="1" applyAlignment="1" applyProtection="1">
      <alignment horizontal="center" vertical="center" wrapText="1"/>
      <protection locked="0"/>
    </xf>
    <xf numFmtId="1" fontId="11" fillId="0" borderId="0" xfId="0" applyNumberFormat="1" applyFont="1" applyFill="1" applyBorder="1" applyAlignment="1">
      <alignment horizontal="left" vertical="center" wrapText="1"/>
    </xf>
    <xf numFmtId="4" fontId="18" fillId="0" borderId="1" xfId="0" applyNumberFormat="1" applyFont="1" applyFill="1" applyBorder="1" applyAlignment="1" applyProtection="1">
      <alignment horizontal="right" vertical="center" wrapText="1"/>
      <protection locked="0"/>
    </xf>
    <xf numFmtId="14"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3" fillId="7" borderId="31" xfId="0" applyFont="1" applyFill="1" applyBorder="1" applyAlignment="1">
      <alignment vertical="center"/>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0" fillId="0" borderId="18" xfId="0" applyFont="1" applyBorder="1" applyAlignment="1">
      <alignment horizontal="center" vertical="center" wrapText="1"/>
    </xf>
    <xf numFmtId="0" fontId="30" fillId="6" borderId="5" xfId="0" applyFont="1" applyFill="1" applyBorder="1" applyAlignment="1">
      <alignment horizontal="center" vertical="center" wrapText="1"/>
    </xf>
    <xf numFmtId="0" fontId="30" fillId="6" borderId="1" xfId="0" applyFont="1" applyFill="1" applyBorder="1" applyAlignment="1">
      <alignment horizontal="center" vertical="center" wrapText="1"/>
    </xf>
    <xf numFmtId="16" fontId="20" fillId="7" borderId="19"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0" borderId="1" xfId="0" applyFont="1" applyBorder="1" applyAlignment="1"/>
    <xf numFmtId="0" fontId="20" fillId="0" borderId="1" xfId="0" applyFont="1" applyBorder="1"/>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 fillId="0" borderId="1" xfId="0" applyFont="1" applyFill="1" applyBorder="1" applyAlignment="1">
      <alignment horizontal="center"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0" fontId="1" fillId="0" borderId="1" xfId="0" applyFont="1" applyBorder="1" applyAlignment="1">
      <alignment horizontal="center" vertical="center"/>
    </xf>
    <xf numFmtId="1" fontId="2" fillId="3" borderId="1" xfId="0" applyNumberFormat="1" applyFont="1" applyFill="1" applyBorder="1" applyAlignment="1">
      <alignment horizontal="center" vertical="center"/>
    </xf>
    <xf numFmtId="0" fontId="2" fillId="10" borderId="1" xfId="0" applyFont="1" applyFill="1" applyBorder="1" applyAlignment="1">
      <alignment vertical="top" wrapText="1"/>
    </xf>
    <xf numFmtId="0" fontId="2" fillId="10" borderId="1" xfId="0" applyFont="1" applyFill="1" applyBorder="1" applyAlignment="1">
      <alignment horizontal="center" vertical="center" wrapText="1"/>
    </xf>
    <xf numFmtId="0" fontId="2" fillId="10" borderId="1" xfId="0" applyFont="1" applyFill="1" applyBorder="1" applyAlignment="1">
      <alignment vertical="center" wrapText="1"/>
    </xf>
    <xf numFmtId="14" fontId="2" fillId="10" borderId="1" xfId="0" applyNumberFormat="1" applyFont="1" applyFill="1" applyBorder="1" applyAlignment="1">
      <alignment horizontal="center" vertical="center" wrapText="1"/>
    </xf>
    <xf numFmtId="0" fontId="0" fillId="10" borderId="4" xfId="0" applyFill="1" applyBorder="1" applyAlignment="1">
      <alignment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 fillId="0" borderId="42" xfId="0" applyFont="1" applyFill="1" applyBorder="1" applyAlignment="1">
      <alignment horizontal="center" vertical="center" wrapText="1"/>
    </xf>
    <xf numFmtId="0" fontId="2" fillId="0" borderId="43" xfId="0" applyFont="1" applyFill="1" applyBorder="1" applyAlignment="1">
      <alignment horizontal="center" vertical="center" wrapText="1"/>
    </xf>
    <xf numFmtId="0" fontId="2" fillId="0" borderId="44" xfId="0" applyFont="1" applyFill="1" applyBorder="1" applyAlignment="1">
      <alignment horizontal="center" vertical="center" wrapText="1"/>
    </xf>
    <xf numFmtId="0" fontId="2" fillId="0" borderId="45" xfId="0" applyFont="1" applyFill="1" applyBorder="1" applyAlignment="1">
      <alignment horizontal="center" vertical="center" wrapText="1"/>
    </xf>
    <xf numFmtId="0" fontId="2" fillId="0" borderId="46" xfId="0" applyFont="1" applyFill="1" applyBorder="1" applyAlignment="1">
      <alignment horizontal="center" vertical="center" wrapText="1"/>
    </xf>
    <xf numFmtId="0" fontId="2" fillId="0" borderId="47"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 fillId="0" borderId="1" xfId="0" applyFont="1" applyBorder="1" applyAlignment="1">
      <alignment vertical="center" wrapText="1"/>
    </xf>
    <xf numFmtId="0" fontId="2" fillId="0" borderId="5" xfId="0" applyFont="1" applyBorder="1" applyAlignment="1">
      <alignment horizontal="center" vertical="center"/>
    </xf>
    <xf numFmtId="0" fontId="2" fillId="0" borderId="14" xfId="0" applyFont="1" applyBorder="1" applyAlignment="1">
      <alignment horizontal="center" vertical="center"/>
    </xf>
    <xf numFmtId="0" fontId="2" fillId="10" borderId="1" xfId="0" applyFont="1" applyFill="1" applyBorder="1" applyAlignment="1">
      <alignment vertical="center" wrapText="1"/>
    </xf>
    <xf numFmtId="0" fontId="0" fillId="0" borderId="1"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2" fillId="0" borderId="5" xfId="0" applyFont="1" applyBorder="1" applyAlignment="1">
      <alignment horizontal="center" vertical="top" wrapText="1"/>
    </xf>
    <xf numFmtId="0" fontId="2" fillId="0" borderId="14" xfId="0" applyFont="1" applyBorder="1" applyAlignment="1">
      <alignment horizontal="center" vertical="top" wrapText="1"/>
    </xf>
    <xf numFmtId="0" fontId="2" fillId="0" borderId="1" xfId="0" applyFont="1" applyBorder="1" applyAlignment="1">
      <alignment horizontal="center" vertical="top"/>
    </xf>
    <xf numFmtId="0" fontId="2" fillId="0" borderId="5" xfId="0" applyFont="1" applyBorder="1" applyAlignment="1">
      <alignment vertical="center" wrapText="1"/>
    </xf>
    <xf numFmtId="0" fontId="0" fillId="0" borderId="14" xfId="0" applyBorder="1" applyAlignment="1">
      <alignment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0" fillId="0" borderId="5" xfId="0" applyFont="1" applyBorder="1" applyAlignment="1">
      <alignment horizontal="center" vertical="center" wrapText="1"/>
    </xf>
    <xf numFmtId="0" fontId="30" fillId="0" borderId="38" xfId="0" applyFont="1" applyBorder="1" applyAlignment="1">
      <alignment horizontal="center" vertical="center" wrapText="1"/>
    </xf>
    <xf numFmtId="0" fontId="30" fillId="0" borderId="14" xfId="0" applyFont="1" applyBorder="1" applyAlignment="1">
      <alignment horizontal="center"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1" fillId="0" borderId="0" xfId="0" applyFont="1" applyAlignment="1">
      <alignment horizontal="center" vertical="center"/>
    </xf>
    <xf numFmtId="0" fontId="30" fillId="0" borderId="0" xfId="0" applyFont="1" applyAlignment="1">
      <alignment horizontal="center" vertical="center"/>
    </xf>
    <xf numFmtId="0" fontId="30" fillId="6" borderId="5" xfId="0" applyFont="1" applyFill="1" applyBorder="1" applyAlignment="1">
      <alignment horizontal="center" vertical="center" wrapText="1"/>
    </xf>
    <xf numFmtId="0" fontId="30" fillId="6" borderId="38" xfId="0" applyFont="1" applyFill="1" applyBorder="1" applyAlignment="1">
      <alignment horizontal="center" vertical="center" wrapText="1"/>
    </xf>
    <xf numFmtId="0" fontId="30" fillId="6" borderId="14" xfId="0" applyFont="1" applyFill="1" applyBorder="1" applyAlignment="1">
      <alignment horizontal="center" vertical="center"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opLeftCell="A28" zoomScale="64" zoomScaleNormal="64" workbookViewId="0">
      <selection activeCell="G43" sqref="G43"/>
    </sheetView>
  </sheetViews>
  <sheetFormatPr baseColWidth="10" defaultRowHeight="15" x14ac:dyDescent="0.25"/>
  <cols>
    <col min="1" max="1" width="3.140625" style="5" bestFit="1" customWidth="1"/>
    <col min="2" max="2" width="102.7109375" style="5" bestFit="1" customWidth="1"/>
    <col min="3" max="3" width="31.140625" style="5" customWidth="1"/>
    <col min="4" max="4" width="35.42578125" style="5" customWidth="1"/>
    <col min="5" max="5" width="25" style="5" customWidth="1"/>
    <col min="6" max="6" width="29.7109375" style="5" customWidth="1"/>
    <col min="7" max="7" width="33.140625" style="5" customWidth="1"/>
    <col min="8" max="8" width="24.5703125" style="5" customWidth="1"/>
    <col min="9" max="9" width="24" style="5" customWidth="1"/>
    <col min="10" max="10" width="20.28515625" style="5" customWidth="1"/>
    <col min="11" max="11" width="23.140625" style="5" customWidth="1"/>
    <col min="12" max="12" width="25.7109375" style="5" customWidth="1"/>
    <col min="13" max="13" width="18.7109375" style="5" customWidth="1"/>
    <col min="14" max="14" width="22.140625" style="5" customWidth="1"/>
    <col min="15" max="15" width="26.140625" style="5" customWidth="1"/>
    <col min="16" max="16" width="19.5703125" style="5" bestFit="1" customWidth="1"/>
    <col min="17" max="17" width="35.1406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10" t="s">
        <v>61</v>
      </c>
      <c r="C2" s="211"/>
      <c r="D2" s="211"/>
      <c r="E2" s="211"/>
      <c r="F2" s="211"/>
      <c r="G2" s="211"/>
      <c r="H2" s="211"/>
      <c r="I2" s="211"/>
      <c r="J2" s="211"/>
      <c r="K2" s="211"/>
      <c r="L2" s="211"/>
      <c r="M2" s="211"/>
      <c r="N2" s="211"/>
      <c r="O2" s="211"/>
      <c r="P2" s="211"/>
    </row>
    <row r="4" spans="2:16" ht="26.25" x14ac:dyDescent="0.25">
      <c r="B4" s="210" t="s">
        <v>47</v>
      </c>
      <c r="C4" s="211"/>
      <c r="D4" s="211"/>
      <c r="E4" s="211"/>
      <c r="F4" s="211"/>
      <c r="G4" s="211"/>
      <c r="H4" s="211"/>
      <c r="I4" s="211"/>
      <c r="J4" s="211"/>
      <c r="K4" s="211"/>
      <c r="L4" s="211"/>
      <c r="M4" s="211"/>
      <c r="N4" s="211"/>
      <c r="O4" s="211"/>
      <c r="P4" s="211"/>
    </row>
    <row r="5" spans="2:16" ht="15.75" thickBot="1" x14ac:dyDescent="0.3"/>
    <row r="6" spans="2:16" ht="21.75" thickBot="1" x14ac:dyDescent="0.3">
      <c r="B6" s="7" t="s">
        <v>4</v>
      </c>
      <c r="C6" s="228" t="s">
        <v>154</v>
      </c>
      <c r="D6" s="228"/>
      <c r="E6" s="228"/>
      <c r="F6" s="228"/>
      <c r="G6" s="228"/>
      <c r="H6" s="228"/>
      <c r="I6" s="228"/>
      <c r="J6" s="228"/>
      <c r="K6" s="228"/>
      <c r="L6" s="228"/>
      <c r="M6" s="228"/>
      <c r="N6" s="229"/>
    </row>
    <row r="7" spans="2:16" ht="16.5" thickBot="1" x14ac:dyDescent="0.3">
      <c r="B7" s="8" t="s">
        <v>5</v>
      </c>
      <c r="C7" s="228"/>
      <c r="D7" s="228"/>
      <c r="E7" s="228"/>
      <c r="F7" s="228"/>
      <c r="G7" s="228"/>
      <c r="H7" s="228"/>
      <c r="I7" s="228"/>
      <c r="J7" s="228"/>
      <c r="K7" s="228"/>
      <c r="L7" s="228"/>
      <c r="M7" s="228"/>
      <c r="N7" s="229"/>
    </row>
    <row r="8" spans="2:16" ht="16.5" thickBot="1" x14ac:dyDescent="0.3">
      <c r="B8" s="8" t="s">
        <v>6</v>
      </c>
      <c r="C8" s="228"/>
      <c r="D8" s="228"/>
      <c r="E8" s="228"/>
      <c r="F8" s="228"/>
      <c r="G8" s="228"/>
      <c r="H8" s="228"/>
      <c r="I8" s="228"/>
      <c r="J8" s="228"/>
      <c r="K8" s="228"/>
      <c r="L8" s="228"/>
      <c r="M8" s="228"/>
      <c r="N8" s="229"/>
    </row>
    <row r="9" spans="2:16" ht="16.5" thickBot="1" x14ac:dyDescent="0.3">
      <c r="B9" s="8" t="s">
        <v>7</v>
      </c>
      <c r="C9" s="228"/>
      <c r="D9" s="228"/>
      <c r="E9" s="228"/>
      <c r="F9" s="228"/>
      <c r="G9" s="228"/>
      <c r="H9" s="228"/>
      <c r="I9" s="228"/>
      <c r="J9" s="228"/>
      <c r="K9" s="228"/>
      <c r="L9" s="228"/>
      <c r="M9" s="228"/>
      <c r="N9" s="229"/>
    </row>
    <row r="10" spans="2:16" ht="16.5" thickBot="1" x14ac:dyDescent="0.3">
      <c r="B10" s="8" t="s">
        <v>8</v>
      </c>
      <c r="C10" s="230">
        <v>22</v>
      </c>
      <c r="D10" s="230"/>
      <c r="E10" s="231"/>
      <c r="F10" s="25"/>
      <c r="G10" s="25"/>
      <c r="H10" s="25"/>
      <c r="I10" s="25"/>
      <c r="J10" s="25"/>
      <c r="K10" s="25"/>
      <c r="L10" s="25"/>
      <c r="M10" s="25"/>
      <c r="N10" s="26"/>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3"/>
      <c r="J12" s="63"/>
      <c r="K12" s="63"/>
      <c r="L12" s="63"/>
      <c r="M12" s="63"/>
      <c r="N12" s="15"/>
    </row>
    <row r="13" spans="2:16" x14ac:dyDescent="0.25">
      <c r="I13" s="63"/>
      <c r="J13" s="63"/>
      <c r="K13" s="63"/>
      <c r="L13" s="63"/>
      <c r="M13" s="63"/>
      <c r="N13" s="64"/>
    </row>
    <row r="14" spans="2:16" ht="45.75" customHeight="1" x14ac:dyDescent="0.25">
      <c r="B14" s="232" t="s">
        <v>94</v>
      </c>
      <c r="C14" s="232"/>
      <c r="D14" s="111" t="s">
        <v>12</v>
      </c>
      <c r="E14" s="111" t="s">
        <v>13</v>
      </c>
      <c r="F14" s="111" t="s">
        <v>29</v>
      </c>
      <c r="G14" s="175"/>
      <c r="I14" s="27"/>
      <c r="J14" s="27"/>
      <c r="K14" s="27"/>
      <c r="L14" s="27"/>
      <c r="M14" s="27"/>
      <c r="N14" s="64"/>
    </row>
    <row r="15" spans="2:16" x14ac:dyDescent="0.25">
      <c r="B15" s="232"/>
      <c r="C15" s="232"/>
      <c r="D15" s="115">
        <v>22</v>
      </c>
      <c r="E15" s="116">
        <v>1313221500</v>
      </c>
      <c r="F15" s="178">
        <v>450</v>
      </c>
      <c r="G15" s="176"/>
      <c r="I15" s="28"/>
      <c r="J15" s="28"/>
      <c r="K15" s="28"/>
      <c r="L15" s="28"/>
      <c r="M15" s="28"/>
      <c r="N15" s="64"/>
    </row>
    <row r="16" spans="2:16" x14ac:dyDescent="0.25">
      <c r="B16" s="232"/>
      <c r="C16" s="232"/>
      <c r="D16" s="115"/>
      <c r="E16" s="118"/>
      <c r="F16" s="119"/>
      <c r="G16" s="176"/>
      <c r="I16" s="28"/>
      <c r="J16" s="28"/>
      <c r="K16" s="28"/>
      <c r="L16" s="28"/>
      <c r="M16" s="28"/>
      <c r="N16" s="64"/>
    </row>
    <row r="17" spans="1:14" x14ac:dyDescent="0.25">
      <c r="B17" s="232"/>
      <c r="C17" s="232"/>
      <c r="D17" s="115"/>
      <c r="E17" s="116"/>
      <c r="F17" s="119"/>
      <c r="G17" s="176"/>
      <c r="I17" s="28"/>
      <c r="J17" s="28"/>
      <c r="K17" s="28"/>
      <c r="L17" s="28"/>
      <c r="M17" s="28"/>
      <c r="N17" s="64"/>
    </row>
    <row r="18" spans="1:14" x14ac:dyDescent="0.25">
      <c r="B18" s="232"/>
      <c r="C18" s="232"/>
      <c r="D18" s="115"/>
      <c r="E18" s="118"/>
      <c r="F18" s="119"/>
      <c r="G18" s="176"/>
      <c r="H18" s="17"/>
      <c r="I18" s="28"/>
      <c r="J18" s="28"/>
      <c r="K18" s="28"/>
      <c r="L18" s="28"/>
      <c r="M18" s="28"/>
      <c r="N18" s="16"/>
    </row>
    <row r="19" spans="1:14" x14ac:dyDescent="0.25">
      <c r="B19" s="232"/>
      <c r="C19" s="232"/>
      <c r="D19" s="115"/>
      <c r="E19" s="118"/>
      <c r="F19" s="119"/>
      <c r="G19" s="176"/>
      <c r="H19" s="17"/>
      <c r="I19" s="30"/>
      <c r="J19" s="30"/>
      <c r="K19" s="30"/>
      <c r="L19" s="30"/>
      <c r="M19" s="30"/>
      <c r="N19" s="16"/>
    </row>
    <row r="20" spans="1:14" x14ac:dyDescent="0.25">
      <c r="B20" s="232"/>
      <c r="C20" s="232"/>
      <c r="D20" s="115"/>
      <c r="E20" s="118"/>
      <c r="F20" s="119"/>
      <c r="G20" s="176"/>
      <c r="H20" s="17"/>
      <c r="I20" s="63"/>
      <c r="J20" s="63"/>
      <c r="K20" s="63"/>
      <c r="L20" s="63"/>
      <c r="M20" s="63"/>
      <c r="N20" s="16"/>
    </row>
    <row r="21" spans="1:14" x14ac:dyDescent="0.25">
      <c r="B21" s="232"/>
      <c r="C21" s="232"/>
      <c r="D21" s="115"/>
      <c r="E21" s="118"/>
      <c r="F21" s="119"/>
      <c r="G21" s="176"/>
      <c r="H21" s="17"/>
      <c r="I21" s="63"/>
      <c r="J21" s="63"/>
      <c r="K21" s="63"/>
      <c r="L21" s="63"/>
      <c r="M21" s="63"/>
      <c r="N21" s="16"/>
    </row>
    <row r="22" spans="1:14" ht="15.75" thickBot="1" x14ac:dyDescent="0.3">
      <c r="B22" s="233" t="s">
        <v>14</v>
      </c>
      <c r="C22" s="234"/>
      <c r="D22" s="115"/>
      <c r="E22" s="119">
        <f>SUM(E15:E21)</f>
        <v>1313221500</v>
      </c>
      <c r="F22" s="178">
        <f>SUM(F15:F21)</f>
        <v>450</v>
      </c>
      <c r="G22" s="176"/>
      <c r="H22" s="17"/>
      <c r="I22" s="63"/>
      <c r="J22" s="63"/>
      <c r="K22" s="63"/>
      <c r="L22" s="63"/>
      <c r="M22" s="63"/>
      <c r="N22" s="16"/>
    </row>
    <row r="23" spans="1:14" ht="45.75" thickBot="1" x14ac:dyDescent="0.3">
      <c r="A23" s="32"/>
      <c r="B23" s="37" t="s">
        <v>15</v>
      </c>
      <c r="C23" s="37" t="s">
        <v>95</v>
      </c>
      <c r="E23" s="27"/>
      <c r="F23" s="27"/>
      <c r="G23" s="27"/>
      <c r="H23" s="27"/>
      <c r="I23" s="6"/>
      <c r="J23" s="6"/>
      <c r="K23" s="6"/>
      <c r="L23" s="6"/>
      <c r="M23" s="6"/>
    </row>
    <row r="24" spans="1:14" ht="15.75" thickBot="1" x14ac:dyDescent="0.3">
      <c r="A24" s="33">
        <v>1</v>
      </c>
      <c r="C24" s="35">
        <f>F22*80%</f>
        <v>360</v>
      </c>
      <c r="D24" s="31"/>
      <c r="E24" s="34">
        <f>E22</f>
        <v>1313221500</v>
      </c>
      <c r="F24" s="29"/>
      <c r="G24" s="29"/>
      <c r="H24" s="29"/>
      <c r="I24" s="18"/>
      <c r="J24" s="18"/>
      <c r="K24" s="18"/>
      <c r="L24" s="18"/>
      <c r="M24" s="18"/>
    </row>
    <row r="25" spans="1:14" x14ac:dyDescent="0.25">
      <c r="A25" s="56"/>
      <c r="C25" s="57"/>
      <c r="D25" s="28"/>
      <c r="E25" s="58"/>
      <c r="F25" s="29"/>
      <c r="G25" s="29"/>
      <c r="H25" s="29"/>
      <c r="I25" s="18"/>
      <c r="J25" s="18"/>
      <c r="K25" s="18"/>
      <c r="L25" s="18"/>
      <c r="M25" s="18"/>
    </row>
    <row r="26" spans="1:14" x14ac:dyDescent="0.25">
      <c r="A26" s="56"/>
      <c r="C26" s="57"/>
      <c r="D26" s="28"/>
      <c r="E26" s="58"/>
      <c r="F26" s="29"/>
      <c r="G26" s="29"/>
      <c r="H26" s="29"/>
      <c r="I26" s="18"/>
      <c r="J26" s="18"/>
      <c r="K26" s="18"/>
      <c r="L26" s="18"/>
      <c r="M26" s="18"/>
    </row>
    <row r="27" spans="1:14" x14ac:dyDescent="0.25">
      <c r="A27" s="56"/>
      <c r="B27" s="76" t="s">
        <v>124</v>
      </c>
      <c r="C27" s="60"/>
      <c r="D27" s="60"/>
      <c r="E27" s="60"/>
      <c r="F27" s="60"/>
      <c r="G27" s="60"/>
      <c r="H27" s="60"/>
      <c r="I27" s="63"/>
      <c r="J27" s="63"/>
      <c r="K27" s="63"/>
      <c r="L27" s="63"/>
      <c r="M27" s="63"/>
      <c r="N27" s="64"/>
    </row>
    <row r="28" spans="1:14" x14ac:dyDescent="0.25">
      <c r="A28" s="56"/>
      <c r="B28" s="60"/>
      <c r="C28" s="60"/>
      <c r="D28" s="60"/>
      <c r="E28" s="60"/>
      <c r="F28" s="60"/>
      <c r="G28" s="60"/>
      <c r="H28" s="60"/>
      <c r="I28" s="63"/>
      <c r="J28" s="63"/>
      <c r="K28" s="63"/>
      <c r="L28" s="63"/>
      <c r="M28" s="63"/>
      <c r="N28" s="64"/>
    </row>
    <row r="29" spans="1:14" x14ac:dyDescent="0.25">
      <c r="A29" s="56"/>
      <c r="B29" s="78" t="s">
        <v>32</v>
      </c>
      <c r="C29" s="78" t="s">
        <v>125</v>
      </c>
      <c r="D29" s="78" t="s">
        <v>126</v>
      </c>
      <c r="E29" s="60"/>
      <c r="F29" s="60"/>
      <c r="G29" s="60"/>
      <c r="H29" s="60"/>
      <c r="I29" s="63"/>
      <c r="J29" s="63"/>
      <c r="K29" s="63"/>
      <c r="L29" s="63"/>
      <c r="M29" s="63"/>
      <c r="N29" s="64"/>
    </row>
    <row r="30" spans="1:14" x14ac:dyDescent="0.25">
      <c r="A30" s="56"/>
      <c r="B30" s="75" t="s">
        <v>127</v>
      </c>
      <c r="C30" s="177" t="s">
        <v>167</v>
      </c>
      <c r="D30" s="177"/>
      <c r="E30" s="60"/>
      <c r="F30" s="60"/>
      <c r="G30" s="60"/>
      <c r="H30" s="60"/>
      <c r="I30" s="63"/>
      <c r="J30" s="63"/>
      <c r="K30" s="63"/>
      <c r="L30" s="63"/>
      <c r="M30" s="63"/>
      <c r="N30" s="64"/>
    </row>
    <row r="31" spans="1:14" x14ac:dyDescent="0.25">
      <c r="A31" s="56"/>
      <c r="B31" s="75" t="s">
        <v>128</v>
      </c>
      <c r="C31" s="177" t="s">
        <v>167</v>
      </c>
      <c r="D31" s="177"/>
      <c r="E31" s="60"/>
      <c r="F31" s="60"/>
      <c r="G31" s="60"/>
      <c r="H31" s="60"/>
      <c r="I31" s="63"/>
      <c r="J31" s="63"/>
      <c r="K31" s="63"/>
      <c r="L31" s="63"/>
      <c r="M31" s="63"/>
      <c r="N31" s="64"/>
    </row>
    <row r="32" spans="1:14" x14ac:dyDescent="0.25">
      <c r="A32" s="56"/>
      <c r="B32" s="75" t="s">
        <v>129</v>
      </c>
      <c r="C32" s="177" t="s">
        <v>167</v>
      </c>
      <c r="D32" s="177"/>
      <c r="E32" s="60"/>
      <c r="F32" s="60"/>
      <c r="G32" s="60"/>
      <c r="H32" s="60"/>
      <c r="I32" s="63"/>
      <c r="J32" s="63"/>
      <c r="K32" s="63"/>
      <c r="L32" s="63"/>
      <c r="M32" s="63"/>
      <c r="N32" s="64"/>
    </row>
    <row r="33" spans="1:17" x14ac:dyDescent="0.25">
      <c r="A33" s="56"/>
      <c r="B33" s="75" t="s">
        <v>130</v>
      </c>
      <c r="C33" s="177" t="s">
        <v>167</v>
      </c>
      <c r="D33" s="177"/>
      <c r="E33" s="60"/>
      <c r="F33" s="60"/>
      <c r="G33" s="60"/>
      <c r="H33" s="60"/>
      <c r="I33" s="63"/>
      <c r="J33" s="63"/>
      <c r="K33" s="63"/>
      <c r="L33" s="63"/>
      <c r="M33" s="63"/>
      <c r="N33" s="64"/>
    </row>
    <row r="34" spans="1:17" x14ac:dyDescent="0.25">
      <c r="A34" s="56"/>
      <c r="B34" s="60"/>
      <c r="C34" s="60"/>
      <c r="D34" s="60"/>
      <c r="E34" s="60"/>
      <c r="F34" s="60"/>
      <c r="G34" s="60"/>
      <c r="H34" s="60"/>
      <c r="I34" s="63"/>
      <c r="J34" s="63"/>
      <c r="K34" s="63"/>
      <c r="L34" s="63"/>
      <c r="M34" s="63"/>
      <c r="N34" s="64"/>
    </row>
    <row r="35" spans="1:17" x14ac:dyDescent="0.25">
      <c r="A35" s="56"/>
      <c r="B35" s="60"/>
      <c r="C35" s="60"/>
      <c r="D35" s="60"/>
      <c r="E35" s="60"/>
      <c r="F35" s="60"/>
      <c r="G35" s="60"/>
      <c r="H35" s="60"/>
      <c r="I35" s="63"/>
      <c r="J35" s="63"/>
      <c r="K35" s="63"/>
      <c r="L35" s="63"/>
      <c r="M35" s="63"/>
      <c r="N35" s="64"/>
    </row>
    <row r="36" spans="1:17" x14ac:dyDescent="0.25">
      <c r="A36" s="56"/>
      <c r="B36" s="76" t="s">
        <v>131</v>
      </c>
      <c r="C36" s="60"/>
      <c r="D36" s="60"/>
      <c r="E36" s="60"/>
      <c r="F36" s="60"/>
      <c r="G36" s="60"/>
      <c r="H36" s="60"/>
      <c r="I36" s="63"/>
      <c r="J36" s="63"/>
      <c r="K36" s="63"/>
      <c r="L36" s="63"/>
      <c r="M36" s="63"/>
      <c r="N36" s="64"/>
    </row>
    <row r="37" spans="1:17" x14ac:dyDescent="0.25">
      <c r="A37" s="56"/>
      <c r="B37" s="60"/>
      <c r="C37" s="60"/>
      <c r="D37" s="60"/>
      <c r="E37" s="60"/>
      <c r="F37" s="60"/>
      <c r="G37" s="60"/>
      <c r="H37" s="60"/>
      <c r="I37" s="63"/>
      <c r="J37" s="63"/>
      <c r="K37" s="63"/>
      <c r="L37" s="63"/>
      <c r="M37" s="63"/>
      <c r="N37" s="64"/>
    </row>
    <row r="38" spans="1:17" x14ac:dyDescent="0.25">
      <c r="A38" s="56"/>
      <c r="B38" s="60"/>
      <c r="C38" s="60"/>
      <c r="D38" s="60"/>
      <c r="E38" s="60"/>
      <c r="F38" s="60"/>
      <c r="G38" s="60"/>
      <c r="H38" s="60"/>
      <c r="I38" s="63"/>
      <c r="J38" s="63"/>
      <c r="K38" s="63"/>
      <c r="L38" s="63"/>
      <c r="M38" s="63"/>
      <c r="N38" s="64"/>
    </row>
    <row r="39" spans="1:17" x14ac:dyDescent="0.25">
      <c r="A39" s="56"/>
      <c r="B39" s="78" t="s">
        <v>32</v>
      </c>
      <c r="C39" s="78" t="s">
        <v>56</v>
      </c>
      <c r="D39" s="77" t="s">
        <v>50</v>
      </c>
      <c r="E39" s="77" t="s">
        <v>16</v>
      </c>
      <c r="F39" s="60"/>
      <c r="G39" s="60"/>
      <c r="H39" s="60"/>
      <c r="I39" s="63"/>
      <c r="J39" s="63"/>
      <c r="K39" s="63"/>
      <c r="L39" s="63"/>
      <c r="M39" s="63"/>
      <c r="N39" s="64"/>
    </row>
    <row r="40" spans="1:17" ht="28.5" x14ac:dyDescent="0.25">
      <c r="A40" s="56"/>
      <c r="B40" s="61" t="s">
        <v>132</v>
      </c>
      <c r="C40" s="62">
        <v>40</v>
      </c>
      <c r="D40" s="110">
        <v>0</v>
      </c>
      <c r="E40" s="184">
        <f>+D40+D41</f>
        <v>0</v>
      </c>
      <c r="F40" s="60"/>
      <c r="G40" s="60"/>
      <c r="H40" s="60"/>
      <c r="I40" s="63"/>
      <c r="J40" s="63"/>
      <c r="K40" s="63"/>
      <c r="L40" s="63"/>
      <c r="M40" s="63"/>
      <c r="N40" s="64"/>
    </row>
    <row r="41" spans="1:17" ht="42.75" x14ac:dyDescent="0.25">
      <c r="A41" s="56"/>
      <c r="B41" s="61" t="s">
        <v>133</v>
      </c>
      <c r="C41" s="62">
        <v>60</v>
      </c>
      <c r="D41" s="110">
        <f>+F146</f>
        <v>0</v>
      </c>
      <c r="E41" s="185"/>
      <c r="F41" s="60"/>
      <c r="G41" s="60"/>
      <c r="H41" s="60"/>
      <c r="I41" s="63"/>
      <c r="J41" s="63"/>
      <c r="K41" s="63"/>
      <c r="L41" s="63"/>
      <c r="M41" s="63"/>
      <c r="N41" s="64"/>
    </row>
    <row r="42" spans="1:17" x14ac:dyDescent="0.25">
      <c r="A42" s="56"/>
      <c r="C42" s="57"/>
      <c r="D42" s="28"/>
      <c r="E42" s="58"/>
      <c r="F42" s="29"/>
      <c r="G42" s="29"/>
      <c r="H42" s="29"/>
      <c r="I42" s="18"/>
      <c r="J42" s="18"/>
      <c r="K42" s="18"/>
      <c r="L42" s="18"/>
      <c r="M42" s="18"/>
    </row>
    <row r="43" spans="1:17" x14ac:dyDescent="0.25">
      <c r="A43" s="56"/>
      <c r="C43" s="57"/>
      <c r="D43" s="28"/>
      <c r="E43" s="58"/>
      <c r="F43" s="29"/>
      <c r="G43" s="29"/>
      <c r="H43" s="29"/>
      <c r="I43" s="18"/>
      <c r="J43" s="18"/>
      <c r="K43" s="18"/>
      <c r="L43" s="18"/>
      <c r="M43" s="18"/>
    </row>
    <row r="44" spans="1:17" ht="24" customHeight="1" x14ac:dyDescent="0.25">
      <c r="A44" s="56"/>
      <c r="C44" s="57"/>
      <c r="D44" s="28"/>
      <c r="E44" s="58"/>
      <c r="F44" s="29"/>
      <c r="G44" s="29"/>
      <c r="H44" s="29"/>
      <c r="I44" s="18"/>
      <c r="J44" s="18"/>
      <c r="K44" s="18"/>
      <c r="L44" s="18"/>
      <c r="M44" s="235" t="s">
        <v>34</v>
      </c>
      <c r="N44" s="235"/>
    </row>
    <row r="45" spans="1:17" ht="27.75" customHeight="1" thickBot="1" x14ac:dyDescent="0.3">
      <c r="M45" s="236"/>
      <c r="N45" s="236"/>
    </row>
    <row r="46" spans="1:17" x14ac:dyDescent="0.25">
      <c r="B46" s="76" t="s">
        <v>146</v>
      </c>
      <c r="M46" s="42"/>
      <c r="N46" s="42"/>
    </row>
    <row r="47" spans="1:17" ht="15.75" thickBot="1" x14ac:dyDescent="0.3">
      <c r="M47" s="42"/>
      <c r="N47" s="42"/>
    </row>
    <row r="48" spans="1:17" s="63" customFormat="1" ht="109.5" customHeight="1" x14ac:dyDescent="0.25">
      <c r="B48" s="72" t="s">
        <v>134</v>
      </c>
      <c r="C48" s="72" t="s">
        <v>135</v>
      </c>
      <c r="D48" s="72" t="s">
        <v>136</v>
      </c>
      <c r="E48" s="72" t="s">
        <v>44</v>
      </c>
      <c r="F48" s="72" t="s">
        <v>22</v>
      </c>
      <c r="G48" s="72" t="s">
        <v>96</v>
      </c>
      <c r="H48" s="72" t="s">
        <v>17</v>
      </c>
      <c r="I48" s="72" t="s">
        <v>10</v>
      </c>
      <c r="J48" s="72" t="s">
        <v>30</v>
      </c>
      <c r="K48" s="72" t="s">
        <v>59</v>
      </c>
      <c r="L48" s="72" t="s">
        <v>20</v>
      </c>
      <c r="M48" s="59" t="s">
        <v>26</v>
      </c>
      <c r="N48" s="72" t="s">
        <v>137</v>
      </c>
      <c r="O48" s="72" t="s">
        <v>35</v>
      </c>
      <c r="P48" s="73" t="s">
        <v>11</v>
      </c>
      <c r="Q48" s="73" t="s">
        <v>19</v>
      </c>
    </row>
    <row r="49" spans="1:26" s="68" customFormat="1" x14ac:dyDescent="0.25">
      <c r="A49" s="36">
        <v>1</v>
      </c>
      <c r="B49" s="120" t="s">
        <v>155</v>
      </c>
      <c r="C49" s="120" t="s">
        <v>155</v>
      </c>
      <c r="D49" s="120" t="s">
        <v>148</v>
      </c>
      <c r="E49" s="122">
        <v>119</v>
      </c>
      <c r="F49" s="121" t="s">
        <v>125</v>
      </c>
      <c r="G49" s="123" t="s">
        <v>126</v>
      </c>
      <c r="H49" s="124">
        <v>40191</v>
      </c>
      <c r="I49" s="124">
        <v>40543</v>
      </c>
      <c r="J49" s="125" t="s">
        <v>126</v>
      </c>
      <c r="K49" s="146">
        <v>11</v>
      </c>
      <c r="L49" s="122">
        <v>0</v>
      </c>
      <c r="M49" s="122">
        <v>456</v>
      </c>
      <c r="N49" s="122">
        <v>0</v>
      </c>
      <c r="O49" s="126">
        <v>273053499</v>
      </c>
      <c r="P49" s="127">
        <v>62</v>
      </c>
      <c r="Q49" s="128"/>
      <c r="R49" s="67"/>
      <c r="S49" s="67"/>
      <c r="T49" s="67"/>
      <c r="U49" s="67"/>
      <c r="V49" s="67"/>
      <c r="W49" s="67"/>
      <c r="X49" s="67"/>
      <c r="Y49" s="67"/>
      <c r="Z49" s="67"/>
    </row>
    <row r="50" spans="1:26" s="68" customFormat="1" x14ac:dyDescent="0.25">
      <c r="A50" s="36">
        <f>+A49+1</f>
        <v>2</v>
      </c>
      <c r="B50" s="120" t="s">
        <v>155</v>
      </c>
      <c r="C50" s="120" t="s">
        <v>155</v>
      </c>
      <c r="D50" s="120" t="s">
        <v>148</v>
      </c>
      <c r="E50" s="122">
        <v>22</v>
      </c>
      <c r="F50" s="121" t="s">
        <v>125</v>
      </c>
      <c r="G50" s="123" t="s">
        <v>126</v>
      </c>
      <c r="H50" s="124">
        <v>40550</v>
      </c>
      <c r="I50" s="124">
        <v>40908</v>
      </c>
      <c r="J50" s="125" t="s">
        <v>126</v>
      </c>
      <c r="K50" s="146">
        <v>11</v>
      </c>
      <c r="L50" s="122">
        <v>0</v>
      </c>
      <c r="M50" s="122">
        <v>564</v>
      </c>
      <c r="N50" s="122">
        <v>0</v>
      </c>
      <c r="O50" s="126">
        <v>348727720</v>
      </c>
      <c r="P50" s="127">
        <v>62</v>
      </c>
      <c r="Q50" s="128"/>
      <c r="R50" s="67"/>
      <c r="S50" s="67"/>
      <c r="T50" s="67"/>
      <c r="U50" s="67"/>
      <c r="V50" s="67"/>
      <c r="W50" s="67"/>
      <c r="X50" s="67"/>
      <c r="Y50" s="67"/>
      <c r="Z50" s="67"/>
    </row>
    <row r="51" spans="1:26" s="68" customFormat="1" ht="47.25" customHeight="1" x14ac:dyDescent="0.25">
      <c r="A51" s="36">
        <f t="shared" ref="A51:A54" si="0">+A50+1</f>
        <v>3</v>
      </c>
      <c r="B51" s="120" t="s">
        <v>155</v>
      </c>
      <c r="C51" s="120" t="s">
        <v>155</v>
      </c>
      <c r="D51" s="120" t="s">
        <v>148</v>
      </c>
      <c r="E51" s="136">
        <v>89</v>
      </c>
      <c r="F51" s="121" t="s">
        <v>125</v>
      </c>
      <c r="G51" s="123" t="s">
        <v>126</v>
      </c>
      <c r="H51" s="137" t="s">
        <v>156</v>
      </c>
      <c r="I51" s="137">
        <v>41273</v>
      </c>
      <c r="J51" s="136" t="s">
        <v>126</v>
      </c>
      <c r="K51" s="147">
        <v>11</v>
      </c>
      <c r="L51" s="136">
        <v>0</v>
      </c>
      <c r="M51" s="136">
        <v>348</v>
      </c>
      <c r="N51" s="136">
        <v>0</v>
      </c>
      <c r="O51" s="126">
        <v>261809365</v>
      </c>
      <c r="P51" s="138">
        <v>62</v>
      </c>
      <c r="Q51" s="128"/>
      <c r="R51" s="67"/>
      <c r="S51" s="67"/>
      <c r="T51" s="67"/>
      <c r="U51" s="67"/>
      <c r="V51" s="67"/>
      <c r="W51" s="67"/>
      <c r="X51" s="67"/>
      <c r="Y51" s="67"/>
      <c r="Z51" s="67"/>
    </row>
    <row r="52" spans="1:26" s="68" customFormat="1" ht="25.5" customHeight="1" x14ac:dyDescent="0.25">
      <c r="A52" s="36">
        <f t="shared" si="0"/>
        <v>4</v>
      </c>
      <c r="B52" s="120" t="s">
        <v>155</v>
      </c>
      <c r="C52" s="120" t="s">
        <v>155</v>
      </c>
      <c r="D52" s="120" t="s">
        <v>148</v>
      </c>
      <c r="E52" s="136">
        <v>100</v>
      </c>
      <c r="F52" s="121" t="s">
        <v>125</v>
      </c>
      <c r="G52" s="123" t="s">
        <v>126</v>
      </c>
      <c r="H52" s="137">
        <v>41292</v>
      </c>
      <c r="I52" s="137" t="s">
        <v>157</v>
      </c>
      <c r="J52" s="136" t="s">
        <v>126</v>
      </c>
      <c r="K52" s="147">
        <v>11</v>
      </c>
      <c r="L52" s="136">
        <v>0</v>
      </c>
      <c r="M52" s="136">
        <v>480</v>
      </c>
      <c r="N52" s="136">
        <v>0</v>
      </c>
      <c r="O52" s="143">
        <v>44377575</v>
      </c>
      <c r="P52" s="138">
        <v>62</v>
      </c>
      <c r="Q52" s="128"/>
      <c r="R52" s="67"/>
      <c r="S52" s="67"/>
      <c r="T52" s="67"/>
      <c r="U52" s="67"/>
      <c r="V52" s="67"/>
      <c r="W52" s="67"/>
      <c r="X52" s="67"/>
      <c r="Y52" s="67"/>
      <c r="Z52" s="67"/>
    </row>
    <row r="53" spans="1:26" s="68" customFormat="1" ht="51" customHeight="1" x14ac:dyDescent="0.25">
      <c r="A53" s="36">
        <f t="shared" si="0"/>
        <v>5</v>
      </c>
      <c r="B53" s="120" t="s">
        <v>155</v>
      </c>
      <c r="C53" s="120" t="s">
        <v>155</v>
      </c>
      <c r="D53" s="120" t="s">
        <v>148</v>
      </c>
      <c r="E53" s="136">
        <v>203</v>
      </c>
      <c r="F53" s="121" t="s">
        <v>125</v>
      </c>
      <c r="G53" s="123" t="s">
        <v>126</v>
      </c>
      <c r="H53" s="137">
        <v>41502</v>
      </c>
      <c r="I53" s="137">
        <v>41988</v>
      </c>
      <c r="J53" s="136" t="s">
        <v>126</v>
      </c>
      <c r="K53" s="147">
        <v>0</v>
      </c>
      <c r="L53" s="136">
        <v>0</v>
      </c>
      <c r="M53" s="136">
        <v>150</v>
      </c>
      <c r="N53" s="136">
        <v>0</v>
      </c>
      <c r="O53" s="143">
        <v>595467600</v>
      </c>
      <c r="P53" s="138">
        <v>63</v>
      </c>
      <c r="Q53" s="128" t="s">
        <v>248</v>
      </c>
      <c r="R53" s="67"/>
      <c r="S53" s="67"/>
      <c r="T53" s="67"/>
      <c r="U53" s="67"/>
      <c r="V53" s="67"/>
      <c r="W53" s="67"/>
      <c r="X53" s="67"/>
      <c r="Y53" s="67"/>
      <c r="Z53" s="67"/>
    </row>
    <row r="54" spans="1:26" s="68" customFormat="1" ht="28.5" x14ac:dyDescent="0.25">
      <c r="A54" s="36">
        <f t="shared" si="0"/>
        <v>6</v>
      </c>
      <c r="B54" s="120" t="s">
        <v>155</v>
      </c>
      <c r="C54" s="120" t="s">
        <v>155</v>
      </c>
      <c r="D54" s="120" t="s">
        <v>148</v>
      </c>
      <c r="E54" s="136">
        <v>97</v>
      </c>
      <c r="F54" s="121" t="s">
        <v>125</v>
      </c>
      <c r="G54" s="123" t="s">
        <v>126</v>
      </c>
      <c r="H54" s="137">
        <v>41654</v>
      </c>
      <c r="I54" s="137">
        <v>42004</v>
      </c>
      <c r="J54" s="136" t="s">
        <v>126</v>
      </c>
      <c r="K54" s="147">
        <v>0</v>
      </c>
      <c r="L54" s="136">
        <v>11</v>
      </c>
      <c r="M54" s="136">
        <v>408</v>
      </c>
      <c r="N54" s="136">
        <v>0</v>
      </c>
      <c r="O54" s="143">
        <v>3653620228</v>
      </c>
      <c r="P54" s="138">
        <v>63</v>
      </c>
      <c r="Q54" s="128" t="s">
        <v>165</v>
      </c>
      <c r="R54" s="67"/>
      <c r="S54" s="67"/>
      <c r="T54" s="67"/>
      <c r="U54" s="67"/>
      <c r="V54" s="67"/>
      <c r="W54" s="67"/>
      <c r="X54" s="67"/>
      <c r="Y54" s="67"/>
      <c r="Z54" s="67"/>
    </row>
    <row r="55" spans="1:26" s="68" customFormat="1" ht="28.5" x14ac:dyDescent="0.25">
      <c r="A55" s="36">
        <v>8</v>
      </c>
      <c r="B55" s="120" t="s">
        <v>155</v>
      </c>
      <c r="C55" s="120" t="s">
        <v>155</v>
      </c>
      <c r="D55" s="120" t="s">
        <v>148</v>
      </c>
      <c r="E55" s="136">
        <v>238</v>
      </c>
      <c r="F55" s="121" t="s">
        <v>125</v>
      </c>
      <c r="G55" s="123" t="s">
        <v>126</v>
      </c>
      <c r="H55" s="137">
        <v>41866</v>
      </c>
      <c r="I55" s="137" t="s">
        <v>158</v>
      </c>
      <c r="J55" s="136" t="s">
        <v>126</v>
      </c>
      <c r="K55" s="147">
        <v>0</v>
      </c>
      <c r="L55" s="136">
        <v>4</v>
      </c>
      <c r="M55" s="136">
        <v>300</v>
      </c>
      <c r="N55" s="136">
        <v>0</v>
      </c>
      <c r="O55" s="143">
        <v>333323300</v>
      </c>
      <c r="P55" s="138">
        <v>63</v>
      </c>
      <c r="Q55" s="128" t="s">
        <v>166</v>
      </c>
      <c r="R55" s="67"/>
      <c r="S55" s="67"/>
      <c r="T55" s="67"/>
      <c r="U55" s="67"/>
      <c r="V55" s="67"/>
      <c r="W55" s="67"/>
      <c r="X55" s="67"/>
      <c r="Y55" s="67"/>
      <c r="Z55" s="67"/>
    </row>
    <row r="56" spans="1:26" s="68" customFormat="1" x14ac:dyDescent="0.25">
      <c r="A56" s="36">
        <v>9</v>
      </c>
      <c r="B56" s="120"/>
      <c r="C56" s="120"/>
      <c r="D56" s="128"/>
      <c r="E56" s="136"/>
      <c r="F56" s="121"/>
      <c r="G56" s="123"/>
      <c r="H56" s="136"/>
      <c r="I56" s="137"/>
      <c r="J56" s="136"/>
      <c r="K56" s="147"/>
      <c r="L56" s="136"/>
      <c r="M56" s="136"/>
      <c r="N56" s="136"/>
      <c r="O56" s="143"/>
      <c r="P56" s="138"/>
      <c r="Q56" s="128"/>
      <c r="R56" s="67"/>
      <c r="S56" s="67"/>
      <c r="T56" s="67"/>
      <c r="U56" s="67"/>
      <c r="V56" s="67"/>
      <c r="W56" s="67"/>
      <c r="X56" s="67"/>
      <c r="Y56" s="67"/>
      <c r="Z56" s="67"/>
    </row>
    <row r="57" spans="1:26" s="68" customFormat="1" x14ac:dyDescent="0.25">
      <c r="A57" s="36">
        <v>10</v>
      </c>
      <c r="B57" s="113"/>
      <c r="C57" s="128"/>
      <c r="D57" s="128"/>
      <c r="E57" s="128"/>
      <c r="F57" s="128"/>
      <c r="G57" s="128"/>
      <c r="H57" s="128"/>
      <c r="I57" s="128"/>
      <c r="J57" s="128"/>
      <c r="K57" s="148"/>
      <c r="L57" s="128"/>
      <c r="M57" s="128"/>
      <c r="N57" s="128"/>
      <c r="O57" s="128"/>
      <c r="P57" s="128"/>
      <c r="Q57" s="128"/>
      <c r="R57" s="67"/>
      <c r="S57" s="151"/>
      <c r="T57" s="67"/>
      <c r="U57" s="67"/>
      <c r="V57" s="67"/>
      <c r="W57" s="67"/>
      <c r="X57" s="67"/>
      <c r="Y57" s="67"/>
      <c r="Z57" s="67"/>
    </row>
    <row r="58" spans="1:26" s="68" customFormat="1" x14ac:dyDescent="0.25">
      <c r="A58" s="36">
        <v>11</v>
      </c>
      <c r="B58" s="113"/>
      <c r="C58" s="113"/>
      <c r="D58" s="113"/>
      <c r="E58" s="113"/>
      <c r="F58" s="113"/>
      <c r="G58" s="113"/>
      <c r="H58" s="113"/>
      <c r="I58" s="113"/>
      <c r="J58" s="113"/>
      <c r="K58" s="149"/>
      <c r="L58" s="113"/>
      <c r="M58" s="113"/>
      <c r="N58" s="113"/>
      <c r="O58" s="113"/>
      <c r="P58" s="113"/>
      <c r="Q58" s="113"/>
      <c r="R58" s="67"/>
      <c r="S58" s="67"/>
      <c r="T58" s="67"/>
      <c r="U58" s="67"/>
      <c r="V58" s="67"/>
      <c r="W58" s="67"/>
      <c r="X58" s="67"/>
      <c r="Y58" s="67"/>
      <c r="Z58" s="67"/>
    </row>
    <row r="59" spans="1:26" s="68" customFormat="1" x14ac:dyDescent="0.25">
      <c r="A59" s="36">
        <v>12</v>
      </c>
      <c r="B59" s="113"/>
      <c r="C59" s="113"/>
      <c r="D59" s="113"/>
      <c r="E59" s="113"/>
      <c r="F59" s="113"/>
      <c r="G59" s="113"/>
      <c r="H59" s="113"/>
      <c r="I59" s="113"/>
      <c r="J59" s="113"/>
      <c r="K59" s="149"/>
      <c r="L59" s="113"/>
      <c r="M59" s="113"/>
      <c r="N59" s="113"/>
      <c r="O59" s="113"/>
      <c r="P59" s="113"/>
      <c r="Q59" s="113"/>
      <c r="R59" s="67"/>
      <c r="S59" s="67"/>
      <c r="T59" s="67"/>
      <c r="U59" s="67"/>
      <c r="V59" s="67"/>
      <c r="W59" s="67"/>
      <c r="X59" s="67"/>
      <c r="Y59" s="67"/>
      <c r="Z59" s="67"/>
    </row>
    <row r="60" spans="1:26" s="68" customFormat="1" x14ac:dyDescent="0.25">
      <c r="A60" s="36"/>
      <c r="B60" s="109" t="s">
        <v>16</v>
      </c>
      <c r="C60" s="70"/>
      <c r="D60" s="69"/>
      <c r="E60" s="19"/>
      <c r="F60" s="65"/>
      <c r="G60" s="65"/>
      <c r="H60" s="71"/>
      <c r="I60" s="71"/>
      <c r="J60" s="66"/>
      <c r="K60" s="150">
        <f>SUM(K49:K59)</f>
        <v>44</v>
      </c>
      <c r="L60" s="150">
        <f>SUM(L49:L59)</f>
        <v>15</v>
      </c>
      <c r="M60" s="150">
        <f t="shared" ref="M60:O60" si="1">SUM(M49:M59)</f>
        <v>2706</v>
      </c>
      <c r="N60" s="150">
        <f t="shared" si="1"/>
        <v>0</v>
      </c>
      <c r="O60" s="152">
        <f t="shared" si="1"/>
        <v>5510379287</v>
      </c>
      <c r="P60" s="20"/>
      <c r="Q60" s="104"/>
    </row>
    <row r="61" spans="1:26" s="21" customFormat="1" x14ac:dyDescent="0.25">
      <c r="E61" s="22"/>
    </row>
    <row r="62" spans="1:26" s="21" customFormat="1" x14ac:dyDescent="0.25">
      <c r="B62" s="225" t="s">
        <v>28</v>
      </c>
      <c r="C62" s="225" t="s">
        <v>27</v>
      </c>
      <c r="D62" s="227" t="s">
        <v>33</v>
      </c>
      <c r="E62" s="227"/>
    </row>
    <row r="63" spans="1:26" s="21" customFormat="1" x14ac:dyDescent="0.25">
      <c r="B63" s="226"/>
      <c r="C63" s="226"/>
      <c r="D63" s="112" t="s">
        <v>23</v>
      </c>
      <c r="E63" s="41" t="s">
        <v>24</v>
      </c>
    </row>
    <row r="64" spans="1:26" s="21" customFormat="1" ht="30.6" customHeight="1" x14ac:dyDescent="0.25">
      <c r="B64" s="39" t="s">
        <v>21</v>
      </c>
      <c r="C64" s="40">
        <f>+K60</f>
        <v>44</v>
      </c>
      <c r="D64" s="174" t="s">
        <v>167</v>
      </c>
      <c r="E64" s="174"/>
      <c r="F64" s="23"/>
      <c r="G64" s="23"/>
      <c r="H64" s="23"/>
      <c r="I64" s="23"/>
      <c r="J64" s="23"/>
      <c r="K64" s="23"/>
      <c r="L64" s="23"/>
      <c r="M64" s="23"/>
    </row>
    <row r="65" spans="2:17" s="21" customFormat="1" ht="30" customHeight="1" x14ac:dyDescent="0.25">
      <c r="B65" s="39" t="s">
        <v>25</v>
      </c>
      <c r="C65" s="40">
        <f>+M60</f>
        <v>2706</v>
      </c>
      <c r="D65" s="174" t="s">
        <v>167</v>
      </c>
      <c r="E65" s="174"/>
    </row>
    <row r="66" spans="2:17" s="21" customFormat="1" x14ac:dyDescent="0.25">
      <c r="B66" s="24"/>
      <c r="C66" s="217"/>
      <c r="D66" s="217"/>
      <c r="E66" s="217"/>
      <c r="F66" s="217"/>
      <c r="G66" s="217"/>
      <c r="H66" s="217"/>
      <c r="I66" s="217"/>
      <c r="J66" s="217"/>
      <c r="K66" s="217"/>
      <c r="L66" s="217"/>
      <c r="M66" s="217"/>
      <c r="N66" s="217"/>
    </row>
    <row r="67" spans="2:17" ht="28.15" customHeight="1" thickBot="1" x14ac:dyDescent="0.3"/>
    <row r="68" spans="2:17" ht="27" thickBot="1" x14ac:dyDescent="0.3">
      <c r="B68" s="218" t="s">
        <v>97</v>
      </c>
      <c r="C68" s="218"/>
      <c r="D68" s="218"/>
      <c r="E68" s="218"/>
      <c r="F68" s="218"/>
      <c r="G68" s="218"/>
      <c r="H68" s="218"/>
      <c r="I68" s="218"/>
      <c r="J68" s="218"/>
      <c r="K68" s="218"/>
      <c r="L68" s="218"/>
      <c r="M68" s="218"/>
      <c r="N68" s="218"/>
    </row>
    <row r="71" spans="2:17" ht="109.5" customHeight="1" x14ac:dyDescent="0.25">
      <c r="B71" s="74" t="s">
        <v>138</v>
      </c>
      <c r="C71" s="44" t="s">
        <v>2</v>
      </c>
      <c r="D71" s="44" t="s">
        <v>99</v>
      </c>
      <c r="E71" s="44" t="s">
        <v>98</v>
      </c>
      <c r="F71" s="44" t="s">
        <v>100</v>
      </c>
      <c r="G71" s="44" t="s">
        <v>101</v>
      </c>
      <c r="H71" s="44" t="s">
        <v>102</v>
      </c>
      <c r="I71" s="44" t="s">
        <v>103</v>
      </c>
      <c r="J71" s="44" t="s">
        <v>104</v>
      </c>
      <c r="K71" s="44" t="s">
        <v>105</v>
      </c>
      <c r="L71" s="44" t="s">
        <v>106</v>
      </c>
      <c r="M71" s="53" t="s">
        <v>107</v>
      </c>
      <c r="N71" s="53" t="s">
        <v>108</v>
      </c>
      <c r="O71" s="189" t="s">
        <v>3</v>
      </c>
      <c r="P71" s="191"/>
      <c r="Q71" s="44" t="s">
        <v>18</v>
      </c>
    </row>
    <row r="72" spans="2:17" ht="84" customHeight="1" x14ac:dyDescent="0.25">
      <c r="B72" s="130" t="s">
        <v>160</v>
      </c>
      <c r="C72" s="130" t="s">
        <v>159</v>
      </c>
      <c r="D72" s="132" t="s">
        <v>249</v>
      </c>
      <c r="E72" s="134">
        <v>150</v>
      </c>
      <c r="F72" s="139" t="s">
        <v>126</v>
      </c>
      <c r="G72" s="139" t="s">
        <v>125</v>
      </c>
      <c r="H72" s="139" t="s">
        <v>126</v>
      </c>
      <c r="I72" s="139" t="s">
        <v>126</v>
      </c>
      <c r="J72" s="139" t="s">
        <v>125</v>
      </c>
      <c r="K72" s="139" t="s">
        <v>125</v>
      </c>
      <c r="L72" s="139" t="s">
        <v>125</v>
      </c>
      <c r="M72" s="139" t="s">
        <v>125</v>
      </c>
      <c r="N72" s="139" t="s">
        <v>125</v>
      </c>
      <c r="O72" s="219" t="s">
        <v>243</v>
      </c>
      <c r="P72" s="220"/>
      <c r="Q72" s="117" t="s">
        <v>125</v>
      </c>
    </row>
    <row r="73" spans="2:17" ht="27.75" customHeight="1" x14ac:dyDescent="0.2">
      <c r="B73" s="130" t="s">
        <v>160</v>
      </c>
      <c r="C73" s="130" t="s">
        <v>159</v>
      </c>
      <c r="D73" s="129" t="s">
        <v>251</v>
      </c>
      <c r="E73" s="134">
        <v>150</v>
      </c>
      <c r="F73" s="139" t="s">
        <v>126</v>
      </c>
      <c r="G73" s="139" t="s">
        <v>125</v>
      </c>
      <c r="H73" s="139" t="s">
        <v>126</v>
      </c>
      <c r="I73" s="139" t="s">
        <v>126</v>
      </c>
      <c r="J73" s="139" t="s">
        <v>125</v>
      </c>
      <c r="K73" s="139" t="s">
        <v>125</v>
      </c>
      <c r="L73" s="139" t="s">
        <v>125</v>
      </c>
      <c r="M73" s="139" t="s">
        <v>125</v>
      </c>
      <c r="N73" s="139" t="s">
        <v>125</v>
      </c>
      <c r="O73" s="219" t="s">
        <v>243</v>
      </c>
      <c r="P73" s="220"/>
      <c r="Q73" s="117" t="s">
        <v>125</v>
      </c>
    </row>
    <row r="74" spans="2:17" ht="30" x14ac:dyDescent="0.25">
      <c r="B74" s="130" t="s">
        <v>160</v>
      </c>
      <c r="C74" s="130" t="s">
        <v>159</v>
      </c>
      <c r="D74" s="55" t="s">
        <v>250</v>
      </c>
      <c r="E74" s="134">
        <v>150</v>
      </c>
      <c r="F74" s="139" t="s">
        <v>126</v>
      </c>
      <c r="G74" s="139" t="s">
        <v>125</v>
      </c>
      <c r="H74" s="139" t="s">
        <v>126</v>
      </c>
      <c r="I74" s="139" t="s">
        <v>126</v>
      </c>
      <c r="J74" s="139" t="s">
        <v>125</v>
      </c>
      <c r="K74" s="139" t="s">
        <v>125</v>
      </c>
      <c r="L74" s="139" t="s">
        <v>125</v>
      </c>
      <c r="M74" s="139" t="s">
        <v>125</v>
      </c>
      <c r="N74" s="139" t="s">
        <v>125</v>
      </c>
      <c r="O74" s="221" t="s">
        <v>243</v>
      </c>
      <c r="P74" s="222"/>
      <c r="Q74" s="75" t="s">
        <v>125</v>
      </c>
    </row>
    <row r="75" spans="2:17" x14ac:dyDescent="0.25">
      <c r="B75" s="1"/>
      <c r="C75" s="1"/>
      <c r="D75" s="55"/>
      <c r="E75" s="3"/>
      <c r="F75" s="2"/>
      <c r="G75" s="2"/>
      <c r="H75" s="2"/>
      <c r="I75" s="54"/>
      <c r="J75" s="54"/>
      <c r="K75" s="75"/>
      <c r="L75" s="75"/>
      <c r="M75" s="75"/>
      <c r="N75" s="75"/>
      <c r="O75" s="221"/>
      <c r="P75" s="222"/>
      <c r="Q75" s="75"/>
    </row>
    <row r="76" spans="2:17" x14ac:dyDescent="0.25">
      <c r="B76" s="75"/>
      <c r="C76" s="75"/>
      <c r="D76" s="75"/>
      <c r="E76" s="75"/>
      <c r="F76" s="75"/>
      <c r="G76" s="75"/>
      <c r="H76" s="75"/>
      <c r="I76" s="75"/>
      <c r="J76" s="75"/>
      <c r="K76" s="75"/>
      <c r="L76" s="75"/>
      <c r="M76" s="75"/>
      <c r="N76" s="75"/>
      <c r="O76" s="223"/>
      <c r="P76" s="224"/>
      <c r="Q76" s="75"/>
    </row>
    <row r="77" spans="2:17" x14ac:dyDescent="0.25">
      <c r="B77" s="5" t="s">
        <v>1</v>
      </c>
    </row>
    <row r="78" spans="2:17" x14ac:dyDescent="0.25">
      <c r="B78" s="5" t="s">
        <v>36</v>
      </c>
    </row>
    <row r="79" spans="2:17" x14ac:dyDescent="0.25">
      <c r="B79" s="5" t="s">
        <v>60</v>
      </c>
    </row>
    <row r="81" spans="2:17" ht="15.75" thickBot="1" x14ac:dyDescent="0.3"/>
    <row r="82" spans="2:17" ht="27" thickBot="1" x14ac:dyDescent="0.3">
      <c r="B82" s="186" t="s">
        <v>37</v>
      </c>
      <c r="C82" s="187"/>
      <c r="D82" s="187"/>
      <c r="E82" s="187"/>
      <c r="F82" s="187"/>
      <c r="G82" s="187"/>
      <c r="H82" s="187"/>
      <c r="I82" s="187"/>
      <c r="J82" s="187"/>
      <c r="K82" s="187"/>
      <c r="L82" s="187"/>
      <c r="M82" s="187"/>
      <c r="N82" s="188"/>
    </row>
    <row r="87" spans="2:17" ht="76.5" customHeight="1" x14ac:dyDescent="0.25">
      <c r="B87" s="74" t="s">
        <v>0</v>
      </c>
      <c r="C87" s="74" t="s">
        <v>38</v>
      </c>
      <c r="D87" s="74" t="s">
        <v>39</v>
      </c>
      <c r="E87" s="74" t="s">
        <v>109</v>
      </c>
      <c r="F87" s="74" t="s">
        <v>111</v>
      </c>
      <c r="G87" s="74" t="s">
        <v>112</v>
      </c>
      <c r="H87" s="74" t="s">
        <v>113</v>
      </c>
      <c r="I87" s="74" t="s">
        <v>110</v>
      </c>
      <c r="J87" s="189" t="s">
        <v>114</v>
      </c>
      <c r="K87" s="190"/>
      <c r="L87" s="191"/>
      <c r="M87" s="74" t="s">
        <v>115</v>
      </c>
      <c r="N87" s="74" t="s">
        <v>40</v>
      </c>
      <c r="O87" s="74" t="s">
        <v>41</v>
      </c>
      <c r="P87" s="189" t="s">
        <v>3</v>
      </c>
      <c r="Q87" s="191"/>
    </row>
    <row r="88" spans="2:17" ht="169.5" customHeight="1" x14ac:dyDescent="0.25">
      <c r="B88" s="130" t="s">
        <v>42</v>
      </c>
      <c r="C88" s="62" t="s">
        <v>161</v>
      </c>
      <c r="D88" s="62" t="s">
        <v>162</v>
      </c>
      <c r="E88" s="62">
        <v>57464740</v>
      </c>
      <c r="F88" s="62" t="s">
        <v>150</v>
      </c>
      <c r="G88" s="62" t="s">
        <v>163</v>
      </c>
      <c r="H88" s="153">
        <v>40802</v>
      </c>
      <c r="I88" s="144" t="s">
        <v>236</v>
      </c>
      <c r="J88" s="154" t="s">
        <v>168</v>
      </c>
      <c r="K88" s="62" t="s">
        <v>169</v>
      </c>
      <c r="L88" s="132" t="s">
        <v>170</v>
      </c>
      <c r="M88" s="145" t="s">
        <v>125</v>
      </c>
      <c r="N88" s="62" t="s">
        <v>125</v>
      </c>
      <c r="O88" s="145" t="s">
        <v>125</v>
      </c>
      <c r="P88" s="208" t="s">
        <v>235</v>
      </c>
      <c r="Q88" s="208"/>
    </row>
    <row r="89" spans="2:17" ht="114.6" customHeight="1" x14ac:dyDescent="0.25">
      <c r="B89" s="130" t="s">
        <v>42</v>
      </c>
      <c r="C89" s="62" t="s">
        <v>161</v>
      </c>
      <c r="D89" s="62" t="s">
        <v>237</v>
      </c>
      <c r="E89" s="62">
        <v>56089500</v>
      </c>
      <c r="F89" s="62" t="s">
        <v>238</v>
      </c>
      <c r="G89" s="62" t="s">
        <v>239</v>
      </c>
      <c r="H89" s="153">
        <v>40662</v>
      </c>
      <c r="I89" s="63" t="s">
        <v>126</v>
      </c>
      <c r="J89" s="154" t="s">
        <v>240</v>
      </c>
      <c r="K89" s="62" t="s">
        <v>242</v>
      </c>
      <c r="L89" s="154" t="s">
        <v>241</v>
      </c>
      <c r="M89" s="145" t="s">
        <v>125</v>
      </c>
      <c r="N89" s="62" t="s">
        <v>125</v>
      </c>
      <c r="O89" s="145" t="s">
        <v>125</v>
      </c>
      <c r="P89" s="215" t="s">
        <v>243</v>
      </c>
      <c r="Q89" s="216"/>
    </row>
    <row r="90" spans="2:17" ht="112.5" customHeight="1" x14ac:dyDescent="0.25">
      <c r="B90" s="130" t="s">
        <v>43</v>
      </c>
      <c r="C90" s="62" t="s">
        <v>161</v>
      </c>
      <c r="D90" s="154" t="s">
        <v>244</v>
      </c>
      <c r="E90" s="154">
        <v>40881023</v>
      </c>
      <c r="F90" s="154" t="s">
        <v>150</v>
      </c>
      <c r="G90" s="154" t="s">
        <v>149</v>
      </c>
      <c r="H90" s="153">
        <v>39430</v>
      </c>
      <c r="I90" s="154" t="s">
        <v>245</v>
      </c>
      <c r="J90" s="132" t="s">
        <v>246</v>
      </c>
      <c r="K90" s="132" t="s">
        <v>247</v>
      </c>
      <c r="L90" s="75" t="s">
        <v>241</v>
      </c>
      <c r="M90" s="62" t="s">
        <v>125</v>
      </c>
      <c r="N90" s="62" t="s">
        <v>125</v>
      </c>
      <c r="O90" s="62" t="s">
        <v>125</v>
      </c>
      <c r="P90" s="205" t="s">
        <v>243</v>
      </c>
      <c r="Q90" s="205"/>
    </row>
    <row r="91" spans="2:17" ht="97.5" customHeight="1" x14ac:dyDescent="0.25">
      <c r="B91" s="179" t="s">
        <v>43</v>
      </c>
      <c r="C91" s="180" t="s">
        <v>161</v>
      </c>
      <c r="D91" s="180" t="s">
        <v>164</v>
      </c>
      <c r="E91" s="180">
        <v>56062179</v>
      </c>
      <c r="F91" s="180" t="s">
        <v>150</v>
      </c>
      <c r="G91" s="181" t="s">
        <v>149</v>
      </c>
      <c r="H91" s="182">
        <v>41607</v>
      </c>
      <c r="I91" s="180" t="s">
        <v>126</v>
      </c>
      <c r="J91" s="179" t="s">
        <v>175</v>
      </c>
      <c r="K91" s="180"/>
      <c r="L91" s="183"/>
      <c r="M91" s="180" t="s">
        <v>125</v>
      </c>
      <c r="N91" s="180" t="s">
        <v>125</v>
      </c>
      <c r="O91" s="180" t="s">
        <v>125</v>
      </c>
      <c r="P91" s="205" t="s">
        <v>243</v>
      </c>
      <c r="Q91" s="205"/>
    </row>
    <row r="92" spans="2:17" ht="61.5" customHeight="1" x14ac:dyDescent="0.25">
      <c r="B92" s="130"/>
      <c r="C92" s="130"/>
      <c r="D92" s="132"/>
      <c r="E92" s="132"/>
      <c r="F92" s="132"/>
      <c r="G92" s="132"/>
      <c r="H92" s="131"/>
      <c r="I92" s="134"/>
      <c r="J92" s="132"/>
      <c r="K92" s="132"/>
      <c r="L92" s="132"/>
      <c r="M92" s="130"/>
      <c r="N92" s="130"/>
      <c r="O92" s="130"/>
      <c r="P92" s="212"/>
      <c r="Q92" s="213"/>
    </row>
    <row r="93" spans="2:17" ht="54" customHeight="1" x14ac:dyDescent="0.25">
      <c r="B93" s="130"/>
      <c r="C93" s="130"/>
      <c r="D93" s="132"/>
      <c r="E93" s="132"/>
      <c r="F93" s="132"/>
      <c r="G93" s="132"/>
      <c r="H93" s="131"/>
      <c r="I93" s="134"/>
      <c r="J93" s="132"/>
      <c r="K93" s="132"/>
      <c r="L93" s="132"/>
      <c r="M93" s="130"/>
      <c r="N93" s="130"/>
      <c r="O93" s="130"/>
      <c r="P93" s="214"/>
      <c r="Q93" s="214"/>
    </row>
    <row r="94" spans="2:17" ht="54" customHeight="1" x14ac:dyDescent="0.25">
      <c r="B94" s="130"/>
      <c r="C94" s="130"/>
      <c r="D94" s="132"/>
      <c r="E94" s="132"/>
      <c r="F94" s="132"/>
      <c r="G94" s="132"/>
      <c r="H94" s="131"/>
      <c r="I94" s="134"/>
      <c r="J94" s="132"/>
      <c r="K94" s="132"/>
      <c r="L94" s="132"/>
      <c r="M94" s="130"/>
      <c r="N94" s="130"/>
      <c r="O94" s="130"/>
      <c r="P94" s="212"/>
      <c r="Q94" s="213"/>
    </row>
    <row r="95" spans="2:17" ht="54" customHeight="1" x14ac:dyDescent="0.25">
      <c r="B95" s="130"/>
      <c r="C95" s="130"/>
      <c r="D95" s="132"/>
      <c r="E95" s="132"/>
      <c r="F95" s="132"/>
      <c r="G95" s="132"/>
      <c r="H95" s="131"/>
      <c r="I95" s="134"/>
      <c r="J95" s="132"/>
      <c r="K95" s="132"/>
      <c r="L95" s="132"/>
      <c r="M95" s="130"/>
      <c r="N95" s="130"/>
      <c r="O95" s="130"/>
      <c r="P95" s="140"/>
      <c r="Q95" s="141"/>
    </row>
    <row r="96" spans="2:17" ht="69.75" customHeight="1" x14ac:dyDescent="0.25">
      <c r="B96" s="130"/>
      <c r="C96" s="130"/>
      <c r="D96" s="130"/>
      <c r="E96" s="130"/>
      <c r="F96" s="130"/>
      <c r="G96" s="132"/>
      <c r="H96" s="131"/>
      <c r="I96" s="130"/>
      <c r="J96" s="130"/>
      <c r="K96" s="130"/>
      <c r="L96" s="132"/>
      <c r="M96" s="117"/>
      <c r="N96" s="117"/>
      <c r="O96" s="117"/>
      <c r="P96" s="206"/>
      <c r="Q96" s="207"/>
    </row>
    <row r="97" spans="1:26" ht="15.75" thickBot="1" x14ac:dyDescent="0.3"/>
    <row r="98" spans="1:26" ht="27" thickBot="1" x14ac:dyDescent="0.3">
      <c r="B98" s="186" t="s">
        <v>45</v>
      </c>
      <c r="C98" s="187"/>
      <c r="D98" s="187"/>
      <c r="E98" s="187"/>
      <c r="F98" s="187"/>
      <c r="G98" s="187"/>
      <c r="H98" s="187"/>
      <c r="I98" s="187"/>
      <c r="J98" s="187"/>
      <c r="K98" s="187"/>
      <c r="L98" s="187"/>
      <c r="M98" s="187"/>
      <c r="N98" s="188"/>
    </row>
    <row r="101" spans="1:26" ht="46.15" customHeight="1" x14ac:dyDescent="0.25">
      <c r="B101" s="44" t="s">
        <v>32</v>
      </c>
      <c r="C101" s="44" t="s">
        <v>46</v>
      </c>
      <c r="D101" s="189" t="s">
        <v>3</v>
      </c>
      <c r="E101" s="191"/>
    </row>
    <row r="102" spans="1:26" ht="46.9" customHeight="1" x14ac:dyDescent="0.25">
      <c r="B102" s="45" t="s">
        <v>116</v>
      </c>
      <c r="C102" s="114" t="s">
        <v>125</v>
      </c>
      <c r="D102" s="209"/>
      <c r="E102" s="209"/>
    </row>
    <row r="105" spans="1:26" ht="26.25" x14ac:dyDescent="0.25">
      <c r="B105" s="210" t="s">
        <v>62</v>
      </c>
      <c r="C105" s="211"/>
      <c r="D105" s="211"/>
      <c r="E105" s="211"/>
      <c r="F105" s="211"/>
      <c r="G105" s="211"/>
      <c r="H105" s="211"/>
      <c r="I105" s="211"/>
      <c r="J105" s="211"/>
      <c r="K105" s="211"/>
      <c r="L105" s="211"/>
      <c r="M105" s="211"/>
      <c r="N105" s="211"/>
      <c r="O105" s="211"/>
      <c r="P105" s="211"/>
    </row>
    <row r="107" spans="1:26" ht="15.75" thickBot="1" x14ac:dyDescent="0.3"/>
    <row r="108" spans="1:26" ht="27" thickBot="1" x14ac:dyDescent="0.3">
      <c r="B108" s="186" t="s">
        <v>52</v>
      </c>
      <c r="C108" s="187"/>
      <c r="D108" s="187"/>
      <c r="E108" s="187"/>
      <c r="F108" s="187"/>
      <c r="G108" s="187"/>
      <c r="H108" s="187"/>
      <c r="I108" s="187"/>
      <c r="J108" s="187"/>
      <c r="K108" s="187"/>
      <c r="L108" s="187"/>
      <c r="M108" s="187"/>
      <c r="N108" s="188"/>
    </row>
    <row r="110" spans="1:26" ht="15.75" thickBot="1" x14ac:dyDescent="0.3">
      <c r="M110" s="42"/>
      <c r="N110" s="42"/>
    </row>
    <row r="111" spans="1:26" s="63" customFormat="1" ht="109.5" customHeight="1" x14ac:dyDescent="0.25">
      <c r="B111" s="72" t="s">
        <v>134</v>
      </c>
      <c r="C111" s="72" t="s">
        <v>135</v>
      </c>
      <c r="D111" s="72" t="s">
        <v>136</v>
      </c>
      <c r="E111" s="72" t="s">
        <v>44</v>
      </c>
      <c r="F111" s="72" t="s">
        <v>22</v>
      </c>
      <c r="G111" s="72" t="s">
        <v>96</v>
      </c>
      <c r="H111" s="72" t="s">
        <v>17</v>
      </c>
      <c r="I111" s="72" t="s">
        <v>10</v>
      </c>
      <c r="J111" s="72" t="s">
        <v>30</v>
      </c>
      <c r="K111" s="72" t="s">
        <v>59</v>
      </c>
      <c r="L111" s="72" t="s">
        <v>20</v>
      </c>
      <c r="M111" s="59" t="s">
        <v>26</v>
      </c>
      <c r="N111" s="72" t="s">
        <v>137</v>
      </c>
      <c r="O111" s="72" t="s">
        <v>35</v>
      </c>
      <c r="P111" s="73" t="s">
        <v>11</v>
      </c>
      <c r="Q111" s="73" t="s">
        <v>19</v>
      </c>
    </row>
    <row r="112" spans="1:26" s="68" customFormat="1" ht="142.5" x14ac:dyDescent="0.25">
      <c r="A112" s="36">
        <v>1</v>
      </c>
      <c r="B112" s="120" t="s">
        <v>155</v>
      </c>
      <c r="C112" s="120" t="s">
        <v>155</v>
      </c>
      <c r="D112" s="120" t="s">
        <v>148</v>
      </c>
      <c r="E112" s="122">
        <v>57</v>
      </c>
      <c r="F112" s="121" t="s">
        <v>125</v>
      </c>
      <c r="G112" s="123">
        <v>0</v>
      </c>
      <c r="H112" s="124">
        <v>38718</v>
      </c>
      <c r="I112" s="124">
        <v>39082</v>
      </c>
      <c r="J112" s="125" t="s">
        <v>126</v>
      </c>
      <c r="K112" s="122">
        <v>0</v>
      </c>
      <c r="L112" s="122">
        <v>12</v>
      </c>
      <c r="M112" s="122">
        <v>276</v>
      </c>
      <c r="N112" s="122">
        <v>0</v>
      </c>
      <c r="O112" s="126">
        <v>94648022</v>
      </c>
      <c r="P112" s="127">
        <v>67</v>
      </c>
      <c r="Q112" s="128" t="s">
        <v>172</v>
      </c>
      <c r="R112" s="67"/>
      <c r="S112" s="67"/>
      <c r="T112" s="67"/>
      <c r="U112" s="67"/>
      <c r="V112" s="67"/>
      <c r="W112" s="67"/>
      <c r="X112" s="67"/>
      <c r="Y112" s="67"/>
      <c r="Z112" s="67"/>
    </row>
    <row r="113" spans="1:26" s="68" customFormat="1" ht="142.5" x14ac:dyDescent="0.25">
      <c r="A113" s="36">
        <f>+A112+1</f>
        <v>2</v>
      </c>
      <c r="B113" s="120" t="s">
        <v>155</v>
      </c>
      <c r="C113" s="120" t="s">
        <v>155</v>
      </c>
      <c r="D113" s="120" t="s">
        <v>148</v>
      </c>
      <c r="E113" s="122">
        <v>25</v>
      </c>
      <c r="F113" s="121" t="s">
        <v>125</v>
      </c>
      <c r="G113" s="123">
        <v>0</v>
      </c>
      <c r="H113" s="124">
        <v>39084</v>
      </c>
      <c r="I113" s="124">
        <v>39447</v>
      </c>
      <c r="J113" s="125" t="s">
        <v>126</v>
      </c>
      <c r="K113" s="122">
        <v>0</v>
      </c>
      <c r="L113" s="122">
        <v>12</v>
      </c>
      <c r="M113" s="122">
        <v>216</v>
      </c>
      <c r="N113" s="122">
        <v>0</v>
      </c>
      <c r="O113" s="126">
        <v>85189208</v>
      </c>
      <c r="P113" s="127">
        <v>67</v>
      </c>
      <c r="Q113" s="128" t="s">
        <v>173</v>
      </c>
      <c r="R113" s="67"/>
      <c r="S113" s="67"/>
      <c r="T113" s="67"/>
      <c r="U113" s="67"/>
      <c r="V113" s="67"/>
      <c r="W113" s="67"/>
      <c r="X113" s="67"/>
      <c r="Y113" s="67"/>
      <c r="Z113" s="67"/>
    </row>
    <row r="114" spans="1:26" s="68" customFormat="1" ht="142.5" x14ac:dyDescent="0.25">
      <c r="A114" s="36">
        <f t="shared" ref="A114:A115" si="2">+A113+1</f>
        <v>3</v>
      </c>
      <c r="B114" s="120" t="s">
        <v>155</v>
      </c>
      <c r="C114" s="120" t="s">
        <v>155</v>
      </c>
      <c r="D114" s="120" t="s">
        <v>148</v>
      </c>
      <c r="E114" s="122">
        <v>30</v>
      </c>
      <c r="F114" s="121" t="s">
        <v>125</v>
      </c>
      <c r="G114" s="123">
        <v>0</v>
      </c>
      <c r="H114" s="124">
        <v>39479</v>
      </c>
      <c r="I114" s="124">
        <v>39813</v>
      </c>
      <c r="J114" s="125" t="s">
        <v>126</v>
      </c>
      <c r="K114" s="122">
        <v>0</v>
      </c>
      <c r="L114" s="122">
        <v>11</v>
      </c>
      <c r="M114" s="122">
        <v>216</v>
      </c>
      <c r="N114" s="122">
        <v>0</v>
      </c>
      <c r="O114" s="126">
        <v>98195783</v>
      </c>
      <c r="P114" s="127">
        <v>67</v>
      </c>
      <c r="Q114" s="128" t="s">
        <v>174</v>
      </c>
      <c r="R114" s="67"/>
      <c r="S114" s="67"/>
      <c r="T114" s="67"/>
      <c r="U114" s="67"/>
      <c r="V114" s="67"/>
      <c r="W114" s="67"/>
      <c r="X114" s="67"/>
      <c r="Y114" s="67"/>
      <c r="Z114" s="67"/>
    </row>
    <row r="115" spans="1:26" s="68" customFormat="1" x14ac:dyDescent="0.25">
      <c r="A115" s="36">
        <f t="shared" si="2"/>
        <v>4</v>
      </c>
      <c r="B115" s="120"/>
      <c r="C115" s="121"/>
      <c r="D115" s="120"/>
      <c r="E115" s="122"/>
      <c r="F115" s="121"/>
      <c r="G115" s="121"/>
      <c r="H115" s="124"/>
      <c r="I115" s="124"/>
      <c r="J115" s="125"/>
      <c r="K115" s="122"/>
      <c r="L115" s="122"/>
      <c r="M115" s="122"/>
      <c r="N115" s="122"/>
      <c r="O115" s="126"/>
      <c r="P115" s="127"/>
      <c r="Q115" s="128"/>
      <c r="R115" s="67"/>
      <c r="S115" s="67"/>
      <c r="T115" s="67"/>
      <c r="U115" s="67"/>
      <c r="V115" s="67"/>
      <c r="W115" s="67"/>
      <c r="X115" s="67"/>
      <c r="Y115" s="67"/>
      <c r="Z115" s="67"/>
    </row>
    <row r="116" spans="1:26" x14ac:dyDescent="0.25">
      <c r="B116" s="21"/>
      <c r="C116" s="21"/>
      <c r="D116" s="21"/>
      <c r="E116" s="22"/>
      <c r="F116" s="21"/>
      <c r="G116" s="21"/>
      <c r="H116" s="21"/>
      <c r="I116" s="21"/>
      <c r="J116" s="21"/>
      <c r="K116" s="21"/>
      <c r="L116" s="21"/>
      <c r="M116" s="21"/>
      <c r="N116" s="21"/>
      <c r="O116" s="21"/>
      <c r="P116" s="21"/>
    </row>
    <row r="117" spans="1:26" ht="18.75" x14ac:dyDescent="0.25">
      <c r="B117" s="39" t="s">
        <v>31</v>
      </c>
      <c r="C117" s="48" t="s">
        <v>171</v>
      </c>
      <c r="H117" s="23"/>
      <c r="I117" s="23"/>
      <c r="J117" s="23"/>
      <c r="K117" s="23"/>
      <c r="L117" s="23"/>
      <c r="M117" s="23"/>
      <c r="N117" s="21"/>
      <c r="O117" s="21"/>
      <c r="P117" s="21"/>
    </row>
    <row r="119" spans="1:26" ht="15.75" thickBot="1" x14ac:dyDescent="0.3"/>
    <row r="120" spans="1:26" ht="37.15" customHeight="1" thickBot="1" x14ac:dyDescent="0.3">
      <c r="B120" s="50" t="s">
        <v>48</v>
      </c>
      <c r="C120" s="51" t="s">
        <v>49</v>
      </c>
      <c r="D120" s="50" t="s">
        <v>50</v>
      </c>
      <c r="E120" s="51" t="s">
        <v>53</v>
      </c>
    </row>
    <row r="121" spans="1:26" ht="41.45" customHeight="1" x14ac:dyDescent="0.25">
      <c r="B121" s="43" t="s">
        <v>117</v>
      </c>
      <c r="C121" s="46">
        <v>20</v>
      </c>
      <c r="D121" s="46">
        <v>0</v>
      </c>
      <c r="E121" s="202">
        <f>+D121+D122+D123</f>
        <v>0</v>
      </c>
    </row>
    <row r="122" spans="1:26" x14ac:dyDescent="0.25">
      <c r="B122" s="43" t="s">
        <v>118</v>
      </c>
      <c r="C122" s="38">
        <v>30</v>
      </c>
      <c r="D122" s="110">
        <v>0</v>
      </c>
      <c r="E122" s="203"/>
    </row>
    <row r="123" spans="1:26" ht="15.75" thickBot="1" x14ac:dyDescent="0.3">
      <c r="B123" s="43" t="s">
        <v>119</v>
      </c>
      <c r="C123" s="47">
        <v>40</v>
      </c>
      <c r="D123" s="47">
        <v>0</v>
      </c>
      <c r="E123" s="204"/>
    </row>
    <row r="125" spans="1:26" ht="15.75" thickBot="1" x14ac:dyDescent="0.3"/>
    <row r="126" spans="1:26" ht="27" thickBot="1" x14ac:dyDescent="0.3">
      <c r="B126" s="186" t="s">
        <v>147</v>
      </c>
      <c r="C126" s="187"/>
      <c r="D126" s="187"/>
      <c r="E126" s="187"/>
      <c r="F126" s="187"/>
      <c r="G126" s="187"/>
      <c r="H126" s="187"/>
      <c r="I126" s="187"/>
      <c r="J126" s="187"/>
      <c r="K126" s="187"/>
      <c r="L126" s="187"/>
      <c r="M126" s="187"/>
      <c r="N126" s="188"/>
    </row>
    <row r="128" spans="1:26" ht="76.5" customHeight="1" x14ac:dyDescent="0.25">
      <c r="B128" s="74" t="s">
        <v>0</v>
      </c>
      <c r="C128" s="74" t="s">
        <v>38</v>
      </c>
      <c r="D128" s="74" t="s">
        <v>39</v>
      </c>
      <c r="E128" s="74" t="s">
        <v>109</v>
      </c>
      <c r="F128" s="74" t="s">
        <v>111</v>
      </c>
      <c r="G128" s="74" t="s">
        <v>112</v>
      </c>
      <c r="H128" s="74" t="s">
        <v>113</v>
      </c>
      <c r="I128" s="74" t="s">
        <v>110</v>
      </c>
      <c r="J128" s="189" t="s">
        <v>114</v>
      </c>
      <c r="K128" s="190"/>
      <c r="L128" s="191"/>
      <c r="M128" s="74" t="s">
        <v>115</v>
      </c>
      <c r="N128" s="74" t="s">
        <v>40</v>
      </c>
      <c r="O128" s="74" t="s">
        <v>41</v>
      </c>
      <c r="P128" s="189" t="s">
        <v>3</v>
      </c>
      <c r="Q128" s="191"/>
    </row>
    <row r="129" spans="2:17" ht="177.75" customHeight="1" x14ac:dyDescent="0.25">
      <c r="B129" s="130" t="s">
        <v>151</v>
      </c>
      <c r="C129" s="130"/>
      <c r="D129" s="130"/>
      <c r="E129" s="130"/>
      <c r="F129" s="130"/>
      <c r="G129" s="130"/>
      <c r="H129" s="131"/>
      <c r="I129" s="132"/>
      <c r="J129" s="130"/>
      <c r="K129" s="132"/>
      <c r="L129" s="132"/>
      <c r="M129" s="130"/>
      <c r="N129" s="130"/>
      <c r="O129" s="130"/>
      <c r="P129" s="196" t="s">
        <v>234</v>
      </c>
      <c r="Q129" s="197"/>
    </row>
    <row r="130" spans="2:17" ht="78" customHeight="1" x14ac:dyDescent="0.25">
      <c r="B130" s="130" t="s">
        <v>152</v>
      </c>
      <c r="C130" s="130"/>
      <c r="D130" s="130"/>
      <c r="E130" s="130"/>
      <c r="F130" s="142"/>
      <c r="G130" s="130"/>
      <c r="H130" s="135"/>
      <c r="I130" s="132"/>
      <c r="J130" s="130"/>
      <c r="K130" s="132"/>
      <c r="L130" s="132"/>
      <c r="M130" s="130"/>
      <c r="N130" s="130"/>
      <c r="O130" s="130"/>
      <c r="P130" s="198"/>
      <c r="Q130" s="199"/>
    </row>
    <row r="131" spans="2:17" ht="99" customHeight="1" x14ac:dyDescent="0.25">
      <c r="B131" s="130" t="s">
        <v>153</v>
      </c>
      <c r="C131" s="130"/>
      <c r="D131" s="130"/>
      <c r="E131" s="130"/>
      <c r="F131" s="130"/>
      <c r="G131" s="130"/>
      <c r="H131" s="131"/>
      <c r="I131" s="132"/>
      <c r="J131" s="130"/>
      <c r="K131" s="133"/>
      <c r="L131" s="132"/>
      <c r="M131" s="130"/>
      <c r="N131" s="130"/>
      <c r="O131" s="130"/>
      <c r="P131" s="200"/>
      <c r="Q131" s="201"/>
    </row>
    <row r="132" spans="2:17" x14ac:dyDescent="0.25">
      <c r="B132" s="76"/>
    </row>
    <row r="134" spans="2:17" ht="15.75" thickBot="1" x14ac:dyDescent="0.3"/>
    <row r="135" spans="2:17" ht="54" customHeight="1" x14ac:dyDescent="0.25">
      <c r="B135" s="77" t="s">
        <v>32</v>
      </c>
      <c r="C135" s="77" t="s">
        <v>48</v>
      </c>
      <c r="D135" s="74" t="s">
        <v>49</v>
      </c>
      <c r="E135" s="77" t="s">
        <v>50</v>
      </c>
      <c r="F135" s="51" t="s">
        <v>54</v>
      </c>
      <c r="G135" s="108"/>
    </row>
    <row r="136" spans="2:17" ht="120.75" customHeight="1" x14ac:dyDescent="0.2">
      <c r="B136" s="192" t="s">
        <v>51</v>
      </c>
      <c r="C136" s="4" t="s">
        <v>120</v>
      </c>
      <c r="D136" s="110">
        <v>25</v>
      </c>
      <c r="E136" s="110">
        <v>0</v>
      </c>
      <c r="F136" s="193">
        <f>+E136+E137+E138</f>
        <v>0</v>
      </c>
      <c r="G136" s="52"/>
    </row>
    <row r="137" spans="2:17" ht="76.150000000000006" customHeight="1" x14ac:dyDescent="0.2">
      <c r="B137" s="192"/>
      <c r="C137" s="4" t="s">
        <v>121</v>
      </c>
      <c r="D137" s="49">
        <v>25</v>
      </c>
      <c r="E137" s="110">
        <v>0</v>
      </c>
      <c r="F137" s="194"/>
      <c r="G137" s="52"/>
    </row>
    <row r="138" spans="2:17" ht="69" customHeight="1" x14ac:dyDescent="0.2">
      <c r="B138" s="192"/>
      <c r="C138" s="4" t="s">
        <v>122</v>
      </c>
      <c r="D138" s="110">
        <v>10</v>
      </c>
      <c r="E138" s="110">
        <v>0</v>
      </c>
      <c r="F138" s="195"/>
      <c r="G138" s="52"/>
    </row>
    <row r="139" spans="2:17" x14ac:dyDescent="0.25">
      <c r="C139" s="60"/>
    </row>
    <row r="142" spans="2:17" x14ac:dyDescent="0.25">
      <c r="B142" s="76" t="s">
        <v>55</v>
      </c>
    </row>
    <row r="145" spans="2:5" x14ac:dyDescent="0.25">
      <c r="B145" s="78" t="s">
        <v>32</v>
      </c>
      <c r="C145" s="78" t="s">
        <v>56</v>
      </c>
      <c r="D145" s="77" t="s">
        <v>50</v>
      </c>
      <c r="E145" s="77" t="s">
        <v>16</v>
      </c>
    </row>
    <row r="146" spans="2:5" ht="28.5" x14ac:dyDescent="0.25">
      <c r="B146" s="61" t="s">
        <v>57</v>
      </c>
      <c r="C146" s="62">
        <v>40</v>
      </c>
      <c r="D146" s="110">
        <f>+E121</f>
        <v>0</v>
      </c>
      <c r="E146" s="184">
        <f>+D146+D147</f>
        <v>0</v>
      </c>
    </row>
    <row r="147" spans="2:5" ht="42.75" x14ac:dyDescent="0.25">
      <c r="B147" s="61" t="s">
        <v>58</v>
      </c>
      <c r="C147" s="62">
        <v>60</v>
      </c>
      <c r="D147" s="110">
        <f>+F136</f>
        <v>0</v>
      </c>
      <c r="E147" s="185"/>
    </row>
  </sheetData>
  <mergeCells count="46">
    <mergeCell ref="B62:B63"/>
    <mergeCell ref="C62:C63"/>
    <mergeCell ref="D62:E62"/>
    <mergeCell ref="B2:P2"/>
    <mergeCell ref="B4:P4"/>
    <mergeCell ref="C6:N6"/>
    <mergeCell ref="C7:N7"/>
    <mergeCell ref="C8:N8"/>
    <mergeCell ref="C9:N9"/>
    <mergeCell ref="C10:E10"/>
    <mergeCell ref="B14:C21"/>
    <mergeCell ref="B22:C22"/>
    <mergeCell ref="E40:E41"/>
    <mergeCell ref="M44:N45"/>
    <mergeCell ref="J87:L87"/>
    <mergeCell ref="P87:Q87"/>
    <mergeCell ref="C66:N66"/>
    <mergeCell ref="B68:N68"/>
    <mergeCell ref="O71:P71"/>
    <mergeCell ref="O72:P72"/>
    <mergeCell ref="O73:P73"/>
    <mergeCell ref="O74:P74"/>
    <mergeCell ref="O75:P75"/>
    <mergeCell ref="O76:P76"/>
    <mergeCell ref="B82:N82"/>
    <mergeCell ref="E121:E123"/>
    <mergeCell ref="P91:Q91"/>
    <mergeCell ref="P96:Q96"/>
    <mergeCell ref="P88:Q88"/>
    <mergeCell ref="P90:Q90"/>
    <mergeCell ref="B98:N98"/>
    <mergeCell ref="D101:E101"/>
    <mergeCell ref="D102:E102"/>
    <mergeCell ref="B105:P105"/>
    <mergeCell ref="B108:N108"/>
    <mergeCell ref="P92:Q92"/>
    <mergeCell ref="P93:Q93"/>
    <mergeCell ref="P94:Q94"/>
    <mergeCell ref="P89:Q89"/>
    <mergeCell ref="E146:E147"/>
    <mergeCell ref="B126:N126"/>
    <mergeCell ref="J128:L128"/>
    <mergeCell ref="P128:Q128"/>
    <mergeCell ref="B136:B138"/>
    <mergeCell ref="F136:F138"/>
    <mergeCell ref="P129:Q131"/>
  </mergeCells>
  <dataValidations count="2">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tabSelected="1" topLeftCell="E58" workbookViewId="0">
      <selection activeCell="P73" sqref="P73"/>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56"/>
      <c r="B1" s="156"/>
      <c r="C1" s="156"/>
      <c r="D1" s="156"/>
      <c r="E1" s="156"/>
      <c r="F1" s="156"/>
      <c r="G1" s="156"/>
      <c r="H1" s="156"/>
      <c r="I1" s="156"/>
      <c r="J1" s="156"/>
      <c r="K1" s="156"/>
      <c r="L1" s="156"/>
    </row>
    <row r="2" spans="1:12" ht="16.5" x14ac:dyDescent="0.25">
      <c r="A2" s="245" t="s">
        <v>63</v>
      </c>
      <c r="B2" s="245"/>
      <c r="C2" s="245"/>
      <c r="D2" s="245"/>
      <c r="E2" s="245"/>
      <c r="F2" s="245"/>
      <c r="G2" s="245"/>
      <c r="H2" s="245"/>
      <c r="I2" s="245"/>
      <c r="J2" s="245"/>
      <c r="K2" s="245"/>
      <c r="L2" s="245"/>
    </row>
    <row r="3" spans="1:12" ht="16.5" x14ac:dyDescent="0.25">
      <c r="A3" s="157"/>
      <c r="B3" s="156"/>
      <c r="C3" s="156"/>
      <c r="D3" s="156"/>
      <c r="E3" s="156"/>
      <c r="F3" s="156"/>
      <c r="G3" s="156"/>
      <c r="H3" s="156"/>
      <c r="I3" s="156"/>
      <c r="J3" s="156"/>
      <c r="K3" s="156"/>
      <c r="L3" s="156"/>
    </row>
    <row r="4" spans="1:12" ht="16.5" x14ac:dyDescent="0.25">
      <c r="A4" s="245" t="s">
        <v>176</v>
      </c>
      <c r="B4" s="245"/>
      <c r="C4" s="245"/>
      <c r="D4" s="245"/>
      <c r="E4" s="245"/>
      <c r="F4" s="245"/>
      <c r="G4" s="245"/>
      <c r="H4" s="245"/>
      <c r="I4" s="245"/>
      <c r="J4" s="245"/>
      <c r="K4" s="245"/>
      <c r="L4" s="245"/>
    </row>
    <row r="5" spans="1:12" ht="16.5" x14ac:dyDescent="0.25">
      <c r="A5" s="158"/>
      <c r="B5" s="156"/>
      <c r="C5" s="156"/>
      <c r="D5" s="156"/>
      <c r="E5" s="156"/>
      <c r="F5" s="156"/>
      <c r="G5" s="156"/>
      <c r="H5" s="156"/>
      <c r="I5" s="156"/>
      <c r="J5" s="156"/>
      <c r="K5" s="156"/>
      <c r="L5" s="156"/>
    </row>
    <row r="6" spans="1:12" ht="15" customHeight="1" x14ac:dyDescent="0.25">
      <c r="A6" s="237" t="s">
        <v>177</v>
      </c>
      <c r="B6" s="238"/>
      <c r="C6" s="238"/>
      <c r="D6" s="238"/>
      <c r="E6" s="238"/>
      <c r="F6" s="238"/>
      <c r="G6" s="238"/>
      <c r="H6" s="238"/>
      <c r="I6" s="238"/>
      <c r="J6" s="238"/>
      <c r="K6" s="238"/>
      <c r="L6" s="238"/>
    </row>
    <row r="7" spans="1:12" ht="15" customHeight="1" x14ac:dyDescent="0.25">
      <c r="A7" s="238"/>
      <c r="B7" s="238"/>
      <c r="C7" s="238"/>
      <c r="D7" s="238"/>
      <c r="E7" s="238"/>
      <c r="F7" s="238"/>
      <c r="G7" s="238"/>
      <c r="H7" s="238"/>
      <c r="I7" s="238"/>
      <c r="J7" s="238"/>
      <c r="K7" s="238"/>
      <c r="L7" s="238"/>
    </row>
    <row r="8" spans="1:12" ht="15" customHeight="1" x14ac:dyDescent="0.25">
      <c r="A8" s="237" t="s">
        <v>178</v>
      </c>
      <c r="B8" s="238"/>
      <c r="C8" s="238"/>
      <c r="D8" s="238"/>
      <c r="E8" s="238"/>
      <c r="F8" s="238"/>
      <c r="G8" s="238"/>
      <c r="H8" s="238"/>
      <c r="I8" s="238"/>
      <c r="J8" s="238"/>
      <c r="K8" s="238"/>
      <c r="L8" s="238"/>
    </row>
    <row r="9" spans="1:12" ht="15" customHeight="1" x14ac:dyDescent="0.25">
      <c r="A9" s="238"/>
      <c r="B9" s="238"/>
      <c r="C9" s="238"/>
      <c r="D9" s="238"/>
      <c r="E9" s="238"/>
      <c r="F9" s="238"/>
      <c r="G9" s="238"/>
      <c r="H9" s="238"/>
      <c r="I9" s="238"/>
      <c r="J9" s="238"/>
      <c r="K9" s="238"/>
      <c r="L9" s="238"/>
    </row>
    <row r="10" spans="1:12" ht="15.75" thickBot="1" x14ac:dyDescent="0.3">
      <c r="A10" s="156"/>
      <c r="B10" s="156"/>
      <c r="C10" s="156"/>
      <c r="D10" s="156"/>
      <c r="E10" s="156"/>
      <c r="F10" s="156"/>
      <c r="G10" s="156"/>
      <c r="H10" s="156"/>
      <c r="I10" s="156"/>
      <c r="J10" s="156"/>
      <c r="K10" s="156"/>
      <c r="L10" s="156"/>
    </row>
    <row r="11" spans="1:12" ht="15.75" thickBot="1" x14ac:dyDescent="0.3">
      <c r="A11" s="159" t="s">
        <v>64</v>
      </c>
      <c r="B11" s="242" t="s">
        <v>85</v>
      </c>
      <c r="C11" s="243"/>
      <c r="D11" s="243"/>
      <c r="E11" s="243"/>
      <c r="F11" s="243"/>
      <c r="G11" s="243"/>
      <c r="H11" s="243"/>
      <c r="I11" s="243"/>
      <c r="J11" s="243"/>
      <c r="K11" s="243"/>
      <c r="L11" s="244"/>
    </row>
    <row r="12" spans="1:12" ht="15.75" customHeight="1" thickBot="1" x14ac:dyDescent="0.3">
      <c r="A12" s="160">
        <v>1</v>
      </c>
      <c r="B12" s="239" t="s">
        <v>179</v>
      </c>
      <c r="C12" s="240"/>
      <c r="D12" s="240"/>
      <c r="E12" s="240"/>
      <c r="F12" s="240"/>
      <c r="G12" s="240"/>
      <c r="H12" s="240"/>
      <c r="I12" s="240"/>
      <c r="J12" s="240"/>
      <c r="K12" s="240"/>
      <c r="L12" s="241"/>
    </row>
    <row r="13" spans="1:12" ht="15.75" customHeight="1" thickBot="1" x14ac:dyDescent="0.3">
      <c r="A13" s="160">
        <v>2</v>
      </c>
      <c r="B13" s="239" t="s">
        <v>180</v>
      </c>
      <c r="C13" s="240"/>
      <c r="D13" s="240"/>
      <c r="E13" s="240"/>
      <c r="F13" s="240"/>
      <c r="G13" s="240"/>
      <c r="H13" s="240"/>
      <c r="I13" s="240"/>
      <c r="J13" s="240"/>
      <c r="K13" s="240"/>
      <c r="L13" s="241"/>
    </row>
    <row r="14" spans="1:12" ht="15.75" customHeight="1" thickBot="1" x14ac:dyDescent="0.3">
      <c r="A14" s="160">
        <v>3</v>
      </c>
      <c r="B14" s="239" t="s">
        <v>181</v>
      </c>
      <c r="C14" s="240"/>
      <c r="D14" s="240"/>
      <c r="E14" s="240"/>
      <c r="F14" s="240"/>
      <c r="G14" s="240"/>
      <c r="H14" s="240"/>
      <c r="I14" s="240"/>
      <c r="J14" s="240"/>
      <c r="K14" s="240"/>
      <c r="L14" s="241"/>
    </row>
    <row r="15" spans="1:12" ht="15.75" customHeight="1" thickBot="1" x14ac:dyDescent="0.3">
      <c r="A15" s="160">
        <v>4</v>
      </c>
      <c r="B15" s="239" t="s">
        <v>182</v>
      </c>
      <c r="C15" s="240"/>
      <c r="D15" s="240"/>
      <c r="E15" s="240"/>
      <c r="F15" s="240"/>
      <c r="G15" s="240"/>
      <c r="H15" s="240"/>
      <c r="I15" s="240"/>
      <c r="J15" s="240"/>
      <c r="K15" s="240"/>
      <c r="L15" s="241"/>
    </row>
    <row r="16" spans="1:12" ht="15.75" customHeight="1" thickBot="1" x14ac:dyDescent="0.3">
      <c r="A16" s="160">
        <v>5</v>
      </c>
      <c r="B16" s="239" t="s">
        <v>182</v>
      </c>
      <c r="C16" s="240"/>
      <c r="D16" s="240"/>
      <c r="E16" s="240"/>
      <c r="F16" s="240"/>
      <c r="G16" s="240"/>
      <c r="H16" s="240"/>
      <c r="I16" s="240"/>
      <c r="J16" s="240"/>
      <c r="K16" s="240"/>
      <c r="L16" s="241"/>
    </row>
    <row r="17" spans="1:12" ht="15.75" customHeight="1" thickBot="1" x14ac:dyDescent="0.3">
      <c r="A17" s="160">
        <v>6</v>
      </c>
      <c r="B17" s="239" t="s">
        <v>183</v>
      </c>
      <c r="C17" s="240"/>
      <c r="D17" s="240"/>
      <c r="E17" s="240"/>
      <c r="F17" s="240"/>
      <c r="G17" s="240"/>
      <c r="H17" s="240"/>
      <c r="I17" s="240"/>
      <c r="J17" s="240"/>
      <c r="K17" s="240"/>
      <c r="L17" s="241"/>
    </row>
    <row r="18" spans="1:12" ht="15.75" customHeight="1" thickBot="1" x14ac:dyDescent="0.3">
      <c r="A18" s="160">
        <v>7</v>
      </c>
      <c r="B18" s="239" t="s">
        <v>184</v>
      </c>
      <c r="C18" s="240"/>
      <c r="D18" s="240"/>
      <c r="E18" s="240"/>
      <c r="F18" s="240"/>
      <c r="G18" s="240"/>
      <c r="H18" s="240"/>
      <c r="I18" s="240"/>
      <c r="J18" s="240"/>
      <c r="K18" s="240"/>
      <c r="L18" s="241"/>
    </row>
    <row r="19" spans="1:12" ht="15.75" customHeight="1" thickBot="1" x14ac:dyDescent="0.3">
      <c r="A19" s="160">
        <v>8</v>
      </c>
      <c r="B19" s="239" t="s">
        <v>185</v>
      </c>
      <c r="C19" s="240"/>
      <c r="D19" s="240"/>
      <c r="E19" s="240"/>
      <c r="F19" s="240"/>
      <c r="G19" s="240"/>
      <c r="H19" s="240"/>
      <c r="I19" s="240"/>
      <c r="J19" s="240"/>
      <c r="K19" s="240"/>
      <c r="L19" s="241"/>
    </row>
    <row r="20" spans="1:12" ht="15.75" customHeight="1" thickBot="1" x14ac:dyDescent="0.3">
      <c r="A20" s="160">
        <v>9</v>
      </c>
      <c r="B20" s="239" t="s">
        <v>186</v>
      </c>
      <c r="C20" s="240"/>
      <c r="D20" s="240"/>
      <c r="E20" s="240"/>
      <c r="F20" s="240"/>
      <c r="G20" s="240"/>
      <c r="H20" s="240"/>
      <c r="I20" s="240"/>
      <c r="J20" s="240"/>
      <c r="K20" s="240"/>
      <c r="L20" s="241"/>
    </row>
    <row r="21" spans="1:12" ht="15.75" customHeight="1" thickBot="1" x14ac:dyDescent="0.3">
      <c r="A21" s="160">
        <v>10</v>
      </c>
      <c r="B21" s="239" t="s">
        <v>187</v>
      </c>
      <c r="C21" s="240"/>
      <c r="D21" s="240"/>
      <c r="E21" s="240"/>
      <c r="F21" s="240"/>
      <c r="G21" s="240"/>
      <c r="H21" s="240"/>
      <c r="I21" s="240"/>
      <c r="J21" s="240"/>
      <c r="K21" s="240"/>
      <c r="L21" s="241"/>
    </row>
    <row r="22" spans="1:12" ht="15.75" customHeight="1" thickBot="1" x14ac:dyDescent="0.3">
      <c r="A22" s="160">
        <v>11</v>
      </c>
      <c r="B22" s="239" t="s">
        <v>188</v>
      </c>
      <c r="C22" s="240"/>
      <c r="D22" s="240"/>
      <c r="E22" s="240"/>
      <c r="F22" s="240"/>
      <c r="G22" s="240"/>
      <c r="H22" s="240"/>
      <c r="I22" s="240"/>
      <c r="J22" s="240"/>
      <c r="K22" s="240"/>
      <c r="L22" s="241"/>
    </row>
    <row r="23" spans="1:12" ht="15.75" customHeight="1" thickBot="1" x14ac:dyDescent="0.3">
      <c r="A23" s="160">
        <v>12</v>
      </c>
      <c r="B23" s="239" t="s">
        <v>189</v>
      </c>
      <c r="C23" s="240"/>
      <c r="D23" s="240"/>
      <c r="E23" s="240"/>
      <c r="F23" s="240"/>
      <c r="G23" s="240"/>
      <c r="H23" s="240"/>
      <c r="I23" s="240"/>
      <c r="J23" s="240"/>
      <c r="K23" s="240"/>
      <c r="L23" s="241"/>
    </row>
    <row r="24" spans="1:12" ht="15.75" customHeight="1" thickBot="1" x14ac:dyDescent="0.3">
      <c r="A24" s="160">
        <v>13</v>
      </c>
      <c r="B24" s="239" t="s">
        <v>190</v>
      </c>
      <c r="C24" s="240"/>
      <c r="D24" s="240"/>
      <c r="E24" s="240"/>
      <c r="F24" s="240"/>
      <c r="G24" s="240"/>
      <c r="H24" s="240"/>
      <c r="I24" s="240"/>
      <c r="J24" s="240"/>
      <c r="K24" s="240"/>
      <c r="L24" s="241"/>
    </row>
    <row r="25" spans="1:12" ht="15.75" customHeight="1" thickBot="1" x14ac:dyDescent="0.3">
      <c r="A25" s="160">
        <v>14</v>
      </c>
      <c r="B25" s="239" t="s">
        <v>191</v>
      </c>
      <c r="C25" s="240"/>
      <c r="D25" s="240"/>
      <c r="E25" s="240"/>
      <c r="F25" s="240"/>
      <c r="G25" s="240"/>
      <c r="H25" s="240"/>
      <c r="I25" s="240"/>
      <c r="J25" s="240"/>
      <c r="K25" s="240"/>
      <c r="L25" s="241"/>
    </row>
    <row r="26" spans="1:12" ht="15.75" customHeight="1" thickBot="1" x14ac:dyDescent="0.3">
      <c r="A26" s="160">
        <v>15</v>
      </c>
      <c r="B26" s="239" t="s">
        <v>192</v>
      </c>
      <c r="C26" s="240"/>
      <c r="D26" s="240"/>
      <c r="E26" s="240"/>
      <c r="F26" s="240"/>
      <c r="G26" s="240"/>
      <c r="H26" s="240"/>
      <c r="I26" s="240"/>
      <c r="J26" s="240"/>
      <c r="K26" s="240"/>
      <c r="L26" s="241"/>
    </row>
    <row r="27" spans="1:12" ht="15.75" customHeight="1" thickBot="1" x14ac:dyDescent="0.3">
      <c r="A27" s="160">
        <v>16</v>
      </c>
      <c r="B27" s="239" t="s">
        <v>193</v>
      </c>
      <c r="C27" s="240"/>
      <c r="D27" s="240"/>
      <c r="E27" s="240"/>
      <c r="F27" s="240"/>
      <c r="G27" s="240"/>
      <c r="H27" s="240"/>
      <c r="I27" s="240"/>
      <c r="J27" s="240"/>
      <c r="K27" s="240"/>
      <c r="L27" s="241"/>
    </row>
    <row r="28" spans="1:12" ht="15.75" customHeight="1" thickBot="1" x14ac:dyDescent="0.3">
      <c r="A28" s="160">
        <v>17</v>
      </c>
      <c r="B28" s="239" t="s">
        <v>194</v>
      </c>
      <c r="C28" s="240"/>
      <c r="D28" s="240"/>
      <c r="E28" s="240"/>
      <c r="F28" s="240"/>
      <c r="G28" s="240"/>
      <c r="H28" s="240"/>
      <c r="I28" s="240"/>
      <c r="J28" s="240"/>
      <c r="K28" s="240"/>
      <c r="L28" s="241"/>
    </row>
    <row r="29" spans="1:12" ht="15.75" customHeight="1" thickBot="1" x14ac:dyDescent="0.3">
      <c r="A29" s="160">
        <v>18</v>
      </c>
      <c r="B29" s="239" t="s">
        <v>195</v>
      </c>
      <c r="C29" s="240"/>
      <c r="D29" s="240"/>
      <c r="E29" s="240"/>
      <c r="F29" s="240"/>
      <c r="G29" s="240"/>
      <c r="H29" s="240"/>
      <c r="I29" s="240"/>
      <c r="J29" s="240"/>
      <c r="K29" s="240"/>
      <c r="L29" s="241"/>
    </row>
    <row r="30" spans="1:12" ht="15.75" customHeight="1" thickBot="1" x14ac:dyDescent="0.3">
      <c r="A30" s="160">
        <v>19</v>
      </c>
      <c r="B30" s="239" t="s">
        <v>196</v>
      </c>
      <c r="C30" s="240"/>
      <c r="D30" s="240"/>
      <c r="E30" s="240"/>
      <c r="F30" s="240"/>
      <c r="G30" s="240"/>
      <c r="H30" s="240"/>
      <c r="I30" s="240"/>
      <c r="J30" s="240"/>
      <c r="K30" s="240"/>
      <c r="L30" s="241"/>
    </row>
    <row r="31" spans="1:12" ht="15.75" customHeight="1" thickBot="1" x14ac:dyDescent="0.3">
      <c r="A31" s="160">
        <v>20</v>
      </c>
      <c r="B31" s="239" t="s">
        <v>197</v>
      </c>
      <c r="C31" s="240"/>
      <c r="D31" s="240"/>
      <c r="E31" s="240"/>
      <c r="F31" s="240"/>
      <c r="G31" s="240"/>
      <c r="H31" s="240"/>
      <c r="I31" s="240"/>
      <c r="J31" s="240"/>
      <c r="K31" s="240"/>
      <c r="L31" s="241"/>
    </row>
    <row r="32" spans="1:12" ht="15.75" customHeight="1" thickBot="1" x14ac:dyDescent="0.3">
      <c r="A32" s="160">
        <v>21</v>
      </c>
      <c r="B32" s="239" t="s">
        <v>197</v>
      </c>
      <c r="C32" s="240"/>
      <c r="D32" s="240"/>
      <c r="E32" s="240"/>
      <c r="F32" s="240"/>
      <c r="G32" s="240"/>
      <c r="H32" s="240"/>
      <c r="I32" s="240"/>
      <c r="J32" s="240"/>
      <c r="K32" s="240"/>
      <c r="L32" s="241"/>
    </row>
    <row r="33" spans="1:12" ht="15.75" customHeight="1" thickBot="1" x14ac:dyDescent="0.3">
      <c r="A33" s="160">
        <v>22</v>
      </c>
      <c r="B33" s="239" t="s">
        <v>198</v>
      </c>
      <c r="C33" s="240"/>
      <c r="D33" s="240"/>
      <c r="E33" s="240"/>
      <c r="F33" s="240"/>
      <c r="G33" s="240"/>
      <c r="H33" s="240"/>
      <c r="I33" s="240"/>
      <c r="J33" s="240"/>
      <c r="K33" s="240"/>
      <c r="L33" s="241"/>
    </row>
    <row r="34" spans="1:12" ht="15.75" customHeight="1" thickBot="1" x14ac:dyDescent="0.3">
      <c r="A34" s="160">
        <v>23</v>
      </c>
      <c r="B34" s="239" t="s">
        <v>199</v>
      </c>
      <c r="C34" s="240"/>
      <c r="D34" s="240"/>
      <c r="E34" s="240"/>
      <c r="F34" s="240"/>
      <c r="G34" s="240"/>
      <c r="H34" s="240"/>
      <c r="I34" s="240"/>
      <c r="J34" s="240"/>
      <c r="K34" s="240"/>
      <c r="L34" s="241"/>
    </row>
    <row r="35" spans="1:12" ht="15.75" customHeight="1" thickBot="1" x14ac:dyDescent="0.3">
      <c r="A35" s="160">
        <v>24</v>
      </c>
      <c r="B35" s="239" t="s">
        <v>200</v>
      </c>
      <c r="C35" s="240"/>
      <c r="D35" s="240"/>
      <c r="E35" s="240"/>
      <c r="F35" s="240"/>
      <c r="G35" s="240"/>
      <c r="H35" s="240"/>
      <c r="I35" s="240"/>
      <c r="J35" s="240"/>
      <c r="K35" s="240"/>
      <c r="L35" s="241"/>
    </row>
    <row r="36" spans="1:12" ht="15.75" customHeight="1" thickBot="1" x14ac:dyDescent="0.3">
      <c r="A36" s="160">
        <v>25</v>
      </c>
      <c r="B36" s="239" t="s">
        <v>201</v>
      </c>
      <c r="C36" s="240"/>
      <c r="D36" s="240"/>
      <c r="E36" s="240"/>
      <c r="F36" s="240"/>
      <c r="G36" s="240"/>
      <c r="H36" s="240"/>
      <c r="I36" s="240"/>
      <c r="J36" s="240"/>
      <c r="K36" s="240"/>
      <c r="L36" s="241"/>
    </row>
    <row r="37" spans="1:12" ht="15.75" customHeight="1" thickBot="1" x14ac:dyDescent="0.3">
      <c r="A37" s="160">
        <v>26</v>
      </c>
      <c r="B37" s="239" t="s">
        <v>202</v>
      </c>
      <c r="C37" s="240"/>
      <c r="D37" s="240"/>
      <c r="E37" s="240"/>
      <c r="F37" s="240"/>
      <c r="G37" s="240"/>
      <c r="H37" s="240"/>
      <c r="I37" s="240"/>
      <c r="J37" s="240"/>
      <c r="K37" s="240"/>
      <c r="L37" s="241"/>
    </row>
    <row r="38" spans="1:12" ht="15.75" customHeight="1" thickBot="1" x14ac:dyDescent="0.3">
      <c r="A38" s="160">
        <v>27</v>
      </c>
      <c r="B38" s="239" t="s">
        <v>203</v>
      </c>
      <c r="C38" s="240"/>
      <c r="D38" s="240"/>
      <c r="E38" s="240"/>
      <c r="F38" s="240"/>
      <c r="G38" s="240"/>
      <c r="H38" s="240"/>
      <c r="I38" s="240"/>
      <c r="J38" s="240"/>
      <c r="K38" s="240"/>
      <c r="L38" s="241"/>
    </row>
    <row r="39" spans="1:12" ht="15.75" customHeight="1" thickBot="1" x14ac:dyDescent="0.3">
      <c r="A39" s="160">
        <v>28</v>
      </c>
      <c r="B39" s="239" t="s">
        <v>204</v>
      </c>
      <c r="C39" s="240"/>
      <c r="D39" s="240"/>
      <c r="E39" s="240"/>
      <c r="F39" s="240"/>
      <c r="G39" s="240"/>
      <c r="H39" s="240"/>
      <c r="I39" s="240"/>
      <c r="J39" s="240"/>
      <c r="K39" s="240"/>
      <c r="L39" s="241"/>
    </row>
    <row r="40" spans="1:12" ht="15.75" customHeight="1" thickBot="1" x14ac:dyDescent="0.3">
      <c r="A40" s="160">
        <v>29</v>
      </c>
      <c r="B40" s="239" t="s">
        <v>205</v>
      </c>
      <c r="C40" s="240"/>
      <c r="D40" s="240"/>
      <c r="E40" s="240"/>
      <c r="F40" s="240"/>
      <c r="G40" s="240"/>
      <c r="H40" s="240"/>
      <c r="I40" s="240"/>
      <c r="J40" s="240"/>
      <c r="K40" s="240"/>
      <c r="L40" s="241"/>
    </row>
    <row r="41" spans="1:12" ht="15.75" customHeight="1" thickBot="1" x14ac:dyDescent="0.3">
      <c r="A41" s="160">
        <v>30</v>
      </c>
      <c r="B41" s="239" t="s">
        <v>206</v>
      </c>
      <c r="C41" s="240"/>
      <c r="D41" s="240"/>
      <c r="E41" s="240"/>
      <c r="F41" s="240"/>
      <c r="G41" s="240"/>
      <c r="H41" s="240"/>
      <c r="I41" s="240"/>
      <c r="J41" s="240"/>
      <c r="K41" s="240"/>
      <c r="L41" s="241"/>
    </row>
    <row r="42" spans="1:12" ht="15.75" customHeight="1" thickBot="1" x14ac:dyDescent="0.3">
      <c r="A42" s="160">
        <v>31</v>
      </c>
      <c r="B42" s="239" t="s">
        <v>207</v>
      </c>
      <c r="C42" s="240"/>
      <c r="D42" s="240"/>
      <c r="E42" s="240"/>
      <c r="F42" s="240"/>
      <c r="G42" s="240"/>
      <c r="H42" s="240"/>
      <c r="I42" s="240"/>
      <c r="J42" s="240"/>
      <c r="K42" s="240"/>
      <c r="L42" s="241"/>
    </row>
    <row r="43" spans="1:12" ht="15.75" customHeight="1" thickBot="1" x14ac:dyDescent="0.3">
      <c r="A43" s="160">
        <v>32</v>
      </c>
      <c r="B43" s="239" t="s">
        <v>208</v>
      </c>
      <c r="C43" s="240"/>
      <c r="D43" s="240"/>
      <c r="E43" s="240"/>
      <c r="F43" s="240"/>
      <c r="G43" s="240"/>
      <c r="H43" s="240"/>
      <c r="I43" s="240"/>
      <c r="J43" s="240"/>
      <c r="K43" s="240"/>
      <c r="L43" s="241"/>
    </row>
    <row r="44" spans="1:12" ht="15.75" customHeight="1" thickBot="1" x14ac:dyDescent="0.3">
      <c r="A44" s="160">
        <v>33</v>
      </c>
      <c r="B44" s="239" t="s">
        <v>209</v>
      </c>
      <c r="C44" s="240"/>
      <c r="D44" s="240"/>
      <c r="E44" s="240"/>
      <c r="F44" s="240"/>
      <c r="G44" s="240"/>
      <c r="H44" s="240"/>
      <c r="I44" s="240"/>
      <c r="J44" s="240"/>
      <c r="K44" s="240"/>
      <c r="L44" s="241"/>
    </row>
    <row r="45" spans="1:12" ht="15.75" customHeight="1" thickBot="1" x14ac:dyDescent="0.3">
      <c r="A45" s="160">
        <v>34</v>
      </c>
      <c r="B45" s="239" t="s">
        <v>210</v>
      </c>
      <c r="C45" s="240"/>
      <c r="D45" s="240"/>
      <c r="E45" s="240"/>
      <c r="F45" s="240"/>
      <c r="G45" s="240"/>
      <c r="H45" s="240"/>
      <c r="I45" s="240"/>
      <c r="J45" s="240"/>
      <c r="K45" s="240"/>
      <c r="L45" s="241"/>
    </row>
    <row r="46" spans="1:12" ht="15.75" customHeight="1" thickBot="1" x14ac:dyDescent="0.3">
      <c r="A46" s="160">
        <v>35</v>
      </c>
      <c r="B46" s="239" t="s">
        <v>211</v>
      </c>
      <c r="C46" s="240"/>
      <c r="D46" s="240"/>
      <c r="E46" s="240"/>
      <c r="F46" s="240"/>
      <c r="G46" s="240"/>
      <c r="H46" s="240"/>
      <c r="I46" s="240"/>
      <c r="J46" s="240"/>
      <c r="K46" s="240"/>
      <c r="L46" s="241"/>
    </row>
    <row r="47" spans="1:12" ht="15.75" customHeight="1" thickBot="1" x14ac:dyDescent="0.3">
      <c r="A47" s="160">
        <v>36</v>
      </c>
      <c r="B47" s="239" t="s">
        <v>212</v>
      </c>
      <c r="C47" s="240"/>
      <c r="D47" s="240"/>
      <c r="E47" s="240"/>
      <c r="F47" s="240"/>
      <c r="G47" s="240"/>
      <c r="H47" s="240"/>
      <c r="I47" s="240"/>
      <c r="J47" s="240"/>
      <c r="K47" s="240"/>
      <c r="L47" s="241"/>
    </row>
    <row r="48" spans="1:12" ht="15.75" customHeight="1" thickBot="1" x14ac:dyDescent="0.3">
      <c r="A48" s="160">
        <v>37</v>
      </c>
      <c r="B48" s="239" t="s">
        <v>213</v>
      </c>
      <c r="C48" s="240"/>
      <c r="D48" s="240"/>
      <c r="E48" s="240"/>
      <c r="F48" s="240"/>
      <c r="G48" s="240"/>
      <c r="H48" s="240"/>
      <c r="I48" s="240"/>
      <c r="J48" s="240"/>
      <c r="K48" s="240"/>
      <c r="L48" s="241"/>
    </row>
    <row r="49" spans="1:12" ht="15.75" customHeight="1" thickBot="1" x14ac:dyDescent="0.3">
      <c r="A49" s="160">
        <v>38</v>
      </c>
      <c r="B49" s="239" t="s">
        <v>214</v>
      </c>
      <c r="C49" s="240"/>
      <c r="D49" s="240"/>
      <c r="E49" s="240"/>
      <c r="F49" s="240"/>
      <c r="G49" s="240"/>
      <c r="H49" s="240"/>
      <c r="I49" s="240"/>
      <c r="J49" s="240"/>
      <c r="K49" s="240"/>
      <c r="L49" s="241"/>
    </row>
    <row r="50" spans="1:12" ht="15.75" customHeight="1" thickBot="1" x14ac:dyDescent="0.3">
      <c r="A50" s="160">
        <v>39</v>
      </c>
      <c r="B50" s="239" t="s">
        <v>155</v>
      </c>
      <c r="C50" s="240"/>
      <c r="D50" s="240"/>
      <c r="E50" s="240"/>
      <c r="F50" s="240"/>
      <c r="G50" s="240"/>
      <c r="H50" s="240"/>
      <c r="I50" s="240"/>
      <c r="J50" s="240"/>
      <c r="K50" s="240"/>
      <c r="L50" s="241"/>
    </row>
    <row r="51" spans="1:12" ht="15.75" customHeight="1" thickBot="1" x14ac:dyDescent="0.3">
      <c r="A51" s="160">
        <v>40</v>
      </c>
      <c r="B51" s="239" t="s">
        <v>215</v>
      </c>
      <c r="C51" s="240"/>
      <c r="D51" s="240"/>
      <c r="E51" s="240"/>
      <c r="F51" s="240"/>
      <c r="G51" s="240"/>
      <c r="H51" s="240"/>
      <c r="I51" s="240"/>
      <c r="J51" s="240"/>
      <c r="K51" s="240"/>
      <c r="L51" s="241"/>
    </row>
    <row r="52" spans="1:12" ht="15.75" customHeight="1" thickBot="1" x14ac:dyDescent="0.3">
      <c r="A52" s="160">
        <v>41</v>
      </c>
      <c r="B52" s="239" t="s">
        <v>216</v>
      </c>
      <c r="C52" s="240"/>
      <c r="D52" s="240"/>
      <c r="E52" s="240"/>
      <c r="F52" s="240"/>
      <c r="G52" s="240"/>
      <c r="H52" s="240"/>
      <c r="I52" s="240"/>
      <c r="J52" s="240"/>
      <c r="K52" s="240"/>
      <c r="L52" s="241"/>
    </row>
    <row r="53" spans="1:12" ht="15.75" customHeight="1" thickBot="1" x14ac:dyDescent="0.3">
      <c r="A53" s="160">
        <v>42</v>
      </c>
      <c r="B53" s="239" t="s">
        <v>217</v>
      </c>
      <c r="C53" s="240"/>
      <c r="D53" s="240"/>
      <c r="E53" s="240"/>
      <c r="F53" s="240"/>
      <c r="G53" s="240"/>
      <c r="H53" s="240"/>
      <c r="I53" s="240"/>
      <c r="J53" s="240"/>
      <c r="K53" s="240"/>
      <c r="L53" s="241"/>
    </row>
    <row r="56" spans="1:12" x14ac:dyDescent="0.25">
      <c r="A56" s="156"/>
      <c r="B56" s="156"/>
      <c r="C56" s="156"/>
      <c r="D56" s="156"/>
      <c r="E56" s="156"/>
      <c r="F56" s="156"/>
      <c r="G56" s="156"/>
      <c r="H56" s="156"/>
      <c r="I56" s="156"/>
      <c r="J56" s="156"/>
      <c r="K56" s="156"/>
      <c r="L56" s="156"/>
    </row>
    <row r="57" spans="1:12" x14ac:dyDescent="0.25">
      <c r="A57" s="246" t="s">
        <v>218</v>
      </c>
      <c r="B57" s="246"/>
      <c r="C57" s="246"/>
      <c r="D57" s="246"/>
      <c r="E57" s="246"/>
      <c r="F57" s="246"/>
      <c r="G57" s="246"/>
      <c r="H57" s="246"/>
      <c r="I57" s="246"/>
      <c r="J57" s="246"/>
      <c r="K57" s="246"/>
      <c r="L57" s="246"/>
    </row>
    <row r="58" spans="1:12" x14ac:dyDescent="0.25">
      <c r="A58" s="156"/>
      <c r="B58" s="156"/>
      <c r="C58" s="156"/>
      <c r="D58" s="156"/>
      <c r="E58" s="156"/>
      <c r="F58" s="156"/>
      <c r="G58" s="156"/>
      <c r="H58" s="156"/>
      <c r="I58" s="156"/>
      <c r="J58" s="156"/>
      <c r="K58" s="156"/>
      <c r="L58" s="156"/>
    </row>
    <row r="59" spans="1:12" ht="30" x14ac:dyDescent="0.25">
      <c r="A59" s="247" t="s">
        <v>65</v>
      </c>
      <c r="B59" s="248"/>
      <c r="C59" s="248"/>
      <c r="D59" s="249"/>
      <c r="E59" s="161" t="s">
        <v>66</v>
      </c>
      <c r="F59" s="162" t="s">
        <v>67</v>
      </c>
      <c r="G59" s="162" t="s">
        <v>68</v>
      </c>
      <c r="H59" s="247" t="s">
        <v>3</v>
      </c>
      <c r="I59" s="248"/>
      <c r="J59" s="248"/>
      <c r="K59" s="248"/>
      <c r="L59" s="249"/>
    </row>
    <row r="60" spans="1:12" x14ac:dyDescent="0.25">
      <c r="A60" s="250" t="s">
        <v>90</v>
      </c>
      <c r="B60" s="251"/>
      <c r="C60" s="251"/>
      <c r="D60" s="252"/>
      <c r="E60" s="163" t="s">
        <v>219</v>
      </c>
      <c r="F60" s="164" t="s">
        <v>167</v>
      </c>
      <c r="G60" s="164"/>
      <c r="H60" s="253"/>
      <c r="I60" s="254"/>
      <c r="J60" s="254"/>
      <c r="K60" s="254"/>
      <c r="L60" s="255"/>
    </row>
    <row r="61" spans="1:12" x14ac:dyDescent="0.25">
      <c r="A61" s="256" t="s">
        <v>91</v>
      </c>
      <c r="B61" s="257"/>
      <c r="C61" s="257"/>
      <c r="D61" s="258"/>
      <c r="E61" s="165">
        <v>26</v>
      </c>
      <c r="F61" s="164" t="s">
        <v>167</v>
      </c>
      <c r="G61" s="164"/>
      <c r="H61" s="253"/>
      <c r="I61" s="254"/>
      <c r="J61" s="254"/>
      <c r="K61" s="254"/>
      <c r="L61" s="255"/>
    </row>
    <row r="62" spans="1:12" x14ac:dyDescent="0.25">
      <c r="A62" s="256" t="s">
        <v>220</v>
      </c>
      <c r="B62" s="257"/>
      <c r="C62" s="257"/>
      <c r="D62" s="258"/>
      <c r="E62" s="165">
        <v>32</v>
      </c>
      <c r="F62" s="164" t="s">
        <v>167</v>
      </c>
      <c r="G62" s="164"/>
      <c r="H62" s="253"/>
      <c r="I62" s="254"/>
      <c r="J62" s="254"/>
      <c r="K62" s="254"/>
      <c r="L62" s="255"/>
    </row>
    <row r="63" spans="1:12" x14ac:dyDescent="0.25">
      <c r="A63" s="259" t="s">
        <v>69</v>
      </c>
      <c r="B63" s="260"/>
      <c r="C63" s="260"/>
      <c r="D63" s="261"/>
      <c r="E63" s="166" t="s">
        <v>221</v>
      </c>
      <c r="F63" s="164" t="s">
        <v>167</v>
      </c>
      <c r="G63" s="164"/>
      <c r="H63" s="253"/>
      <c r="I63" s="254"/>
      <c r="J63" s="254"/>
      <c r="K63" s="254"/>
      <c r="L63" s="255"/>
    </row>
    <row r="64" spans="1:12" x14ac:dyDescent="0.25">
      <c r="A64" s="262" t="s">
        <v>87</v>
      </c>
      <c r="B64" s="263"/>
      <c r="C64" s="263"/>
      <c r="D64" s="264"/>
      <c r="E64" s="166" t="s">
        <v>222</v>
      </c>
      <c r="F64" s="164" t="s">
        <v>167</v>
      </c>
      <c r="G64" s="164"/>
      <c r="H64" s="253" t="s">
        <v>252</v>
      </c>
      <c r="I64" s="254"/>
      <c r="J64" s="254"/>
      <c r="K64" s="254"/>
      <c r="L64" s="255"/>
    </row>
    <row r="65" spans="1:12" x14ac:dyDescent="0.25">
      <c r="A65" s="259" t="s">
        <v>123</v>
      </c>
      <c r="B65" s="260"/>
      <c r="C65" s="260"/>
      <c r="D65" s="261"/>
      <c r="E65" s="166" t="s">
        <v>223</v>
      </c>
      <c r="F65" s="164" t="s">
        <v>167</v>
      </c>
      <c r="G65" s="164"/>
      <c r="H65" s="253"/>
      <c r="I65" s="254"/>
      <c r="J65" s="254"/>
      <c r="K65" s="254"/>
      <c r="L65" s="255"/>
    </row>
    <row r="66" spans="1:12" x14ac:dyDescent="0.25">
      <c r="A66" s="259" t="s">
        <v>89</v>
      </c>
      <c r="B66" s="260"/>
      <c r="C66" s="260"/>
      <c r="D66" s="261"/>
      <c r="E66" s="166"/>
      <c r="F66" s="164" t="s">
        <v>224</v>
      </c>
      <c r="G66" s="167"/>
      <c r="H66" s="253"/>
      <c r="I66" s="254"/>
      <c r="J66" s="254"/>
      <c r="K66" s="254"/>
      <c r="L66" s="255"/>
    </row>
    <row r="67" spans="1:12" x14ac:dyDescent="0.25">
      <c r="A67" s="256" t="s">
        <v>70</v>
      </c>
      <c r="B67" s="257"/>
      <c r="C67" s="257"/>
      <c r="D67" s="258"/>
      <c r="E67" s="165">
        <v>16</v>
      </c>
      <c r="F67" s="164" t="s">
        <v>167</v>
      </c>
      <c r="G67" s="164"/>
      <c r="H67" s="253"/>
      <c r="I67" s="254"/>
      <c r="J67" s="254"/>
      <c r="K67" s="254"/>
      <c r="L67" s="255"/>
    </row>
    <row r="68" spans="1:12" x14ac:dyDescent="0.25">
      <c r="A68" s="256" t="s">
        <v>71</v>
      </c>
      <c r="B68" s="257"/>
      <c r="C68" s="257"/>
      <c r="D68" s="258"/>
      <c r="E68" s="165">
        <v>27</v>
      </c>
      <c r="F68" s="164" t="s">
        <v>167</v>
      </c>
      <c r="G68" s="164"/>
      <c r="H68" s="253"/>
      <c r="I68" s="254"/>
      <c r="J68" s="254"/>
      <c r="K68" s="254"/>
      <c r="L68" s="255"/>
    </row>
    <row r="69" spans="1:12" x14ac:dyDescent="0.25">
      <c r="A69" s="256" t="s">
        <v>72</v>
      </c>
      <c r="B69" s="257"/>
      <c r="C69" s="257"/>
      <c r="D69" s="258"/>
      <c r="E69" s="165" t="s">
        <v>225</v>
      </c>
      <c r="F69" s="164" t="s">
        <v>167</v>
      </c>
      <c r="G69" s="164"/>
      <c r="H69" s="253"/>
      <c r="I69" s="254"/>
      <c r="J69" s="254"/>
      <c r="K69" s="254"/>
      <c r="L69" s="255"/>
    </row>
    <row r="70" spans="1:12" x14ac:dyDescent="0.25">
      <c r="A70" s="265" t="s">
        <v>73</v>
      </c>
      <c r="B70" s="266"/>
      <c r="C70" s="266"/>
      <c r="D70" s="267"/>
      <c r="E70" s="165" t="s">
        <v>226</v>
      </c>
      <c r="F70" s="164" t="s">
        <v>167</v>
      </c>
      <c r="G70" s="164"/>
      <c r="H70" s="253"/>
      <c r="I70" s="254"/>
      <c r="J70" s="254"/>
      <c r="K70" s="254"/>
      <c r="L70" s="255"/>
    </row>
    <row r="71" spans="1:12" x14ac:dyDescent="0.25">
      <c r="A71" s="256" t="s">
        <v>74</v>
      </c>
      <c r="B71" s="257"/>
      <c r="C71" s="257"/>
      <c r="D71" s="258"/>
      <c r="E71" s="165">
        <v>18</v>
      </c>
      <c r="F71" s="164" t="s">
        <v>167</v>
      </c>
      <c r="G71" s="167"/>
      <c r="H71" s="253"/>
      <c r="I71" s="254"/>
      <c r="J71" s="254"/>
      <c r="K71" s="254"/>
      <c r="L71" s="255"/>
    </row>
    <row r="72" spans="1:12" x14ac:dyDescent="0.25">
      <c r="A72" s="268" t="s">
        <v>88</v>
      </c>
      <c r="B72" s="269"/>
      <c r="C72" s="269"/>
      <c r="D72" s="270"/>
      <c r="E72" s="165" t="s">
        <v>227</v>
      </c>
      <c r="F72" s="164" t="s">
        <v>167</v>
      </c>
      <c r="G72" s="164"/>
      <c r="H72" s="253"/>
      <c r="I72" s="254"/>
      <c r="J72" s="254"/>
      <c r="K72" s="254"/>
      <c r="L72" s="255"/>
    </row>
    <row r="73" spans="1:12" x14ac:dyDescent="0.25">
      <c r="A73" s="256" t="s">
        <v>92</v>
      </c>
      <c r="B73" s="257"/>
      <c r="C73" s="257"/>
      <c r="D73" s="258"/>
      <c r="E73" s="165" t="s">
        <v>228</v>
      </c>
      <c r="F73" s="164" t="s">
        <v>167</v>
      </c>
      <c r="G73" s="168"/>
      <c r="H73" s="253"/>
      <c r="I73" s="254"/>
      <c r="J73" s="254"/>
      <c r="K73" s="254"/>
      <c r="L73" s="255"/>
    </row>
    <row r="74" spans="1:12" x14ac:dyDescent="0.25">
      <c r="A74" s="256" t="s">
        <v>93</v>
      </c>
      <c r="B74" s="257"/>
      <c r="C74" s="257"/>
      <c r="D74" s="258"/>
      <c r="E74" s="165"/>
      <c r="F74" s="164" t="s">
        <v>224</v>
      </c>
      <c r="G74" s="167"/>
      <c r="H74" s="253"/>
      <c r="I74" s="254"/>
      <c r="J74" s="254"/>
      <c r="K74" s="254"/>
      <c r="L74" s="255"/>
    </row>
  </sheetData>
  <mergeCells count="80">
    <mergeCell ref="A73:D73"/>
    <mergeCell ref="H73:L73"/>
    <mergeCell ref="A74:D74"/>
    <mergeCell ref="H74:L74"/>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H62:L62"/>
    <mergeCell ref="A63:D63"/>
    <mergeCell ref="H63:L63"/>
    <mergeCell ref="A57:L57"/>
    <mergeCell ref="A59:D59"/>
    <mergeCell ref="H59:L59"/>
    <mergeCell ref="A60:D60"/>
    <mergeCell ref="H60:L60"/>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B53:L53"/>
    <mergeCell ref="B45:L45"/>
    <mergeCell ref="B46:L46"/>
    <mergeCell ref="B47:L47"/>
    <mergeCell ref="B43:L43"/>
    <mergeCell ref="B44:L44"/>
    <mergeCell ref="B48:L48"/>
    <mergeCell ref="B49:L49"/>
    <mergeCell ref="B50:L50"/>
    <mergeCell ref="B51:L51"/>
    <mergeCell ref="B52:L5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zoomScaleNormal="100" workbookViewId="0">
      <selection sqref="A1:D1"/>
    </sheetView>
  </sheetViews>
  <sheetFormatPr baseColWidth="10" defaultColWidth="11.42578125" defaultRowHeight="15.75" x14ac:dyDescent="0.25"/>
  <cols>
    <col min="1" max="1" width="24.85546875" style="102" customWidth="1"/>
    <col min="2" max="2" width="55.5703125" style="102" customWidth="1"/>
    <col min="3" max="3" width="41.28515625" style="102" customWidth="1"/>
    <col min="4" max="4" width="29.42578125" style="102" customWidth="1"/>
    <col min="5" max="5" width="29.140625" style="102" customWidth="1"/>
    <col min="6" max="16384" width="11.42578125" style="60"/>
  </cols>
  <sheetData>
    <row r="1" spans="1:5" x14ac:dyDescent="0.25">
      <c r="A1" s="282" t="s">
        <v>86</v>
      </c>
      <c r="B1" s="283"/>
      <c r="C1" s="283"/>
      <c r="D1" s="283"/>
      <c r="E1" s="79"/>
    </row>
    <row r="2" spans="1:5" x14ac:dyDescent="0.25">
      <c r="A2" s="80"/>
      <c r="B2" s="284" t="s">
        <v>75</v>
      </c>
      <c r="C2" s="284"/>
      <c r="D2" s="284"/>
      <c r="E2" s="81"/>
    </row>
    <row r="3" spans="1:5" x14ac:dyDescent="0.25">
      <c r="A3" s="82"/>
      <c r="B3" s="284" t="s">
        <v>139</v>
      </c>
      <c r="C3" s="284"/>
      <c r="D3" s="284"/>
      <c r="E3" s="83"/>
    </row>
    <row r="4" spans="1:5" thickBot="1" x14ac:dyDescent="0.3">
      <c r="A4" s="84"/>
      <c r="B4" s="85"/>
      <c r="C4" s="85"/>
      <c r="D4" s="85"/>
      <c r="E4" s="86"/>
    </row>
    <row r="5" spans="1:5" ht="16.5" thickBot="1" x14ac:dyDescent="0.3">
      <c r="A5" s="84"/>
      <c r="B5" s="87" t="s">
        <v>229</v>
      </c>
      <c r="C5" s="285" t="s">
        <v>155</v>
      </c>
      <c r="D5" s="286"/>
      <c r="E5" s="86"/>
    </row>
    <row r="6" spans="1:5" ht="16.5" thickBot="1" x14ac:dyDescent="0.3">
      <c r="A6" s="84"/>
      <c r="B6" s="105" t="s">
        <v>230</v>
      </c>
      <c r="C6" s="287" t="s">
        <v>231</v>
      </c>
      <c r="D6" s="288"/>
      <c r="E6" s="86"/>
    </row>
    <row r="7" spans="1:5" ht="16.5" thickBot="1" x14ac:dyDescent="0.3">
      <c r="A7" s="84"/>
      <c r="B7" s="105" t="s">
        <v>140</v>
      </c>
      <c r="C7" s="291" t="s">
        <v>141</v>
      </c>
      <c r="D7" s="292"/>
      <c r="E7" s="86"/>
    </row>
    <row r="8" spans="1:5" ht="16.5" thickBot="1" x14ac:dyDescent="0.3">
      <c r="A8" s="84"/>
      <c r="B8" s="106">
        <v>22</v>
      </c>
      <c r="C8" s="289">
        <v>1313221500</v>
      </c>
      <c r="D8" s="290"/>
      <c r="E8" s="86"/>
    </row>
    <row r="9" spans="1:5" ht="16.5" thickBot="1" x14ac:dyDescent="0.3">
      <c r="A9" s="84"/>
      <c r="B9" s="106"/>
      <c r="C9" s="289"/>
      <c r="D9" s="290"/>
      <c r="E9" s="86"/>
    </row>
    <row r="10" spans="1:5" ht="16.5" thickBot="1" x14ac:dyDescent="0.3">
      <c r="A10" s="84"/>
      <c r="B10" s="107"/>
      <c r="C10" s="289">
        <f>SUM(C8:D9)</f>
        <v>1313221500</v>
      </c>
      <c r="D10" s="290"/>
      <c r="E10" s="86"/>
    </row>
    <row r="11" spans="1:5" ht="48" thickBot="1" x14ac:dyDescent="0.3">
      <c r="A11" s="84"/>
      <c r="B11" s="107" t="s">
        <v>142</v>
      </c>
      <c r="C11" s="289">
        <f>+C10/616000</f>
        <v>2131.8530844155844</v>
      </c>
      <c r="D11" s="290"/>
      <c r="E11" s="86"/>
    </row>
    <row r="12" spans="1:5" x14ac:dyDescent="0.25">
      <c r="A12" s="84"/>
      <c r="B12" s="85"/>
      <c r="C12" s="88"/>
      <c r="D12" s="89"/>
      <c r="E12" s="86"/>
    </row>
    <row r="13" spans="1:5" ht="16.5" thickBot="1" x14ac:dyDescent="0.3">
      <c r="A13" s="84"/>
      <c r="B13" s="85" t="s">
        <v>143</v>
      </c>
      <c r="C13" s="88"/>
      <c r="D13" s="89"/>
      <c r="E13" s="86"/>
    </row>
    <row r="14" spans="1:5" ht="15" x14ac:dyDescent="0.25">
      <c r="A14" s="84"/>
      <c r="B14" s="90" t="s">
        <v>76</v>
      </c>
      <c r="C14" s="91"/>
      <c r="D14" s="169">
        <v>52315000</v>
      </c>
      <c r="E14" s="86"/>
    </row>
    <row r="15" spans="1:5" ht="15" x14ac:dyDescent="0.25">
      <c r="A15" s="84"/>
      <c r="B15" s="84" t="s">
        <v>77</v>
      </c>
      <c r="C15" s="92"/>
      <c r="D15" s="170">
        <v>78225000</v>
      </c>
      <c r="E15" s="86"/>
    </row>
    <row r="16" spans="1:5" ht="15" x14ac:dyDescent="0.25">
      <c r="A16" s="84"/>
      <c r="B16" s="84" t="s">
        <v>78</v>
      </c>
      <c r="C16" s="92"/>
      <c r="D16" s="170">
        <v>100000</v>
      </c>
      <c r="E16" s="86"/>
    </row>
    <row r="17" spans="1:5" thickBot="1" x14ac:dyDescent="0.3">
      <c r="A17" s="84"/>
      <c r="B17" s="93" t="s">
        <v>79</v>
      </c>
      <c r="C17" s="94"/>
      <c r="D17" s="171">
        <v>100000</v>
      </c>
      <c r="E17" s="86"/>
    </row>
    <row r="18" spans="1:5" ht="16.5" thickBot="1" x14ac:dyDescent="0.3">
      <c r="A18" s="84"/>
      <c r="B18" s="279" t="s">
        <v>80</v>
      </c>
      <c r="C18" s="280"/>
      <c r="D18" s="281"/>
      <c r="E18" s="86"/>
    </row>
    <row r="19" spans="1:5" ht="16.5" thickBot="1" x14ac:dyDescent="0.3">
      <c r="A19" s="84"/>
      <c r="B19" s="279" t="s">
        <v>81</v>
      </c>
      <c r="C19" s="280"/>
      <c r="D19" s="281"/>
      <c r="E19" s="86"/>
    </row>
    <row r="20" spans="1:5" x14ac:dyDescent="0.25">
      <c r="A20" s="84"/>
      <c r="B20" s="96" t="s">
        <v>144</v>
      </c>
      <c r="C20" s="172">
        <f>+D14/D16</f>
        <v>523.15</v>
      </c>
      <c r="D20" s="89" t="s">
        <v>232</v>
      </c>
      <c r="E20" s="86"/>
    </row>
    <row r="21" spans="1:5" ht="16.5" thickBot="1" x14ac:dyDescent="0.3">
      <c r="A21" s="84"/>
      <c r="B21" s="155" t="s">
        <v>82</v>
      </c>
      <c r="C21" s="173">
        <f>+D17/D15</f>
        <v>1.278363694471077E-3</v>
      </c>
      <c r="D21" s="97" t="s">
        <v>67</v>
      </c>
      <c r="E21" s="86"/>
    </row>
    <row r="22" spans="1:5" ht="16.5" thickBot="1" x14ac:dyDescent="0.3">
      <c r="A22" s="84"/>
      <c r="B22" s="98"/>
      <c r="C22" s="99"/>
      <c r="D22" s="85"/>
      <c r="E22" s="100"/>
    </row>
    <row r="23" spans="1:5" x14ac:dyDescent="0.25">
      <c r="A23" s="271"/>
      <c r="B23" s="272" t="s">
        <v>83</v>
      </c>
      <c r="C23" s="274" t="s">
        <v>233</v>
      </c>
      <c r="D23" s="275"/>
      <c r="E23" s="276"/>
    </row>
    <row r="24" spans="1:5" ht="16.5" thickBot="1" x14ac:dyDescent="0.3">
      <c r="A24" s="271"/>
      <c r="B24" s="273"/>
      <c r="C24" s="277" t="s">
        <v>84</v>
      </c>
      <c r="D24" s="278"/>
      <c r="E24" s="276"/>
    </row>
    <row r="25" spans="1:5" thickBot="1" x14ac:dyDescent="0.3">
      <c r="A25" s="93"/>
      <c r="B25" s="101"/>
      <c r="C25" s="101"/>
      <c r="D25" s="101"/>
      <c r="E25" s="95"/>
    </row>
    <row r="26" spans="1:5" x14ac:dyDescent="0.25">
      <c r="B26" s="103" t="s">
        <v>145</v>
      </c>
    </row>
  </sheetData>
  <mergeCells count="17">
    <mergeCell ref="B18:D18"/>
    <mergeCell ref="B19:D19"/>
    <mergeCell ref="A1:D1"/>
    <mergeCell ref="B2:D2"/>
    <mergeCell ref="B3:D3"/>
    <mergeCell ref="C5:D5"/>
    <mergeCell ref="C6:D6"/>
    <mergeCell ref="C8:D8"/>
    <mergeCell ref="C7:D7"/>
    <mergeCell ref="C9:D9"/>
    <mergeCell ref="C10:D10"/>
    <mergeCell ref="C11:D11"/>
    <mergeCell ref="A23:A24"/>
    <mergeCell ref="B23:B24"/>
    <mergeCell ref="C23:D23"/>
    <mergeCell ref="E23:E24"/>
    <mergeCell ref="C24:D24"/>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TECNICA 22</vt:lpstr>
      <vt:lpstr>JURIDICA</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2014-12-17T03:43:17Z</dcterms:modified>
</cp:coreProperties>
</file>