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2"/>
  </bookViews>
  <sheets>
    <sheet name="JURIDICA" sheetId="9" r:id="rId1"/>
    <sheet name="TECNICA.G.31" sheetId="11" r:id="rId2"/>
    <sheet name="TECNICA.G.33" sheetId="8" r:id="rId3"/>
    <sheet name="FINANCIERA" sheetId="10" r:id="rId4"/>
  </sheets>
  <calcPr calcId="145621"/>
</workbook>
</file>

<file path=xl/calcChain.xml><?xml version="1.0" encoding="utf-8"?>
<calcChain xmlns="http://schemas.openxmlformats.org/spreadsheetml/2006/main">
  <c r="C23" i="10" l="1"/>
  <c r="C22" i="10"/>
  <c r="C12" i="10"/>
  <c r="C13" i="10" s="1"/>
  <c r="D41" i="11" l="1"/>
  <c r="D40" i="8"/>
  <c r="D41" i="8"/>
  <c r="L57" i="8" l="1"/>
  <c r="N50" i="11"/>
  <c r="N51" i="11"/>
  <c r="N52" i="11"/>
  <c r="N53" i="11"/>
  <c r="N49" i="11"/>
  <c r="F144" i="11"/>
  <c r="D155" i="11" s="1"/>
  <c r="E129" i="11"/>
  <c r="D154" i="11" s="1"/>
  <c r="N123" i="11"/>
  <c r="M123" i="11"/>
  <c r="L123" i="11"/>
  <c r="K123" i="11"/>
  <c r="C125" i="11" s="1"/>
  <c r="A116" i="11"/>
  <c r="A117" i="11" s="1"/>
  <c r="A118" i="11" s="1"/>
  <c r="A119" i="11" s="1"/>
  <c r="A120" i="11" s="1"/>
  <c r="A121" i="11" s="1"/>
  <c r="A122" i="11" s="1"/>
  <c r="M57" i="11"/>
  <c r="C64" i="11" s="1"/>
  <c r="K57" i="11"/>
  <c r="C63" i="11" s="1"/>
  <c r="A51" i="11"/>
  <c r="A52" i="11" s="1"/>
  <c r="A53" i="11" s="1"/>
  <c r="A54" i="11" s="1"/>
  <c r="A55" i="11" s="1"/>
  <c r="A56" i="11" s="1"/>
  <c r="A50" i="11"/>
  <c r="E40" i="11"/>
  <c r="F22" i="11"/>
  <c r="C24" i="11" s="1"/>
  <c r="E22" i="11"/>
  <c r="E24" i="11" s="1"/>
  <c r="E154" i="11" l="1"/>
  <c r="N57" i="11"/>
  <c r="K57" i="8"/>
  <c r="F22" i="8"/>
  <c r="C24" i="8" s="1"/>
  <c r="E22" i="8"/>
  <c r="M122" i="8" l="1"/>
  <c r="L122" i="8"/>
  <c r="K122" i="8"/>
  <c r="A115" i="8"/>
  <c r="A116" i="8" s="1"/>
  <c r="A117" i="8" s="1"/>
  <c r="A118" i="8" s="1"/>
  <c r="A119" i="8" s="1"/>
  <c r="A120" i="8" s="1"/>
  <c r="A121" i="8" s="1"/>
  <c r="N122" i="8"/>
  <c r="E40" i="8"/>
  <c r="E24" i="8" l="1"/>
  <c r="E128" i="8" l="1"/>
  <c r="D154" i="8" s="1"/>
  <c r="F144" i="8"/>
  <c r="D155" i="8" s="1"/>
  <c r="E154" i="8" l="1"/>
  <c r="C124" i="8" l="1"/>
  <c r="M57" i="8"/>
  <c r="C62" i="8" s="1"/>
  <c r="C61" i="8"/>
  <c r="A50" i="8"/>
  <c r="A52" i="8" s="1"/>
  <c r="A54" i="8" s="1"/>
  <c r="A55" i="8" s="1"/>
  <c r="A56" i="8" s="1"/>
</calcChain>
</file>

<file path=xl/sharedStrings.xml><?xml version="1.0" encoding="utf-8"?>
<sst xmlns="http://schemas.openxmlformats.org/spreadsheetml/2006/main" count="933" uniqueCount="391">
  <si>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</si>
  <si>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</si>
  <si>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</si>
  <si>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</si>
  <si>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</si>
  <si>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</si>
  <si>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</si>
  <si>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</si>
  <si>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</si>
  <si>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</si>
  <si>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</si>
  <si>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</si>
  <si>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</si>
  <si>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</si>
  <si>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</si>
  <si>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</si>
  <si>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</si>
  <si>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</si>
  <si>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</si>
  <si>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</si>
  <si>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</si>
  <si>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</si>
  <si>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</si>
  <si>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</si>
  <si>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</si>
  <si>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</si>
  <si>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</si>
  <si>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</si>
  <si>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</si>
  <si>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</si>
  <si>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</si>
  <si>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</si>
  <si>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</si>
  <si>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</si>
  <si>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</si>
  <si>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</si>
  <si>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</si>
  <si>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</si>
  <si>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</si>
  <si>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</si>
  <si>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</si>
  <si>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</si>
  <si>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</si>
  <si>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</si>
  <si>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</si>
  <si>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</si>
  <si>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</si>
  <si>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</si>
  <si>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</si>
  <si>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</si>
  <si>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</si>
  <si>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</si>
  <si>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</si>
  <si>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</si>
  <si>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</si>
  <si>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</si>
  <si>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</si>
  <si>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</si>
  <si>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</si>
  <si>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</si>
  <si>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</si>
  <si>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</si>
  <si>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</si>
  <si>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</si>
  <si>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</si>
  <si>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</si>
  <si>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</si>
  <si>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</si>
  <si>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</si>
  <si>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</si>
  <si>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</si>
  <si>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</si>
  <si>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</si>
  <si>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</si>
  <si>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</si>
  <si>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</si>
  <si>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</si>
  <si>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</si>
  <si>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</si>
  <si>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</si>
  <si>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</si>
  <si>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</si>
  <si>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</si>
  <si>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</si>
  <si>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</si>
  <si>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</si>
  <si>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</si>
  <si>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</si>
  <si>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</si>
  <si>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</si>
  <si>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</si>
  <si>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</si>
  <si>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</si>
  <si>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</si>
  <si>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</si>
  <si>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</si>
  <si>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</si>
  <si>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</si>
  <si>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</si>
  <si>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</si>
  <si>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</si>
  <si>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</si>
  <si>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</si>
  <si>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</si>
  <si>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</si>
  <si>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</si>
  <si>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</si>
  <si>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</si>
  <si>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</si>
  <si>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</si>
  <si>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</si>
  <si>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</si>
  <si>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</si>
  <si>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</si>
  <si>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</si>
  <si>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</si>
  <si>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</si>
  <si>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</si>
  <si>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</si>
  <si>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</si>
  <si>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</si>
  <si>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</si>
  <si>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</si>
  <si>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</si>
  <si>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</si>
  <si>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</si>
  <si>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</si>
  <si>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</si>
  <si>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</si>
  <si>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</si>
  <si>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</si>
  <si>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</si>
  <si>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</si>
  <si>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</si>
  <si>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</si>
  <si>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</si>
  <si>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</si>
  <si>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</si>
  <si>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</si>
  <si>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</si>
  <si>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</si>
  <si>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</si>
  <si>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</si>
  <si>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</si>
  <si>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</si>
  <si>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</si>
  <si>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</si>
  <si>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</si>
  <si>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</si>
  <si>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</si>
  <si>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</si>
  <si>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</si>
  <si>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 xml:space="preserve">FUNDACION JUVENTUD PARA EL DESARROLLO </t>
  </si>
  <si>
    <t>FUNDACION JUVENTUD PARA EL DESARROLLO</t>
  </si>
  <si>
    <t>ICBF</t>
  </si>
  <si>
    <t>MUNICIPIO DE ALBANIA</t>
  </si>
  <si>
    <t>54 Y 56</t>
  </si>
  <si>
    <t>MODALIDAD FAMILIAR</t>
  </si>
  <si>
    <t xml:space="preserve">BUENOS AIRES </t>
  </si>
  <si>
    <t>CALLE 6 CARRERA 6 EL PERU</t>
  </si>
  <si>
    <t>CALLE 3 CARRERA 8 MINGUEO</t>
  </si>
  <si>
    <t xml:space="preserve">SI </t>
  </si>
  <si>
    <t>EDILIA CAROLIN LOAIZA OJEDA</t>
  </si>
  <si>
    <t>TRABAJADORA SOCIAL</t>
  </si>
  <si>
    <t>COORPORACION EDUCATIVA MAYOR SIMON BOLIVAR</t>
  </si>
  <si>
    <t>064882614-A</t>
  </si>
  <si>
    <t xml:space="preserve">1. PROFESIONAL EN SALUD. 2. ENLACE EN SALUD-FAMILIAS EN ACCION.3. TRABAJADORA SOCIAL4. TRABAJADORA SOCIAL.5. </t>
  </si>
  <si>
    <t xml:space="preserve">YELNERIS YOLETH FRIAS BRITO </t>
  </si>
  <si>
    <t>UNIVERSIDAD DE LA GUAJIRA</t>
  </si>
  <si>
    <t>167584021-1</t>
  </si>
  <si>
    <t>MARIA JOSEFA MOSCOTE</t>
  </si>
  <si>
    <t>LICENCIADA EN PEDAGOGIA INFANTIL</t>
  </si>
  <si>
    <r>
      <rPr>
        <b/>
        <sz val="11"/>
        <color theme="1"/>
        <rFont val="Arial"/>
        <family val="2"/>
      </rPr>
      <t>1.</t>
    </r>
    <r>
      <rPr>
        <sz val="11"/>
        <color theme="1"/>
        <rFont val="Arial"/>
        <family val="2"/>
      </rPr>
      <t xml:space="preserve"> ALCALDIA MUNICIPAL DE HATONUEVO ; 2. ENLACE MUNICIPAL HATONUEVO.3. CRECES. 4. ALCALDIA HATONUEVO. 5. HOSPITAL DE HATONUEVO</t>
    </r>
  </si>
  <si>
    <r>
      <rPr>
        <b/>
        <sz val="11"/>
        <color theme="1"/>
        <rFont val="Arial"/>
        <family val="2"/>
      </rPr>
      <t>1.</t>
    </r>
    <r>
      <rPr>
        <sz val="11"/>
        <color theme="1"/>
        <rFont val="Arial"/>
        <family val="2"/>
      </rPr>
      <t>INICIO: 17-07-2012 RETIRO: 30-12-2012;</t>
    </r>
    <r>
      <rPr>
        <b/>
        <sz val="11"/>
        <color theme="1"/>
        <rFont val="Arial"/>
        <family val="2"/>
      </rPr>
      <t xml:space="preserve"> 2.</t>
    </r>
    <r>
      <rPr>
        <sz val="11"/>
        <color theme="1"/>
        <rFont val="Arial"/>
        <family val="2"/>
      </rPr>
      <t xml:space="preserve"> INICIO:04-01-2008 0RETIRO: 30-12-2011. </t>
    </r>
    <r>
      <rPr>
        <b/>
        <sz val="11"/>
        <color theme="1"/>
        <rFont val="Arial"/>
        <family val="2"/>
      </rPr>
      <t>3.</t>
    </r>
    <r>
      <rPr>
        <sz val="11"/>
        <color theme="1"/>
        <rFont val="Arial"/>
        <family val="2"/>
      </rPr>
      <t xml:space="preserve"> INICIO: 06-06-2003 RETIRO: 06-006-2006. </t>
    </r>
    <r>
      <rPr>
        <b/>
        <sz val="11"/>
        <color theme="1"/>
        <rFont val="Arial"/>
        <family val="2"/>
      </rPr>
      <t xml:space="preserve">4. </t>
    </r>
    <r>
      <rPr>
        <sz val="11"/>
        <color theme="1"/>
        <rFont val="Arial"/>
        <family val="2"/>
      </rPr>
      <t>INICIO: 01-01-2000 RETIRO: 01-09-2000.</t>
    </r>
    <r>
      <rPr>
        <b/>
        <sz val="11"/>
        <color theme="1"/>
        <rFont val="Arial"/>
        <family val="2"/>
      </rPr>
      <t>5.</t>
    </r>
    <r>
      <rPr>
        <sz val="11"/>
        <color theme="1"/>
        <rFont val="Arial"/>
        <family val="2"/>
      </rPr>
      <t xml:space="preserve">  INICIO: 01-01-2001 RETIRO: 01-09-2001.</t>
    </r>
  </si>
  <si>
    <t>TIEMPO: 7 MESES 2. JULIO 2008 A JULIO 2010.4. 02-02-2007 A 30-11-2010</t>
  </si>
  <si>
    <t>1. DEL 15 DE AGOSTO 2007 A 15 DE DICIEMBRE DE 2011. 2. 1 DE FEBRERO DE 2006 A 30 DE NOVIEMBRE DE 2007.</t>
  </si>
  <si>
    <t xml:space="preserve">1. COORDINADORA PEDAGOGICA. 2.COORDINADORA DE LA SECCION PREESCOLAR NIVEL 3. </t>
  </si>
  <si>
    <t>KELLIS COTES IGUARAN</t>
  </si>
  <si>
    <t xml:space="preserve">TRABAJADORA SOCIAL </t>
  </si>
  <si>
    <t>103204021-4</t>
  </si>
  <si>
    <t>1. COORDINADORA TECNICA. 2.ENCUESTADOR 3. SOCIEDAD COLOMBIANA DE ANESTECIOLOGO Y REANIMACION-SCARE.4. COGESTOR SOCIAL.5.TRABAJO SOCIAL</t>
  </si>
  <si>
    <t xml:space="preserve">JUAN CARLOS MENDOZA VALENZUELA </t>
  </si>
  <si>
    <t>PSICOLOGO</t>
  </si>
  <si>
    <t>UNAD</t>
  </si>
  <si>
    <t>1. SELECCIÓN INTELIGENTE LIMITADA.2. COLEGIO LA ESPERANZA</t>
  </si>
  <si>
    <t>24-04-2009 HASTA LA FECHA. 2. FEBRERO 15 2005  AL DICIEMBRE 15 2006</t>
  </si>
  <si>
    <t>1.PSICOLOGO. 2.DOCENTE-PSICOORIENTADOR</t>
  </si>
  <si>
    <t>CONSUELO MARIA ROSAS MOSCOTES</t>
  </si>
  <si>
    <t>PSICOLOGA</t>
  </si>
  <si>
    <r>
      <rPr>
        <b/>
        <sz val="11"/>
        <color theme="1"/>
        <rFont val="Arial"/>
        <family val="2"/>
      </rPr>
      <t>1.</t>
    </r>
    <r>
      <rPr>
        <sz val="11"/>
        <color theme="1"/>
        <rFont val="Arial"/>
        <family val="2"/>
      </rPr>
      <t>OIM; 2. C&amp;M; 3.FACULTAD INTERNACIONAL DE LIDERAZGO.4. COLEGIO MI JARDIN</t>
    </r>
  </si>
  <si>
    <r>
      <t>1.</t>
    </r>
    <r>
      <rPr>
        <sz val="11"/>
        <color theme="1"/>
        <rFont val="Arial"/>
        <family val="2"/>
      </rPr>
      <t>HERMANAS CAPUCHINAS SAGRADO CORAZON . 2. SAGRADO CORAZON DE JESUS</t>
    </r>
  </si>
  <si>
    <t>HEIMIS REMEDIOS REDONDO REDONDO</t>
  </si>
  <si>
    <t>NELSIDA PATRICIA MENDOZA CATAÑO</t>
  </si>
  <si>
    <t>0999756221-A</t>
  </si>
  <si>
    <r>
      <t xml:space="preserve">1. </t>
    </r>
    <r>
      <rPr>
        <sz val="11"/>
        <color theme="1"/>
        <rFont val="Arial"/>
        <family val="2"/>
      </rPr>
      <t>CAMARA JUNIOR  INTERNACIONAL DE COLOMBIA</t>
    </r>
    <r>
      <rPr>
        <b/>
        <sz val="11"/>
        <color theme="1"/>
        <rFont val="Arial"/>
        <family val="2"/>
      </rPr>
      <t xml:space="preserve">.2. </t>
    </r>
    <r>
      <rPr>
        <sz val="11"/>
        <color theme="1"/>
        <rFont val="Arial"/>
        <family val="2"/>
      </rPr>
      <t>CENTRO MEDICO INTEGRAL DE ALTO COSTO</t>
    </r>
    <r>
      <rPr>
        <b/>
        <sz val="11"/>
        <color theme="1"/>
        <rFont val="Arial"/>
        <family val="2"/>
      </rPr>
      <t xml:space="preserve">.3. </t>
    </r>
    <r>
      <rPr>
        <sz val="11"/>
        <color theme="1"/>
        <rFont val="Arial"/>
        <family val="2"/>
      </rPr>
      <t>FUNDACION GUAJIRA NACIENTE</t>
    </r>
  </si>
  <si>
    <r>
      <rPr>
        <b/>
        <sz val="11"/>
        <color theme="1"/>
        <rFont val="Arial"/>
        <family val="2"/>
      </rPr>
      <t>1.</t>
    </r>
    <r>
      <rPr>
        <sz val="11"/>
        <color theme="1"/>
        <rFont val="Arial"/>
        <family val="2"/>
      </rPr>
      <t xml:space="preserve"> PROMOVER Y PREVENIR ATENCION ESPECIALIZADALA GARANTIA DE LOS DERECHOS Y LA PROTECCION INTEGRAL DE LOS NNA.</t>
    </r>
    <r>
      <rPr>
        <b/>
        <sz val="11"/>
        <color theme="1"/>
        <rFont val="Arial"/>
        <family val="2"/>
      </rPr>
      <t>2.</t>
    </r>
    <r>
      <rPr>
        <sz val="11"/>
        <color theme="1"/>
        <rFont val="Arial"/>
        <family val="2"/>
      </rPr>
      <t xml:space="preserve"> TRABAJADORA SOCIAL. </t>
    </r>
    <r>
      <rPr>
        <b/>
        <sz val="11"/>
        <color theme="1"/>
        <rFont val="Arial"/>
        <family val="2"/>
      </rPr>
      <t>3.</t>
    </r>
    <r>
      <rPr>
        <sz val="11"/>
        <color theme="1"/>
        <rFont val="Arial"/>
        <family val="2"/>
      </rPr>
      <t>COORDINADORA PARA EL PROGRAMA DE O A SIEMPRE EN EL CDI SOÑEMOS JUNTOS</t>
    </r>
    <r>
      <rPr>
        <b/>
        <sz val="11"/>
        <color theme="1"/>
        <rFont val="Arial"/>
        <family val="2"/>
      </rPr>
      <t xml:space="preserve"> </t>
    </r>
  </si>
  <si>
    <t>LA PROFESIONAL PRESENTA VARIAS EXPERIENCIAS  DURANTE EL AÑO 2013 Y SE TUVO ENCUENTA LA QUE LE GENERO MAS TIEMPO DE  EXPERIENCIA.</t>
  </si>
  <si>
    <t>1. FUNDACION POR LA PAZ EN LA GUAJIRA.2. SOCIEDAD COLOMBIANA DE ANESTECIOLOGO Y REANIMACION-SCARE.4. CONFAGUAJIRA. 5. FUNDACION SOPLO DE VIDA</t>
  </si>
  <si>
    <t>3/684</t>
  </si>
  <si>
    <t>N.A</t>
  </si>
  <si>
    <t>NINGUNA</t>
  </si>
  <si>
    <t>YADIVED YOANDY MEJIA OÑATE</t>
  </si>
  <si>
    <t>COORDINADORCOORDINADOR GEN+B137:Q139+B137:T138ERAL DEL PROYECTO POR CADA MIL CUPOS OFERTADOS O FRACIÓN INFERIOR</t>
  </si>
  <si>
    <t>22 DE JULIO DE 2011</t>
  </si>
  <si>
    <t>NO PRESENTA</t>
  </si>
  <si>
    <r>
      <rPr>
        <b/>
        <sz val="11"/>
        <color theme="1"/>
        <rFont val="Arial"/>
        <family val="2"/>
      </rPr>
      <t>1.</t>
    </r>
    <r>
      <rPr>
        <sz val="11"/>
        <color theme="1"/>
        <rFont val="Arial"/>
        <family val="2"/>
      </rPr>
      <t xml:space="preserve"> DEL 1 DE FEBRERO DE 2013 A 30 DE NOVIEMBRE DE 2013. 2. DESDE EL AÑO 2006 AL 30 DE  NOVIEMBRE DE 2012</t>
    </r>
  </si>
  <si>
    <r>
      <rPr>
        <b/>
        <sz val="11"/>
        <color theme="1"/>
        <rFont val="Arial"/>
        <family val="2"/>
      </rPr>
      <t>1</t>
    </r>
    <r>
      <rPr>
        <sz val="11"/>
        <color theme="1"/>
        <rFont val="Arial"/>
        <family val="2"/>
      </rPr>
      <t xml:space="preserve">. DOCENTE. </t>
    </r>
    <r>
      <rPr>
        <b/>
        <sz val="11"/>
        <color theme="1"/>
        <rFont val="Arial"/>
        <family val="2"/>
      </rPr>
      <t>2</t>
    </r>
    <r>
      <rPr>
        <sz val="11"/>
        <color theme="1"/>
        <rFont val="Arial"/>
        <family val="2"/>
      </rPr>
      <t xml:space="preserve">.DOCENTE </t>
    </r>
  </si>
  <si>
    <t>1/684</t>
  </si>
  <si>
    <t>YUSTY GUERRA FERNANDEZ</t>
  </si>
  <si>
    <t>11 DE JULIO DE 2008</t>
  </si>
  <si>
    <r>
      <t>1.GIMNACIO CERROMAR. 2. C</t>
    </r>
    <r>
      <rPr>
        <sz val="11"/>
        <color theme="1"/>
        <rFont val="Arial"/>
        <family val="2"/>
      </rPr>
      <t>OLEGIO LA SABIDURIA</t>
    </r>
  </si>
  <si>
    <r>
      <t>1.I</t>
    </r>
    <r>
      <rPr>
        <sz val="11"/>
        <color theme="1"/>
        <rFont val="Arial"/>
        <family val="2"/>
      </rPr>
      <t xml:space="preserve">NSITUCION EDUCATIVA ALMIRANTE PADILLA SEDE # 3. </t>
    </r>
    <r>
      <rPr>
        <b/>
        <sz val="11"/>
        <color theme="1"/>
        <rFont val="Arial"/>
        <family val="2"/>
      </rPr>
      <t>2.</t>
    </r>
    <r>
      <rPr>
        <sz val="11"/>
        <color theme="1"/>
        <rFont val="Arial"/>
        <family val="2"/>
      </rPr>
      <t xml:space="preserve"> MANOS UNIDAS POR AMOR</t>
    </r>
  </si>
  <si>
    <r>
      <rPr>
        <b/>
        <sz val="11"/>
        <color theme="1"/>
        <rFont val="Arial"/>
        <family val="2"/>
      </rPr>
      <t>1.</t>
    </r>
    <r>
      <rPr>
        <sz val="11"/>
        <color theme="1"/>
        <rFont val="Arial"/>
        <family val="2"/>
      </rPr>
      <t xml:space="preserve"> DE JUNIO A DICIEMBRE DE 2007. </t>
    </r>
    <r>
      <rPr>
        <b/>
        <sz val="11"/>
        <color theme="1"/>
        <rFont val="Arial"/>
        <family val="2"/>
      </rPr>
      <t>2.</t>
    </r>
    <r>
      <rPr>
        <sz val="11"/>
        <color theme="1"/>
        <rFont val="Arial"/>
        <family val="2"/>
      </rPr>
      <t xml:space="preserve"> DEL 30 DE AGOSTO DEL 2011 AL 15 DE DICIEMBRE DE 2011.</t>
    </r>
  </si>
  <si>
    <r>
      <rPr>
        <b/>
        <sz val="11"/>
        <color theme="1"/>
        <rFont val="Arial"/>
        <family val="2"/>
      </rPr>
      <t>1.</t>
    </r>
    <r>
      <rPr>
        <sz val="11"/>
        <color theme="1"/>
        <rFont val="Arial"/>
        <family val="2"/>
      </rPr>
      <t xml:space="preserve"> PEDAGOGA INFANTIL.</t>
    </r>
    <r>
      <rPr>
        <b/>
        <sz val="11"/>
        <color theme="1"/>
        <rFont val="Arial"/>
        <family val="2"/>
      </rPr>
      <t>2.</t>
    </r>
    <r>
      <rPr>
        <sz val="11"/>
        <color theme="1"/>
        <rFont val="Arial"/>
        <family val="2"/>
      </rPr>
      <t xml:space="preserve"> DOCENTE EN EL SECTOR COMUNITARIO</t>
    </r>
  </si>
  <si>
    <t>RUTH MARINA GAMARRA TOLOSA</t>
  </si>
  <si>
    <t>CONTADOR PUBLICO</t>
  </si>
  <si>
    <t>10 DE JULIO DE 2008</t>
  </si>
  <si>
    <t>1. DEL 2 DE MARZO DE 2011 A 2 DE ENERO DE 2013</t>
  </si>
  <si>
    <t>1. AUXILIAR CONTABLE</t>
  </si>
  <si>
    <t>1. HYG SOLUCIONES.</t>
  </si>
  <si>
    <t>2/1170</t>
  </si>
  <si>
    <t>ALVEIDIS JOSEFINA AGUILAR QUINTERO</t>
  </si>
  <si>
    <t>KEYSIDIS VAN-GRIEKEN ARREDONDO</t>
  </si>
  <si>
    <t>INSTITUTO NACIONAL DE FORMACION TECNICA PROFESIONAL DE SAN JUAN DEL CESAR-GUAJIRA</t>
  </si>
  <si>
    <t>DIANA MARCELA BARROS CUELLO</t>
  </si>
  <si>
    <t>1. DOCENTE</t>
  </si>
  <si>
    <t xml:space="preserve">1. GUAJIRA NACIENTE. 2. COLEGIO LA SABIDURIA </t>
  </si>
  <si>
    <t>1. DEL 18 DE MAYO 2010 AL 18 DE SEPTIEMBRE DE 2011.2. DEL 2008 AL 30 DE NOVIEMBRE DE 2013</t>
  </si>
  <si>
    <t xml:space="preserve">1.COOPICBF, 2. CAMARA JUNIOR </t>
  </si>
  <si>
    <t>1. DEL 9 DE JULIO DE 2012 AL 31 DE JULIO DE 2013. 2. DESDE MARZO DEL 2008 HASTA SEPTIEMBRE 2008</t>
  </si>
  <si>
    <t>1. ASISTENTE ADMINISTRATIVO,2. ASISTENTE AUXILIAR DEL AREA ADMINISTRATIVO.</t>
  </si>
  <si>
    <t>1.INSTITUCION EDUCATIVA JOSE EDUARDO GUERRA,2. COLEGIO GABRIELA MISTRAL, 3. INFOTEP</t>
  </si>
  <si>
    <t>1. DURANTE TODO EL AÑO 2007, 2. 25 DE NOVIEMBRE AL 12 DE DICIEMBRE DEL 2008,3. DESDE EL 2010 AL 22 DE NOVIEMBRE DEL 2012</t>
  </si>
  <si>
    <t xml:space="preserve">1. DOCENTE DE PRESCOLAR, 2. DOCENTE, 3. DOCENTE JARDINERA. </t>
  </si>
  <si>
    <t>4/1170</t>
  </si>
  <si>
    <t>MILENE LORENA GUTIERREZ MARTINEZ</t>
  </si>
  <si>
    <t>CORPORACION EDUCATIVA MAYOR DEL DESARROLLO SIMON BOLIVAR</t>
  </si>
  <si>
    <t>ADALEDIS MAGDA MAGDANIEL PERALTA</t>
  </si>
  <si>
    <t>165754021-1</t>
  </si>
  <si>
    <t>1-UNIVERSIDAD DE LA GUAJIRA. 2. HOSPITAL NUESTRA SEÑORA DE LOS REMEDIOS</t>
  </si>
  <si>
    <t>1. 2003.2.DEL 2008 AL 2012</t>
  </si>
  <si>
    <t>1. ASISTENCIA TECNICA ADMINISTRATIVA Y ACOMPAÑAMIENTO EN LA IDENTIFICACION DE PROYECTOS PRODUCTIVOS.2. COORDINADORA PROFESIONAL UNIVERSITARIA EN EL AREA DE JAMUSHIRI</t>
  </si>
  <si>
    <t>1-IPS-ANASHANTA. 2. FUNDACION GUAJIRA NACIENTE</t>
  </si>
  <si>
    <t>1. DEL 18 DE JUNIO DE 2010 AL 31 DE OCTUBRE 2011.2 DE 2008 AL 2009</t>
  </si>
  <si>
    <t>1. REFERENTE DE SAUD SEXUAL Y REPRODUCTIVA. 2. TRABAJADORA SOCIAL</t>
  </si>
  <si>
    <t>DEISY ESTHER GUARDIOLA RODRIGUEZ</t>
  </si>
  <si>
    <t>106714021-A</t>
  </si>
  <si>
    <t>SI LA REGISTRA</t>
  </si>
  <si>
    <r>
      <t xml:space="preserve">1. </t>
    </r>
    <r>
      <rPr>
        <sz val="11"/>
        <color theme="1"/>
        <rFont val="Arial"/>
        <family val="2"/>
      </rPr>
      <t>COLEGIO LA ESPERANZA. 2. ASOCIACION ARREGOPINE</t>
    </r>
  </si>
  <si>
    <t>1. FEBRERO DE 2009 A ABRIL DE 2011. 2.DEL 1 DE ABRIL DEL 2007 A ABRIL DE 2009</t>
  </si>
  <si>
    <t xml:space="preserve">1. COORDINADORA  DE DISCIPLINA. 2. SUPERVISORA </t>
  </si>
  <si>
    <t>FAIGELLE  FIORELLA FREYLE BRITO</t>
  </si>
  <si>
    <t>UNIVERSIDAD METROPOLITANA</t>
  </si>
  <si>
    <t>1. PSICOLOGA</t>
  </si>
  <si>
    <t>1. ANASHAIWAYA. 2. ANASHIWAYA</t>
  </si>
  <si>
    <t>1. DEL 3 DE ENERO DE 2012 AL 27 DE MAYO DE 2012 Y 8 DE ENERO DE 2013 A 30 DE ABRIL DE 2013.2. DE 28 DE MAYO DE 2013 AL 28 DE DICIEMBRE DE 2012</t>
  </si>
  <si>
    <t>1. PSICOLOGA.2. COORDINADORA DEL PIC</t>
  </si>
  <si>
    <t>8/1170</t>
  </si>
  <si>
    <t>INGRID JUDITH PINEDO GOMEZ</t>
  </si>
  <si>
    <t>UNIVERSIDAD ANTONIO NARIÑO</t>
  </si>
  <si>
    <t>1. DEL 1 DE OCTUBRE DE 2009 AL 3 DE ENERO DE 2013</t>
  </si>
  <si>
    <r>
      <t xml:space="preserve">1. </t>
    </r>
    <r>
      <rPr>
        <sz val="11"/>
        <color theme="1"/>
        <rFont val="Arial"/>
        <family val="2"/>
      </rPr>
      <t>QUIMIOSALUD</t>
    </r>
  </si>
  <si>
    <r>
      <t xml:space="preserve">1. </t>
    </r>
    <r>
      <rPr>
        <sz val="11"/>
        <color theme="1"/>
        <rFont val="Arial"/>
        <family val="2"/>
      </rPr>
      <t>PSICOLOGA</t>
    </r>
    <r>
      <rPr>
        <b/>
        <sz val="11"/>
        <color theme="1"/>
        <rFont val="Arial"/>
        <family val="2"/>
      </rPr>
      <t xml:space="preserve"> </t>
    </r>
  </si>
  <si>
    <t>DEISETH DAENA MELO GUERRA</t>
  </si>
  <si>
    <t>1. INSTITUCION EDUCATIVA SAGRADA FAMILIA</t>
  </si>
  <si>
    <t>1. DEL 1 DE AGOSTO DE 2007 AL 30 DE JUNIO DE 2013</t>
  </si>
  <si>
    <t>YENIFETH BLANCO TORRES</t>
  </si>
  <si>
    <t>122995621-I</t>
  </si>
  <si>
    <t>1. CASA DE JUSTICIA  MUNICIPIO DE RIOHACHA.2. FUNDESALUD</t>
  </si>
  <si>
    <t>1. FEBRERO DE 2008 A DICIEMBRE DE 2010. 2. SEPTIEMBRE DE 2009 A NOVIEMBRE DE 2010</t>
  </si>
  <si>
    <t>MARVIN YACETH ARREGOCES VANEGAS</t>
  </si>
  <si>
    <t>1. FUNDACION GUAJIRA NACIENTE. 2. CIDSALUD IPS</t>
  </si>
  <si>
    <t>1. 13 DE FEBRERO DE 2012 AL 6 DE DICIEMBRE DE 2012.2. DEL PRIMERO DE JUNIO DE 2011 AL 30 DE NOVIEMBRE DE 2011</t>
  </si>
  <si>
    <t xml:space="preserve">PSICOLOGA.2.COORDINADORA OPERATIVA DEL PROGRAMA MATERNO INFANTIL </t>
  </si>
  <si>
    <r>
      <t xml:space="preserve">1. </t>
    </r>
    <r>
      <rPr>
        <sz val="11"/>
        <color theme="1"/>
        <rFont val="Arial"/>
        <family val="2"/>
      </rPr>
      <t>PROGRAMA DE ATENCION A LA PRIMERA INFANCIA</t>
    </r>
    <r>
      <rPr>
        <b/>
        <sz val="11"/>
        <color theme="1"/>
        <rFont val="Arial"/>
        <family val="2"/>
      </rPr>
      <t xml:space="preserve">.2. </t>
    </r>
    <r>
      <rPr>
        <sz val="11"/>
        <color theme="1"/>
        <rFont val="Arial"/>
        <family val="2"/>
      </rPr>
      <t>DOCENTE</t>
    </r>
  </si>
  <si>
    <t>JAIME JOSE MENDOZA MARTINEZ</t>
  </si>
  <si>
    <t>UNIVERSIDAD DE PAMPLONA</t>
  </si>
  <si>
    <t>1. AGENTE EDUCATIVO.</t>
  </si>
  <si>
    <t>MARIA ISABEL SOTO PULIDO</t>
  </si>
  <si>
    <t>ILEGIBLE</t>
  </si>
  <si>
    <t>ADELMA TIRADO MARTINEZ</t>
  </si>
  <si>
    <t>PSICOLOGO SOCIAL COMUNITARIO</t>
  </si>
  <si>
    <t>SE ADJUNTA COPIA DE LA TARJETA DE IDENTIDAD PERO NO ES VISIBLE.</t>
  </si>
  <si>
    <t>1. PROYECTO PARA NIÑOS CON PROBLEMAS ESPECIALES.2. CEOTES. PROYECTO DE REDUCCION DE MORTALIDAD INFANTIL</t>
  </si>
  <si>
    <t>4 DE FEBRERO AL 30 DE NOBVIEMBRE DE 2009. DEL 10 DE JUNIO DE 2005 A 15 DE DICIEMBRE DE 2006. 3. DEL 23 DE JUNIO AL 15 DE DICIEMBRE DE 2010.</t>
  </si>
  <si>
    <t>1. TRABJADORA SOCIAL.2. TUTORA. 3. AREA DE SALUD MENTAL.</t>
  </si>
  <si>
    <t>KENDRA YALILE SALAS GOMEZ</t>
  </si>
  <si>
    <t>UNIVERSIDAD AUTONOMA DE BUCARAANGA</t>
  </si>
  <si>
    <t>1. CENTRO DE APRENDIZAJE, ORIENTACION YESTIMULACION PARA TODOS CRECER APRENDIENDO.2. UNAD</t>
  </si>
  <si>
    <t>1. DEL 21 DE JULIO AL 22 DE JULIO 2009 AL 21 DE JULIO 2010.2. 22 DE ENERO AL 22 DE DICIEMBRE DE 2007</t>
  </si>
  <si>
    <t>1. PSICOLOGA.2. DOCENTE</t>
  </si>
  <si>
    <t>MUNIDIPIO DE ALBANIA</t>
  </si>
  <si>
    <t>NO REGISTRA</t>
  </si>
  <si>
    <t>584-585</t>
  </si>
  <si>
    <t>EL PATRON, KL 4 VIA MAICAO, EL PAJARO VIA VALLEDUPAR Y VIA AL PAJARO</t>
  </si>
  <si>
    <t>PANTERRAMANA, KAMUCHASAIN, GUAJIRITO, SANTA LUCIA, SANTA CLARA, ALUSHIRA.</t>
  </si>
  <si>
    <t>EL CARDON, PUERTO CARACO, MARBELLA, LAS DELICIAS, SAJESITO, BARRIO 7 DE AGOSTO.</t>
  </si>
  <si>
    <t>MOJAN, GUARANPTAMANA, COOPERATIVO, LOS CERRITOS, GUAYACANAL, CEIBITAS</t>
  </si>
  <si>
    <t>135/2014</t>
  </si>
  <si>
    <t>110/2013</t>
  </si>
  <si>
    <t>154/2009</t>
  </si>
  <si>
    <t>NO CUMPLE CON EL  OBJETO DE LA CONVOCATORIA.</t>
  </si>
  <si>
    <t>X</t>
  </si>
  <si>
    <t xml:space="preserve">EL PROPONENTE NO ADJUNTÓ SOPORTES DE EXPERIENCIA ESPECÍFICA ADICIONAL. </t>
  </si>
  <si>
    <t xml:space="preserve">PROPONENTE:   </t>
  </si>
  <si>
    <t>NUMERO DE NIT:</t>
  </si>
  <si>
    <t>825003716-1</t>
  </si>
  <si>
    <t xml:space="preserve">CUMPLE </t>
  </si>
  <si>
    <t>EL PROPONENTE CUMPLE __X____ NO CUMPLE _______</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</si>
  <si>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</si>
  <si>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</si>
  <si>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</si>
  <si>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</si>
  <si>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</si>
  <si>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</si>
  <si>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</si>
  <si>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</si>
  <si>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</si>
  <si>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</si>
  <si>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</si>
  <si>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</si>
  <si>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</si>
  <si>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</si>
  <si>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</si>
  <si>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</si>
  <si>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</si>
  <si>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</si>
  <si>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</si>
  <si>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</si>
  <si>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</si>
  <si>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</si>
  <si>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</si>
  <si>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</si>
  <si>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</si>
  <si>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</si>
  <si>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</si>
  <si>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</si>
  <si>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</si>
  <si>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</si>
  <si>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</si>
  <si>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</si>
  <si>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</si>
  <si>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</si>
  <si>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</si>
  <si>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</si>
  <si>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</si>
  <si>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</si>
  <si>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</si>
  <si>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</si>
  <si>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</si>
  <si>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</si>
  <si>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10 FUNDACION JUVENTUD PARA EL DESARROLLO</t>
  </si>
  <si>
    <t xml:space="preserve">1 AL 3 </t>
  </si>
  <si>
    <t>GARANTIA DE SERIEDAD DE LA PROPUESTA GRUPO 31</t>
  </si>
  <si>
    <t>GARANTIA DE SERIEDAD DE LA PROPUESTA GRUPO 33</t>
  </si>
  <si>
    <t>4 AL 6</t>
  </si>
  <si>
    <t>35 A LA 38</t>
  </si>
  <si>
    <t>11 Y 12</t>
  </si>
  <si>
    <t>9 Y 10</t>
  </si>
  <si>
    <t>17 AL 19</t>
  </si>
  <si>
    <t>24 AL 26</t>
  </si>
  <si>
    <t>NO CUMPLE CON EL OBJETO  DE LA CONVOCATORIA YA QUE ES UN PROGRAMA DE ALIMENTACIÓN ESCOLAR</t>
  </si>
  <si>
    <t>ESTA PROFESIONAL SE PRESENTÓ ADICIONALMENTE EN FUNDACIÓN PRO GUAJIRA POSITIVA.</t>
  </si>
  <si>
    <t>MEDIANTE OFICIO N° 2014 355804-4400, HACE LA PRECISIÓN DEL NÚMERO DEL FOLIO EN EL QUE SE ENCUENTRA LA CARTA DE COMPROMISO PARA GESTIONAR ESPACIOS PARA LA ATENCIÓN Y SE ENCUENTRA DE ACUERDO CON LO SOLICTADO.</t>
  </si>
  <si>
    <t>CUMPLE
SI/NO</t>
  </si>
  <si>
    <t>MEDIANTE OFICIO N° 2014 355804-4400, EL OPERADOR HACE LA PRECISIÓN DEL NÚMERO DEL FOLIO EN EL QUE SE ENCUENTRA LA CARTA DE COMPROMISO PARA GESTIONAR ESPACIOS PARA LA ATENCIÓN Y SE ENCUENTRA DE ACUERDO CON LO SOLICTADO.</t>
  </si>
  <si>
    <t xml:space="preserve">1. CENTRO ZONAL RIOHACHA 1 </t>
  </si>
  <si>
    <t>1. JULIO A DICIEMBRE DE 2010 Y MARZO A DICIEMBRE DE DICIEMBRE.</t>
  </si>
  <si>
    <r>
      <rPr>
        <b/>
        <sz val="11"/>
        <color theme="1"/>
        <rFont val="Arial"/>
        <family val="2"/>
      </rPr>
      <t>1.</t>
    </r>
    <r>
      <rPr>
        <sz val="11"/>
        <color theme="1"/>
        <rFont val="Arial"/>
        <family val="2"/>
      </rPr>
      <t xml:space="preserve">FEBRERO A SEPTIEMBRE DE 2013. </t>
    </r>
    <r>
      <rPr>
        <b/>
        <sz val="11"/>
        <color theme="1"/>
        <rFont val="Arial"/>
        <family val="2"/>
      </rPr>
      <t>2.</t>
    </r>
    <r>
      <rPr>
        <sz val="11"/>
        <color theme="1"/>
        <rFont val="Arial"/>
        <family val="2"/>
      </rPr>
      <t xml:space="preserve"> 8-05-2012 A 08-06-2012</t>
    </r>
  </si>
  <si>
    <t>PRACTICA INSTITUCIONAL EN COMPORTAMIENTOS PSICOSOCIALES.</t>
  </si>
  <si>
    <t>SE HACE REVISIÓN DEL DOCUMENTO APORTADO Y SE AVALA LA EXPERIENCIA DE PRACTICAS PSICOSOCIALES.</t>
  </si>
  <si>
    <t xml:space="preserve">EL PROPONENTE ADJUNTÓ  PROPUESTA TÉCNICA HABILITANTE, MEDIANTE OFICIO N° 2014 -355804-4400 </t>
  </si>
  <si>
    <t>1. MAROMAS .TALLER DE NIÑOS 
2. FUNDACIÓN CEJES REHABILITACIÓN</t>
  </si>
  <si>
    <t>1. FEBRERO 2010 A 15 DE NOVIEMBRE DE 2010.
2. MARZO DE 2006 A 30 DE SEPTIEMBRE DE 2007</t>
  </si>
  <si>
    <t xml:space="preserve">1.Psicopedagoga
2.Psicolga </t>
  </si>
  <si>
    <t xml:space="preserve">MEDIANTE OFICIO N° 2014 355804-4400,  EL PROPONENTE ADJUNTA SOPORTE DE DIPLOMA Y CERTIFICACIONES LABORALES, LAS CUALES SON ANALIZADAS Y AVALADAS. </t>
  </si>
  <si>
    <t>1. FUNDACION GUAJIRA NACIENTE.
2. FUERZAS MILITARES DE COLOMBIA.</t>
  </si>
  <si>
    <t xml:space="preserve">1. DEL 19 DE MAYO DE 2014 AL 11 DE NOVIEMBRE DE 2014.
2. DEL 1 DE FEBRERO DE 2013 A  20 DE JUNIO DE 2013  </t>
  </si>
  <si>
    <t>LUCILA ROSA RIVERO ARAGÓN</t>
  </si>
  <si>
    <t>NO APLICA</t>
  </si>
  <si>
    <t xml:space="preserve">1. VISIÓN SOCIAL
2. COLEGIO GABRIELA MISTRAL </t>
  </si>
  <si>
    <t>1. 16 DE FEBRERO  DE 2011 A 30 DE NOVIEMBRE DE 2011 (9 MESES Y 15 DÍAS)
2. NO REFIERE FECHA DE INICIO Y DE FINALIZACIÓN</t>
  </si>
  <si>
    <t>1. COORDINADORA MODELO CRECER…
2. TRABAJADORA SOCIAL.</t>
  </si>
  <si>
    <t>LA PROFESIONAL LUCILA ROSA RIVERO ARAGÓN NO CUMPLE CON LA EXPERIENCIA DE DOS AÑOS DE EXPERIENCIA REQUERIDA PARA EL CARGO DE ACUERDO CON EL NUMERAL 4. 1 CRITERIOS DE PONDERACIÓN.</t>
  </si>
  <si>
    <t xml:space="preserve">NO CUMPLE CON EL OBJETO  DE LA PRESENTE CONVOCATORIA, LA VALIDEZ DE EXPERIENCIA SE ENCUENTRA  DEFINIDA EN  LA PRIMERA Y SEGUNDA VIÑETA EXPERIENCIA EN ATENCIÓN A LA PRIMERA INFANCIA Y EXPERIENCIA EN ATENCIÓN A LA FAMILIA:" COMO AQUELLA REALCIONADA CON SERVICOS QUE INCLUYAN EL COMPONENTE DE FROTALECIMIENTO DE LAS CAPACIDADES  DE CUIDADO Y CRIANZA  A PRIMERA INFANCIA EN LOS PROCESOS DESARROLLADOS. POR LO ANTERIOR NO APLICA EL OBJETO DEL CONTRATO 94 PARA LA PRESENTE CONVOCATORIA.  </t>
  </si>
  <si>
    <t xml:space="preserve">MEDIANTE OFICIO N° 2014 355804-4400 EL PROPONENTE SOLICITA TENER EN CUENTA LA EXPERIENCIA QUE INICIALMENTE SE REPORTÓ COMO HABILITANTE PARA EL GRUPO 33, QUE SEA TENIDA EN CUENTA COMO EXPERIENCIA ADICIONAL PARA EL GRUPO 31, LO CUAL NO SE PUEDE TENER EN CUENTA YA QUE POR SER UN FACTOR DE PONDERACIÓN Y DE ACUERDO CON LA LEY NO SON SUBSANABLES LOS CRITERIOS QUE OTORGAN PUNTAJE A LA PROPUESTA. </t>
  </si>
  <si>
    <t>NO CUMPLE CON EL OBJETO  DE LA PRESENTE CONVOCATORIA, LA VALIDEZ DE EXPERIENCIA SE ENCUENTRA  DEFINIDA EN  LA PRIMERA Y SEGUNDA VIÑETA EXPERIENCIA EN ATENCIÓN A LA PRIMERA INFANCIA Y EXPERIENCIA EN ATENCIÓN A LA FAMILIA:" COMO AQUELLA REALCIONADA CON SERVICOS QUE INCLUYAN EL COMPONENTE DE FROTALECIMIENTO DE LAS CAPACIDADES  DE CUIDADO Y CRIANZA  A PRIMERA INFANCIA EN LOS PROCESOS DESARROLLADOS. POR LO ANTERIOR NO APLICA EL OBJETO DEL CONTRATO 94 PARA LA PRESENTE CONVOCATORIA.</t>
  </si>
  <si>
    <t>1. SECRETARIA DE SALUD DEPARTAMENTAL.2. SECRETARIA DE SALUD MUNICIPAL.</t>
  </si>
  <si>
    <t>1. DEL 6-03-2012 A 30-12-2012.2. 07-3-2007. 3.</t>
  </si>
  <si>
    <t>1. PROFESIONAL EN EL AREA DE PROMOCION Y PREVENCION. 2.PROFESIONAL DE PAB.</t>
  </si>
  <si>
    <t>1. DEL 01-03.2011 AL 30-11-2013. 2. 18-01-2007 AL 02-04-2009.4. 03-01-2012 AL 30-05-2012. 5. DEL 2401-2005 AL 29-12-2005.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</si>
</sst>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sz val="1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right style="thin">
        <color indexed="64"/>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25">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4" fillId="7" borderId="0" xfId="0" applyFont="1" applyFill="1" applyAlignment="1">
      <alignment vertical="center"/>
    </xf>
    <xf numFmtId="0" fontId="25" fillId="7" borderId="25" xfId="0" applyFont="1" applyFill="1" applyBorder="1" applyAlignment="1">
      <alignment vertical="center"/>
    </xf>
    <xf numFmtId="0" fontId="25" fillId="7" borderId="26" xfId="0" applyFont="1" applyFill="1" applyBorder="1" applyAlignment="1">
      <alignment horizontal="center" vertical="center" wrapText="1"/>
    </xf>
    <xf numFmtId="0" fontId="26" fillId="0" borderId="27" xfId="0" applyFont="1" applyBorder="1" applyAlignment="1">
      <alignment vertical="center" wrapText="1"/>
    </xf>
    <xf numFmtId="0" fontId="26" fillId="0" borderId="26" xfId="0" applyFont="1" applyBorder="1" applyAlignment="1">
      <alignment vertical="center"/>
    </xf>
    <xf numFmtId="0" fontId="25" fillId="7" borderId="27" xfId="0" applyFont="1" applyFill="1" applyBorder="1" applyAlignment="1">
      <alignment vertical="center"/>
    </xf>
    <xf numFmtId="0" fontId="26" fillId="7" borderId="26" xfId="0" applyFont="1" applyFill="1" applyBorder="1" applyAlignment="1">
      <alignment vertical="center"/>
    </xf>
    <xf numFmtId="0" fontId="26" fillId="7" borderId="0" xfId="0" applyFont="1" applyFill="1" applyAlignment="1">
      <alignment vertical="center"/>
    </xf>
    <xf numFmtId="0" fontId="26" fillId="7" borderId="27" xfId="0" applyFont="1" applyFill="1" applyBorder="1" applyAlignment="1">
      <alignment vertical="center"/>
    </xf>
    <xf numFmtId="0" fontId="25" fillId="7" borderId="28" xfId="0" applyFont="1" applyFill="1" applyBorder="1" applyAlignment="1">
      <alignment vertical="center"/>
    </xf>
    <xf numFmtId="0" fontId="25" fillId="7" borderId="0" xfId="0" applyFont="1" applyFill="1" applyAlignment="1">
      <alignment horizontal="center" vertical="center"/>
    </xf>
    <xf numFmtId="0" fontId="25" fillId="7" borderId="27" xfId="0" applyFont="1" applyFill="1" applyBorder="1" applyAlignment="1">
      <alignment horizontal="center" vertical="center"/>
    </xf>
    <xf numFmtId="0" fontId="26" fillId="7" borderId="23" xfId="0" applyFont="1" applyFill="1" applyBorder="1" applyAlignment="1">
      <alignment vertical="center"/>
    </xf>
    <xf numFmtId="0" fontId="26" fillId="8" borderId="24" xfId="0" applyFont="1" applyFill="1" applyBorder="1" applyAlignment="1">
      <alignment vertical="center"/>
    </xf>
    <xf numFmtId="0" fontId="26" fillId="8" borderId="0" xfId="0" applyFont="1" applyFill="1" applyAlignment="1">
      <alignment vertical="center"/>
    </xf>
    <xf numFmtId="0" fontId="26" fillId="7" borderId="31" xfId="0" applyFont="1" applyFill="1" applyBorder="1" applyAlignment="1">
      <alignment vertical="center"/>
    </xf>
    <xf numFmtId="0" fontId="26" fillId="8" borderId="33" xfId="0" applyFont="1" applyFill="1" applyBorder="1" applyAlignment="1">
      <alignment vertical="center"/>
    </xf>
    <xf numFmtId="0" fontId="26" fillId="7" borderId="34" xfId="0" applyFont="1" applyFill="1" applyBorder="1" applyAlignment="1">
      <alignment vertical="center"/>
    </xf>
    <xf numFmtId="0" fontId="25" fillId="7" borderId="26" xfId="0" applyFont="1" applyFill="1" applyBorder="1" applyAlignment="1">
      <alignment vertical="center"/>
    </xf>
    <xf numFmtId="0" fontId="25" fillId="7" borderId="34" xfId="0" applyFont="1" applyFill="1" applyBorder="1" applyAlignment="1">
      <alignment horizontal="center" vertical="center"/>
    </xf>
    <xf numFmtId="0" fontId="25" fillId="7" borderId="0" xfId="0" applyFont="1" applyFill="1" applyAlignment="1">
      <alignment horizontal="right" vertical="center"/>
    </xf>
    <xf numFmtId="0" fontId="25" fillId="7" borderId="0" xfId="0" applyFont="1" applyFill="1" applyAlignment="1">
      <alignment vertical="center"/>
    </xf>
    <xf numFmtId="0" fontId="26" fillId="0" borderId="27" xfId="0" applyFont="1" applyBorder="1" applyAlignment="1">
      <alignment vertical="center"/>
    </xf>
    <xf numFmtId="0" fontId="26" fillId="7" borderId="33" xfId="0" applyFont="1" applyFill="1" applyBorder="1" applyAlignment="1">
      <alignment vertical="center" wrapText="1"/>
    </xf>
    <xf numFmtId="0" fontId="27" fillId="0" borderId="0" xfId="0" applyFont="1"/>
    <xf numFmtId="0" fontId="28"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9" fillId="7" borderId="31" xfId="0" applyFont="1" applyFill="1" applyBorder="1" applyAlignment="1">
      <alignment vertical="center"/>
    </xf>
    <xf numFmtId="0" fontId="29" fillId="7" borderId="31" xfId="0" applyFont="1" applyFill="1" applyBorder="1" applyAlignment="1">
      <alignment horizontal="center" vertical="center"/>
    </xf>
    <xf numFmtId="0" fontId="29"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31"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0" xfId="0" applyAlignment="1">
      <alignment vertical="top"/>
    </xf>
    <xf numFmtId="0" fontId="2" fillId="0" borderId="0" xfId="0" applyFont="1" applyAlignment="1">
      <alignment vertical="top"/>
    </xf>
    <xf numFmtId="0" fontId="0" fillId="0" borderId="0" xfId="0" applyAlignment="1">
      <alignment horizontal="justify" vertical="justify" wrapText="1"/>
    </xf>
    <xf numFmtId="0" fontId="0" fillId="0" borderId="1" xfId="0" applyBorder="1" applyAlignment="1">
      <alignment horizontal="center" vertical="center"/>
    </xf>
    <xf numFmtId="0" fontId="1" fillId="0" borderId="1" xfId="0" applyFont="1" applyFill="1" applyBorder="1" applyAlignment="1">
      <alignment horizontal="center" vertical="center"/>
    </xf>
    <xf numFmtId="0" fontId="0" fillId="0" borderId="1" xfId="0"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Fill="1" applyBorder="1" applyAlignment="1">
      <alignment horizontal="center" vertical="center" wrapText="1"/>
    </xf>
    <xf numFmtId="3" fontId="0" fillId="0" borderId="1" xfId="0" applyNumberFormat="1" applyBorder="1" applyAlignment="1">
      <alignment horizontal="center" vertical="center" wrapText="1"/>
    </xf>
    <xf numFmtId="0" fontId="6"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14" fillId="0" borderId="0" xfId="0" applyFont="1" applyFill="1" applyBorder="1" applyAlignment="1">
      <alignment horizontal="center" vertical="center" wrapText="1"/>
    </xf>
    <xf numFmtId="49" fontId="31" fillId="0" borderId="0" xfId="0" applyNumberFormat="1" applyFont="1" applyFill="1" applyBorder="1" applyAlignment="1" applyProtection="1">
      <alignment horizontal="left" vertical="center" wrapText="1"/>
      <protection locked="0"/>
    </xf>
    <xf numFmtId="0" fontId="14" fillId="0" borderId="0" xfId="0"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0" fontId="13"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vertical="center" wrapText="1"/>
      <protection locked="0"/>
    </xf>
    <xf numFmtId="15" fontId="13" fillId="0" borderId="0" xfId="0" applyNumberFormat="1" applyFont="1" applyFill="1" applyBorder="1" applyAlignment="1" applyProtection="1">
      <alignment horizontal="center" vertical="center" wrapText="1"/>
      <protection locked="0"/>
    </xf>
    <xf numFmtId="1" fontId="18" fillId="0" borderId="0" xfId="0" applyNumberFormat="1" applyFont="1" applyFill="1" applyBorder="1" applyAlignment="1" applyProtection="1">
      <alignment horizontal="center" vertical="center" wrapText="1"/>
      <protection locked="0"/>
    </xf>
    <xf numFmtId="49" fontId="18" fillId="0" borderId="0" xfId="0" applyNumberFormat="1" applyFont="1" applyFill="1" applyBorder="1" applyAlignment="1" applyProtection="1">
      <alignment horizontal="center" vertical="center" wrapText="1"/>
      <protection locked="0"/>
    </xf>
    <xf numFmtId="0" fontId="18" fillId="0" borderId="0" xfId="0" applyNumberFormat="1" applyFont="1" applyFill="1" applyBorder="1" applyAlignment="1" applyProtection="1">
      <alignment horizontal="center" vertical="center" wrapText="1"/>
      <protection locked="0"/>
    </xf>
    <xf numFmtId="168" fontId="13" fillId="0" borderId="0" xfId="1" applyNumberFormat="1" applyFont="1" applyFill="1" applyBorder="1" applyAlignment="1">
      <alignment horizontal="right" vertical="center" wrapText="1"/>
    </xf>
    <xf numFmtId="0" fontId="14" fillId="0" borderId="0" xfId="0" applyFont="1" applyFill="1" applyBorder="1" applyAlignment="1">
      <alignment horizontal="left" vertical="center" wrapText="1"/>
    </xf>
    <xf numFmtId="0" fontId="0" fillId="3" borderId="1" xfId="0" applyNumberFormat="1" applyFill="1" applyBorder="1" applyAlignment="1">
      <alignment horizontal="right" vertical="center"/>
    </xf>
    <xf numFmtId="0" fontId="0" fillId="0" borderId="0" xfId="0" applyAlignment="1">
      <alignment horizontal="center" vertical="center" wrapText="1"/>
    </xf>
    <xf numFmtId="3" fontId="13" fillId="0" borderId="1"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0" fontId="25" fillId="7" borderId="31" xfId="0" applyFont="1" applyFill="1" applyBorder="1" applyAlignment="1">
      <alignment vertical="center"/>
    </xf>
    <xf numFmtId="0" fontId="1" fillId="0" borderId="1" xfId="0" applyFont="1" applyBorder="1" applyAlignment="1">
      <alignment horizontal="center" vertical="center"/>
    </xf>
    <xf numFmtId="3" fontId="0" fillId="0" borderId="1" xfId="0" applyNumberFormat="1" applyFill="1" applyBorder="1" applyAlignment="1">
      <alignment horizontal="center" vertical="center" wrapText="1"/>
    </xf>
    <xf numFmtId="14" fontId="0" fillId="0" borderId="1" xfId="0" applyNumberFormat="1" applyFill="1" applyBorder="1" applyAlignment="1">
      <alignment horizontal="center" vertical="center" wrapText="1"/>
    </xf>
    <xf numFmtId="170" fontId="26" fillId="7" borderId="25" xfId="1" applyNumberFormat="1" applyFont="1" applyFill="1" applyBorder="1" applyAlignment="1">
      <alignment vertical="center"/>
    </xf>
    <xf numFmtId="170" fontId="26" fillId="7" borderId="27" xfId="1" applyNumberFormat="1" applyFont="1" applyFill="1" applyBorder="1" applyAlignment="1">
      <alignment vertical="center"/>
    </xf>
    <xf numFmtId="170" fontId="26" fillId="7" borderId="34" xfId="1" applyNumberFormat="1" applyFont="1" applyFill="1" applyBorder="1" applyAlignment="1">
      <alignment vertical="center"/>
    </xf>
    <xf numFmtId="2" fontId="26" fillId="8" borderId="0" xfId="0" applyNumberFormat="1" applyFont="1" applyFill="1" applyAlignment="1">
      <alignment horizontal="center" vertical="center"/>
    </xf>
    <xf numFmtId="9" fontId="26" fillId="8" borderId="33" xfId="4" applyFont="1" applyFill="1" applyBorder="1" applyAlignment="1">
      <alignment horizontal="center" vertical="center"/>
    </xf>
    <xf numFmtId="0" fontId="0" fillId="0" borderId="0" xfId="0" applyFill="1" applyBorder="1"/>
    <xf numFmtId="0" fontId="23" fillId="0" borderId="0" xfId="0" applyFont="1" applyFill="1" applyBorder="1" applyAlignment="1">
      <alignment horizontal="center" vertical="center" wrapText="1"/>
    </xf>
    <xf numFmtId="0" fontId="14" fillId="0" borderId="0" xfId="0" applyFont="1"/>
    <xf numFmtId="0" fontId="32" fillId="0" borderId="0" xfId="0" applyFont="1" applyAlignment="1">
      <alignment horizontal="center" vertical="center"/>
    </xf>
    <xf numFmtId="0" fontId="33" fillId="0" borderId="0" xfId="0" applyFont="1" applyAlignment="1">
      <alignment horizontal="justify" vertical="center"/>
    </xf>
    <xf numFmtId="0" fontId="34" fillId="5" borderId="18" xfId="0" applyFont="1" applyFill="1" applyBorder="1" applyAlignment="1">
      <alignment horizontal="center" vertical="center" wrapText="1"/>
    </xf>
    <xf numFmtId="0" fontId="35" fillId="0" borderId="18" xfId="0" applyFont="1" applyBorder="1" applyAlignment="1">
      <alignment horizontal="center" vertical="center" wrapText="1"/>
    </xf>
    <xf numFmtId="0" fontId="36" fillId="0" borderId="0" xfId="0" applyFont="1" applyAlignment="1">
      <alignment horizontal="justify" vertical="center"/>
    </xf>
    <xf numFmtId="0" fontId="34" fillId="0" borderId="0" xfId="0" applyFont="1" applyBorder="1" applyAlignment="1">
      <alignment horizontal="center" vertical="center" wrapText="1"/>
    </xf>
    <xf numFmtId="0" fontId="35" fillId="6" borderId="5"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7" borderId="42" xfId="0" applyFont="1" applyFill="1" applyBorder="1" applyAlignment="1">
      <alignment horizontal="center" vertical="justify" wrapText="1"/>
    </xf>
    <xf numFmtId="0" fontId="20" fillId="0" borderId="38" xfId="0" applyFont="1" applyBorder="1" applyAlignment="1">
      <alignment horizontal="center"/>
    </xf>
    <xf numFmtId="0" fontId="20" fillId="0" borderId="14" xfId="0" applyFont="1" applyBorder="1" applyAlignment="1">
      <alignment horizontal="center"/>
    </xf>
    <xf numFmtId="0" fontId="20" fillId="0" borderId="20" xfId="0" applyFont="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0" fillId="0" borderId="1" xfId="0" applyFont="1" applyFill="1" applyBorder="1" applyAlignment="1">
      <alignment horizontal="center" vertical="center" wrapText="1"/>
    </xf>
    <xf numFmtId="0" fontId="35" fillId="0" borderId="5" xfId="0" applyFont="1" applyBorder="1" applyAlignment="1">
      <alignment horizontal="center" vertical="center" wrapText="1"/>
    </xf>
    <xf numFmtId="0" fontId="35" fillId="0" borderId="38" xfId="0" applyFont="1" applyBorder="1" applyAlignment="1">
      <alignment horizontal="center" vertical="center" wrapText="1"/>
    </xf>
    <xf numFmtId="0" fontId="35" fillId="0" borderId="14" xfId="0" applyFont="1" applyBorder="1" applyAlignment="1">
      <alignment horizontal="center" vertical="center" wrapText="1"/>
    </xf>
    <xf numFmtId="0" fontId="35" fillId="6" borderId="5" xfId="0" applyFont="1" applyFill="1" applyBorder="1" applyAlignment="1">
      <alignment horizontal="center" vertical="center" wrapText="1"/>
    </xf>
    <xf numFmtId="0" fontId="35" fillId="6" borderId="38" xfId="0" applyFont="1" applyFill="1" applyBorder="1" applyAlignment="1">
      <alignment horizontal="center" vertical="center" wrapText="1"/>
    </xf>
    <xf numFmtId="0" fontId="35" fillId="6" borderId="14" xfId="0" applyFont="1" applyFill="1" applyBorder="1" applyAlignment="1">
      <alignment horizontal="center" vertical="center" wrapText="1"/>
    </xf>
    <xf numFmtId="0" fontId="23" fillId="0" borderId="0" xfId="0" applyFont="1" applyFill="1" applyBorder="1" applyAlignment="1">
      <alignment horizontal="left" vertical="justify" wrapText="1"/>
    </xf>
    <xf numFmtId="0" fontId="0" fillId="0" borderId="0" xfId="0" applyFill="1" applyBorder="1" applyAlignment="1">
      <alignment horizontal="center"/>
    </xf>
    <xf numFmtId="0" fontId="35" fillId="0" borderId="0" xfId="0" applyFont="1" applyAlignment="1">
      <alignment horizontal="center" vertical="center"/>
    </xf>
    <xf numFmtId="0" fontId="32" fillId="0" borderId="0" xfId="0" applyFont="1" applyAlignment="1">
      <alignment horizontal="center" vertical="center"/>
    </xf>
    <xf numFmtId="0" fontId="20" fillId="0" borderId="0" xfId="0" applyFont="1" applyAlignment="1">
      <alignment horizontal="justify" vertical="center" wrapText="1"/>
    </xf>
    <xf numFmtId="0" fontId="33" fillId="0" borderId="0" xfId="0" applyFont="1" applyAlignment="1">
      <alignment horizontal="justify" vertical="center" wrapText="1"/>
    </xf>
    <xf numFmtId="0" fontId="34" fillId="5" borderId="5" xfId="0" applyFont="1" applyFill="1" applyBorder="1" applyAlignment="1">
      <alignment horizontal="center" vertical="center" wrapText="1"/>
    </xf>
    <xf numFmtId="0" fontId="34" fillId="5" borderId="38" xfId="0" applyFont="1" applyFill="1" applyBorder="1" applyAlignment="1">
      <alignment horizontal="center" vertical="center" wrapText="1"/>
    </xf>
    <xf numFmtId="0" fontId="34" fillId="5"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justify" vertical="center" wrapText="1"/>
    </xf>
    <xf numFmtId="0" fontId="0" fillId="0" borderId="14" xfId="0" applyBorder="1" applyAlignment="1">
      <alignment horizontal="justify"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4" xfId="0"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1" fillId="0" borderId="13" xfId="0" applyFont="1" applyFill="1" applyBorder="1" applyAlignment="1">
      <alignment horizontal="left" vertical="center" wrapText="1"/>
    </xf>
    <xf numFmtId="0" fontId="11" fillId="0" borderId="12"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0" fillId="0" borderId="5" xfId="0" applyFill="1" applyBorder="1" applyAlignment="1">
      <alignment horizontal="center" vertical="center" wrapText="1"/>
    </xf>
    <xf numFmtId="0" fontId="0" fillId="0" borderId="14" xfId="0" applyFill="1" applyBorder="1" applyAlignment="1">
      <alignment horizontal="center" vertical="center" wrapText="1"/>
    </xf>
    <xf numFmtId="44" fontId="30" fillId="7" borderId="30" xfId="3" applyFont="1" applyFill="1" applyBorder="1" applyAlignment="1">
      <alignment horizontal="center" vertical="center" wrapText="1"/>
    </xf>
    <xf numFmtId="44" fontId="30" fillId="7" borderId="29" xfId="3" applyFont="1" applyFill="1" applyBorder="1" applyAlignment="1">
      <alignment horizontal="center" vertical="center" wrapText="1"/>
    </xf>
    <xf numFmtId="0" fontId="25" fillId="9" borderId="28" xfId="0" applyFont="1" applyFill="1" applyBorder="1" applyAlignment="1">
      <alignment horizontal="center" vertical="center"/>
    </xf>
    <xf numFmtId="0" fontId="25" fillId="9" borderId="30" xfId="0" applyFont="1" applyFill="1" applyBorder="1" applyAlignment="1">
      <alignment horizontal="center" vertical="center"/>
    </xf>
    <xf numFmtId="0" fontId="25" fillId="9" borderId="29" xfId="0" applyFont="1" applyFill="1" applyBorder="1" applyAlignment="1">
      <alignment horizontal="center" vertical="center"/>
    </xf>
    <xf numFmtId="0" fontId="29" fillId="7" borderId="30" xfId="0" applyFont="1" applyFill="1" applyBorder="1" applyAlignment="1">
      <alignment horizontal="center" vertical="center" wrapText="1"/>
    </xf>
    <xf numFmtId="0" fontId="29" fillId="7" borderId="29" xfId="0" applyFont="1" applyFill="1" applyBorder="1" applyAlignment="1">
      <alignment horizontal="center" vertical="center" wrapText="1"/>
    </xf>
    <xf numFmtId="0" fontId="25" fillId="7" borderId="23" xfId="0" applyFont="1" applyFill="1" applyBorder="1" applyAlignment="1">
      <alignment horizontal="center" vertical="center" wrapText="1"/>
    </xf>
    <xf numFmtId="0" fontId="25" fillId="7" borderId="24" xfId="0" applyFont="1" applyFill="1" applyBorder="1" applyAlignment="1">
      <alignment horizontal="center" vertical="center" wrapText="1"/>
    </xf>
    <xf numFmtId="0" fontId="25" fillId="7" borderId="0" xfId="0" applyFont="1" applyFill="1" applyAlignment="1">
      <alignment horizontal="center" vertical="center" wrapText="1"/>
    </xf>
    <xf numFmtId="0" fontId="25" fillId="7" borderId="30" xfId="0" applyFont="1" applyFill="1" applyBorder="1" applyAlignment="1">
      <alignment horizontal="center" vertical="center" wrapText="1"/>
    </xf>
    <xf numFmtId="0" fontId="25" fillId="7" borderId="29" xfId="0" applyFont="1" applyFill="1" applyBorder="1" applyAlignment="1">
      <alignment horizontal="center" vertical="center" wrapText="1"/>
    </xf>
    <xf numFmtId="0" fontId="30" fillId="7" borderId="30" xfId="0" applyFont="1" applyFill="1" applyBorder="1" applyAlignment="1">
      <alignment horizontal="center" vertical="center" wrapText="1"/>
    </xf>
    <xf numFmtId="0" fontId="30" fillId="7" borderId="29" xfId="0" applyFont="1" applyFill="1" applyBorder="1" applyAlignment="1">
      <alignment horizontal="center" vertical="center" wrapText="1"/>
    </xf>
    <xf numFmtId="0" fontId="0" fillId="0" borderId="26" xfId="0" applyBorder="1"/>
    <xf numFmtId="0" fontId="25" fillId="7" borderId="33" xfId="0" applyFont="1" applyFill="1" applyBorder="1" applyAlignment="1">
      <alignment vertical="center" wrapText="1"/>
    </xf>
    <xf numFmtId="0" fontId="25" fillId="7" borderId="32" xfId="0" applyFont="1" applyFill="1" applyBorder="1" applyAlignment="1">
      <alignment vertical="center" wrapText="1"/>
    </xf>
    <xf numFmtId="0" fontId="26" fillId="7" borderId="36" xfId="0" applyFont="1" applyFill="1" applyBorder="1" applyAlignment="1">
      <alignment vertical="center"/>
    </xf>
    <xf numFmtId="0" fontId="25" fillId="7" borderId="23" xfId="0" applyFont="1" applyFill="1" applyBorder="1" applyAlignment="1">
      <alignment vertical="center"/>
    </xf>
    <xf numFmtId="0" fontId="25" fillId="7" borderId="31" xfId="0" applyFont="1" applyFill="1" applyBorder="1" applyAlignment="1">
      <alignment vertical="center"/>
    </xf>
    <xf numFmtId="0" fontId="25" fillId="7" borderId="24" xfId="0" applyFont="1" applyFill="1" applyBorder="1" applyAlignment="1">
      <alignment vertical="center" wrapText="1"/>
    </xf>
    <xf numFmtId="0" fontId="25" fillId="7" borderId="35" xfId="0" applyFont="1" applyFill="1" applyBorder="1" applyAlignment="1">
      <alignment vertical="center" wrapText="1"/>
    </xf>
    <xf numFmtId="0" fontId="26" fillId="7" borderId="37" xfId="0" applyFont="1" applyFill="1" applyBorder="1" applyAlignment="1">
      <alignment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5"/>
  <sheetViews>
    <sheetView topLeftCell="A55" workbookViewId="0">
      <selection activeCell="H55" sqref="H55:L5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3" x14ac:dyDescent="0.25">
      <c r="A1" s="192"/>
      <c r="B1" s="192"/>
      <c r="C1" s="192"/>
      <c r="D1" s="192"/>
      <c r="E1" s="192"/>
      <c r="F1" s="192"/>
      <c r="G1" s="192"/>
      <c r="H1" s="192"/>
      <c r="I1" s="192"/>
      <c r="J1" s="192"/>
      <c r="K1" s="192"/>
      <c r="L1" s="192"/>
      <c r="M1" s="190"/>
    </row>
    <row r="2" spans="1:13" ht="39.75" customHeight="1" x14ac:dyDescent="0.25">
      <c r="A2" s="225" t="s">
        <v>63</v>
      </c>
      <c r="B2" s="225"/>
      <c r="C2" s="225"/>
      <c r="D2" s="225"/>
      <c r="E2" s="225"/>
      <c r="F2" s="225"/>
      <c r="G2" s="225"/>
      <c r="H2" s="225"/>
      <c r="I2" s="225"/>
      <c r="J2" s="225"/>
      <c r="K2" s="225"/>
      <c r="L2" s="225"/>
      <c r="M2" s="190"/>
    </row>
    <row r="3" spans="1:13" ht="16.5" x14ac:dyDescent="0.25">
      <c r="A3" s="193"/>
      <c r="B3" s="192"/>
      <c r="C3" s="192"/>
      <c r="D3" s="192"/>
      <c r="E3" s="192"/>
      <c r="F3" s="192"/>
      <c r="G3" s="192"/>
      <c r="H3" s="192"/>
      <c r="I3" s="192"/>
      <c r="J3" s="192"/>
      <c r="K3" s="192"/>
      <c r="L3" s="192"/>
      <c r="M3" s="190"/>
    </row>
    <row r="4" spans="1:13" ht="16.5" x14ac:dyDescent="0.25">
      <c r="A4" s="225" t="s">
        <v>309</v>
      </c>
      <c r="B4" s="225"/>
      <c r="C4" s="225"/>
      <c r="D4" s="225"/>
      <c r="E4" s="225"/>
      <c r="F4" s="225"/>
      <c r="G4" s="225"/>
      <c r="H4" s="225"/>
      <c r="I4" s="225"/>
      <c r="J4" s="225"/>
      <c r="K4" s="225"/>
      <c r="L4" s="225"/>
      <c r="M4" s="190"/>
    </row>
    <row r="5" spans="1:13" ht="16.5" x14ac:dyDescent="0.25">
      <c r="A5" s="194"/>
      <c r="B5" s="192"/>
      <c r="C5" s="192"/>
      <c r="D5" s="192"/>
      <c r="E5" s="192"/>
      <c r="F5" s="192"/>
      <c r="G5" s="192"/>
      <c r="H5" s="192"/>
      <c r="I5" s="192"/>
      <c r="J5" s="192"/>
      <c r="K5" s="192"/>
      <c r="L5" s="192"/>
      <c r="M5" s="190"/>
    </row>
    <row r="6" spans="1:13" x14ac:dyDescent="0.25">
      <c r="A6" s="226" t="s">
        <v>310</v>
      </c>
      <c r="B6" s="227"/>
      <c r="C6" s="227"/>
      <c r="D6" s="227"/>
      <c r="E6" s="227"/>
      <c r="F6" s="227"/>
      <c r="G6" s="227"/>
      <c r="H6" s="227"/>
      <c r="I6" s="227"/>
      <c r="J6" s="227"/>
      <c r="K6" s="227"/>
      <c r="L6" s="227"/>
      <c r="M6" s="190"/>
    </row>
    <row r="7" spans="1:13" x14ac:dyDescent="0.25">
      <c r="A7" s="227"/>
      <c r="B7" s="227"/>
      <c r="C7" s="227"/>
      <c r="D7" s="227"/>
      <c r="E7" s="227"/>
      <c r="F7" s="227"/>
      <c r="G7" s="227"/>
      <c r="H7" s="227"/>
      <c r="I7" s="227"/>
      <c r="J7" s="227"/>
      <c r="K7" s="227"/>
      <c r="L7" s="227"/>
      <c r="M7" s="190"/>
    </row>
    <row r="8" spans="1:13" ht="109.5" customHeight="1" x14ac:dyDescent="0.25">
      <c r="A8" s="226" t="s">
        <v>311</v>
      </c>
      <c r="B8" s="227"/>
      <c r="C8" s="227"/>
      <c r="D8" s="227"/>
      <c r="E8" s="227"/>
      <c r="F8" s="227"/>
      <c r="G8" s="227"/>
      <c r="H8" s="227"/>
      <c r="I8" s="227"/>
      <c r="J8" s="227"/>
      <c r="K8" s="227"/>
      <c r="L8" s="227"/>
      <c r="M8" s="190"/>
    </row>
    <row r="9" spans="1:13" ht="45.75" customHeight="1" x14ac:dyDescent="0.25">
      <c r="A9" s="227"/>
      <c r="B9" s="227"/>
      <c r="C9" s="227"/>
      <c r="D9" s="227"/>
      <c r="E9" s="227"/>
      <c r="F9" s="227"/>
      <c r="G9" s="227"/>
      <c r="H9" s="227"/>
      <c r="I9" s="227"/>
      <c r="J9" s="227"/>
      <c r="K9" s="227"/>
      <c r="L9" s="227"/>
      <c r="M9" s="190"/>
    </row>
    <row r="10" spans="1:13" ht="28.5" customHeight="1" thickBot="1" x14ac:dyDescent="0.3">
      <c r="A10" s="192"/>
      <c r="B10" s="192"/>
      <c r="C10" s="192"/>
      <c r="D10" s="192"/>
      <c r="E10" s="192"/>
      <c r="F10" s="192"/>
      <c r="G10" s="192"/>
      <c r="H10" s="192"/>
      <c r="I10" s="192"/>
      <c r="J10" s="192"/>
      <c r="K10" s="192"/>
      <c r="L10" s="192"/>
      <c r="M10" s="190"/>
    </row>
    <row r="11" spans="1:13" ht="28.5" customHeight="1" thickBot="1" x14ac:dyDescent="0.3">
      <c r="A11" s="195" t="s">
        <v>64</v>
      </c>
      <c r="B11" s="228" t="s">
        <v>85</v>
      </c>
      <c r="C11" s="229"/>
      <c r="D11" s="229"/>
      <c r="E11" s="229"/>
      <c r="F11" s="229"/>
      <c r="G11" s="229"/>
      <c r="H11" s="229"/>
      <c r="I11" s="229"/>
      <c r="J11" s="229"/>
      <c r="K11" s="229"/>
      <c r="L11" s="230"/>
      <c r="M11" s="190"/>
    </row>
    <row r="12" spans="1:13" ht="15.75" thickBot="1" x14ac:dyDescent="0.3">
      <c r="A12" s="196">
        <v>1</v>
      </c>
      <c r="B12" s="216" t="s">
        <v>312</v>
      </c>
      <c r="C12" s="217"/>
      <c r="D12" s="217"/>
      <c r="E12" s="217"/>
      <c r="F12" s="217"/>
      <c r="G12" s="217"/>
      <c r="H12" s="217"/>
      <c r="I12" s="217"/>
      <c r="J12" s="217"/>
      <c r="K12" s="217"/>
      <c r="L12" s="218"/>
      <c r="M12" s="190"/>
    </row>
    <row r="13" spans="1:13" ht="15.75" thickBot="1" x14ac:dyDescent="0.3">
      <c r="A13" s="196">
        <v>2</v>
      </c>
      <c r="B13" s="216" t="s">
        <v>313</v>
      </c>
      <c r="C13" s="217"/>
      <c r="D13" s="217"/>
      <c r="E13" s="217"/>
      <c r="F13" s="217"/>
      <c r="G13" s="217"/>
      <c r="H13" s="217"/>
      <c r="I13" s="217"/>
      <c r="J13" s="217"/>
      <c r="K13" s="217"/>
      <c r="L13" s="218"/>
      <c r="M13" s="190"/>
    </row>
    <row r="14" spans="1:13" ht="15.75" thickBot="1" x14ac:dyDescent="0.3">
      <c r="A14" s="196">
        <v>3</v>
      </c>
      <c r="B14" s="216" t="s">
        <v>314</v>
      </c>
      <c r="C14" s="217"/>
      <c r="D14" s="217"/>
      <c r="E14" s="217"/>
      <c r="F14" s="217"/>
      <c r="G14" s="217"/>
      <c r="H14" s="217"/>
      <c r="I14" s="217"/>
      <c r="J14" s="217"/>
      <c r="K14" s="217"/>
      <c r="L14" s="218"/>
      <c r="M14" s="190"/>
    </row>
    <row r="15" spans="1:13" ht="15.75" thickBot="1" x14ac:dyDescent="0.3">
      <c r="A15" s="196">
        <v>4</v>
      </c>
      <c r="B15" s="216" t="s">
        <v>315</v>
      </c>
      <c r="C15" s="217"/>
      <c r="D15" s="217"/>
      <c r="E15" s="217"/>
      <c r="F15" s="217"/>
      <c r="G15" s="217"/>
      <c r="H15" s="217"/>
      <c r="I15" s="217"/>
      <c r="J15" s="217"/>
      <c r="K15" s="217"/>
      <c r="L15" s="218"/>
      <c r="M15" s="190"/>
    </row>
    <row r="16" spans="1:13" ht="15.75" thickBot="1" x14ac:dyDescent="0.3">
      <c r="A16" s="196">
        <v>5</v>
      </c>
      <c r="B16" s="216" t="s">
        <v>315</v>
      </c>
      <c r="C16" s="217"/>
      <c r="D16" s="217"/>
      <c r="E16" s="217"/>
      <c r="F16" s="217"/>
      <c r="G16" s="217"/>
      <c r="H16" s="217"/>
      <c r="I16" s="217"/>
      <c r="J16" s="217"/>
      <c r="K16" s="217"/>
      <c r="L16" s="218"/>
      <c r="M16" s="190"/>
    </row>
    <row r="17" spans="1:13" ht="15.75" thickBot="1" x14ac:dyDescent="0.3">
      <c r="A17" s="196">
        <v>6</v>
      </c>
      <c r="B17" s="216" t="s">
        <v>316</v>
      </c>
      <c r="C17" s="217"/>
      <c r="D17" s="217"/>
      <c r="E17" s="217"/>
      <c r="F17" s="217"/>
      <c r="G17" s="217"/>
      <c r="H17" s="217"/>
      <c r="I17" s="217"/>
      <c r="J17" s="217"/>
      <c r="K17" s="217"/>
      <c r="L17" s="218"/>
      <c r="M17" s="190"/>
    </row>
    <row r="18" spans="1:13" ht="15.75" thickBot="1" x14ac:dyDescent="0.3">
      <c r="A18" s="196">
        <v>7</v>
      </c>
      <c r="B18" s="216" t="s">
        <v>317</v>
      </c>
      <c r="C18" s="217"/>
      <c r="D18" s="217"/>
      <c r="E18" s="217"/>
      <c r="F18" s="217"/>
      <c r="G18" s="217"/>
      <c r="H18" s="217"/>
      <c r="I18" s="217"/>
      <c r="J18" s="217"/>
      <c r="K18" s="217"/>
      <c r="L18" s="218"/>
      <c r="M18" s="190"/>
    </row>
    <row r="19" spans="1:13" ht="15.75" thickBot="1" x14ac:dyDescent="0.3">
      <c r="A19" s="196">
        <v>8</v>
      </c>
      <c r="B19" s="216" t="s">
        <v>318</v>
      </c>
      <c r="C19" s="217"/>
      <c r="D19" s="217"/>
      <c r="E19" s="217"/>
      <c r="F19" s="217"/>
      <c r="G19" s="217"/>
      <c r="H19" s="217"/>
      <c r="I19" s="217"/>
      <c r="J19" s="217"/>
      <c r="K19" s="217"/>
      <c r="L19" s="218"/>
      <c r="M19" s="190"/>
    </row>
    <row r="20" spans="1:13" ht="15.75" thickBot="1" x14ac:dyDescent="0.3">
      <c r="A20" s="196">
        <v>9</v>
      </c>
      <c r="B20" s="216" t="s">
        <v>319</v>
      </c>
      <c r="C20" s="217"/>
      <c r="D20" s="217"/>
      <c r="E20" s="217"/>
      <c r="F20" s="217"/>
      <c r="G20" s="217"/>
      <c r="H20" s="217"/>
      <c r="I20" s="217"/>
      <c r="J20" s="217"/>
      <c r="K20" s="217"/>
      <c r="L20" s="218"/>
      <c r="M20" s="190"/>
    </row>
    <row r="21" spans="1:13" ht="15.75" thickBot="1" x14ac:dyDescent="0.3">
      <c r="A21" s="196">
        <v>10</v>
      </c>
      <c r="B21" s="216" t="s">
        <v>153</v>
      </c>
      <c r="C21" s="217"/>
      <c r="D21" s="217"/>
      <c r="E21" s="217"/>
      <c r="F21" s="217"/>
      <c r="G21" s="217"/>
      <c r="H21" s="217"/>
      <c r="I21" s="217"/>
      <c r="J21" s="217"/>
      <c r="K21" s="217"/>
      <c r="L21" s="218"/>
      <c r="M21" s="190"/>
    </row>
    <row r="22" spans="1:13" ht="15.75" thickBot="1" x14ac:dyDescent="0.3">
      <c r="A22" s="196">
        <v>11</v>
      </c>
      <c r="B22" s="216" t="s">
        <v>320</v>
      </c>
      <c r="C22" s="217"/>
      <c r="D22" s="217"/>
      <c r="E22" s="217"/>
      <c r="F22" s="217"/>
      <c r="G22" s="217"/>
      <c r="H22" s="217"/>
      <c r="I22" s="217"/>
      <c r="J22" s="217"/>
      <c r="K22" s="217"/>
      <c r="L22" s="218"/>
      <c r="M22" s="190"/>
    </row>
    <row r="23" spans="1:13" ht="27" customHeight="1" thickBot="1" x14ac:dyDescent="0.3">
      <c r="A23" s="196">
        <v>12</v>
      </c>
      <c r="B23" s="216" t="s">
        <v>321</v>
      </c>
      <c r="C23" s="217"/>
      <c r="D23" s="217"/>
      <c r="E23" s="217"/>
      <c r="F23" s="217"/>
      <c r="G23" s="217"/>
      <c r="H23" s="217"/>
      <c r="I23" s="217"/>
      <c r="J23" s="217"/>
      <c r="K23" s="217"/>
      <c r="L23" s="218"/>
      <c r="M23" s="190"/>
    </row>
    <row r="24" spans="1:13" ht="30.75" customHeight="1" thickBot="1" x14ac:dyDescent="0.3">
      <c r="A24" s="196">
        <v>13</v>
      </c>
      <c r="B24" s="216" t="s">
        <v>322</v>
      </c>
      <c r="C24" s="217"/>
      <c r="D24" s="217"/>
      <c r="E24" s="217"/>
      <c r="F24" s="217"/>
      <c r="G24" s="217"/>
      <c r="H24" s="217"/>
      <c r="I24" s="217"/>
      <c r="J24" s="217"/>
      <c r="K24" s="217"/>
      <c r="L24" s="218"/>
      <c r="M24" s="190"/>
    </row>
    <row r="25" spans="1:13" ht="35.25" customHeight="1" thickBot="1" x14ac:dyDescent="0.3">
      <c r="A25" s="196">
        <v>14</v>
      </c>
      <c r="B25" s="216" t="s">
        <v>323</v>
      </c>
      <c r="C25" s="217"/>
      <c r="D25" s="217"/>
      <c r="E25" s="217"/>
      <c r="F25" s="217"/>
      <c r="G25" s="217"/>
      <c r="H25" s="217"/>
      <c r="I25" s="217"/>
      <c r="J25" s="217"/>
      <c r="K25" s="217"/>
      <c r="L25" s="218"/>
      <c r="M25" s="190"/>
    </row>
    <row r="26" spans="1:13" ht="24.75" customHeight="1" thickBot="1" x14ac:dyDescent="0.3">
      <c r="A26" s="196">
        <v>15</v>
      </c>
      <c r="B26" s="216" t="s">
        <v>324</v>
      </c>
      <c r="C26" s="217"/>
      <c r="D26" s="217"/>
      <c r="E26" s="217"/>
      <c r="F26" s="217"/>
      <c r="G26" s="217"/>
      <c r="H26" s="217"/>
      <c r="I26" s="217"/>
      <c r="J26" s="217"/>
      <c r="K26" s="217"/>
      <c r="L26" s="218"/>
      <c r="M26" s="190"/>
    </row>
    <row r="27" spans="1:13" ht="27" customHeight="1" thickBot="1" x14ac:dyDescent="0.3">
      <c r="A27" s="196">
        <v>16</v>
      </c>
      <c r="B27" s="216" t="s">
        <v>325</v>
      </c>
      <c r="C27" s="217"/>
      <c r="D27" s="217"/>
      <c r="E27" s="217"/>
      <c r="F27" s="217"/>
      <c r="G27" s="217"/>
      <c r="H27" s="217"/>
      <c r="I27" s="217"/>
      <c r="J27" s="217"/>
      <c r="K27" s="217"/>
      <c r="L27" s="218"/>
      <c r="M27" s="190"/>
    </row>
    <row r="28" spans="1:13" ht="20.25" customHeight="1" thickBot="1" x14ac:dyDescent="0.3">
      <c r="A28" s="196">
        <v>17</v>
      </c>
      <c r="B28" s="216" t="s">
        <v>326</v>
      </c>
      <c r="C28" s="217"/>
      <c r="D28" s="217"/>
      <c r="E28" s="217"/>
      <c r="F28" s="217"/>
      <c r="G28" s="217"/>
      <c r="H28" s="217"/>
      <c r="I28" s="217"/>
      <c r="J28" s="217"/>
      <c r="K28" s="217"/>
      <c r="L28" s="218"/>
      <c r="M28" s="190"/>
    </row>
    <row r="29" spans="1:13" ht="28.5" customHeight="1" thickBot="1" x14ac:dyDescent="0.3">
      <c r="A29" s="196">
        <v>18</v>
      </c>
      <c r="B29" s="216" t="s">
        <v>327</v>
      </c>
      <c r="C29" s="217"/>
      <c r="D29" s="217"/>
      <c r="E29" s="217"/>
      <c r="F29" s="217"/>
      <c r="G29" s="217"/>
      <c r="H29" s="217"/>
      <c r="I29" s="217"/>
      <c r="J29" s="217"/>
      <c r="K29" s="217"/>
      <c r="L29" s="218"/>
      <c r="M29" s="190"/>
    </row>
    <row r="30" spans="1:13" ht="28.5" customHeight="1" thickBot="1" x14ac:dyDescent="0.3">
      <c r="A30" s="196">
        <v>19</v>
      </c>
      <c r="B30" s="216" t="s">
        <v>328</v>
      </c>
      <c r="C30" s="217"/>
      <c r="D30" s="217"/>
      <c r="E30" s="217"/>
      <c r="F30" s="217"/>
      <c r="G30" s="217"/>
      <c r="H30" s="217"/>
      <c r="I30" s="217"/>
      <c r="J30" s="217"/>
      <c r="K30" s="217"/>
      <c r="L30" s="218"/>
      <c r="M30" s="190"/>
    </row>
    <row r="31" spans="1:13" ht="15.75" customHeight="1" thickBot="1" x14ac:dyDescent="0.3">
      <c r="A31" s="196">
        <v>20</v>
      </c>
      <c r="B31" s="216" t="s">
        <v>329</v>
      </c>
      <c r="C31" s="217"/>
      <c r="D31" s="217"/>
      <c r="E31" s="217"/>
      <c r="F31" s="217"/>
      <c r="G31" s="217"/>
      <c r="H31" s="217"/>
      <c r="I31" s="217"/>
      <c r="J31" s="217"/>
      <c r="K31" s="217"/>
      <c r="L31" s="218"/>
      <c r="M31" s="190"/>
    </row>
    <row r="32" spans="1:13" ht="19.5" customHeight="1" thickBot="1" x14ac:dyDescent="0.3">
      <c r="A32" s="196">
        <v>21</v>
      </c>
      <c r="B32" s="216" t="s">
        <v>329</v>
      </c>
      <c r="C32" s="217"/>
      <c r="D32" s="217"/>
      <c r="E32" s="217"/>
      <c r="F32" s="217"/>
      <c r="G32" s="217"/>
      <c r="H32" s="217"/>
      <c r="I32" s="217"/>
      <c r="J32" s="217"/>
      <c r="K32" s="217"/>
      <c r="L32" s="218"/>
      <c r="M32" s="190"/>
    </row>
    <row r="33" spans="1:13" ht="27.75" customHeight="1" thickBot="1" x14ac:dyDescent="0.3">
      <c r="A33" s="196">
        <v>22</v>
      </c>
      <c r="B33" s="216" t="s">
        <v>330</v>
      </c>
      <c r="C33" s="217"/>
      <c r="D33" s="217"/>
      <c r="E33" s="217"/>
      <c r="F33" s="217"/>
      <c r="G33" s="217"/>
      <c r="H33" s="217"/>
      <c r="I33" s="217"/>
      <c r="J33" s="217"/>
      <c r="K33" s="217"/>
      <c r="L33" s="218"/>
      <c r="M33" s="190"/>
    </row>
    <row r="34" spans="1:13" ht="61.5" customHeight="1" thickBot="1" x14ac:dyDescent="0.3">
      <c r="A34" s="196">
        <v>23</v>
      </c>
      <c r="B34" s="216" t="s">
        <v>331</v>
      </c>
      <c r="C34" s="217"/>
      <c r="D34" s="217"/>
      <c r="E34" s="217"/>
      <c r="F34" s="217"/>
      <c r="G34" s="217"/>
      <c r="H34" s="217"/>
      <c r="I34" s="217"/>
      <c r="J34" s="217"/>
      <c r="K34" s="217"/>
      <c r="L34" s="218"/>
      <c r="M34" s="190"/>
    </row>
    <row r="35" spans="1:13" ht="17.25" customHeight="1" thickBot="1" x14ac:dyDescent="0.3">
      <c r="A35" s="196">
        <v>24</v>
      </c>
      <c r="B35" s="216" t="s">
        <v>332</v>
      </c>
      <c r="C35" s="217"/>
      <c r="D35" s="217"/>
      <c r="E35" s="217"/>
      <c r="F35" s="217"/>
      <c r="G35" s="217"/>
      <c r="H35" s="217"/>
      <c r="I35" s="217"/>
      <c r="J35" s="217"/>
      <c r="K35" s="217"/>
      <c r="L35" s="218"/>
      <c r="M35" s="190"/>
    </row>
    <row r="36" spans="1:13" ht="24" customHeight="1" thickBot="1" x14ac:dyDescent="0.3">
      <c r="A36" s="196">
        <v>25</v>
      </c>
      <c r="B36" s="216" t="s">
        <v>333</v>
      </c>
      <c r="C36" s="217"/>
      <c r="D36" s="217"/>
      <c r="E36" s="217"/>
      <c r="F36" s="217"/>
      <c r="G36" s="217"/>
      <c r="H36" s="217"/>
      <c r="I36" s="217"/>
      <c r="J36" s="217"/>
      <c r="K36" s="217"/>
      <c r="L36" s="218"/>
      <c r="M36" s="190"/>
    </row>
    <row r="37" spans="1:13" ht="24" customHeight="1" thickBot="1" x14ac:dyDescent="0.3">
      <c r="A37" s="196">
        <v>26</v>
      </c>
      <c r="B37" s="216" t="s">
        <v>334</v>
      </c>
      <c r="C37" s="217"/>
      <c r="D37" s="217"/>
      <c r="E37" s="217"/>
      <c r="F37" s="217"/>
      <c r="G37" s="217"/>
      <c r="H37" s="217"/>
      <c r="I37" s="217"/>
      <c r="J37" s="217"/>
      <c r="K37" s="217"/>
      <c r="L37" s="218"/>
      <c r="M37" s="190"/>
    </row>
    <row r="38" spans="1:13" ht="28.5" customHeight="1" thickBot="1" x14ac:dyDescent="0.3">
      <c r="A38" s="196">
        <v>27</v>
      </c>
      <c r="B38" s="216" t="s">
        <v>335</v>
      </c>
      <c r="C38" s="217"/>
      <c r="D38" s="217"/>
      <c r="E38" s="217"/>
      <c r="F38" s="217"/>
      <c r="G38" s="217"/>
      <c r="H38" s="217"/>
      <c r="I38" s="217"/>
      <c r="J38" s="217"/>
      <c r="K38" s="217"/>
      <c r="L38" s="218"/>
      <c r="M38" s="190"/>
    </row>
    <row r="39" spans="1:13" ht="15.75" thickBot="1" x14ac:dyDescent="0.3">
      <c r="A39" s="196">
        <v>28</v>
      </c>
      <c r="B39" s="216" t="s">
        <v>336</v>
      </c>
      <c r="C39" s="217"/>
      <c r="D39" s="217"/>
      <c r="E39" s="217"/>
      <c r="F39" s="217"/>
      <c r="G39" s="217"/>
      <c r="H39" s="217"/>
      <c r="I39" s="217"/>
      <c r="J39" s="217"/>
      <c r="K39" s="217"/>
      <c r="L39" s="218"/>
      <c r="M39" s="190"/>
    </row>
    <row r="40" spans="1:13" ht="15.75" thickBot="1" x14ac:dyDescent="0.3">
      <c r="A40" s="196">
        <v>29</v>
      </c>
      <c r="B40" s="216" t="s">
        <v>337</v>
      </c>
      <c r="C40" s="217"/>
      <c r="D40" s="217"/>
      <c r="E40" s="217"/>
      <c r="F40" s="217"/>
      <c r="G40" s="217"/>
      <c r="H40" s="217"/>
      <c r="I40" s="217"/>
      <c r="J40" s="217"/>
      <c r="K40" s="217"/>
      <c r="L40" s="218"/>
      <c r="M40" s="190"/>
    </row>
    <row r="41" spans="1:13" ht="15.75" thickBot="1" x14ac:dyDescent="0.3">
      <c r="A41" s="196">
        <v>30</v>
      </c>
      <c r="B41" s="216" t="s">
        <v>338</v>
      </c>
      <c r="C41" s="217"/>
      <c r="D41" s="217"/>
      <c r="E41" s="217"/>
      <c r="F41" s="217"/>
      <c r="G41" s="217"/>
      <c r="H41" s="217"/>
      <c r="I41" s="217"/>
      <c r="J41" s="217"/>
      <c r="K41" s="217"/>
      <c r="L41" s="218"/>
      <c r="M41" s="190"/>
    </row>
    <row r="42" spans="1:13" ht="15.75" thickBot="1" x14ac:dyDescent="0.3">
      <c r="A42" s="196">
        <v>31</v>
      </c>
      <c r="B42" s="216" t="s">
        <v>339</v>
      </c>
      <c r="C42" s="217"/>
      <c r="D42" s="217"/>
      <c r="E42" s="217"/>
      <c r="F42" s="217"/>
      <c r="G42" s="217"/>
      <c r="H42" s="217"/>
      <c r="I42" s="217"/>
      <c r="J42" s="217"/>
      <c r="K42" s="217"/>
      <c r="L42" s="218"/>
      <c r="M42" s="190"/>
    </row>
    <row r="43" spans="1:13" ht="15" customHeight="1" thickBot="1" x14ac:dyDescent="0.3">
      <c r="A43" s="196">
        <v>32</v>
      </c>
      <c r="B43" s="216" t="s">
        <v>340</v>
      </c>
      <c r="C43" s="217"/>
      <c r="D43" s="217"/>
      <c r="E43" s="217"/>
      <c r="F43" s="217"/>
      <c r="G43" s="217"/>
      <c r="H43" s="217"/>
      <c r="I43" s="217"/>
      <c r="J43" s="217"/>
      <c r="K43" s="217"/>
      <c r="L43" s="218"/>
      <c r="M43" s="190"/>
    </row>
    <row r="44" spans="1:13" ht="30" customHeight="1" thickBot="1" x14ac:dyDescent="0.3">
      <c r="A44" s="196">
        <v>33</v>
      </c>
      <c r="B44" s="216" t="s">
        <v>341</v>
      </c>
      <c r="C44" s="217"/>
      <c r="D44" s="217"/>
      <c r="E44" s="217"/>
      <c r="F44" s="217"/>
      <c r="G44" s="217"/>
      <c r="H44" s="217"/>
      <c r="I44" s="217"/>
      <c r="J44" s="217"/>
      <c r="K44" s="217"/>
      <c r="L44" s="218"/>
      <c r="M44" s="190"/>
    </row>
    <row r="45" spans="1:13" ht="15" customHeight="1" thickBot="1" x14ac:dyDescent="0.3">
      <c r="A45" s="196">
        <v>34</v>
      </c>
      <c r="B45" s="216" t="s">
        <v>342</v>
      </c>
      <c r="C45" s="217"/>
      <c r="D45" s="217"/>
      <c r="E45" s="217"/>
      <c r="F45" s="217"/>
      <c r="G45" s="217"/>
      <c r="H45" s="217"/>
      <c r="I45" s="217"/>
      <c r="J45" s="217"/>
      <c r="K45" s="217"/>
      <c r="L45" s="218"/>
      <c r="M45" s="190"/>
    </row>
    <row r="46" spans="1:13" ht="15" customHeight="1" thickBot="1" x14ac:dyDescent="0.3">
      <c r="A46" s="196">
        <v>35</v>
      </c>
      <c r="B46" s="216" t="s">
        <v>343</v>
      </c>
      <c r="C46" s="217"/>
      <c r="D46" s="217"/>
      <c r="E46" s="217"/>
      <c r="F46" s="217"/>
      <c r="G46" s="217"/>
      <c r="H46" s="217"/>
      <c r="I46" s="217"/>
      <c r="J46" s="217"/>
      <c r="K46" s="217"/>
      <c r="L46" s="218"/>
      <c r="M46" s="190"/>
    </row>
    <row r="47" spans="1:13" ht="15" customHeight="1" thickBot="1" x14ac:dyDescent="0.3">
      <c r="A47" s="196">
        <v>36</v>
      </c>
      <c r="B47" s="216" t="s">
        <v>344</v>
      </c>
      <c r="C47" s="217"/>
      <c r="D47" s="217"/>
      <c r="E47" s="217"/>
      <c r="F47" s="217"/>
      <c r="G47" s="217"/>
      <c r="H47" s="217"/>
      <c r="I47" s="217"/>
      <c r="J47" s="217"/>
      <c r="K47" s="217"/>
      <c r="L47" s="218"/>
      <c r="M47" s="190"/>
    </row>
    <row r="48" spans="1:13" ht="15" customHeight="1" thickBot="1" x14ac:dyDescent="0.3">
      <c r="A48" s="196">
        <v>37</v>
      </c>
      <c r="B48" s="216" t="s">
        <v>345</v>
      </c>
      <c r="C48" s="217"/>
      <c r="D48" s="217"/>
      <c r="E48" s="217"/>
      <c r="F48" s="217"/>
      <c r="G48" s="217"/>
      <c r="H48" s="217"/>
      <c r="I48" s="217"/>
      <c r="J48" s="217"/>
      <c r="K48" s="217"/>
      <c r="L48" s="218"/>
      <c r="M48" s="190"/>
    </row>
    <row r="49" spans="1:13" ht="37.5" customHeight="1" thickBot="1" x14ac:dyDescent="0.3">
      <c r="A49" s="196">
        <v>38</v>
      </c>
      <c r="B49" s="216" t="s">
        <v>346</v>
      </c>
      <c r="C49" s="217"/>
      <c r="D49" s="217"/>
      <c r="E49" s="217"/>
      <c r="F49" s="217"/>
      <c r="G49" s="217"/>
      <c r="H49" s="217"/>
      <c r="I49" s="217"/>
      <c r="J49" s="217"/>
      <c r="K49" s="217"/>
      <c r="L49" s="218"/>
      <c r="M49" s="190"/>
    </row>
    <row r="50" spans="1:13" ht="15" customHeight="1" thickBot="1" x14ac:dyDescent="0.3">
      <c r="A50" s="196">
        <v>39</v>
      </c>
      <c r="B50" s="216" t="s">
        <v>347</v>
      </c>
      <c r="C50" s="217"/>
      <c r="D50" s="217"/>
      <c r="E50" s="217"/>
      <c r="F50" s="217"/>
      <c r="G50" s="217"/>
      <c r="H50" s="217"/>
      <c r="I50" s="217"/>
      <c r="J50" s="217"/>
      <c r="K50" s="217"/>
      <c r="L50" s="218"/>
      <c r="M50" s="190"/>
    </row>
    <row r="51" spans="1:13" ht="15" customHeight="1" thickBot="1" x14ac:dyDescent="0.3">
      <c r="A51" s="196">
        <v>40</v>
      </c>
      <c r="B51" s="216" t="s">
        <v>348</v>
      </c>
      <c r="C51" s="217"/>
      <c r="D51" s="217"/>
      <c r="E51" s="217"/>
      <c r="F51" s="217"/>
      <c r="G51" s="217"/>
      <c r="H51" s="217"/>
      <c r="I51" s="217"/>
      <c r="J51" s="217"/>
      <c r="K51" s="217"/>
      <c r="L51" s="218"/>
      <c r="M51" s="190"/>
    </row>
    <row r="52" spans="1:13" ht="15" customHeight="1" thickBot="1" x14ac:dyDescent="0.3">
      <c r="A52" s="196">
        <v>41</v>
      </c>
      <c r="B52" s="216" t="s">
        <v>349</v>
      </c>
      <c r="C52" s="217"/>
      <c r="D52" s="217"/>
      <c r="E52" s="217"/>
      <c r="F52" s="217"/>
      <c r="G52" s="217"/>
      <c r="H52" s="217"/>
      <c r="I52" s="217"/>
      <c r="J52" s="217"/>
      <c r="K52" s="217"/>
      <c r="L52" s="218"/>
      <c r="M52" s="190"/>
    </row>
    <row r="53" spans="1:13" ht="15" customHeight="1" thickBot="1" x14ac:dyDescent="0.3">
      <c r="A53" s="196">
        <v>42</v>
      </c>
      <c r="B53" s="216" t="s">
        <v>350</v>
      </c>
      <c r="C53" s="217"/>
      <c r="D53" s="217"/>
      <c r="E53" s="217"/>
      <c r="F53" s="217"/>
      <c r="G53" s="217"/>
      <c r="H53" s="217"/>
      <c r="I53" s="217"/>
      <c r="J53" s="217"/>
      <c r="K53" s="217"/>
      <c r="L53" s="218"/>
      <c r="M53" s="190"/>
    </row>
    <row r="54" spans="1:13" ht="15" customHeight="1" x14ac:dyDescent="0.25">
      <c r="A54" s="197"/>
      <c r="B54" s="198"/>
      <c r="C54" s="198"/>
      <c r="D54" s="198"/>
      <c r="E54" s="198"/>
      <c r="F54" s="198"/>
      <c r="G54" s="198"/>
      <c r="H54" s="198"/>
      <c r="I54" s="198"/>
      <c r="J54" s="198"/>
      <c r="K54" s="198"/>
      <c r="L54" s="198"/>
      <c r="M54" s="190"/>
    </row>
    <row r="55" spans="1:13" ht="15" customHeight="1" x14ac:dyDescent="0.25">
      <c r="A55" s="222"/>
      <c r="B55" s="222"/>
      <c r="C55" s="222"/>
      <c r="D55" s="222"/>
      <c r="E55" s="191"/>
      <c r="F55" s="190"/>
      <c r="G55" s="190"/>
      <c r="H55" s="223"/>
      <c r="I55" s="223"/>
      <c r="J55" s="223"/>
      <c r="K55" s="223"/>
      <c r="L55" s="223"/>
      <c r="M55" s="190"/>
    </row>
    <row r="56" spans="1:13" ht="15" customHeight="1" x14ac:dyDescent="0.25">
      <c r="A56" s="224" t="s">
        <v>351</v>
      </c>
      <c r="B56" s="224"/>
      <c r="C56" s="224"/>
      <c r="D56" s="224"/>
      <c r="E56" s="224"/>
      <c r="F56" s="224"/>
      <c r="G56" s="224"/>
      <c r="H56" s="224"/>
      <c r="I56" s="224"/>
      <c r="J56" s="224"/>
      <c r="K56" s="224"/>
      <c r="L56" s="224"/>
      <c r="M56" s="190"/>
    </row>
    <row r="57" spans="1:13" ht="15" customHeight="1" x14ac:dyDescent="0.25">
      <c r="A57" s="192"/>
      <c r="B57" s="192"/>
      <c r="C57" s="192"/>
      <c r="D57" s="192"/>
      <c r="E57" s="192"/>
      <c r="F57" s="192"/>
      <c r="G57" s="192"/>
      <c r="H57" s="192"/>
      <c r="I57" s="192"/>
      <c r="J57" s="192"/>
      <c r="K57" s="192"/>
      <c r="L57" s="192"/>
      <c r="M57" s="190"/>
    </row>
    <row r="58" spans="1:13" ht="15" customHeight="1" x14ac:dyDescent="0.25">
      <c r="A58" s="219" t="s">
        <v>65</v>
      </c>
      <c r="B58" s="220"/>
      <c r="C58" s="220"/>
      <c r="D58" s="221"/>
      <c r="E58" s="199" t="s">
        <v>66</v>
      </c>
      <c r="F58" s="200" t="s">
        <v>67</v>
      </c>
      <c r="G58" s="200" t="s">
        <v>68</v>
      </c>
      <c r="H58" s="219" t="s">
        <v>3</v>
      </c>
      <c r="I58" s="220"/>
      <c r="J58" s="220"/>
      <c r="K58" s="220"/>
      <c r="L58" s="221"/>
      <c r="M58" s="190"/>
    </row>
    <row r="59" spans="1:13" x14ac:dyDescent="0.25">
      <c r="A59" s="231" t="s">
        <v>90</v>
      </c>
      <c r="B59" s="232"/>
      <c r="C59" s="232"/>
      <c r="D59" s="233"/>
      <c r="E59" s="201" t="s">
        <v>352</v>
      </c>
      <c r="F59" s="202" t="s">
        <v>302</v>
      </c>
      <c r="G59" s="203"/>
      <c r="H59" s="234"/>
      <c r="I59" s="235"/>
      <c r="J59" s="235"/>
      <c r="K59" s="235"/>
      <c r="L59" s="236"/>
      <c r="M59" s="190"/>
    </row>
    <row r="60" spans="1:13" x14ac:dyDescent="0.25">
      <c r="A60" s="237" t="s">
        <v>91</v>
      </c>
      <c r="B60" s="238"/>
      <c r="C60" s="238"/>
      <c r="D60" s="239"/>
      <c r="E60" s="204">
        <v>21</v>
      </c>
      <c r="F60" s="202" t="s">
        <v>302</v>
      </c>
      <c r="G60" s="205"/>
      <c r="H60" s="234"/>
      <c r="I60" s="235"/>
      <c r="J60" s="235"/>
      <c r="K60" s="235"/>
      <c r="L60" s="236"/>
      <c r="M60" s="190"/>
    </row>
    <row r="61" spans="1:13" x14ac:dyDescent="0.25">
      <c r="A61" s="237" t="s">
        <v>353</v>
      </c>
      <c r="B61" s="238"/>
      <c r="C61" s="238"/>
      <c r="D61" s="239"/>
      <c r="E61" s="204">
        <v>30</v>
      </c>
      <c r="F61" s="202" t="s">
        <v>302</v>
      </c>
      <c r="G61" s="203"/>
      <c r="H61" s="234"/>
      <c r="I61" s="235"/>
      <c r="J61" s="235"/>
      <c r="K61" s="235"/>
      <c r="L61" s="236"/>
      <c r="M61" s="190"/>
    </row>
    <row r="62" spans="1:13" x14ac:dyDescent="0.25">
      <c r="A62" s="237" t="s">
        <v>354</v>
      </c>
      <c r="B62" s="238"/>
      <c r="C62" s="238"/>
      <c r="D62" s="239"/>
      <c r="E62" s="206">
        <v>31</v>
      </c>
      <c r="F62" s="202" t="s">
        <v>302</v>
      </c>
      <c r="G62" s="203"/>
      <c r="H62" s="207"/>
      <c r="I62" s="207"/>
      <c r="J62" s="207"/>
      <c r="K62" s="207"/>
      <c r="L62" s="208"/>
      <c r="M62" s="190"/>
    </row>
    <row r="63" spans="1:13" x14ac:dyDescent="0.25">
      <c r="A63" s="240" t="s">
        <v>69</v>
      </c>
      <c r="B63" s="241"/>
      <c r="C63" s="241"/>
      <c r="D63" s="242"/>
      <c r="E63" s="209" t="s">
        <v>355</v>
      </c>
      <c r="F63" s="202" t="s">
        <v>302</v>
      </c>
      <c r="G63" s="203"/>
      <c r="H63" s="234"/>
      <c r="I63" s="235"/>
      <c r="J63" s="235"/>
      <c r="K63" s="235"/>
      <c r="L63" s="236"/>
      <c r="M63" s="190"/>
    </row>
    <row r="64" spans="1:13" x14ac:dyDescent="0.25">
      <c r="A64" s="243" t="s">
        <v>87</v>
      </c>
      <c r="B64" s="244"/>
      <c r="C64" s="244"/>
      <c r="D64" s="245"/>
      <c r="E64" s="209" t="s">
        <v>356</v>
      </c>
      <c r="F64" s="202" t="s">
        <v>302</v>
      </c>
      <c r="G64" s="205"/>
      <c r="H64" s="234"/>
      <c r="I64" s="235"/>
      <c r="J64" s="235"/>
      <c r="K64" s="235"/>
      <c r="L64" s="236"/>
      <c r="M64" s="190"/>
    </row>
    <row r="65" spans="1:13" x14ac:dyDescent="0.25">
      <c r="A65" s="240" t="s">
        <v>126</v>
      </c>
      <c r="B65" s="241"/>
      <c r="C65" s="241"/>
      <c r="D65" s="242"/>
      <c r="E65" s="209">
        <v>16</v>
      </c>
      <c r="F65" s="202" t="s">
        <v>302</v>
      </c>
      <c r="G65" s="203"/>
      <c r="H65" s="234"/>
      <c r="I65" s="235"/>
      <c r="J65" s="235"/>
      <c r="K65" s="235"/>
      <c r="L65" s="236"/>
      <c r="M65" s="190"/>
    </row>
    <row r="66" spans="1:13" x14ac:dyDescent="0.25">
      <c r="A66" s="240" t="s">
        <v>89</v>
      </c>
      <c r="B66" s="241"/>
      <c r="C66" s="241"/>
      <c r="D66" s="242"/>
      <c r="E66" s="209"/>
      <c r="F66" s="202" t="s">
        <v>199</v>
      </c>
      <c r="G66" s="203"/>
      <c r="H66" s="234"/>
      <c r="I66" s="235"/>
      <c r="J66" s="235"/>
      <c r="K66" s="235"/>
      <c r="L66" s="236"/>
      <c r="M66" s="190"/>
    </row>
    <row r="67" spans="1:13" x14ac:dyDescent="0.25">
      <c r="A67" s="237" t="s">
        <v>70</v>
      </c>
      <c r="B67" s="238"/>
      <c r="C67" s="238"/>
      <c r="D67" s="239"/>
      <c r="E67" s="204">
        <v>7</v>
      </c>
      <c r="F67" s="202" t="s">
        <v>302</v>
      </c>
      <c r="G67" s="203"/>
      <c r="H67" s="234"/>
      <c r="I67" s="235"/>
      <c r="J67" s="235"/>
      <c r="K67" s="235"/>
      <c r="L67" s="236"/>
      <c r="M67" s="190"/>
    </row>
    <row r="68" spans="1:13" x14ac:dyDescent="0.25">
      <c r="A68" s="237" t="s">
        <v>71</v>
      </c>
      <c r="B68" s="238"/>
      <c r="C68" s="238"/>
      <c r="D68" s="239"/>
      <c r="E68" s="204">
        <v>15</v>
      </c>
      <c r="F68" s="202" t="s">
        <v>302</v>
      </c>
      <c r="G68" s="203"/>
      <c r="H68" s="234"/>
      <c r="I68" s="235"/>
      <c r="J68" s="235"/>
      <c r="K68" s="235"/>
      <c r="L68" s="236"/>
      <c r="M68" s="190"/>
    </row>
    <row r="69" spans="1:13" x14ac:dyDescent="0.25">
      <c r="A69" s="237" t="s">
        <v>72</v>
      </c>
      <c r="B69" s="238"/>
      <c r="C69" s="238"/>
      <c r="D69" s="239"/>
      <c r="E69" s="204" t="s">
        <v>357</v>
      </c>
      <c r="F69" s="202" t="s">
        <v>302</v>
      </c>
      <c r="G69" s="203"/>
      <c r="H69" s="234"/>
      <c r="I69" s="235"/>
      <c r="J69" s="235"/>
      <c r="K69" s="235"/>
      <c r="L69" s="236"/>
      <c r="M69" s="190"/>
    </row>
    <row r="70" spans="1:13" x14ac:dyDescent="0.25">
      <c r="A70" s="246" t="s">
        <v>73</v>
      </c>
      <c r="B70" s="247"/>
      <c r="C70" s="247"/>
      <c r="D70" s="248"/>
      <c r="E70" s="204" t="s">
        <v>358</v>
      </c>
      <c r="F70" s="202" t="s">
        <v>302</v>
      </c>
      <c r="G70" s="205"/>
      <c r="H70" s="234"/>
      <c r="I70" s="235"/>
      <c r="J70" s="235"/>
      <c r="K70" s="235"/>
      <c r="L70" s="236"/>
      <c r="M70" s="190"/>
    </row>
    <row r="71" spans="1:13" x14ac:dyDescent="0.25">
      <c r="A71" s="237" t="s">
        <v>74</v>
      </c>
      <c r="B71" s="238"/>
      <c r="C71" s="238"/>
      <c r="D71" s="239"/>
      <c r="E71" s="204">
        <v>8</v>
      </c>
      <c r="F71" s="202" t="s">
        <v>302</v>
      </c>
      <c r="G71" s="203"/>
      <c r="H71" s="234"/>
      <c r="I71" s="235"/>
      <c r="J71" s="235"/>
      <c r="K71" s="235"/>
      <c r="L71" s="236"/>
      <c r="M71" s="190"/>
    </row>
    <row r="72" spans="1:13" x14ac:dyDescent="0.25">
      <c r="A72" s="249" t="s">
        <v>88</v>
      </c>
      <c r="B72" s="250"/>
      <c r="C72" s="250"/>
      <c r="D72" s="251"/>
      <c r="E72" s="204" t="s">
        <v>359</v>
      </c>
      <c r="F72" s="202" t="s">
        <v>302</v>
      </c>
      <c r="G72" s="205"/>
      <c r="H72" s="234"/>
      <c r="I72" s="235"/>
      <c r="J72" s="235"/>
      <c r="K72" s="235"/>
      <c r="L72" s="236"/>
      <c r="M72" s="190"/>
    </row>
    <row r="73" spans="1:13" x14ac:dyDescent="0.25">
      <c r="A73" s="237" t="s">
        <v>92</v>
      </c>
      <c r="B73" s="238"/>
      <c r="C73" s="238"/>
      <c r="D73" s="239"/>
      <c r="E73" s="204" t="s">
        <v>360</v>
      </c>
      <c r="F73" s="202" t="s">
        <v>302</v>
      </c>
      <c r="G73" s="205"/>
      <c r="H73" s="234"/>
      <c r="I73" s="235"/>
      <c r="J73" s="235"/>
      <c r="K73" s="235"/>
      <c r="L73" s="236"/>
      <c r="M73" s="190"/>
    </row>
    <row r="74" spans="1:13" x14ac:dyDescent="0.25">
      <c r="A74" s="237" t="s">
        <v>93</v>
      </c>
      <c r="B74" s="238"/>
      <c r="C74" s="238"/>
      <c r="D74" s="239"/>
      <c r="E74" s="204"/>
      <c r="F74" s="202" t="s">
        <v>199</v>
      </c>
      <c r="G74" s="203"/>
      <c r="H74" s="234"/>
      <c r="I74" s="235"/>
      <c r="J74" s="235"/>
      <c r="K74" s="235"/>
      <c r="L74" s="236"/>
      <c r="M74" s="190"/>
    </row>
    <row r="75" spans="1:13" x14ac:dyDescent="0.25">
      <c r="A75" s="192"/>
      <c r="B75" s="192"/>
      <c r="C75" s="192"/>
      <c r="D75" s="192"/>
      <c r="E75" s="192"/>
      <c r="F75" s="192"/>
      <c r="G75" s="192"/>
      <c r="H75" s="192"/>
      <c r="I75" s="192"/>
      <c r="J75" s="192"/>
      <c r="K75" s="192"/>
      <c r="L75" s="192"/>
    </row>
  </sheetData>
  <mergeCells count="83">
    <mergeCell ref="A74:D74"/>
    <mergeCell ref="H74:L74"/>
    <mergeCell ref="A70:D70"/>
    <mergeCell ref="H70:L70"/>
    <mergeCell ref="A71:D71"/>
    <mergeCell ref="H71:L71"/>
    <mergeCell ref="A72:D72"/>
    <mergeCell ref="H72:L72"/>
    <mergeCell ref="A68:D68"/>
    <mergeCell ref="H68:L68"/>
    <mergeCell ref="A69:D69"/>
    <mergeCell ref="H69:L69"/>
    <mergeCell ref="A73:D73"/>
    <mergeCell ref="H73:L73"/>
    <mergeCell ref="A65:D65"/>
    <mergeCell ref="H65:L65"/>
    <mergeCell ref="A66:D66"/>
    <mergeCell ref="H66:L66"/>
    <mergeCell ref="A67:D67"/>
    <mergeCell ref="H67:L67"/>
    <mergeCell ref="A62:D62"/>
    <mergeCell ref="A63:D63"/>
    <mergeCell ref="H63:L63"/>
    <mergeCell ref="A64:D64"/>
    <mergeCell ref="H64:L64"/>
    <mergeCell ref="A59:D59"/>
    <mergeCell ref="H59:L59"/>
    <mergeCell ref="A60:D60"/>
    <mergeCell ref="H60:L60"/>
    <mergeCell ref="A61:D61"/>
    <mergeCell ref="H61:L61"/>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A8:L9"/>
    <mergeCell ref="B13:L13"/>
    <mergeCell ref="A6:L7"/>
    <mergeCell ref="B11:L11"/>
    <mergeCell ref="B12:L12"/>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B43:L43"/>
    <mergeCell ref="B44:L44"/>
    <mergeCell ref="B45:L45"/>
    <mergeCell ref="B46:L46"/>
    <mergeCell ref="B47:L47"/>
    <mergeCell ref="B48:L48"/>
    <mergeCell ref="B49:L49"/>
    <mergeCell ref="B50:L50"/>
    <mergeCell ref="B51:L51"/>
    <mergeCell ref="B52:L52"/>
    <mergeCell ref="B53:L53"/>
    <mergeCell ref="A58:D58"/>
    <mergeCell ref="H58:L58"/>
    <mergeCell ref="A55:D55"/>
    <mergeCell ref="H55:L55"/>
    <mergeCell ref="A56:L5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opLeftCell="A20" zoomScale="64" zoomScaleNormal="64" workbookViewId="0">
      <selection activeCell="A41" sqref="A41"/>
    </sheetView>
  </sheetViews>
  <sheetFormatPr baseColWidth="10" defaultRowHeight="15" x14ac:dyDescent="0.25"/>
  <cols>
    <col min="1" max="1" width="3.140625" style="8" bestFit="1" customWidth="1"/>
    <col min="2" max="2" width="40.7109375" style="8"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9.28515625" style="8" bestFit="1" customWidth="1"/>
    <col min="12" max="12" width="23.42578125" style="8" customWidth="1"/>
    <col min="13" max="13" width="25.42578125" style="8" customWidth="1"/>
    <col min="14" max="14" width="22.140625" style="8" customWidth="1"/>
    <col min="15" max="15" width="26.140625" style="8" customWidth="1"/>
    <col min="16" max="16" width="19.5703125" style="8" bestFit="1" customWidth="1"/>
    <col min="17" max="17" width="48.5703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55" t="s">
        <v>61</v>
      </c>
      <c r="C2" s="256"/>
      <c r="D2" s="256"/>
      <c r="E2" s="256"/>
      <c r="F2" s="256"/>
      <c r="G2" s="256"/>
      <c r="H2" s="256"/>
      <c r="I2" s="256"/>
      <c r="J2" s="256"/>
      <c r="K2" s="256"/>
      <c r="L2" s="256"/>
      <c r="M2" s="256"/>
      <c r="N2" s="256"/>
      <c r="O2" s="256"/>
      <c r="P2" s="256"/>
    </row>
    <row r="4" spans="2:16" ht="26.25" x14ac:dyDescent="0.25">
      <c r="B4" s="255" t="s">
        <v>47</v>
      </c>
      <c r="C4" s="256"/>
      <c r="D4" s="256"/>
      <c r="E4" s="256"/>
      <c r="F4" s="256"/>
      <c r="G4" s="256"/>
      <c r="H4" s="256"/>
      <c r="I4" s="256"/>
      <c r="J4" s="256"/>
      <c r="K4" s="256"/>
      <c r="L4" s="256"/>
      <c r="M4" s="256"/>
      <c r="N4" s="256"/>
      <c r="O4" s="256"/>
      <c r="P4" s="256"/>
    </row>
    <row r="5" spans="2:16" ht="15.75" thickBot="1" x14ac:dyDescent="0.3"/>
    <row r="6" spans="2:16" ht="21.75" thickBot="1" x14ac:dyDescent="0.3">
      <c r="B6" s="10" t="s">
        <v>4</v>
      </c>
      <c r="C6" s="257" t="s">
        <v>152</v>
      </c>
      <c r="D6" s="257"/>
      <c r="E6" s="257"/>
      <c r="F6" s="257"/>
      <c r="G6" s="257"/>
      <c r="H6" s="257"/>
      <c r="I6" s="257"/>
      <c r="J6" s="257"/>
      <c r="K6" s="257"/>
      <c r="L6" s="257"/>
      <c r="M6" s="257"/>
      <c r="N6" s="258"/>
    </row>
    <row r="7" spans="2:16" ht="16.5" thickBot="1" x14ac:dyDescent="0.3">
      <c r="B7" s="11" t="s">
        <v>5</v>
      </c>
      <c r="C7" s="257"/>
      <c r="D7" s="257"/>
      <c r="E7" s="257"/>
      <c r="F7" s="257"/>
      <c r="G7" s="257"/>
      <c r="H7" s="257"/>
      <c r="I7" s="257"/>
      <c r="J7" s="257"/>
      <c r="K7" s="257"/>
      <c r="L7" s="257"/>
      <c r="M7" s="257"/>
      <c r="N7" s="258"/>
    </row>
    <row r="8" spans="2:16" ht="16.5" thickBot="1" x14ac:dyDescent="0.3">
      <c r="B8" s="11" t="s">
        <v>6</v>
      </c>
      <c r="C8" s="257"/>
      <c r="D8" s="257"/>
      <c r="E8" s="257"/>
      <c r="F8" s="257"/>
      <c r="G8" s="257"/>
      <c r="H8" s="257"/>
      <c r="I8" s="257"/>
      <c r="J8" s="257"/>
      <c r="K8" s="257"/>
      <c r="L8" s="257"/>
      <c r="M8" s="257"/>
      <c r="N8" s="258"/>
    </row>
    <row r="9" spans="2:16" ht="16.5" thickBot="1" x14ac:dyDescent="0.3">
      <c r="B9" s="11" t="s">
        <v>7</v>
      </c>
      <c r="C9" s="257"/>
      <c r="D9" s="257"/>
      <c r="E9" s="257"/>
      <c r="F9" s="257"/>
      <c r="G9" s="257"/>
      <c r="H9" s="257"/>
      <c r="I9" s="257"/>
      <c r="J9" s="257"/>
      <c r="K9" s="257"/>
      <c r="L9" s="257"/>
      <c r="M9" s="257"/>
      <c r="N9" s="258"/>
    </row>
    <row r="10" spans="2:16" ht="16.5" thickBot="1" x14ac:dyDescent="0.3">
      <c r="B10" s="11" t="s">
        <v>8</v>
      </c>
      <c r="C10" s="259">
        <v>31</v>
      </c>
      <c r="D10" s="259"/>
      <c r="E10" s="260"/>
      <c r="F10" s="32"/>
      <c r="G10" s="32"/>
      <c r="H10" s="32"/>
      <c r="I10" s="32"/>
      <c r="J10" s="32"/>
      <c r="K10" s="32"/>
      <c r="L10" s="32"/>
      <c r="M10" s="32"/>
      <c r="N10" s="33"/>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90"/>
      <c r="J12" s="90"/>
      <c r="K12" s="90"/>
      <c r="L12" s="90"/>
      <c r="M12" s="90"/>
      <c r="N12" s="18"/>
    </row>
    <row r="13" spans="2:16" x14ac:dyDescent="0.25">
      <c r="I13" s="90"/>
      <c r="J13" s="90"/>
      <c r="K13" s="90"/>
      <c r="L13" s="90"/>
      <c r="M13" s="90"/>
      <c r="N13" s="91"/>
    </row>
    <row r="14" spans="2:16" ht="45.75" customHeight="1" x14ac:dyDescent="0.25">
      <c r="B14" s="261" t="s">
        <v>94</v>
      </c>
      <c r="C14" s="261"/>
      <c r="D14" s="145" t="s">
        <v>12</v>
      </c>
      <c r="E14" s="145" t="s">
        <v>13</v>
      </c>
      <c r="F14" s="145" t="s">
        <v>29</v>
      </c>
      <c r="G14" s="213"/>
      <c r="I14" s="36"/>
      <c r="J14" s="36"/>
      <c r="K14" s="36"/>
      <c r="L14" s="36"/>
      <c r="M14" s="36"/>
      <c r="N14" s="91"/>
    </row>
    <row r="15" spans="2:16" x14ac:dyDescent="0.25">
      <c r="B15" s="261"/>
      <c r="C15" s="261"/>
      <c r="D15" s="145">
        <v>31</v>
      </c>
      <c r="E15" s="34">
        <v>1428384204</v>
      </c>
      <c r="F15" s="177">
        <v>684</v>
      </c>
      <c r="G15" s="214"/>
      <c r="I15" s="37"/>
      <c r="J15" s="37"/>
      <c r="K15" s="37"/>
      <c r="L15" s="37"/>
      <c r="M15" s="37"/>
      <c r="N15" s="91"/>
    </row>
    <row r="16" spans="2:16" x14ac:dyDescent="0.25">
      <c r="B16" s="261"/>
      <c r="C16" s="261"/>
      <c r="D16" s="145"/>
      <c r="E16" s="34"/>
      <c r="F16" s="34"/>
      <c r="G16" s="214"/>
      <c r="I16" s="37"/>
      <c r="J16" s="37"/>
      <c r="K16" s="37"/>
      <c r="L16" s="37"/>
      <c r="M16" s="37"/>
      <c r="N16" s="91"/>
    </row>
    <row r="17" spans="1:14" x14ac:dyDescent="0.25">
      <c r="B17" s="261"/>
      <c r="C17" s="261"/>
      <c r="D17" s="145"/>
      <c r="E17" s="34"/>
      <c r="F17" s="34"/>
      <c r="G17" s="214"/>
      <c r="I17" s="37"/>
      <c r="J17" s="37"/>
      <c r="K17" s="37"/>
      <c r="L17" s="37"/>
      <c r="M17" s="37"/>
      <c r="N17" s="91"/>
    </row>
    <row r="18" spans="1:14" x14ac:dyDescent="0.25">
      <c r="B18" s="261"/>
      <c r="C18" s="261"/>
      <c r="D18" s="145"/>
      <c r="E18" s="35"/>
      <c r="F18" s="34"/>
      <c r="G18" s="214"/>
      <c r="H18" s="21"/>
      <c r="I18" s="37"/>
      <c r="J18" s="37"/>
      <c r="K18" s="37"/>
      <c r="L18" s="37"/>
      <c r="M18" s="37"/>
      <c r="N18" s="19"/>
    </row>
    <row r="19" spans="1:14" x14ac:dyDescent="0.25">
      <c r="B19" s="261"/>
      <c r="C19" s="261"/>
      <c r="D19" s="145"/>
      <c r="E19" s="35"/>
      <c r="F19" s="34"/>
      <c r="G19" s="214"/>
      <c r="H19" s="21"/>
      <c r="I19" s="39"/>
      <c r="J19" s="39"/>
      <c r="K19" s="39"/>
      <c r="L19" s="39"/>
      <c r="M19" s="39"/>
      <c r="N19" s="19"/>
    </row>
    <row r="20" spans="1:14" x14ac:dyDescent="0.25">
      <c r="B20" s="261"/>
      <c r="C20" s="261"/>
      <c r="D20" s="145"/>
      <c r="E20" s="35"/>
      <c r="F20" s="34"/>
      <c r="G20" s="214"/>
      <c r="H20" s="21"/>
      <c r="I20" s="90"/>
      <c r="J20" s="90"/>
      <c r="K20" s="90"/>
      <c r="L20" s="90"/>
      <c r="M20" s="90"/>
      <c r="N20" s="19"/>
    </row>
    <row r="21" spans="1:14" x14ac:dyDescent="0.25">
      <c r="B21" s="261"/>
      <c r="C21" s="261"/>
      <c r="D21" s="145"/>
      <c r="E21" s="35"/>
      <c r="F21" s="34"/>
      <c r="G21" s="214"/>
      <c r="H21" s="21"/>
      <c r="I21" s="90"/>
      <c r="J21" s="90"/>
      <c r="K21" s="90"/>
      <c r="L21" s="90"/>
      <c r="M21" s="90"/>
      <c r="N21" s="19"/>
    </row>
    <row r="22" spans="1:14" ht="15.75" thickBot="1" x14ac:dyDescent="0.3">
      <c r="B22" s="262" t="s">
        <v>14</v>
      </c>
      <c r="C22" s="263"/>
      <c r="D22" s="145"/>
      <c r="E22" s="62">
        <f>SUM(E15:E21)</f>
        <v>1428384204</v>
      </c>
      <c r="F22" s="177">
        <f>SUM(F15:F21)</f>
        <v>684</v>
      </c>
      <c r="G22" s="214"/>
      <c r="H22" s="21"/>
      <c r="I22" s="90"/>
      <c r="J22" s="90"/>
      <c r="K22" s="90"/>
      <c r="L22" s="90"/>
      <c r="M22" s="90"/>
      <c r="N22" s="19"/>
    </row>
    <row r="23" spans="1:14" ht="45.75" thickBot="1" x14ac:dyDescent="0.3">
      <c r="A23" s="41"/>
      <c r="B23" s="51" t="s">
        <v>15</v>
      </c>
      <c r="C23" s="51" t="s">
        <v>95</v>
      </c>
      <c r="E23" s="36"/>
      <c r="F23" s="36"/>
      <c r="G23" s="36"/>
      <c r="H23" s="36"/>
      <c r="I23" s="9"/>
      <c r="J23" s="9"/>
      <c r="K23" s="9"/>
      <c r="L23" s="9"/>
      <c r="M23" s="9"/>
    </row>
    <row r="24" spans="1:14" ht="15.75" thickBot="1" x14ac:dyDescent="0.3">
      <c r="A24" s="42">
        <v>1</v>
      </c>
      <c r="C24" s="44">
        <f>F22*80%</f>
        <v>547.20000000000005</v>
      </c>
      <c r="D24" s="40"/>
      <c r="E24" s="43">
        <f>E22</f>
        <v>1428384204</v>
      </c>
      <c r="F24" s="38"/>
      <c r="G24" s="38"/>
      <c r="H24" s="38"/>
      <c r="I24" s="22"/>
      <c r="J24" s="22"/>
      <c r="K24" s="22"/>
      <c r="L24" s="22"/>
      <c r="M24" s="22"/>
    </row>
    <row r="25" spans="1:14" x14ac:dyDescent="0.25">
      <c r="A25" s="82"/>
      <c r="C25" s="83"/>
      <c r="D25" s="37"/>
      <c r="E25" s="84"/>
      <c r="F25" s="38"/>
      <c r="G25" s="38"/>
      <c r="H25" s="38"/>
      <c r="I25" s="22"/>
      <c r="J25" s="22"/>
      <c r="K25" s="22"/>
      <c r="L25" s="22"/>
      <c r="M25" s="22"/>
    </row>
    <row r="26" spans="1:14" x14ac:dyDescent="0.25">
      <c r="A26" s="82"/>
      <c r="C26" s="83"/>
      <c r="D26" s="37"/>
      <c r="E26" s="84"/>
      <c r="F26" s="38"/>
      <c r="G26" s="38"/>
      <c r="H26" s="38"/>
      <c r="I26" s="22"/>
      <c r="J26" s="22"/>
      <c r="K26" s="22"/>
      <c r="L26" s="22"/>
      <c r="M26" s="22"/>
    </row>
    <row r="27" spans="1:14" x14ac:dyDescent="0.25">
      <c r="A27" s="82"/>
      <c r="B27" s="105" t="s">
        <v>127</v>
      </c>
      <c r="C27" s="87"/>
      <c r="D27" s="87"/>
      <c r="E27" s="87"/>
      <c r="F27" s="87"/>
      <c r="G27" s="87"/>
      <c r="H27" s="87"/>
      <c r="I27" s="90"/>
      <c r="J27" s="90"/>
      <c r="K27" s="90"/>
      <c r="L27" s="90"/>
      <c r="M27" s="90"/>
      <c r="N27" s="91"/>
    </row>
    <row r="28" spans="1:14" x14ac:dyDescent="0.25">
      <c r="A28" s="82"/>
      <c r="B28" s="87"/>
      <c r="C28" s="87"/>
      <c r="D28" s="87"/>
      <c r="E28" s="87"/>
      <c r="F28" s="87"/>
      <c r="G28" s="87"/>
      <c r="H28" s="87"/>
      <c r="I28" s="90"/>
      <c r="J28" s="90"/>
      <c r="K28" s="90"/>
      <c r="L28" s="90"/>
      <c r="M28" s="90"/>
      <c r="N28" s="91"/>
    </row>
    <row r="29" spans="1:14" x14ac:dyDescent="0.25">
      <c r="A29" s="82"/>
      <c r="B29" s="108" t="s">
        <v>32</v>
      </c>
      <c r="C29" s="108" t="s">
        <v>128</v>
      </c>
      <c r="D29" s="108" t="s">
        <v>129</v>
      </c>
      <c r="E29" s="87"/>
      <c r="F29" s="87"/>
      <c r="G29" s="87"/>
      <c r="H29" s="87"/>
      <c r="I29" s="90"/>
      <c r="J29" s="90"/>
      <c r="K29" s="90"/>
      <c r="L29" s="90"/>
      <c r="M29" s="90"/>
      <c r="N29" s="91"/>
    </row>
    <row r="30" spans="1:14" x14ac:dyDescent="0.25">
      <c r="A30" s="82"/>
      <c r="B30" s="104" t="s">
        <v>130</v>
      </c>
      <c r="C30" s="182"/>
      <c r="D30" s="182" t="s">
        <v>302</v>
      </c>
      <c r="E30" s="87"/>
      <c r="F30" s="87"/>
      <c r="G30" s="87"/>
      <c r="H30" s="87"/>
      <c r="I30" s="90"/>
      <c r="J30" s="90"/>
      <c r="K30" s="90"/>
      <c r="L30" s="90"/>
      <c r="M30" s="90"/>
      <c r="N30" s="91"/>
    </row>
    <row r="31" spans="1:14" x14ac:dyDescent="0.25">
      <c r="A31" s="82"/>
      <c r="B31" s="104" t="s">
        <v>131</v>
      </c>
      <c r="C31" s="182" t="s">
        <v>302</v>
      </c>
      <c r="D31" s="182"/>
      <c r="E31" s="87"/>
      <c r="F31" s="87"/>
      <c r="G31" s="87"/>
      <c r="H31" s="87"/>
      <c r="I31" s="90"/>
      <c r="J31" s="90"/>
      <c r="K31" s="90"/>
      <c r="L31" s="90"/>
      <c r="M31" s="90"/>
      <c r="N31" s="91"/>
    </row>
    <row r="32" spans="1:14" x14ac:dyDescent="0.25">
      <c r="A32" s="82"/>
      <c r="B32" s="104" t="s">
        <v>132</v>
      </c>
      <c r="C32" s="182" t="s">
        <v>302</v>
      </c>
      <c r="D32" s="182"/>
      <c r="E32" s="87"/>
      <c r="F32" s="87"/>
      <c r="G32" s="87"/>
      <c r="H32" s="87"/>
      <c r="I32" s="90"/>
      <c r="J32" s="90"/>
      <c r="K32" s="90"/>
      <c r="L32" s="90"/>
      <c r="M32" s="90"/>
      <c r="N32" s="91"/>
    </row>
    <row r="33" spans="1:17" x14ac:dyDescent="0.25">
      <c r="A33" s="82"/>
      <c r="B33" s="104" t="s">
        <v>133</v>
      </c>
      <c r="C33" s="182" t="s">
        <v>302</v>
      </c>
      <c r="D33" s="182"/>
      <c r="E33" s="87"/>
      <c r="F33" s="87"/>
      <c r="G33" s="87"/>
      <c r="H33" s="87"/>
      <c r="I33" s="90"/>
      <c r="J33" s="90"/>
      <c r="K33" s="90"/>
      <c r="L33" s="90"/>
      <c r="M33" s="90"/>
      <c r="N33" s="91"/>
    </row>
    <row r="34" spans="1:17" x14ac:dyDescent="0.25">
      <c r="A34" s="82"/>
      <c r="B34" s="87"/>
      <c r="C34" s="87"/>
      <c r="D34" s="87"/>
      <c r="E34" s="87"/>
      <c r="F34" s="87"/>
      <c r="G34" s="87"/>
      <c r="H34" s="87"/>
      <c r="I34" s="90"/>
      <c r="J34" s="90"/>
      <c r="K34" s="90"/>
      <c r="L34" s="90"/>
      <c r="M34" s="90"/>
      <c r="N34" s="91"/>
    </row>
    <row r="35" spans="1:17" x14ac:dyDescent="0.25">
      <c r="A35" s="82"/>
      <c r="B35" s="87"/>
      <c r="C35" s="87"/>
      <c r="D35" s="87"/>
      <c r="E35" s="87"/>
      <c r="F35" s="87"/>
      <c r="G35" s="87"/>
      <c r="H35" s="87"/>
      <c r="I35" s="90"/>
      <c r="J35" s="90"/>
      <c r="K35" s="90"/>
      <c r="L35" s="90"/>
      <c r="M35" s="90"/>
      <c r="N35" s="91"/>
    </row>
    <row r="36" spans="1:17" x14ac:dyDescent="0.25">
      <c r="A36" s="82"/>
      <c r="B36" s="105" t="s">
        <v>134</v>
      </c>
      <c r="C36" s="87"/>
      <c r="D36" s="87"/>
      <c r="E36" s="87"/>
      <c r="F36" s="87"/>
      <c r="G36" s="87"/>
      <c r="H36" s="87"/>
      <c r="I36" s="90"/>
      <c r="J36" s="90"/>
      <c r="K36" s="90"/>
      <c r="L36" s="90"/>
      <c r="M36" s="90"/>
      <c r="N36" s="91"/>
    </row>
    <row r="37" spans="1:17" x14ac:dyDescent="0.25">
      <c r="A37" s="82"/>
      <c r="B37" s="87"/>
      <c r="C37" s="87"/>
      <c r="D37" s="87"/>
      <c r="E37" s="87"/>
      <c r="F37" s="87"/>
      <c r="G37" s="87"/>
      <c r="H37" s="87"/>
      <c r="I37" s="90"/>
      <c r="J37" s="90"/>
      <c r="K37" s="90"/>
      <c r="L37" s="90"/>
      <c r="M37" s="90"/>
      <c r="N37" s="91"/>
    </row>
    <row r="38" spans="1:17" x14ac:dyDescent="0.25">
      <c r="A38" s="82"/>
      <c r="B38" s="87"/>
      <c r="C38" s="87"/>
      <c r="D38" s="87"/>
      <c r="E38" s="87"/>
      <c r="F38" s="87"/>
      <c r="G38" s="87"/>
      <c r="H38" s="87"/>
      <c r="I38" s="90"/>
      <c r="J38" s="90"/>
      <c r="K38" s="90"/>
      <c r="L38" s="90"/>
      <c r="M38" s="90"/>
      <c r="N38" s="91"/>
    </row>
    <row r="39" spans="1:17" x14ac:dyDescent="0.25">
      <c r="A39" s="82"/>
      <c r="B39" s="108" t="s">
        <v>32</v>
      </c>
      <c r="C39" s="108" t="s">
        <v>56</v>
      </c>
      <c r="D39" s="107" t="s">
        <v>50</v>
      </c>
      <c r="E39" s="107" t="s">
        <v>16</v>
      </c>
      <c r="F39" s="87"/>
      <c r="G39" s="87"/>
      <c r="H39" s="87"/>
      <c r="I39" s="90"/>
      <c r="J39" s="90"/>
      <c r="K39" s="90"/>
      <c r="L39" s="90"/>
      <c r="M39" s="90"/>
      <c r="N39" s="91"/>
    </row>
    <row r="40" spans="1:17" ht="42.75" x14ac:dyDescent="0.25">
      <c r="A40" s="82"/>
      <c r="B40" s="88" t="s">
        <v>135</v>
      </c>
      <c r="C40" s="89">
        <v>40</v>
      </c>
      <c r="D40" s="144">
        <v>0</v>
      </c>
      <c r="E40" s="264">
        <f>+D40+D41</f>
        <v>60</v>
      </c>
      <c r="F40" s="87"/>
      <c r="G40" s="87"/>
      <c r="H40" s="87"/>
      <c r="I40" s="90"/>
      <c r="J40" s="90"/>
      <c r="K40" s="90"/>
      <c r="L40" s="90"/>
      <c r="M40" s="90"/>
      <c r="N40" s="91"/>
    </row>
    <row r="41" spans="1:17" ht="99.75" x14ac:dyDescent="0.25">
      <c r="A41" s="82"/>
      <c r="B41" s="88" t="s">
        <v>136</v>
      </c>
      <c r="C41" s="89">
        <v>60</v>
      </c>
      <c r="D41" s="144">
        <f>+F144</f>
        <v>60</v>
      </c>
      <c r="E41" s="265"/>
      <c r="F41" s="87"/>
      <c r="G41" s="87"/>
      <c r="H41" s="87"/>
      <c r="I41" s="90"/>
      <c r="J41" s="90"/>
      <c r="K41" s="90"/>
      <c r="L41" s="90"/>
      <c r="M41" s="90"/>
      <c r="N41" s="91"/>
    </row>
    <row r="42" spans="1:17" x14ac:dyDescent="0.25">
      <c r="A42" s="82"/>
      <c r="C42" s="83"/>
      <c r="D42" s="37"/>
      <c r="E42" s="84"/>
      <c r="F42" s="38"/>
      <c r="G42" s="38"/>
      <c r="H42" s="38"/>
      <c r="I42" s="22"/>
      <c r="J42" s="22"/>
      <c r="K42" s="22"/>
      <c r="L42" s="22"/>
      <c r="M42" s="22"/>
    </row>
    <row r="43" spans="1:17" x14ac:dyDescent="0.25">
      <c r="A43" s="82"/>
      <c r="C43" s="83"/>
      <c r="D43" s="37"/>
      <c r="E43" s="84"/>
      <c r="F43" s="38"/>
      <c r="G43" s="38"/>
      <c r="H43" s="38"/>
      <c r="I43" s="22"/>
      <c r="J43" s="22"/>
      <c r="K43" s="22"/>
      <c r="L43" s="22"/>
      <c r="M43" s="22"/>
    </row>
    <row r="44" spans="1:17" ht="24" customHeight="1" x14ac:dyDescent="0.25">
      <c r="A44" s="82"/>
      <c r="C44" s="83"/>
      <c r="D44" s="37"/>
      <c r="E44" s="84"/>
      <c r="F44" s="38"/>
      <c r="G44" s="38"/>
      <c r="H44" s="38"/>
      <c r="I44" s="22"/>
      <c r="J44" s="22"/>
      <c r="K44" s="22"/>
      <c r="L44" s="22"/>
      <c r="M44" s="266" t="s">
        <v>34</v>
      </c>
      <c r="N44" s="266"/>
    </row>
    <row r="45" spans="1:17" ht="27.75" customHeight="1" thickBot="1" x14ac:dyDescent="0.3">
      <c r="M45" s="267"/>
      <c r="N45" s="267"/>
    </row>
    <row r="46" spans="1:17" x14ac:dyDescent="0.25">
      <c r="B46" s="105" t="s">
        <v>150</v>
      </c>
      <c r="M46" s="63"/>
      <c r="N46" s="63"/>
    </row>
    <row r="47" spans="1:17" ht="15.75" thickBot="1" x14ac:dyDescent="0.3">
      <c r="M47" s="63"/>
      <c r="N47" s="63"/>
    </row>
    <row r="48" spans="1:17" s="90" customFormat="1" ht="109.5" customHeight="1" x14ac:dyDescent="0.25">
      <c r="B48" s="101" t="s">
        <v>137</v>
      </c>
      <c r="C48" s="101" t="s">
        <v>138</v>
      </c>
      <c r="D48" s="101" t="s">
        <v>139</v>
      </c>
      <c r="E48" s="101" t="s">
        <v>44</v>
      </c>
      <c r="F48" s="101" t="s">
        <v>22</v>
      </c>
      <c r="G48" s="101" t="s">
        <v>96</v>
      </c>
      <c r="H48" s="101" t="s">
        <v>17</v>
      </c>
      <c r="I48" s="101" t="s">
        <v>10</v>
      </c>
      <c r="J48" s="101" t="s">
        <v>30</v>
      </c>
      <c r="K48" s="101" t="s">
        <v>59</v>
      </c>
      <c r="L48" s="101" t="s">
        <v>20</v>
      </c>
      <c r="M48" s="86" t="s">
        <v>26</v>
      </c>
      <c r="N48" s="101" t="s">
        <v>140</v>
      </c>
      <c r="O48" s="101" t="s">
        <v>35</v>
      </c>
      <c r="P48" s="102" t="s">
        <v>11</v>
      </c>
      <c r="Q48" s="102" t="s">
        <v>19</v>
      </c>
    </row>
    <row r="49" spans="1:26" s="96" customFormat="1" ht="30" x14ac:dyDescent="0.25">
      <c r="A49" s="45">
        <v>1</v>
      </c>
      <c r="B49" s="97" t="s">
        <v>153</v>
      </c>
      <c r="C49" s="98" t="s">
        <v>153</v>
      </c>
      <c r="D49" s="97" t="s">
        <v>154</v>
      </c>
      <c r="E49" s="147" t="s">
        <v>298</v>
      </c>
      <c r="F49" s="93" t="s">
        <v>128</v>
      </c>
      <c r="G49" s="136">
        <v>1</v>
      </c>
      <c r="H49" s="100">
        <v>41673</v>
      </c>
      <c r="I49" s="100">
        <v>42004</v>
      </c>
      <c r="J49" s="94" t="s">
        <v>129</v>
      </c>
      <c r="K49" s="149">
        <v>11.27</v>
      </c>
      <c r="L49" s="94"/>
      <c r="M49" s="147">
        <v>1300</v>
      </c>
      <c r="N49" s="149">
        <f>+M49*G49</f>
        <v>1300</v>
      </c>
      <c r="O49" s="25">
        <v>316243200</v>
      </c>
      <c r="P49" s="25">
        <v>54</v>
      </c>
      <c r="Q49" s="137" t="s">
        <v>200</v>
      </c>
      <c r="R49" s="95"/>
      <c r="S49" s="95"/>
      <c r="T49" s="95"/>
      <c r="U49" s="95"/>
      <c r="V49" s="95"/>
      <c r="W49" s="95"/>
      <c r="X49" s="95"/>
      <c r="Y49" s="95"/>
      <c r="Z49" s="95"/>
    </row>
    <row r="50" spans="1:26" s="96" customFormat="1" ht="30" x14ac:dyDescent="0.25">
      <c r="A50" s="45">
        <f>+A49+1</f>
        <v>2</v>
      </c>
      <c r="B50" s="97" t="s">
        <v>153</v>
      </c>
      <c r="C50" s="98" t="s">
        <v>153</v>
      </c>
      <c r="D50" s="97" t="s">
        <v>154</v>
      </c>
      <c r="E50" s="147" t="s">
        <v>299</v>
      </c>
      <c r="F50" s="93" t="s">
        <v>128</v>
      </c>
      <c r="G50" s="92">
        <v>1</v>
      </c>
      <c r="H50" s="100">
        <v>41309</v>
      </c>
      <c r="I50" s="100">
        <v>41612</v>
      </c>
      <c r="J50" s="94" t="s">
        <v>129</v>
      </c>
      <c r="K50" s="149">
        <v>10</v>
      </c>
      <c r="L50" s="94"/>
      <c r="M50" s="147">
        <v>3585</v>
      </c>
      <c r="N50" s="149">
        <f t="shared" ref="N50:N53" si="0">+M50*G50</f>
        <v>3585</v>
      </c>
      <c r="O50" s="25">
        <v>107072000</v>
      </c>
      <c r="P50" s="25">
        <v>54</v>
      </c>
      <c r="Q50" s="137" t="s">
        <v>200</v>
      </c>
      <c r="R50" s="95"/>
      <c r="S50" s="95"/>
      <c r="T50" s="95"/>
      <c r="U50" s="95"/>
      <c r="V50" s="95"/>
      <c r="W50" s="95"/>
      <c r="X50" s="95"/>
      <c r="Y50" s="95"/>
      <c r="Z50" s="95"/>
    </row>
    <row r="51" spans="1:26" s="96" customFormat="1" ht="184.5" customHeight="1" x14ac:dyDescent="0.25">
      <c r="A51" s="45">
        <f t="shared" ref="A51:A56" si="1">+A50+1</f>
        <v>3</v>
      </c>
      <c r="B51" s="97" t="s">
        <v>153</v>
      </c>
      <c r="C51" s="98" t="s">
        <v>153</v>
      </c>
      <c r="D51" s="97" t="s">
        <v>155</v>
      </c>
      <c r="E51" s="147">
        <v>94</v>
      </c>
      <c r="F51" s="93" t="s">
        <v>129</v>
      </c>
      <c r="G51" s="92">
        <v>1</v>
      </c>
      <c r="H51" s="100">
        <v>41828</v>
      </c>
      <c r="I51" s="100">
        <v>41954</v>
      </c>
      <c r="J51" s="94" t="s">
        <v>129</v>
      </c>
      <c r="K51" s="149"/>
      <c r="L51" s="149">
        <v>4</v>
      </c>
      <c r="M51" s="147"/>
      <c r="N51" s="149">
        <f t="shared" si="0"/>
        <v>0</v>
      </c>
      <c r="O51" s="25">
        <v>350000000</v>
      </c>
      <c r="P51" s="25" t="s">
        <v>156</v>
      </c>
      <c r="Q51" s="137" t="s">
        <v>384</v>
      </c>
      <c r="R51" s="95"/>
      <c r="S51" s="95"/>
      <c r="T51" s="95"/>
      <c r="U51" s="95"/>
      <c r="V51" s="95"/>
      <c r="W51" s="95"/>
      <c r="X51" s="95"/>
      <c r="Y51" s="95"/>
      <c r="Z51" s="95"/>
    </row>
    <row r="52" spans="1:26" s="96" customFormat="1" ht="45" x14ac:dyDescent="0.25">
      <c r="A52" s="45">
        <f t="shared" si="1"/>
        <v>4</v>
      </c>
      <c r="B52" s="97" t="s">
        <v>153</v>
      </c>
      <c r="C52" s="98" t="s">
        <v>153</v>
      </c>
      <c r="D52" s="97" t="s">
        <v>154</v>
      </c>
      <c r="E52" s="147">
        <v>329</v>
      </c>
      <c r="F52" s="93" t="s">
        <v>129</v>
      </c>
      <c r="G52" s="92">
        <v>1</v>
      </c>
      <c r="H52" s="100">
        <v>40544</v>
      </c>
      <c r="I52" s="100">
        <v>40877</v>
      </c>
      <c r="J52" s="94" t="s">
        <v>129</v>
      </c>
      <c r="K52" s="149"/>
      <c r="L52" s="149">
        <v>11</v>
      </c>
      <c r="M52" s="147"/>
      <c r="N52" s="149">
        <f t="shared" si="0"/>
        <v>0</v>
      </c>
      <c r="O52" s="25">
        <v>3031121280</v>
      </c>
      <c r="P52" s="25">
        <v>55</v>
      </c>
      <c r="Q52" s="137" t="s">
        <v>361</v>
      </c>
      <c r="R52" s="95"/>
      <c r="S52" s="95"/>
      <c r="T52" s="95"/>
      <c r="U52" s="95"/>
      <c r="V52" s="95"/>
      <c r="W52" s="95"/>
      <c r="X52" s="95"/>
      <c r="Y52" s="95"/>
      <c r="Z52" s="95"/>
    </row>
    <row r="53" spans="1:26" s="96" customFormat="1" ht="45" x14ac:dyDescent="0.25">
      <c r="A53" s="45">
        <f t="shared" si="1"/>
        <v>5</v>
      </c>
      <c r="B53" s="97" t="s">
        <v>153</v>
      </c>
      <c r="C53" s="98" t="s">
        <v>153</v>
      </c>
      <c r="D53" s="97" t="s">
        <v>154</v>
      </c>
      <c r="E53" s="147" t="s">
        <v>300</v>
      </c>
      <c r="F53" s="93" t="s">
        <v>129</v>
      </c>
      <c r="G53" s="92">
        <v>1</v>
      </c>
      <c r="H53" s="100">
        <v>39835</v>
      </c>
      <c r="I53" s="100">
        <v>40139</v>
      </c>
      <c r="J53" s="94" t="s">
        <v>129</v>
      </c>
      <c r="K53" s="149"/>
      <c r="L53" s="149">
        <v>10</v>
      </c>
      <c r="M53" s="147"/>
      <c r="N53" s="149">
        <f t="shared" si="0"/>
        <v>0</v>
      </c>
      <c r="O53" s="25">
        <v>97968000</v>
      </c>
      <c r="P53" s="25">
        <v>56</v>
      </c>
      <c r="Q53" s="137" t="s">
        <v>301</v>
      </c>
      <c r="R53" s="95"/>
      <c r="S53" s="95"/>
      <c r="T53" s="95"/>
      <c r="U53" s="95"/>
      <c r="V53" s="95"/>
      <c r="W53" s="95"/>
      <c r="X53" s="95"/>
      <c r="Y53" s="95"/>
      <c r="Z53" s="95"/>
    </row>
    <row r="54" spans="1:26" s="96" customFormat="1" x14ac:dyDescent="0.25">
      <c r="A54" s="45">
        <f t="shared" si="1"/>
        <v>6</v>
      </c>
      <c r="B54" s="97"/>
      <c r="C54" s="98"/>
      <c r="D54" s="97"/>
      <c r="E54" s="147"/>
      <c r="F54" s="93"/>
      <c r="G54" s="93"/>
      <c r="H54" s="93"/>
      <c r="I54" s="94"/>
      <c r="J54" s="94"/>
      <c r="K54" s="149"/>
      <c r="L54" s="94"/>
      <c r="M54" s="147"/>
      <c r="N54" s="149"/>
      <c r="O54" s="25"/>
      <c r="P54" s="25"/>
      <c r="Q54" s="137"/>
      <c r="R54" s="95"/>
      <c r="S54" s="95"/>
      <c r="T54" s="95"/>
      <c r="U54" s="95"/>
      <c r="V54" s="95"/>
      <c r="W54" s="95"/>
      <c r="X54" s="95"/>
      <c r="Y54" s="95"/>
      <c r="Z54" s="95"/>
    </row>
    <row r="55" spans="1:26" s="96" customFormat="1" x14ac:dyDescent="0.25">
      <c r="A55" s="45">
        <f t="shared" si="1"/>
        <v>7</v>
      </c>
      <c r="B55" s="97"/>
      <c r="C55" s="98"/>
      <c r="D55" s="97"/>
      <c r="E55" s="147"/>
      <c r="F55" s="93"/>
      <c r="G55" s="93"/>
      <c r="H55" s="93"/>
      <c r="I55" s="94"/>
      <c r="J55" s="94"/>
      <c r="K55" s="149"/>
      <c r="L55" s="94"/>
      <c r="M55" s="147"/>
      <c r="N55" s="149"/>
      <c r="O55" s="25"/>
      <c r="P55" s="25"/>
      <c r="Q55" s="137"/>
      <c r="R55" s="95"/>
      <c r="S55" s="95"/>
      <c r="T55" s="95"/>
      <c r="U55" s="95"/>
      <c r="V55" s="95"/>
      <c r="W55" s="95"/>
      <c r="X55" s="95"/>
      <c r="Y55" s="95"/>
      <c r="Z55" s="95"/>
    </row>
    <row r="56" spans="1:26" s="96" customFormat="1" x14ac:dyDescent="0.25">
      <c r="A56" s="45">
        <f t="shared" si="1"/>
        <v>8</v>
      </c>
      <c r="B56" s="97"/>
      <c r="C56" s="98"/>
      <c r="D56" s="97"/>
      <c r="E56" s="147"/>
      <c r="F56" s="93"/>
      <c r="G56" s="93"/>
      <c r="H56" s="93"/>
      <c r="I56" s="94"/>
      <c r="J56" s="94"/>
      <c r="K56" s="149"/>
      <c r="L56" s="94"/>
      <c r="M56" s="147"/>
      <c r="N56" s="149"/>
      <c r="O56" s="25"/>
      <c r="P56" s="25"/>
      <c r="Q56" s="137"/>
      <c r="R56" s="95"/>
      <c r="S56" s="95"/>
      <c r="T56" s="95"/>
      <c r="U56" s="95"/>
      <c r="V56" s="95"/>
      <c r="W56" s="95"/>
      <c r="X56" s="95"/>
      <c r="Y56" s="95"/>
      <c r="Z56" s="95"/>
    </row>
    <row r="57" spans="1:26" s="96" customFormat="1" x14ac:dyDescent="0.25">
      <c r="A57" s="45"/>
      <c r="B57" s="143" t="s">
        <v>16</v>
      </c>
      <c r="C57" s="98"/>
      <c r="D57" s="97"/>
      <c r="E57" s="147"/>
      <c r="F57" s="93"/>
      <c r="G57" s="93"/>
      <c r="H57" s="93"/>
      <c r="I57" s="94"/>
      <c r="J57" s="94"/>
      <c r="K57" s="150">
        <f>SUM(K49:K56)</f>
        <v>21.27</v>
      </c>
      <c r="L57" s="99"/>
      <c r="M57" s="148">
        <f t="shared" ref="M57:N57" si="2">SUM(M49:M56)</f>
        <v>4885</v>
      </c>
      <c r="N57" s="99">
        <f t="shared" si="2"/>
        <v>4885</v>
      </c>
      <c r="O57" s="25"/>
      <c r="P57" s="25"/>
      <c r="Q57" s="138"/>
    </row>
    <row r="58" spans="1:26" s="96" customFormat="1" x14ac:dyDescent="0.25">
      <c r="A58" s="165"/>
      <c r="B58" s="166"/>
      <c r="C58" s="167"/>
      <c r="D58" s="168"/>
      <c r="E58" s="169"/>
      <c r="F58" s="170"/>
      <c r="G58" s="170"/>
      <c r="H58" s="170"/>
      <c r="I58" s="171"/>
      <c r="J58" s="171"/>
      <c r="K58" s="172"/>
      <c r="L58" s="173"/>
      <c r="M58" s="174"/>
      <c r="N58" s="173"/>
      <c r="O58" s="175"/>
      <c r="P58" s="175"/>
      <c r="Q58" s="176"/>
    </row>
    <row r="59" spans="1:26" s="96" customFormat="1" x14ac:dyDescent="0.25">
      <c r="A59" s="165"/>
      <c r="B59" s="166"/>
      <c r="C59" s="167"/>
      <c r="D59" s="168"/>
      <c r="E59" s="169"/>
      <c r="F59" s="170"/>
      <c r="G59" s="170"/>
      <c r="H59" s="170"/>
      <c r="I59" s="171"/>
      <c r="J59" s="171"/>
      <c r="K59" s="172"/>
      <c r="L59" s="173"/>
      <c r="M59" s="174"/>
      <c r="N59" s="173"/>
      <c r="O59" s="175"/>
      <c r="P59" s="175"/>
      <c r="Q59" s="176"/>
    </row>
    <row r="60" spans="1:26" s="28" customFormat="1" x14ac:dyDescent="0.25">
      <c r="E60" s="29"/>
    </row>
    <row r="61" spans="1:26" s="28" customFormat="1" x14ac:dyDescent="0.25">
      <c r="B61" s="252" t="s">
        <v>28</v>
      </c>
      <c r="C61" s="252" t="s">
        <v>27</v>
      </c>
      <c r="D61" s="254" t="s">
        <v>33</v>
      </c>
      <c r="E61" s="254"/>
    </row>
    <row r="62" spans="1:26" s="28" customFormat="1" x14ac:dyDescent="0.25">
      <c r="B62" s="253"/>
      <c r="C62" s="253"/>
      <c r="D62" s="146" t="s">
        <v>23</v>
      </c>
      <c r="E62" s="60" t="s">
        <v>24</v>
      </c>
    </row>
    <row r="63" spans="1:26" s="28" customFormat="1" ht="30.6" customHeight="1" x14ac:dyDescent="0.25">
      <c r="B63" s="57" t="s">
        <v>21</v>
      </c>
      <c r="C63" s="58">
        <f>+K57</f>
        <v>21.27</v>
      </c>
      <c r="D63" s="155"/>
      <c r="E63" s="155" t="s">
        <v>302</v>
      </c>
      <c r="F63" s="30"/>
      <c r="G63" s="30"/>
      <c r="H63" s="30"/>
      <c r="I63" s="30"/>
      <c r="J63" s="30"/>
      <c r="K63" s="30"/>
      <c r="L63" s="30"/>
      <c r="M63" s="30"/>
    </row>
    <row r="64" spans="1:26" s="28" customFormat="1" ht="30" customHeight="1" x14ac:dyDescent="0.25">
      <c r="B64" s="57" t="s">
        <v>25</v>
      </c>
      <c r="C64" s="58">
        <f>+M57</f>
        <v>4885</v>
      </c>
      <c r="D64" s="155" t="s">
        <v>302</v>
      </c>
      <c r="E64" s="56"/>
    </row>
    <row r="65" spans="2:17" s="28" customFormat="1" x14ac:dyDescent="0.25">
      <c r="B65" s="31"/>
      <c r="C65" s="271"/>
      <c r="D65" s="271"/>
      <c r="E65" s="271"/>
      <c r="F65" s="271"/>
      <c r="G65" s="271"/>
      <c r="H65" s="271"/>
      <c r="I65" s="271"/>
      <c r="J65" s="271"/>
      <c r="K65" s="271"/>
      <c r="L65" s="271"/>
      <c r="M65" s="271"/>
      <c r="N65" s="271"/>
    </row>
    <row r="66" spans="2:17" ht="28.15" customHeight="1" thickBot="1" x14ac:dyDescent="0.3"/>
    <row r="67" spans="2:17" ht="27" thickBot="1" x14ac:dyDescent="0.3">
      <c r="B67" s="272" t="s">
        <v>97</v>
      </c>
      <c r="C67" s="272"/>
      <c r="D67" s="272"/>
      <c r="E67" s="272"/>
      <c r="F67" s="272"/>
      <c r="G67" s="272"/>
      <c r="H67" s="272"/>
      <c r="I67" s="272"/>
      <c r="J67" s="272"/>
      <c r="K67" s="272"/>
      <c r="L67" s="272"/>
      <c r="M67" s="272"/>
      <c r="N67" s="272"/>
    </row>
    <row r="70" spans="2:17" ht="109.5" customHeight="1" x14ac:dyDescent="0.25">
      <c r="B70" s="103" t="s">
        <v>141</v>
      </c>
      <c r="C70" s="66" t="s">
        <v>2</v>
      </c>
      <c r="D70" s="66" t="s">
        <v>99</v>
      </c>
      <c r="E70" s="66" t="s">
        <v>98</v>
      </c>
      <c r="F70" s="66" t="s">
        <v>100</v>
      </c>
      <c r="G70" s="66" t="s">
        <v>101</v>
      </c>
      <c r="H70" s="66" t="s">
        <v>102</v>
      </c>
      <c r="I70" s="66" t="s">
        <v>103</v>
      </c>
      <c r="J70" s="66" t="s">
        <v>104</v>
      </c>
      <c r="K70" s="66" t="s">
        <v>105</v>
      </c>
      <c r="L70" s="66" t="s">
        <v>106</v>
      </c>
      <c r="M70" s="80" t="s">
        <v>107</v>
      </c>
      <c r="N70" s="80" t="s">
        <v>108</v>
      </c>
      <c r="O70" s="268" t="s">
        <v>3</v>
      </c>
      <c r="P70" s="270"/>
      <c r="Q70" s="66" t="s">
        <v>18</v>
      </c>
    </row>
    <row r="71" spans="2:17" ht="142.5" customHeight="1" x14ac:dyDescent="0.25">
      <c r="B71" s="2" t="s">
        <v>157</v>
      </c>
      <c r="C71" s="2" t="s">
        <v>157</v>
      </c>
      <c r="D71" s="4" t="s">
        <v>158</v>
      </c>
      <c r="E71" s="4">
        <v>90</v>
      </c>
      <c r="F71" s="55" t="s">
        <v>199</v>
      </c>
      <c r="G71" s="55" t="s">
        <v>199</v>
      </c>
      <c r="H71" s="55" t="s">
        <v>199</v>
      </c>
      <c r="I71" s="81" t="s">
        <v>129</v>
      </c>
      <c r="J71" s="81" t="s">
        <v>128</v>
      </c>
      <c r="K71" s="104" t="s">
        <v>128</v>
      </c>
      <c r="L71" s="104" t="s">
        <v>128</v>
      </c>
      <c r="M71" s="104" t="s">
        <v>129</v>
      </c>
      <c r="N71" s="104" t="s">
        <v>128</v>
      </c>
      <c r="O71" s="273" t="s">
        <v>365</v>
      </c>
      <c r="P71" s="274"/>
      <c r="Q71" s="67" t="s">
        <v>128</v>
      </c>
    </row>
    <row r="72" spans="2:17" ht="116.25" customHeight="1" x14ac:dyDescent="0.25">
      <c r="B72" s="2" t="s">
        <v>157</v>
      </c>
      <c r="C72" s="2" t="s">
        <v>157</v>
      </c>
      <c r="D72" s="4" t="s">
        <v>159</v>
      </c>
      <c r="E72" s="4">
        <v>300</v>
      </c>
      <c r="F72" s="55" t="s">
        <v>199</v>
      </c>
      <c r="G72" s="55" t="s">
        <v>199</v>
      </c>
      <c r="H72" s="55" t="s">
        <v>199</v>
      </c>
      <c r="I72" s="81" t="s">
        <v>129</v>
      </c>
      <c r="J72" s="81" t="s">
        <v>128</v>
      </c>
      <c r="K72" s="104" t="s">
        <v>161</v>
      </c>
      <c r="L72" s="104" t="s">
        <v>128</v>
      </c>
      <c r="M72" s="104" t="s">
        <v>129</v>
      </c>
      <c r="N72" s="104" t="s">
        <v>128</v>
      </c>
      <c r="O72" s="273" t="s">
        <v>365</v>
      </c>
      <c r="P72" s="274"/>
      <c r="Q72" s="67" t="s">
        <v>128</v>
      </c>
    </row>
    <row r="73" spans="2:17" ht="135" customHeight="1" x14ac:dyDescent="0.25">
      <c r="B73" s="104" t="s">
        <v>157</v>
      </c>
      <c r="C73" s="104" t="s">
        <v>157</v>
      </c>
      <c r="D73" s="56" t="s">
        <v>160</v>
      </c>
      <c r="E73" s="56">
        <v>294</v>
      </c>
      <c r="F73" s="55" t="s">
        <v>199</v>
      </c>
      <c r="G73" s="55" t="s">
        <v>199</v>
      </c>
      <c r="H73" s="55" t="s">
        <v>199</v>
      </c>
      <c r="I73" s="56" t="s">
        <v>129</v>
      </c>
      <c r="J73" s="56" t="s">
        <v>128</v>
      </c>
      <c r="K73" s="104" t="s">
        <v>128</v>
      </c>
      <c r="L73" s="104" t="s">
        <v>128</v>
      </c>
      <c r="M73" s="104" t="s">
        <v>129</v>
      </c>
      <c r="N73" s="104" t="s">
        <v>128</v>
      </c>
      <c r="O73" s="273" t="s">
        <v>365</v>
      </c>
      <c r="P73" s="274"/>
      <c r="Q73" s="67" t="s">
        <v>128</v>
      </c>
    </row>
    <row r="74" spans="2:17" x14ac:dyDescent="0.25">
      <c r="B74" s="2"/>
      <c r="C74" s="2"/>
      <c r="D74" s="4"/>
      <c r="E74" s="4"/>
      <c r="F74" s="3"/>
      <c r="G74" s="3"/>
      <c r="H74" s="3"/>
      <c r="I74" s="81"/>
      <c r="J74" s="81"/>
      <c r="K74" s="104"/>
      <c r="L74" s="104"/>
      <c r="M74" s="104"/>
      <c r="N74" s="104"/>
      <c r="O74" s="275"/>
      <c r="P74" s="276"/>
      <c r="Q74" s="104"/>
    </row>
    <row r="75" spans="2:17" x14ac:dyDescent="0.25">
      <c r="B75" s="2"/>
      <c r="C75" s="2"/>
      <c r="D75" s="4"/>
      <c r="E75" s="4"/>
      <c r="F75" s="3"/>
      <c r="G75" s="3"/>
      <c r="H75" s="3"/>
      <c r="I75" s="81"/>
      <c r="J75" s="81"/>
      <c r="K75" s="104"/>
      <c r="L75" s="104"/>
      <c r="M75" s="104"/>
      <c r="N75" s="104"/>
      <c r="O75" s="275"/>
      <c r="P75" s="276"/>
      <c r="Q75" s="104"/>
    </row>
    <row r="76" spans="2:17" x14ac:dyDescent="0.25">
      <c r="B76" s="2"/>
      <c r="C76" s="2"/>
      <c r="D76" s="4"/>
      <c r="E76" s="4"/>
      <c r="F76" s="3"/>
      <c r="G76" s="3"/>
      <c r="H76" s="3"/>
      <c r="I76" s="81"/>
      <c r="J76" s="81"/>
      <c r="K76" s="104"/>
      <c r="L76" s="104"/>
      <c r="M76" s="104"/>
      <c r="N76" s="104"/>
      <c r="O76" s="275"/>
      <c r="P76" s="276"/>
      <c r="Q76" s="104"/>
    </row>
    <row r="77" spans="2:17" x14ac:dyDescent="0.25">
      <c r="B77" s="104"/>
      <c r="C77" s="104"/>
      <c r="D77" s="104"/>
      <c r="E77" s="104"/>
      <c r="F77" s="104"/>
      <c r="G77" s="104"/>
      <c r="H77" s="104"/>
      <c r="I77" s="104"/>
      <c r="J77" s="104"/>
      <c r="K77" s="104"/>
      <c r="L77" s="104"/>
      <c r="M77" s="104"/>
      <c r="N77" s="104"/>
      <c r="O77" s="275"/>
      <c r="P77" s="276"/>
      <c r="Q77" s="104"/>
    </row>
    <row r="78" spans="2:17" x14ac:dyDescent="0.25">
      <c r="B78" s="8" t="s">
        <v>1</v>
      </c>
    </row>
    <row r="79" spans="2:17" x14ac:dyDescent="0.25">
      <c r="B79" s="8" t="s">
        <v>36</v>
      </c>
    </row>
    <row r="80" spans="2:17" x14ac:dyDescent="0.25">
      <c r="B80" s="8" t="s">
        <v>60</v>
      </c>
    </row>
    <row r="82" spans="2:17" ht="15.75" thickBot="1" x14ac:dyDescent="0.3"/>
    <row r="83" spans="2:17" ht="27" thickBot="1" x14ac:dyDescent="0.3">
      <c r="B83" s="277" t="s">
        <v>37</v>
      </c>
      <c r="C83" s="278"/>
      <c r="D83" s="278"/>
      <c r="E83" s="278"/>
      <c r="F83" s="278"/>
      <c r="G83" s="278"/>
      <c r="H83" s="278"/>
      <c r="I83" s="278"/>
      <c r="J83" s="278"/>
      <c r="K83" s="278"/>
      <c r="L83" s="278"/>
      <c r="M83" s="278"/>
      <c r="N83" s="279"/>
    </row>
    <row r="88" spans="2:17" ht="76.5" customHeight="1" x14ac:dyDescent="0.25">
      <c r="B88" s="103" t="s">
        <v>0</v>
      </c>
      <c r="C88" s="103" t="s">
        <v>38</v>
      </c>
      <c r="D88" s="103" t="s">
        <v>39</v>
      </c>
      <c r="E88" s="103" t="s">
        <v>109</v>
      </c>
      <c r="F88" s="103" t="s">
        <v>111</v>
      </c>
      <c r="G88" s="103" t="s">
        <v>112</v>
      </c>
      <c r="H88" s="103" t="s">
        <v>113</v>
      </c>
      <c r="I88" s="103" t="s">
        <v>110</v>
      </c>
      <c r="J88" s="268" t="s">
        <v>114</v>
      </c>
      <c r="K88" s="269"/>
      <c r="L88" s="270"/>
      <c r="M88" s="103" t="s">
        <v>115</v>
      </c>
      <c r="N88" s="103" t="s">
        <v>40</v>
      </c>
      <c r="O88" s="103" t="s">
        <v>41</v>
      </c>
      <c r="P88" s="268" t="s">
        <v>3</v>
      </c>
      <c r="Q88" s="270"/>
    </row>
    <row r="89" spans="2:17" s="152" customFormat="1" ht="197.25" customHeight="1" x14ac:dyDescent="0.25">
      <c r="B89" s="89" t="s">
        <v>42</v>
      </c>
      <c r="C89" s="89" t="s">
        <v>198</v>
      </c>
      <c r="D89" s="89" t="s">
        <v>162</v>
      </c>
      <c r="E89" s="89">
        <v>26985384</v>
      </c>
      <c r="F89" s="89" t="s">
        <v>163</v>
      </c>
      <c r="G89" s="89" t="s">
        <v>164</v>
      </c>
      <c r="H89" s="157">
        <v>35270</v>
      </c>
      <c r="I89" s="158" t="s">
        <v>165</v>
      </c>
      <c r="J89" s="89" t="s">
        <v>172</v>
      </c>
      <c r="K89" s="158" t="s">
        <v>173</v>
      </c>
      <c r="L89" s="158" t="s">
        <v>166</v>
      </c>
      <c r="M89" s="89" t="s">
        <v>128</v>
      </c>
      <c r="N89" s="89" t="s">
        <v>128</v>
      </c>
      <c r="O89" s="89" t="s">
        <v>128</v>
      </c>
      <c r="P89" s="281" t="s">
        <v>200</v>
      </c>
      <c r="Q89" s="281"/>
    </row>
    <row r="90" spans="2:17" ht="80.25" customHeight="1" x14ac:dyDescent="0.25">
      <c r="B90" s="89" t="s">
        <v>42</v>
      </c>
      <c r="C90" s="89" t="s">
        <v>198</v>
      </c>
      <c r="D90" s="89" t="s">
        <v>167</v>
      </c>
      <c r="E90" s="89">
        <v>40943146</v>
      </c>
      <c r="F90" s="89" t="s">
        <v>163</v>
      </c>
      <c r="G90" s="89" t="s">
        <v>168</v>
      </c>
      <c r="H90" s="157">
        <v>39430</v>
      </c>
      <c r="I90" s="158" t="s">
        <v>169</v>
      </c>
      <c r="J90" s="89" t="s">
        <v>189</v>
      </c>
      <c r="K90" s="158" t="s">
        <v>174</v>
      </c>
      <c r="L90" s="158" t="s">
        <v>163</v>
      </c>
      <c r="M90" s="89" t="s">
        <v>128</v>
      </c>
      <c r="N90" s="89" t="s">
        <v>128</v>
      </c>
      <c r="O90" s="89" t="s">
        <v>128</v>
      </c>
      <c r="P90" s="281" t="s">
        <v>200</v>
      </c>
      <c r="Q90" s="281"/>
    </row>
    <row r="91" spans="2:17" s="153" customFormat="1" ht="118.5" customHeight="1" x14ac:dyDescent="0.25">
      <c r="B91" s="89" t="s">
        <v>42</v>
      </c>
      <c r="C91" s="89">
        <v>84</v>
      </c>
      <c r="D91" s="89" t="s">
        <v>170</v>
      </c>
      <c r="E91" s="89">
        <v>40927177</v>
      </c>
      <c r="F91" s="89" t="s">
        <v>171</v>
      </c>
      <c r="G91" s="89" t="s">
        <v>168</v>
      </c>
      <c r="H91" s="157">
        <v>39640</v>
      </c>
      <c r="I91" s="158"/>
      <c r="J91" s="162" t="s">
        <v>190</v>
      </c>
      <c r="K91" s="158" t="s">
        <v>175</v>
      </c>
      <c r="L91" s="158" t="s">
        <v>176</v>
      </c>
      <c r="M91" s="89" t="s">
        <v>128</v>
      </c>
      <c r="N91" s="89" t="s">
        <v>128</v>
      </c>
      <c r="O91" s="89" t="s">
        <v>128</v>
      </c>
      <c r="P91" s="282" t="s">
        <v>200</v>
      </c>
      <c r="Q91" s="283"/>
    </row>
    <row r="92" spans="2:17" s="151" customFormat="1" ht="237.75" customHeight="1" x14ac:dyDescent="0.25">
      <c r="B92" s="89" t="s">
        <v>43</v>
      </c>
      <c r="C92" s="89">
        <v>150</v>
      </c>
      <c r="D92" s="89" t="s">
        <v>177</v>
      </c>
      <c r="E92" s="163">
        <v>40932283</v>
      </c>
      <c r="F92" s="89" t="s">
        <v>178</v>
      </c>
      <c r="G92" s="212" t="s">
        <v>168</v>
      </c>
      <c r="H92" s="157">
        <v>38323</v>
      </c>
      <c r="I92" s="158" t="s">
        <v>179</v>
      </c>
      <c r="J92" s="212" t="s">
        <v>197</v>
      </c>
      <c r="K92" s="158" t="s">
        <v>390</v>
      </c>
      <c r="L92" s="158" t="s">
        <v>180</v>
      </c>
      <c r="M92" s="212" t="s">
        <v>128</v>
      </c>
      <c r="N92" s="212" t="s">
        <v>128</v>
      </c>
      <c r="O92" s="212" t="s">
        <v>128</v>
      </c>
      <c r="P92" s="282" t="s">
        <v>200</v>
      </c>
      <c r="Q92" s="284"/>
    </row>
    <row r="93" spans="2:17" ht="96" customHeight="1" x14ac:dyDescent="0.25">
      <c r="B93" s="89" t="s">
        <v>43</v>
      </c>
      <c r="C93" s="89">
        <v>150</v>
      </c>
      <c r="D93" s="89" t="s">
        <v>181</v>
      </c>
      <c r="E93" s="89">
        <v>84089109</v>
      </c>
      <c r="F93" s="89" t="s">
        <v>182</v>
      </c>
      <c r="G93" s="89" t="s">
        <v>183</v>
      </c>
      <c r="H93" s="157">
        <v>39438</v>
      </c>
      <c r="I93" s="158">
        <v>113303</v>
      </c>
      <c r="J93" s="89" t="s">
        <v>184</v>
      </c>
      <c r="K93" s="158" t="s">
        <v>185</v>
      </c>
      <c r="L93" s="158" t="s">
        <v>186</v>
      </c>
      <c r="M93" s="89" t="s">
        <v>128</v>
      </c>
      <c r="N93" s="89" t="s">
        <v>128</v>
      </c>
      <c r="O93" s="89" t="s">
        <v>128</v>
      </c>
      <c r="P93" s="282" t="s">
        <v>200</v>
      </c>
      <c r="Q93" s="284"/>
    </row>
    <row r="94" spans="2:17" ht="171.75" customHeight="1" x14ac:dyDescent="0.25">
      <c r="B94" s="89" t="s">
        <v>43</v>
      </c>
      <c r="C94" s="89">
        <v>150</v>
      </c>
      <c r="D94" s="89" t="s">
        <v>187</v>
      </c>
      <c r="E94" s="89">
        <v>40923675</v>
      </c>
      <c r="F94" s="89" t="s">
        <v>188</v>
      </c>
      <c r="G94" s="89" t="s">
        <v>183</v>
      </c>
      <c r="H94" s="157">
        <v>36784</v>
      </c>
      <c r="I94" s="158"/>
      <c r="J94" s="212" t="s">
        <v>387</v>
      </c>
      <c r="K94" s="158" t="s">
        <v>388</v>
      </c>
      <c r="L94" s="158" t="s">
        <v>389</v>
      </c>
      <c r="M94" s="212" t="s">
        <v>128</v>
      </c>
      <c r="N94" s="89" t="s">
        <v>128</v>
      </c>
      <c r="O94" s="89" t="s">
        <v>128</v>
      </c>
      <c r="P94" s="282" t="s">
        <v>200</v>
      </c>
      <c r="Q94" s="284"/>
    </row>
    <row r="95" spans="2:17" ht="103.5" customHeight="1" x14ac:dyDescent="0.25">
      <c r="B95" s="89" t="s">
        <v>43</v>
      </c>
      <c r="C95" s="89">
        <v>150</v>
      </c>
      <c r="D95" s="89" t="s">
        <v>191</v>
      </c>
      <c r="E95" s="163">
        <v>1123401837</v>
      </c>
      <c r="F95" s="89" t="s">
        <v>163</v>
      </c>
      <c r="G95" s="89" t="s">
        <v>168</v>
      </c>
      <c r="H95" s="157">
        <v>41607</v>
      </c>
      <c r="I95" s="158"/>
      <c r="J95" s="89" t="s">
        <v>366</v>
      </c>
      <c r="K95" s="158" t="s">
        <v>367</v>
      </c>
      <c r="L95" s="158" t="s">
        <v>369</v>
      </c>
      <c r="M95" s="89" t="s">
        <v>128</v>
      </c>
      <c r="N95" s="89" t="s">
        <v>128</v>
      </c>
      <c r="O95" s="89" t="s">
        <v>128</v>
      </c>
      <c r="P95" s="282" t="s">
        <v>370</v>
      </c>
      <c r="Q95" s="284"/>
    </row>
    <row r="96" spans="2:17" ht="244.5" customHeight="1" x14ac:dyDescent="0.25">
      <c r="B96" s="89" t="s">
        <v>43</v>
      </c>
      <c r="C96" s="89">
        <v>84</v>
      </c>
      <c r="D96" s="89" t="s">
        <v>192</v>
      </c>
      <c r="E96" s="163">
        <v>56074438</v>
      </c>
      <c r="F96" s="89" t="s">
        <v>163</v>
      </c>
      <c r="G96" s="89" t="s">
        <v>168</v>
      </c>
      <c r="H96" s="157">
        <v>37736</v>
      </c>
      <c r="I96" s="158" t="s">
        <v>193</v>
      </c>
      <c r="J96" s="162" t="s">
        <v>194</v>
      </c>
      <c r="K96" s="158" t="s">
        <v>368</v>
      </c>
      <c r="L96" s="158" t="s">
        <v>195</v>
      </c>
      <c r="M96" s="89" t="s">
        <v>128</v>
      </c>
      <c r="N96" s="89" t="s">
        <v>128</v>
      </c>
      <c r="O96" s="89" t="s">
        <v>128</v>
      </c>
      <c r="P96" s="282" t="s">
        <v>196</v>
      </c>
      <c r="Q96" s="284"/>
    </row>
    <row r="97" spans="2:17" ht="33.6" customHeight="1" x14ac:dyDescent="0.25">
      <c r="B97" s="89"/>
      <c r="C97" s="89"/>
      <c r="D97" s="89"/>
      <c r="E97" s="89"/>
      <c r="F97" s="89"/>
      <c r="G97" s="89"/>
      <c r="H97" s="89"/>
      <c r="I97" s="158"/>
      <c r="J97" s="89"/>
      <c r="K97" s="158"/>
      <c r="L97" s="158"/>
      <c r="M97" s="89"/>
      <c r="N97" s="89"/>
      <c r="O97" s="89"/>
      <c r="P97" s="282"/>
      <c r="Q97" s="284"/>
    </row>
    <row r="98" spans="2:17" ht="33.6" customHeight="1" x14ac:dyDescent="0.25">
      <c r="B98" s="89"/>
      <c r="C98" s="89"/>
      <c r="D98" s="89"/>
      <c r="E98" s="89"/>
      <c r="F98" s="89"/>
      <c r="G98" s="89"/>
      <c r="H98" s="89"/>
      <c r="I98" s="158"/>
      <c r="J98" s="89"/>
      <c r="K98" s="158"/>
      <c r="L98" s="158"/>
      <c r="M98" s="89"/>
      <c r="N98" s="89"/>
      <c r="O98" s="89"/>
      <c r="P98" s="282"/>
      <c r="Q98" s="284"/>
    </row>
    <row r="100" spans="2:17" ht="15.75" thickBot="1" x14ac:dyDescent="0.3"/>
    <row r="101" spans="2:17" ht="27" thickBot="1" x14ac:dyDescent="0.3">
      <c r="B101" s="277" t="s">
        <v>45</v>
      </c>
      <c r="C101" s="278"/>
      <c r="D101" s="278"/>
      <c r="E101" s="278"/>
      <c r="F101" s="278"/>
      <c r="G101" s="278"/>
      <c r="H101" s="278"/>
      <c r="I101" s="278"/>
      <c r="J101" s="278"/>
      <c r="K101" s="278"/>
      <c r="L101" s="278"/>
      <c r="M101" s="278"/>
      <c r="N101" s="279"/>
    </row>
    <row r="104" spans="2:17" ht="46.15" customHeight="1" x14ac:dyDescent="0.25">
      <c r="B104" s="66" t="s">
        <v>32</v>
      </c>
      <c r="C104" s="66" t="s">
        <v>46</v>
      </c>
      <c r="D104" s="268" t="s">
        <v>3</v>
      </c>
      <c r="E104" s="270"/>
    </row>
    <row r="105" spans="2:17" ht="46.9" customHeight="1" x14ac:dyDescent="0.25">
      <c r="B105" s="67" t="s">
        <v>116</v>
      </c>
      <c r="C105" s="154" t="s">
        <v>128</v>
      </c>
      <c r="D105" s="280"/>
      <c r="E105" s="280"/>
    </row>
    <row r="108" spans="2:17" ht="26.25" x14ac:dyDescent="0.25">
      <c r="B108" s="255" t="s">
        <v>62</v>
      </c>
      <c r="C108" s="256"/>
      <c r="D108" s="256"/>
      <c r="E108" s="256"/>
      <c r="F108" s="256"/>
      <c r="G108" s="256"/>
      <c r="H108" s="256"/>
      <c r="I108" s="256"/>
      <c r="J108" s="256"/>
      <c r="K108" s="256"/>
      <c r="L108" s="256"/>
      <c r="M108" s="256"/>
      <c r="N108" s="256"/>
      <c r="O108" s="256"/>
      <c r="P108" s="256"/>
    </row>
    <row r="110" spans="2:17" ht="15.75" thickBot="1" x14ac:dyDescent="0.3"/>
    <row r="111" spans="2:17" ht="27" thickBot="1" x14ac:dyDescent="0.3">
      <c r="B111" s="277" t="s">
        <v>52</v>
      </c>
      <c r="C111" s="278"/>
      <c r="D111" s="278"/>
      <c r="E111" s="278"/>
      <c r="F111" s="278"/>
      <c r="G111" s="278"/>
      <c r="H111" s="278"/>
      <c r="I111" s="278"/>
      <c r="J111" s="278"/>
      <c r="K111" s="278"/>
      <c r="L111" s="278"/>
      <c r="M111" s="278"/>
      <c r="N111" s="279"/>
    </row>
    <row r="113" spans="1:26" ht="15.75" thickBot="1" x14ac:dyDescent="0.3">
      <c r="M113" s="63"/>
      <c r="N113" s="63"/>
    </row>
    <row r="114" spans="1:26" s="90" customFormat="1" ht="109.5" customHeight="1" x14ac:dyDescent="0.25">
      <c r="B114" s="101" t="s">
        <v>137</v>
      </c>
      <c r="C114" s="101" t="s">
        <v>138</v>
      </c>
      <c r="D114" s="101" t="s">
        <v>139</v>
      </c>
      <c r="E114" s="101" t="s">
        <v>44</v>
      </c>
      <c r="F114" s="101" t="s">
        <v>22</v>
      </c>
      <c r="G114" s="101" t="s">
        <v>96</v>
      </c>
      <c r="H114" s="101" t="s">
        <v>17</v>
      </c>
      <c r="I114" s="101" t="s">
        <v>10</v>
      </c>
      <c r="J114" s="101" t="s">
        <v>30</v>
      </c>
      <c r="K114" s="101" t="s">
        <v>59</v>
      </c>
      <c r="L114" s="101" t="s">
        <v>20</v>
      </c>
      <c r="M114" s="86" t="s">
        <v>26</v>
      </c>
      <c r="N114" s="101" t="s">
        <v>140</v>
      </c>
      <c r="O114" s="101" t="s">
        <v>35</v>
      </c>
      <c r="P114" s="102" t="s">
        <v>11</v>
      </c>
      <c r="Q114" s="102" t="s">
        <v>19</v>
      </c>
    </row>
    <row r="115" spans="1:26" s="96" customFormat="1" ht="75" customHeight="1" x14ac:dyDescent="0.25">
      <c r="A115" s="45">
        <v>1</v>
      </c>
      <c r="B115" s="97"/>
      <c r="C115" s="98"/>
      <c r="D115" s="97"/>
      <c r="E115" s="92"/>
      <c r="F115" s="93"/>
      <c r="G115" s="136"/>
      <c r="H115" s="100"/>
      <c r="I115" s="94"/>
      <c r="J115" s="94"/>
      <c r="K115" s="94"/>
      <c r="L115" s="94"/>
      <c r="M115" s="85"/>
      <c r="N115" s="85"/>
      <c r="O115" s="25"/>
      <c r="P115" s="25"/>
      <c r="Q115" s="288" t="s">
        <v>303</v>
      </c>
      <c r="R115" s="95"/>
      <c r="S115" s="95"/>
      <c r="T115" s="95"/>
      <c r="U115" s="95"/>
      <c r="V115" s="95"/>
      <c r="W115" s="95"/>
      <c r="X115" s="95"/>
      <c r="Y115" s="95"/>
      <c r="Z115" s="95"/>
    </row>
    <row r="116" spans="1:26" s="96" customFormat="1" x14ac:dyDescent="0.25">
      <c r="A116" s="45">
        <f>+A115+1</f>
        <v>2</v>
      </c>
      <c r="B116" s="97"/>
      <c r="C116" s="98"/>
      <c r="D116" s="97"/>
      <c r="E116" s="92"/>
      <c r="F116" s="93"/>
      <c r="G116" s="93"/>
      <c r="H116" s="93"/>
      <c r="I116" s="94"/>
      <c r="J116" s="94"/>
      <c r="K116" s="94"/>
      <c r="L116" s="94"/>
      <c r="M116" s="85"/>
      <c r="N116" s="85"/>
      <c r="O116" s="25"/>
      <c r="P116" s="25"/>
      <c r="Q116" s="289"/>
      <c r="R116" s="95"/>
      <c r="S116" s="95"/>
      <c r="T116" s="95"/>
      <c r="U116" s="95"/>
      <c r="V116" s="95"/>
      <c r="W116" s="95"/>
      <c r="X116" s="95"/>
      <c r="Y116" s="95"/>
      <c r="Z116" s="95"/>
    </row>
    <row r="117" spans="1:26" s="96" customFormat="1" x14ac:dyDescent="0.25">
      <c r="A117" s="45">
        <f t="shared" ref="A117:A122" si="3">+A116+1</f>
        <v>3</v>
      </c>
      <c r="B117" s="97"/>
      <c r="C117" s="98"/>
      <c r="D117" s="97"/>
      <c r="E117" s="92"/>
      <c r="F117" s="93"/>
      <c r="G117" s="93"/>
      <c r="H117" s="93"/>
      <c r="I117" s="94"/>
      <c r="J117" s="94"/>
      <c r="K117" s="94"/>
      <c r="L117" s="94"/>
      <c r="M117" s="85"/>
      <c r="N117" s="85"/>
      <c r="O117" s="25"/>
      <c r="P117" s="25"/>
      <c r="Q117" s="289"/>
      <c r="R117" s="95"/>
      <c r="S117" s="95"/>
      <c r="T117" s="95"/>
      <c r="U117" s="95"/>
      <c r="V117" s="95"/>
      <c r="W117" s="95"/>
      <c r="X117" s="95"/>
      <c r="Y117" s="95"/>
      <c r="Z117" s="95"/>
    </row>
    <row r="118" spans="1:26" s="96" customFormat="1" x14ac:dyDescent="0.25">
      <c r="A118" s="45">
        <f t="shared" si="3"/>
        <v>4</v>
      </c>
      <c r="B118" s="97"/>
      <c r="C118" s="98"/>
      <c r="D118" s="97"/>
      <c r="E118" s="92"/>
      <c r="F118" s="93"/>
      <c r="G118" s="93"/>
      <c r="H118" s="93"/>
      <c r="I118" s="94"/>
      <c r="J118" s="94"/>
      <c r="K118" s="94"/>
      <c r="L118" s="94"/>
      <c r="M118" s="85"/>
      <c r="N118" s="85"/>
      <c r="O118" s="25"/>
      <c r="P118" s="25"/>
      <c r="Q118" s="289"/>
      <c r="R118" s="95"/>
      <c r="S118" s="95"/>
      <c r="T118" s="95"/>
      <c r="U118" s="95"/>
      <c r="V118" s="95"/>
      <c r="W118" s="95"/>
      <c r="X118" s="95"/>
      <c r="Y118" s="95"/>
      <c r="Z118" s="95"/>
    </row>
    <row r="119" spans="1:26" s="96" customFormat="1" x14ac:dyDescent="0.25">
      <c r="A119" s="45">
        <f t="shared" si="3"/>
        <v>5</v>
      </c>
      <c r="B119" s="97"/>
      <c r="C119" s="98"/>
      <c r="D119" s="97"/>
      <c r="E119" s="92"/>
      <c r="F119" s="93"/>
      <c r="G119" s="93"/>
      <c r="H119" s="93"/>
      <c r="I119" s="94"/>
      <c r="J119" s="94"/>
      <c r="K119" s="94"/>
      <c r="L119" s="94"/>
      <c r="M119" s="85"/>
      <c r="N119" s="85"/>
      <c r="O119" s="25"/>
      <c r="P119" s="25"/>
      <c r="Q119" s="289"/>
      <c r="R119" s="95"/>
      <c r="S119" s="95"/>
      <c r="T119" s="95"/>
      <c r="U119" s="95"/>
      <c r="V119" s="95"/>
      <c r="W119" s="95"/>
      <c r="X119" s="95"/>
      <c r="Y119" s="95"/>
      <c r="Z119" s="95"/>
    </row>
    <row r="120" spans="1:26" s="96" customFormat="1" x14ac:dyDescent="0.25">
      <c r="A120" s="45">
        <f t="shared" si="3"/>
        <v>6</v>
      </c>
      <c r="B120" s="97"/>
      <c r="C120" s="98"/>
      <c r="D120" s="97"/>
      <c r="E120" s="92"/>
      <c r="F120" s="93"/>
      <c r="G120" s="93"/>
      <c r="H120" s="93"/>
      <c r="I120" s="94"/>
      <c r="J120" s="94"/>
      <c r="K120" s="94"/>
      <c r="L120" s="94"/>
      <c r="M120" s="85"/>
      <c r="N120" s="85"/>
      <c r="O120" s="25"/>
      <c r="P120" s="25"/>
      <c r="Q120" s="289"/>
      <c r="R120" s="95"/>
      <c r="S120" s="95"/>
      <c r="T120" s="95"/>
      <c r="U120" s="95"/>
      <c r="V120" s="95"/>
      <c r="W120" s="95"/>
      <c r="X120" s="95"/>
      <c r="Y120" s="95"/>
      <c r="Z120" s="95"/>
    </row>
    <row r="121" spans="1:26" s="96" customFormat="1" x14ac:dyDescent="0.25">
      <c r="A121" s="45">
        <f t="shared" si="3"/>
        <v>7</v>
      </c>
      <c r="B121" s="97"/>
      <c r="C121" s="98"/>
      <c r="D121" s="97"/>
      <c r="E121" s="92"/>
      <c r="F121" s="93"/>
      <c r="G121" s="93"/>
      <c r="H121" s="93"/>
      <c r="I121" s="94"/>
      <c r="J121" s="94"/>
      <c r="K121" s="94"/>
      <c r="L121" s="94"/>
      <c r="M121" s="85"/>
      <c r="N121" s="85"/>
      <c r="O121" s="25"/>
      <c r="P121" s="25"/>
      <c r="Q121" s="289"/>
      <c r="R121" s="95"/>
      <c r="S121" s="95"/>
      <c r="T121" s="95"/>
      <c r="U121" s="95"/>
      <c r="V121" s="95"/>
      <c r="W121" s="95"/>
      <c r="X121" s="95"/>
      <c r="Y121" s="95"/>
      <c r="Z121" s="95"/>
    </row>
    <row r="122" spans="1:26" s="96" customFormat="1" x14ac:dyDescent="0.25">
      <c r="A122" s="45">
        <f t="shared" si="3"/>
        <v>8</v>
      </c>
      <c r="B122" s="97"/>
      <c r="C122" s="98"/>
      <c r="D122" s="97"/>
      <c r="E122" s="92"/>
      <c r="F122" s="93"/>
      <c r="G122" s="93"/>
      <c r="H122" s="93"/>
      <c r="I122" s="94"/>
      <c r="J122" s="94"/>
      <c r="K122" s="94"/>
      <c r="L122" s="94"/>
      <c r="M122" s="85"/>
      <c r="N122" s="85"/>
      <c r="O122" s="25"/>
      <c r="P122" s="25"/>
      <c r="Q122" s="290"/>
      <c r="R122" s="95"/>
      <c r="S122" s="95"/>
      <c r="T122" s="95"/>
      <c r="U122" s="95"/>
      <c r="V122" s="95"/>
      <c r="W122" s="95"/>
      <c r="X122" s="95"/>
      <c r="Y122" s="95"/>
      <c r="Z122" s="95"/>
    </row>
    <row r="123" spans="1:26" s="96" customFormat="1" x14ac:dyDescent="0.25">
      <c r="A123" s="45"/>
      <c r="B123" s="143" t="s">
        <v>16</v>
      </c>
      <c r="C123" s="98"/>
      <c r="D123" s="97"/>
      <c r="E123" s="92"/>
      <c r="F123" s="93"/>
      <c r="G123" s="93"/>
      <c r="H123" s="93"/>
      <c r="I123" s="94"/>
      <c r="J123" s="94"/>
      <c r="K123" s="99">
        <f t="shared" ref="K123:N123" si="4">SUM(K115:K122)</f>
        <v>0</v>
      </c>
      <c r="L123" s="99">
        <f t="shared" si="4"/>
        <v>0</v>
      </c>
      <c r="M123" s="135">
        <f t="shared" si="4"/>
        <v>0</v>
      </c>
      <c r="N123" s="99">
        <f t="shared" si="4"/>
        <v>0</v>
      </c>
      <c r="O123" s="25"/>
      <c r="P123" s="25"/>
      <c r="Q123" s="138"/>
    </row>
    <row r="124" spans="1:26" x14ac:dyDescent="0.25">
      <c r="B124" s="28"/>
      <c r="C124" s="28"/>
      <c r="D124" s="28"/>
      <c r="E124" s="29"/>
      <c r="F124" s="28"/>
      <c r="G124" s="28"/>
      <c r="H124" s="28"/>
      <c r="I124" s="28"/>
      <c r="J124" s="28"/>
      <c r="K124" s="28"/>
      <c r="L124" s="28"/>
      <c r="M124" s="28"/>
      <c r="N124" s="28"/>
      <c r="O124" s="28"/>
      <c r="P124" s="28"/>
    </row>
    <row r="125" spans="1:26" ht="18.75" x14ac:dyDescent="0.25">
      <c r="B125" s="57" t="s">
        <v>31</v>
      </c>
      <c r="C125" s="71">
        <f>+K123</f>
        <v>0</v>
      </c>
      <c r="H125" s="30"/>
      <c r="I125" s="30"/>
      <c r="J125" s="30"/>
      <c r="K125" s="30"/>
      <c r="L125" s="30"/>
      <c r="M125" s="30"/>
      <c r="N125" s="28"/>
      <c r="O125" s="28"/>
      <c r="P125" s="28"/>
    </row>
    <row r="127" spans="1:26" ht="15.75" thickBot="1" x14ac:dyDescent="0.3"/>
    <row r="128" spans="1:26" ht="37.15" customHeight="1" thickBot="1" x14ac:dyDescent="0.3">
      <c r="B128" s="74" t="s">
        <v>48</v>
      </c>
      <c r="C128" s="75" t="s">
        <v>49</v>
      </c>
      <c r="D128" s="74" t="s">
        <v>50</v>
      </c>
      <c r="E128" s="75" t="s">
        <v>53</v>
      </c>
    </row>
    <row r="129" spans="2:17" ht="41.45" customHeight="1" x14ac:dyDescent="0.25">
      <c r="B129" s="65" t="s">
        <v>117</v>
      </c>
      <c r="C129" s="68">
        <v>20</v>
      </c>
      <c r="D129" s="68">
        <v>0</v>
      </c>
      <c r="E129" s="285">
        <f>+D129+D130+D131</f>
        <v>0</v>
      </c>
    </row>
    <row r="130" spans="2:17" ht="28.5" x14ac:dyDescent="0.25">
      <c r="B130" s="65" t="s">
        <v>118</v>
      </c>
      <c r="C130" s="55">
        <v>30</v>
      </c>
      <c r="D130" s="144">
        <v>0</v>
      </c>
      <c r="E130" s="286"/>
    </row>
    <row r="131" spans="2:17" ht="29.25" thickBot="1" x14ac:dyDescent="0.3">
      <c r="B131" s="65" t="s">
        <v>119</v>
      </c>
      <c r="C131" s="70">
        <v>40</v>
      </c>
      <c r="D131" s="70">
        <v>0</v>
      </c>
      <c r="E131" s="287"/>
    </row>
    <row r="133" spans="2:17" ht="15.75" thickBot="1" x14ac:dyDescent="0.3"/>
    <row r="134" spans="2:17" ht="27" thickBot="1" x14ac:dyDescent="0.3">
      <c r="B134" s="277" t="s">
        <v>151</v>
      </c>
      <c r="C134" s="278"/>
      <c r="D134" s="278"/>
      <c r="E134" s="278"/>
      <c r="F134" s="278"/>
      <c r="G134" s="278"/>
      <c r="H134" s="278"/>
      <c r="I134" s="278"/>
      <c r="J134" s="278"/>
      <c r="K134" s="278"/>
      <c r="L134" s="278"/>
      <c r="M134" s="278"/>
      <c r="N134" s="279"/>
    </row>
    <row r="136" spans="2:17" ht="76.5" customHeight="1" x14ac:dyDescent="0.25">
      <c r="B136" s="103" t="s">
        <v>0</v>
      </c>
      <c r="C136" s="103" t="s">
        <v>38</v>
      </c>
      <c r="D136" s="103" t="s">
        <v>39</v>
      </c>
      <c r="E136" s="103" t="s">
        <v>109</v>
      </c>
      <c r="F136" s="103" t="s">
        <v>111</v>
      </c>
      <c r="G136" s="103" t="s">
        <v>112</v>
      </c>
      <c r="H136" s="103" t="s">
        <v>113</v>
      </c>
      <c r="I136" s="103" t="s">
        <v>110</v>
      </c>
      <c r="J136" s="268" t="s">
        <v>114</v>
      </c>
      <c r="K136" s="269"/>
      <c r="L136" s="270"/>
      <c r="M136" s="103" t="s">
        <v>115</v>
      </c>
      <c r="N136" s="103" t="s">
        <v>40</v>
      </c>
      <c r="O136" s="103" t="s">
        <v>41</v>
      </c>
      <c r="P136" s="268" t="s">
        <v>3</v>
      </c>
      <c r="Q136" s="270"/>
    </row>
    <row r="137" spans="2:17" ht="82.5" customHeight="1" x14ac:dyDescent="0.25">
      <c r="B137" s="89" t="s">
        <v>202</v>
      </c>
      <c r="C137" s="89" t="s">
        <v>207</v>
      </c>
      <c r="D137" s="89" t="s">
        <v>201</v>
      </c>
      <c r="E137" s="163">
        <v>40941598</v>
      </c>
      <c r="F137" s="89" t="s">
        <v>171</v>
      </c>
      <c r="G137" s="89" t="s">
        <v>168</v>
      </c>
      <c r="H137" s="89" t="s">
        <v>203</v>
      </c>
      <c r="I137" s="158" t="s">
        <v>204</v>
      </c>
      <c r="J137" s="162" t="s">
        <v>210</v>
      </c>
      <c r="K137" s="158" t="s">
        <v>205</v>
      </c>
      <c r="L137" s="158" t="s">
        <v>206</v>
      </c>
      <c r="M137" s="89" t="s">
        <v>128</v>
      </c>
      <c r="N137" s="89" t="s">
        <v>128</v>
      </c>
      <c r="O137" s="89" t="s">
        <v>128</v>
      </c>
      <c r="P137" s="281" t="s">
        <v>200</v>
      </c>
      <c r="Q137" s="281"/>
    </row>
    <row r="138" spans="2:17" ht="103.5" customHeight="1" x14ac:dyDescent="0.25">
      <c r="B138" s="89" t="s">
        <v>124</v>
      </c>
      <c r="C138" s="89" t="s">
        <v>207</v>
      </c>
      <c r="D138" s="89" t="s">
        <v>208</v>
      </c>
      <c r="E138" s="163">
        <v>40938546</v>
      </c>
      <c r="F138" s="89" t="s">
        <v>171</v>
      </c>
      <c r="G138" s="89" t="s">
        <v>168</v>
      </c>
      <c r="H138" s="89" t="s">
        <v>209</v>
      </c>
      <c r="I138" s="158" t="s">
        <v>204</v>
      </c>
      <c r="J138" s="162" t="s">
        <v>211</v>
      </c>
      <c r="K138" s="158" t="s">
        <v>212</v>
      </c>
      <c r="L138" s="158" t="s">
        <v>213</v>
      </c>
      <c r="M138" s="89" t="s">
        <v>128</v>
      </c>
      <c r="N138" s="89" t="s">
        <v>128</v>
      </c>
      <c r="O138" s="89" t="s">
        <v>128</v>
      </c>
      <c r="P138" s="282" t="s">
        <v>200</v>
      </c>
      <c r="Q138" s="284"/>
    </row>
    <row r="139" spans="2:17" ht="66" customHeight="1" x14ac:dyDescent="0.25">
      <c r="B139" s="89" t="s">
        <v>125</v>
      </c>
      <c r="C139" s="89" t="s">
        <v>207</v>
      </c>
      <c r="D139" s="89" t="s">
        <v>214</v>
      </c>
      <c r="E139" s="163">
        <v>40937944</v>
      </c>
      <c r="F139" s="89" t="s">
        <v>215</v>
      </c>
      <c r="G139" s="89" t="s">
        <v>168</v>
      </c>
      <c r="H139" s="89" t="s">
        <v>216</v>
      </c>
      <c r="I139" s="158" t="s">
        <v>204</v>
      </c>
      <c r="J139" s="89" t="s">
        <v>219</v>
      </c>
      <c r="K139" s="158" t="s">
        <v>217</v>
      </c>
      <c r="L139" s="158" t="s">
        <v>218</v>
      </c>
      <c r="M139" s="89" t="s">
        <v>128</v>
      </c>
      <c r="N139" s="89" t="s">
        <v>128</v>
      </c>
      <c r="O139" s="89" t="s">
        <v>128</v>
      </c>
      <c r="P139" s="281" t="s">
        <v>200</v>
      </c>
      <c r="Q139" s="281"/>
    </row>
    <row r="142" spans="2:17" ht="15.75" thickBot="1" x14ac:dyDescent="0.3"/>
    <row r="143" spans="2:17" ht="54" customHeight="1" x14ac:dyDescent="0.25">
      <c r="B143" s="107" t="s">
        <v>32</v>
      </c>
      <c r="C143" s="107" t="s">
        <v>48</v>
      </c>
      <c r="D143" s="103" t="s">
        <v>49</v>
      </c>
      <c r="E143" s="107" t="s">
        <v>50</v>
      </c>
      <c r="F143" s="75" t="s">
        <v>54</v>
      </c>
      <c r="G143" s="142"/>
    </row>
    <row r="144" spans="2:17" ht="120.75" customHeight="1" x14ac:dyDescent="0.2">
      <c r="B144" s="291" t="s">
        <v>51</v>
      </c>
      <c r="C144" s="5" t="s">
        <v>120</v>
      </c>
      <c r="D144" s="144">
        <v>25</v>
      </c>
      <c r="E144" s="144">
        <v>25</v>
      </c>
      <c r="F144" s="292">
        <f>+E144+E145+E146</f>
        <v>60</v>
      </c>
      <c r="G144" s="79"/>
    </row>
    <row r="145" spans="2:7" ht="105" customHeight="1" x14ac:dyDescent="0.2">
      <c r="B145" s="291"/>
      <c r="C145" s="5" t="s">
        <v>121</v>
      </c>
      <c r="D145" s="72">
        <v>25</v>
      </c>
      <c r="E145" s="144">
        <v>25</v>
      </c>
      <c r="F145" s="293"/>
      <c r="G145" s="79"/>
    </row>
    <row r="146" spans="2:7" ht="69" customHeight="1" x14ac:dyDescent="0.2">
      <c r="B146" s="291"/>
      <c r="C146" s="5" t="s">
        <v>122</v>
      </c>
      <c r="D146" s="144">
        <v>10</v>
      </c>
      <c r="E146" s="144">
        <v>10</v>
      </c>
      <c r="F146" s="294"/>
      <c r="G146" s="79"/>
    </row>
    <row r="147" spans="2:7" x14ac:dyDescent="0.25">
      <c r="C147" s="87"/>
    </row>
    <row r="150" spans="2:7" x14ac:dyDescent="0.25">
      <c r="B150" s="105" t="s">
        <v>55</v>
      </c>
    </row>
    <row r="153" spans="2:7" x14ac:dyDescent="0.25">
      <c r="B153" s="108" t="s">
        <v>32</v>
      </c>
      <c r="C153" s="108" t="s">
        <v>56</v>
      </c>
      <c r="D153" s="107" t="s">
        <v>50</v>
      </c>
      <c r="E153" s="107" t="s">
        <v>16</v>
      </c>
    </row>
    <row r="154" spans="2:7" ht="72.75" customHeight="1" x14ac:dyDescent="0.25">
      <c r="B154" s="88" t="s">
        <v>57</v>
      </c>
      <c r="C154" s="89">
        <v>40</v>
      </c>
      <c r="D154" s="144">
        <f>+E129</f>
        <v>0</v>
      </c>
      <c r="E154" s="264">
        <f>+D154+D155</f>
        <v>60</v>
      </c>
    </row>
    <row r="155" spans="2:7" ht="99.75" x14ac:dyDescent="0.25">
      <c r="B155" s="88" t="s">
        <v>58</v>
      </c>
      <c r="C155" s="89">
        <v>60</v>
      </c>
      <c r="D155" s="144">
        <f>+F144</f>
        <v>60</v>
      </c>
      <c r="E155" s="265"/>
    </row>
  </sheetData>
  <mergeCells count="53">
    <mergeCell ref="P137:Q137"/>
    <mergeCell ref="P139:Q139"/>
    <mergeCell ref="B144:B146"/>
    <mergeCell ref="F144:F146"/>
    <mergeCell ref="E154:E155"/>
    <mergeCell ref="P138:Q138"/>
    <mergeCell ref="B108:P108"/>
    <mergeCell ref="B111:N111"/>
    <mergeCell ref="E129:E131"/>
    <mergeCell ref="B134:N134"/>
    <mergeCell ref="J136:L136"/>
    <mergeCell ref="P136:Q136"/>
    <mergeCell ref="Q115:Q122"/>
    <mergeCell ref="D105:E105"/>
    <mergeCell ref="P89:Q89"/>
    <mergeCell ref="P90:Q90"/>
    <mergeCell ref="P91:Q91"/>
    <mergeCell ref="P92:Q92"/>
    <mergeCell ref="P93:Q93"/>
    <mergeCell ref="P94:Q94"/>
    <mergeCell ref="P98:Q98"/>
    <mergeCell ref="P95:Q95"/>
    <mergeCell ref="P96:Q96"/>
    <mergeCell ref="P97:Q97"/>
    <mergeCell ref="B101:N101"/>
    <mergeCell ref="D104:E104"/>
    <mergeCell ref="J88:L88"/>
    <mergeCell ref="P88:Q88"/>
    <mergeCell ref="C65:N65"/>
    <mergeCell ref="B67:N67"/>
    <mergeCell ref="O70:P70"/>
    <mergeCell ref="O71:P71"/>
    <mergeCell ref="O72:P72"/>
    <mergeCell ref="O73:P73"/>
    <mergeCell ref="O74:P74"/>
    <mergeCell ref="O75:P75"/>
    <mergeCell ref="O76:P76"/>
    <mergeCell ref="O77:P77"/>
    <mergeCell ref="B83:N83"/>
    <mergeCell ref="B61:B62"/>
    <mergeCell ref="C61:C62"/>
    <mergeCell ref="D61:E61"/>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71 A65567 IS65567 SO65567 ACK65567 AMG65567 AWC65567 BFY65567 BPU65567 BZQ65567 CJM65567 CTI65567 DDE65567 DNA65567 DWW65567 EGS65567 EQO65567 FAK65567 FKG65567 FUC65567 GDY65567 GNU65567 GXQ65567 HHM65567 HRI65567 IBE65567 ILA65567 IUW65567 JES65567 JOO65567 JYK65567 KIG65567 KSC65567 LBY65567 LLU65567 LVQ65567 MFM65567 MPI65567 MZE65567 NJA65567 NSW65567 OCS65567 OMO65567 OWK65567 PGG65567 PQC65567 PZY65567 QJU65567 QTQ65567 RDM65567 RNI65567 RXE65567 SHA65567 SQW65567 TAS65567 TKO65567 TUK65567 UEG65567 UOC65567 UXY65567 VHU65567 VRQ65567 WBM65567 WLI65567 WVE65567 A131103 IS131103 SO131103 ACK131103 AMG131103 AWC131103 BFY131103 BPU131103 BZQ131103 CJM131103 CTI131103 DDE131103 DNA131103 DWW131103 EGS131103 EQO131103 FAK131103 FKG131103 FUC131103 GDY131103 GNU131103 GXQ131103 HHM131103 HRI131103 IBE131103 ILA131103 IUW131103 JES131103 JOO131103 JYK131103 KIG131103 KSC131103 LBY131103 LLU131103 LVQ131103 MFM131103 MPI131103 MZE131103 NJA131103 NSW131103 OCS131103 OMO131103 OWK131103 PGG131103 PQC131103 PZY131103 QJU131103 QTQ131103 RDM131103 RNI131103 RXE131103 SHA131103 SQW131103 TAS131103 TKO131103 TUK131103 UEG131103 UOC131103 UXY131103 VHU131103 VRQ131103 WBM131103 WLI131103 WVE131103 A196639 IS196639 SO196639 ACK196639 AMG196639 AWC196639 BFY196639 BPU196639 BZQ196639 CJM196639 CTI196639 DDE196639 DNA196639 DWW196639 EGS196639 EQO196639 FAK196639 FKG196639 FUC196639 GDY196639 GNU196639 GXQ196639 HHM196639 HRI196639 IBE196639 ILA196639 IUW196639 JES196639 JOO196639 JYK196639 KIG196639 KSC196639 LBY196639 LLU196639 LVQ196639 MFM196639 MPI196639 MZE196639 NJA196639 NSW196639 OCS196639 OMO196639 OWK196639 PGG196639 PQC196639 PZY196639 QJU196639 QTQ196639 RDM196639 RNI196639 RXE196639 SHA196639 SQW196639 TAS196639 TKO196639 TUK196639 UEG196639 UOC196639 UXY196639 VHU196639 VRQ196639 WBM196639 WLI196639 WVE196639 A262175 IS262175 SO262175 ACK262175 AMG262175 AWC262175 BFY262175 BPU262175 BZQ262175 CJM262175 CTI262175 DDE262175 DNA262175 DWW262175 EGS262175 EQO262175 FAK262175 FKG262175 FUC262175 GDY262175 GNU262175 GXQ262175 HHM262175 HRI262175 IBE262175 ILA262175 IUW262175 JES262175 JOO262175 JYK262175 KIG262175 KSC262175 LBY262175 LLU262175 LVQ262175 MFM262175 MPI262175 MZE262175 NJA262175 NSW262175 OCS262175 OMO262175 OWK262175 PGG262175 PQC262175 PZY262175 QJU262175 QTQ262175 RDM262175 RNI262175 RXE262175 SHA262175 SQW262175 TAS262175 TKO262175 TUK262175 UEG262175 UOC262175 UXY262175 VHU262175 VRQ262175 WBM262175 WLI262175 WVE262175 A327711 IS327711 SO327711 ACK327711 AMG327711 AWC327711 BFY327711 BPU327711 BZQ327711 CJM327711 CTI327711 DDE327711 DNA327711 DWW327711 EGS327711 EQO327711 FAK327711 FKG327711 FUC327711 GDY327711 GNU327711 GXQ327711 HHM327711 HRI327711 IBE327711 ILA327711 IUW327711 JES327711 JOO327711 JYK327711 KIG327711 KSC327711 LBY327711 LLU327711 LVQ327711 MFM327711 MPI327711 MZE327711 NJA327711 NSW327711 OCS327711 OMO327711 OWK327711 PGG327711 PQC327711 PZY327711 QJU327711 QTQ327711 RDM327711 RNI327711 RXE327711 SHA327711 SQW327711 TAS327711 TKO327711 TUK327711 UEG327711 UOC327711 UXY327711 VHU327711 VRQ327711 WBM327711 WLI327711 WVE327711 A393247 IS393247 SO393247 ACK393247 AMG393247 AWC393247 BFY393247 BPU393247 BZQ393247 CJM393247 CTI393247 DDE393247 DNA393247 DWW393247 EGS393247 EQO393247 FAK393247 FKG393247 FUC393247 GDY393247 GNU393247 GXQ393247 HHM393247 HRI393247 IBE393247 ILA393247 IUW393247 JES393247 JOO393247 JYK393247 KIG393247 KSC393247 LBY393247 LLU393247 LVQ393247 MFM393247 MPI393247 MZE393247 NJA393247 NSW393247 OCS393247 OMO393247 OWK393247 PGG393247 PQC393247 PZY393247 QJU393247 QTQ393247 RDM393247 RNI393247 RXE393247 SHA393247 SQW393247 TAS393247 TKO393247 TUK393247 UEG393247 UOC393247 UXY393247 VHU393247 VRQ393247 WBM393247 WLI393247 WVE393247 A458783 IS458783 SO458783 ACK458783 AMG458783 AWC458783 BFY458783 BPU458783 BZQ458783 CJM458783 CTI458783 DDE458783 DNA458783 DWW458783 EGS458783 EQO458783 FAK458783 FKG458783 FUC458783 GDY458783 GNU458783 GXQ458783 HHM458783 HRI458783 IBE458783 ILA458783 IUW458783 JES458783 JOO458783 JYK458783 KIG458783 KSC458783 LBY458783 LLU458783 LVQ458783 MFM458783 MPI458783 MZE458783 NJA458783 NSW458783 OCS458783 OMO458783 OWK458783 PGG458783 PQC458783 PZY458783 QJU458783 QTQ458783 RDM458783 RNI458783 RXE458783 SHA458783 SQW458783 TAS458783 TKO458783 TUK458783 UEG458783 UOC458783 UXY458783 VHU458783 VRQ458783 WBM458783 WLI458783 WVE458783 A524319 IS524319 SO524319 ACK524319 AMG524319 AWC524319 BFY524319 BPU524319 BZQ524319 CJM524319 CTI524319 DDE524319 DNA524319 DWW524319 EGS524319 EQO524319 FAK524319 FKG524319 FUC524319 GDY524319 GNU524319 GXQ524319 HHM524319 HRI524319 IBE524319 ILA524319 IUW524319 JES524319 JOO524319 JYK524319 KIG524319 KSC524319 LBY524319 LLU524319 LVQ524319 MFM524319 MPI524319 MZE524319 NJA524319 NSW524319 OCS524319 OMO524319 OWK524319 PGG524319 PQC524319 PZY524319 QJU524319 QTQ524319 RDM524319 RNI524319 RXE524319 SHA524319 SQW524319 TAS524319 TKO524319 TUK524319 UEG524319 UOC524319 UXY524319 VHU524319 VRQ524319 WBM524319 WLI524319 WVE524319 A589855 IS589855 SO589855 ACK589855 AMG589855 AWC589855 BFY589855 BPU589855 BZQ589855 CJM589855 CTI589855 DDE589855 DNA589855 DWW589855 EGS589855 EQO589855 FAK589855 FKG589855 FUC589855 GDY589855 GNU589855 GXQ589855 HHM589855 HRI589855 IBE589855 ILA589855 IUW589855 JES589855 JOO589855 JYK589855 KIG589855 KSC589855 LBY589855 LLU589855 LVQ589855 MFM589855 MPI589855 MZE589855 NJA589855 NSW589855 OCS589855 OMO589855 OWK589855 PGG589855 PQC589855 PZY589855 QJU589855 QTQ589855 RDM589855 RNI589855 RXE589855 SHA589855 SQW589855 TAS589855 TKO589855 TUK589855 UEG589855 UOC589855 UXY589855 VHU589855 VRQ589855 WBM589855 WLI589855 WVE589855 A655391 IS655391 SO655391 ACK655391 AMG655391 AWC655391 BFY655391 BPU655391 BZQ655391 CJM655391 CTI655391 DDE655391 DNA655391 DWW655391 EGS655391 EQO655391 FAK655391 FKG655391 FUC655391 GDY655391 GNU655391 GXQ655391 HHM655391 HRI655391 IBE655391 ILA655391 IUW655391 JES655391 JOO655391 JYK655391 KIG655391 KSC655391 LBY655391 LLU655391 LVQ655391 MFM655391 MPI655391 MZE655391 NJA655391 NSW655391 OCS655391 OMO655391 OWK655391 PGG655391 PQC655391 PZY655391 QJU655391 QTQ655391 RDM655391 RNI655391 RXE655391 SHA655391 SQW655391 TAS655391 TKO655391 TUK655391 UEG655391 UOC655391 UXY655391 VHU655391 VRQ655391 WBM655391 WLI655391 WVE655391 A720927 IS720927 SO720927 ACK720927 AMG720927 AWC720927 BFY720927 BPU720927 BZQ720927 CJM720927 CTI720927 DDE720927 DNA720927 DWW720927 EGS720927 EQO720927 FAK720927 FKG720927 FUC720927 GDY720927 GNU720927 GXQ720927 HHM720927 HRI720927 IBE720927 ILA720927 IUW720927 JES720927 JOO720927 JYK720927 KIG720927 KSC720927 LBY720927 LLU720927 LVQ720927 MFM720927 MPI720927 MZE720927 NJA720927 NSW720927 OCS720927 OMO720927 OWK720927 PGG720927 PQC720927 PZY720927 QJU720927 QTQ720927 RDM720927 RNI720927 RXE720927 SHA720927 SQW720927 TAS720927 TKO720927 TUK720927 UEG720927 UOC720927 UXY720927 VHU720927 VRQ720927 WBM720927 WLI720927 WVE720927 A786463 IS786463 SO786463 ACK786463 AMG786463 AWC786463 BFY786463 BPU786463 BZQ786463 CJM786463 CTI786463 DDE786463 DNA786463 DWW786463 EGS786463 EQO786463 FAK786463 FKG786463 FUC786463 GDY786463 GNU786463 GXQ786463 HHM786463 HRI786463 IBE786463 ILA786463 IUW786463 JES786463 JOO786463 JYK786463 KIG786463 KSC786463 LBY786463 LLU786463 LVQ786463 MFM786463 MPI786463 MZE786463 NJA786463 NSW786463 OCS786463 OMO786463 OWK786463 PGG786463 PQC786463 PZY786463 QJU786463 QTQ786463 RDM786463 RNI786463 RXE786463 SHA786463 SQW786463 TAS786463 TKO786463 TUK786463 UEG786463 UOC786463 UXY786463 VHU786463 VRQ786463 WBM786463 WLI786463 WVE786463 A851999 IS851999 SO851999 ACK851999 AMG851999 AWC851999 BFY851999 BPU851999 BZQ851999 CJM851999 CTI851999 DDE851999 DNA851999 DWW851999 EGS851999 EQO851999 FAK851999 FKG851999 FUC851999 GDY851999 GNU851999 GXQ851999 HHM851999 HRI851999 IBE851999 ILA851999 IUW851999 JES851999 JOO851999 JYK851999 KIG851999 KSC851999 LBY851999 LLU851999 LVQ851999 MFM851999 MPI851999 MZE851999 NJA851999 NSW851999 OCS851999 OMO851999 OWK851999 PGG851999 PQC851999 PZY851999 QJU851999 QTQ851999 RDM851999 RNI851999 RXE851999 SHA851999 SQW851999 TAS851999 TKO851999 TUK851999 UEG851999 UOC851999 UXY851999 VHU851999 VRQ851999 WBM851999 WLI851999 WVE851999 A917535 IS917535 SO917535 ACK917535 AMG917535 AWC917535 BFY917535 BPU917535 BZQ917535 CJM917535 CTI917535 DDE917535 DNA917535 DWW917535 EGS917535 EQO917535 FAK917535 FKG917535 FUC917535 GDY917535 GNU917535 GXQ917535 HHM917535 HRI917535 IBE917535 ILA917535 IUW917535 JES917535 JOO917535 JYK917535 KIG917535 KSC917535 LBY917535 LLU917535 LVQ917535 MFM917535 MPI917535 MZE917535 NJA917535 NSW917535 OCS917535 OMO917535 OWK917535 PGG917535 PQC917535 PZY917535 QJU917535 QTQ917535 RDM917535 RNI917535 RXE917535 SHA917535 SQW917535 TAS917535 TKO917535 TUK917535 UEG917535 UOC917535 UXY917535 VHU917535 VRQ917535 WBM917535 WLI917535 WVE917535 A983071 IS983071 SO983071 ACK983071 AMG983071 AWC983071 BFY983071 BPU983071 BZQ983071 CJM983071 CTI983071 DDE983071 DNA983071 DWW983071 EGS983071 EQO983071 FAK983071 FKG983071 FUC983071 GDY983071 GNU983071 GXQ983071 HHM983071 HRI983071 IBE983071 ILA983071 IUW983071 JES983071 JOO983071 JYK983071 KIG983071 KSC983071 LBY983071 LLU983071 LVQ983071 MFM983071 MPI983071 MZE983071 NJA983071 NSW983071 OCS983071 OMO983071 OWK983071 PGG983071 PQC983071 PZY983071 QJU983071 QTQ983071 RDM983071 RNI983071 RXE983071 SHA983071 SQW983071 TAS983071 TKO983071 TUK983071 UEG983071 UOC983071 UXY983071 VHU983071 VRQ983071 WBM983071 WLI98307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1 WLL98307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5"/>
  <sheetViews>
    <sheetView tabSelected="1" topLeftCell="A24" zoomScale="63" zoomScaleNormal="63" workbookViewId="0">
      <selection activeCell="F35" sqref="F35"/>
    </sheetView>
  </sheetViews>
  <sheetFormatPr baseColWidth="10" defaultRowHeight="15" x14ac:dyDescent="0.25"/>
  <cols>
    <col min="1" max="1" width="3.140625" style="8" bestFit="1" customWidth="1"/>
    <col min="2" max="2" width="48.7109375" style="8" customWidth="1"/>
    <col min="3" max="3" width="31.140625" style="8" customWidth="1"/>
    <col min="4" max="4" width="26.7109375" style="8" customWidth="1"/>
    <col min="5" max="5" width="27.42578125" style="8" customWidth="1"/>
    <col min="6" max="7" width="29.7109375" style="8" customWidth="1"/>
    <col min="8" max="8" width="24.5703125" style="8" customWidth="1"/>
    <col min="9" max="9" width="24" style="8" customWidth="1"/>
    <col min="10" max="10" width="20.28515625" style="8" customWidth="1"/>
    <col min="11" max="11" width="19.28515625" style="8" bestFit="1" customWidth="1"/>
    <col min="12" max="13" width="18.7109375" style="8" customWidth="1"/>
    <col min="14" max="14" width="22.140625" style="8" customWidth="1"/>
    <col min="15" max="15" width="26.140625" style="8" customWidth="1"/>
    <col min="16" max="16" width="19.5703125" style="8" bestFit="1" customWidth="1"/>
    <col min="17" max="17" width="45.8554687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55" t="s">
        <v>61</v>
      </c>
      <c r="C2" s="256"/>
      <c r="D2" s="256"/>
      <c r="E2" s="256"/>
      <c r="F2" s="256"/>
      <c r="G2" s="256"/>
      <c r="H2" s="256"/>
      <c r="I2" s="256"/>
      <c r="J2" s="256"/>
      <c r="K2" s="256"/>
      <c r="L2" s="256"/>
      <c r="M2" s="256"/>
      <c r="N2" s="256"/>
      <c r="O2" s="256"/>
      <c r="P2" s="256"/>
    </row>
    <row r="4" spans="2:16" ht="26.25" x14ac:dyDescent="0.25">
      <c r="B4" s="255" t="s">
        <v>47</v>
      </c>
      <c r="C4" s="256"/>
      <c r="D4" s="256"/>
      <c r="E4" s="256"/>
      <c r="F4" s="256"/>
      <c r="G4" s="256"/>
      <c r="H4" s="256"/>
      <c r="I4" s="256"/>
      <c r="J4" s="256"/>
      <c r="K4" s="256"/>
      <c r="L4" s="256"/>
      <c r="M4" s="256"/>
      <c r="N4" s="256"/>
      <c r="O4" s="256"/>
      <c r="P4" s="256"/>
    </row>
    <row r="5" spans="2:16" ht="15.75" thickBot="1" x14ac:dyDescent="0.3"/>
    <row r="6" spans="2:16" ht="21.75" thickBot="1" x14ac:dyDescent="0.3">
      <c r="B6" s="10" t="s">
        <v>4</v>
      </c>
      <c r="C6" s="257" t="s">
        <v>152</v>
      </c>
      <c r="D6" s="257"/>
      <c r="E6" s="257"/>
      <c r="F6" s="257"/>
      <c r="G6" s="257"/>
      <c r="H6" s="257"/>
      <c r="I6" s="257"/>
      <c r="J6" s="257"/>
      <c r="K6" s="257"/>
      <c r="L6" s="257"/>
      <c r="M6" s="257"/>
      <c r="N6" s="258"/>
    </row>
    <row r="7" spans="2:16" ht="16.5" thickBot="1" x14ac:dyDescent="0.3">
      <c r="B7" s="11" t="s">
        <v>5</v>
      </c>
      <c r="C7" s="257"/>
      <c r="D7" s="257"/>
      <c r="E7" s="257"/>
      <c r="F7" s="257"/>
      <c r="G7" s="257"/>
      <c r="H7" s="257"/>
      <c r="I7" s="257"/>
      <c r="J7" s="257"/>
      <c r="K7" s="257"/>
      <c r="L7" s="257"/>
      <c r="M7" s="257"/>
      <c r="N7" s="258"/>
    </row>
    <row r="8" spans="2:16" ht="16.5" thickBot="1" x14ac:dyDescent="0.3">
      <c r="B8" s="11" t="s">
        <v>6</v>
      </c>
      <c r="C8" s="257"/>
      <c r="D8" s="257"/>
      <c r="E8" s="257"/>
      <c r="F8" s="257"/>
      <c r="G8" s="257"/>
      <c r="H8" s="257"/>
      <c r="I8" s="257"/>
      <c r="J8" s="257"/>
      <c r="K8" s="257"/>
      <c r="L8" s="257"/>
      <c r="M8" s="257"/>
      <c r="N8" s="258"/>
    </row>
    <row r="9" spans="2:16" ht="16.5" thickBot="1" x14ac:dyDescent="0.3">
      <c r="B9" s="11" t="s">
        <v>7</v>
      </c>
      <c r="C9" s="257"/>
      <c r="D9" s="257"/>
      <c r="E9" s="257"/>
      <c r="F9" s="257"/>
      <c r="G9" s="257"/>
      <c r="H9" s="257"/>
      <c r="I9" s="257"/>
      <c r="J9" s="257"/>
      <c r="K9" s="257"/>
      <c r="L9" s="257"/>
      <c r="M9" s="257"/>
      <c r="N9" s="258"/>
    </row>
    <row r="10" spans="2:16" ht="16.5" thickBot="1" x14ac:dyDescent="0.3">
      <c r="B10" s="11" t="s">
        <v>8</v>
      </c>
      <c r="C10" s="259">
        <v>33</v>
      </c>
      <c r="D10" s="259"/>
      <c r="E10" s="260"/>
      <c r="F10" s="32"/>
      <c r="G10" s="32"/>
      <c r="H10" s="32"/>
      <c r="I10" s="32"/>
      <c r="J10" s="32"/>
      <c r="K10" s="32"/>
      <c r="L10" s="32"/>
      <c r="M10" s="32"/>
      <c r="N10" s="33"/>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7"/>
      <c r="J12" s="7"/>
      <c r="K12" s="7"/>
      <c r="L12" s="7"/>
      <c r="M12" s="7"/>
      <c r="N12" s="18"/>
    </row>
    <row r="13" spans="2:16" x14ac:dyDescent="0.25">
      <c r="I13" s="7"/>
      <c r="J13" s="7"/>
      <c r="K13" s="7"/>
      <c r="L13" s="7"/>
      <c r="M13" s="7"/>
      <c r="N13" s="20"/>
    </row>
    <row r="14" spans="2:16" ht="45.75" customHeight="1" x14ac:dyDescent="0.25">
      <c r="B14" s="261" t="s">
        <v>94</v>
      </c>
      <c r="C14" s="261"/>
      <c r="D14" s="50" t="s">
        <v>12</v>
      </c>
      <c r="E14" s="50" t="s">
        <v>13</v>
      </c>
      <c r="F14" s="50" t="s">
        <v>29</v>
      </c>
      <c r="G14" s="77"/>
      <c r="I14" s="36"/>
      <c r="J14" s="36"/>
      <c r="K14" s="36"/>
      <c r="L14" s="36"/>
      <c r="M14" s="36"/>
      <c r="N14" s="20"/>
    </row>
    <row r="15" spans="2:16" x14ac:dyDescent="0.25">
      <c r="B15" s="261"/>
      <c r="C15" s="261"/>
      <c r="D15" s="50">
        <v>33</v>
      </c>
      <c r="E15" s="34">
        <v>2443288770</v>
      </c>
      <c r="F15" s="34">
        <v>1170</v>
      </c>
      <c r="G15" s="78"/>
      <c r="I15" s="37"/>
      <c r="J15" s="37"/>
      <c r="K15" s="37"/>
      <c r="L15" s="37"/>
      <c r="M15" s="37"/>
      <c r="N15" s="20"/>
    </row>
    <row r="16" spans="2:16" x14ac:dyDescent="0.25">
      <c r="B16" s="261"/>
      <c r="C16" s="261"/>
      <c r="D16" s="50"/>
      <c r="E16" s="34"/>
      <c r="F16" s="34"/>
      <c r="G16" s="78"/>
      <c r="I16" s="37"/>
      <c r="J16" s="37"/>
      <c r="K16" s="37"/>
      <c r="L16" s="37"/>
      <c r="M16" s="37"/>
      <c r="N16" s="20"/>
    </row>
    <row r="17" spans="1:14" x14ac:dyDescent="0.25">
      <c r="B17" s="261"/>
      <c r="C17" s="261"/>
      <c r="D17" s="50"/>
      <c r="E17" s="34"/>
      <c r="F17" s="34"/>
      <c r="G17" s="78"/>
      <c r="I17" s="37"/>
      <c r="J17" s="37"/>
      <c r="K17" s="37"/>
      <c r="L17" s="37"/>
      <c r="M17" s="37"/>
      <c r="N17" s="20"/>
    </row>
    <row r="18" spans="1:14" x14ac:dyDescent="0.25">
      <c r="B18" s="261"/>
      <c r="C18" s="261"/>
      <c r="D18" s="50"/>
      <c r="E18" s="35"/>
      <c r="F18" s="34"/>
      <c r="G18" s="78"/>
      <c r="H18" s="21"/>
      <c r="I18" s="37"/>
      <c r="J18" s="37"/>
      <c r="K18" s="37"/>
      <c r="L18" s="37"/>
      <c r="M18" s="37"/>
      <c r="N18" s="19"/>
    </row>
    <row r="19" spans="1:14" x14ac:dyDescent="0.25">
      <c r="B19" s="261"/>
      <c r="C19" s="261"/>
      <c r="D19" s="50"/>
      <c r="E19" s="35"/>
      <c r="F19" s="34"/>
      <c r="G19" s="78"/>
      <c r="H19" s="21"/>
      <c r="I19" s="39"/>
      <c r="J19" s="39"/>
      <c r="K19" s="39"/>
      <c r="L19" s="39"/>
      <c r="M19" s="39"/>
      <c r="N19" s="19"/>
    </row>
    <row r="20" spans="1:14" x14ac:dyDescent="0.25">
      <c r="B20" s="261"/>
      <c r="C20" s="261"/>
      <c r="D20" s="50"/>
      <c r="E20" s="35"/>
      <c r="F20" s="34"/>
      <c r="G20" s="78"/>
      <c r="H20" s="21"/>
      <c r="I20" s="7"/>
      <c r="J20" s="7"/>
      <c r="K20" s="7"/>
      <c r="L20" s="7"/>
      <c r="M20" s="7"/>
      <c r="N20" s="19"/>
    </row>
    <row r="21" spans="1:14" x14ac:dyDescent="0.25">
      <c r="B21" s="261"/>
      <c r="C21" s="261"/>
      <c r="D21" s="50"/>
      <c r="E21" s="35"/>
      <c r="F21" s="34"/>
      <c r="G21" s="78"/>
      <c r="H21" s="21"/>
      <c r="I21" s="7"/>
      <c r="J21" s="7"/>
      <c r="K21" s="7"/>
      <c r="L21" s="7"/>
      <c r="M21" s="7"/>
      <c r="N21" s="19"/>
    </row>
    <row r="22" spans="1:14" ht="15.75" thickBot="1" x14ac:dyDescent="0.3">
      <c r="B22" s="262" t="s">
        <v>14</v>
      </c>
      <c r="C22" s="263"/>
      <c r="D22" s="50"/>
      <c r="E22" s="62">
        <f>SUM(E15:E21)</f>
        <v>2443288770</v>
      </c>
      <c r="F22" s="34">
        <f>SUM(F15:F21)</f>
        <v>1170</v>
      </c>
      <c r="G22" s="78"/>
      <c r="H22" s="21"/>
      <c r="I22" s="7"/>
      <c r="J22" s="7"/>
      <c r="K22" s="7"/>
      <c r="L22" s="7"/>
      <c r="M22" s="7"/>
      <c r="N22" s="19"/>
    </row>
    <row r="23" spans="1:14" ht="45.75" thickBot="1" x14ac:dyDescent="0.3">
      <c r="A23" s="41"/>
      <c r="B23" s="51" t="s">
        <v>15</v>
      </c>
      <c r="C23" s="51" t="s">
        <v>95</v>
      </c>
      <c r="E23" s="36"/>
      <c r="F23" s="36"/>
      <c r="G23" s="36"/>
      <c r="H23" s="36"/>
      <c r="I23" s="9"/>
      <c r="J23" s="9"/>
      <c r="K23" s="9"/>
      <c r="L23" s="9"/>
      <c r="M23" s="9"/>
    </row>
    <row r="24" spans="1:14" ht="15.75" thickBot="1" x14ac:dyDescent="0.3">
      <c r="A24" s="42">
        <v>1</v>
      </c>
      <c r="C24" s="44">
        <f>F22*80%</f>
        <v>936</v>
      </c>
      <c r="D24" s="40"/>
      <c r="E24" s="43">
        <f>E22</f>
        <v>2443288770</v>
      </c>
      <c r="F24" s="38"/>
      <c r="G24" s="38"/>
      <c r="H24" s="38"/>
      <c r="I24" s="22"/>
      <c r="J24" s="22"/>
      <c r="K24" s="22"/>
      <c r="L24" s="22"/>
      <c r="M24" s="22"/>
    </row>
    <row r="25" spans="1:14" x14ac:dyDescent="0.25">
      <c r="A25" s="82"/>
      <c r="C25" s="83"/>
      <c r="D25" s="37"/>
      <c r="E25" s="84"/>
      <c r="F25" s="38"/>
      <c r="G25" s="38"/>
      <c r="H25" s="38"/>
      <c r="I25" s="22"/>
      <c r="J25" s="22"/>
      <c r="K25" s="22"/>
      <c r="L25" s="22"/>
      <c r="M25" s="22"/>
    </row>
    <row r="26" spans="1:14" x14ac:dyDescent="0.25">
      <c r="A26" s="82"/>
      <c r="C26" s="83"/>
      <c r="D26" s="37"/>
      <c r="E26" s="84"/>
      <c r="F26" s="38"/>
      <c r="G26" s="38"/>
      <c r="H26" s="38"/>
      <c r="I26" s="22"/>
      <c r="J26" s="22"/>
      <c r="K26" s="22"/>
      <c r="L26" s="22"/>
      <c r="M26" s="22"/>
    </row>
    <row r="27" spans="1:14" x14ac:dyDescent="0.25">
      <c r="A27" s="82"/>
      <c r="B27" s="105" t="s">
        <v>127</v>
      </c>
      <c r="C27" s="87"/>
      <c r="D27" s="87"/>
      <c r="E27" s="87"/>
      <c r="F27" s="87"/>
      <c r="G27" s="87"/>
      <c r="H27" s="87"/>
      <c r="I27" s="90"/>
      <c r="J27" s="90"/>
      <c r="K27" s="90"/>
      <c r="L27" s="90"/>
      <c r="M27" s="90"/>
      <c r="N27" s="91"/>
    </row>
    <row r="28" spans="1:14" x14ac:dyDescent="0.25">
      <c r="A28" s="82"/>
      <c r="B28" s="87"/>
      <c r="C28" s="87"/>
      <c r="D28" s="87"/>
      <c r="E28" s="87"/>
      <c r="F28" s="87"/>
      <c r="G28" s="87"/>
      <c r="H28" s="87"/>
      <c r="I28" s="90"/>
      <c r="J28" s="90"/>
      <c r="K28" s="90"/>
      <c r="L28" s="90"/>
      <c r="M28" s="90"/>
      <c r="N28" s="91"/>
    </row>
    <row r="29" spans="1:14" x14ac:dyDescent="0.25">
      <c r="A29" s="82"/>
      <c r="B29" s="108" t="s">
        <v>32</v>
      </c>
      <c r="C29" s="108" t="s">
        <v>128</v>
      </c>
      <c r="D29" s="108" t="s">
        <v>129</v>
      </c>
      <c r="E29" s="87"/>
      <c r="F29" s="87"/>
      <c r="G29" s="87"/>
      <c r="H29" s="87"/>
      <c r="I29" s="90"/>
      <c r="J29" s="90"/>
      <c r="K29" s="90"/>
      <c r="L29" s="90"/>
      <c r="M29" s="90"/>
      <c r="N29" s="91"/>
    </row>
    <row r="30" spans="1:14" x14ac:dyDescent="0.25">
      <c r="A30" s="82"/>
      <c r="B30" s="104" t="s">
        <v>130</v>
      </c>
      <c r="C30" s="182"/>
      <c r="D30" s="182" t="s">
        <v>302</v>
      </c>
      <c r="E30" s="87"/>
      <c r="F30" s="87"/>
      <c r="G30" s="87"/>
      <c r="H30" s="87"/>
      <c r="I30" s="90"/>
      <c r="J30" s="90"/>
      <c r="K30" s="90"/>
      <c r="L30" s="90"/>
      <c r="M30" s="90"/>
      <c r="N30" s="91"/>
    </row>
    <row r="31" spans="1:14" x14ac:dyDescent="0.25">
      <c r="A31" s="82"/>
      <c r="B31" s="104" t="s">
        <v>131</v>
      </c>
      <c r="C31" s="182" t="s">
        <v>302</v>
      </c>
      <c r="D31" s="182"/>
      <c r="E31" s="87"/>
      <c r="F31" s="87"/>
      <c r="G31" s="87"/>
      <c r="H31" s="87"/>
      <c r="I31" s="90"/>
      <c r="J31" s="90"/>
      <c r="K31" s="90"/>
      <c r="L31" s="90"/>
      <c r="M31" s="90"/>
      <c r="N31" s="91"/>
    </row>
    <row r="32" spans="1:14" x14ac:dyDescent="0.25">
      <c r="A32" s="82"/>
      <c r="B32" s="104" t="s">
        <v>132</v>
      </c>
      <c r="C32" s="182" t="s">
        <v>302</v>
      </c>
      <c r="D32" s="182"/>
      <c r="E32" s="87"/>
      <c r="F32" s="87"/>
      <c r="G32" s="87"/>
      <c r="H32" s="87"/>
      <c r="I32" s="90"/>
      <c r="J32" s="90"/>
      <c r="K32" s="90"/>
      <c r="L32" s="90"/>
      <c r="M32" s="90"/>
      <c r="N32" s="91"/>
    </row>
    <row r="33" spans="1:17" x14ac:dyDescent="0.25">
      <c r="A33" s="82"/>
      <c r="B33" s="104" t="s">
        <v>133</v>
      </c>
      <c r="C33" s="182"/>
      <c r="D33" s="182" t="s">
        <v>302</v>
      </c>
      <c r="E33" s="87"/>
      <c r="F33" s="87"/>
      <c r="G33" s="87"/>
      <c r="H33" s="87"/>
      <c r="I33" s="90"/>
      <c r="J33" s="90"/>
      <c r="K33" s="90"/>
      <c r="L33" s="90"/>
      <c r="M33" s="90"/>
      <c r="N33" s="91"/>
    </row>
    <row r="34" spans="1:17" x14ac:dyDescent="0.25">
      <c r="A34" s="82"/>
      <c r="B34" s="87"/>
      <c r="C34" s="87"/>
      <c r="D34" s="87"/>
      <c r="E34" s="87"/>
      <c r="F34" s="87"/>
      <c r="G34" s="87"/>
      <c r="H34" s="87"/>
      <c r="I34" s="90"/>
      <c r="J34" s="90"/>
      <c r="K34" s="90"/>
      <c r="L34" s="90"/>
      <c r="M34" s="90"/>
      <c r="N34" s="91"/>
    </row>
    <row r="35" spans="1:17" x14ac:dyDescent="0.25">
      <c r="A35" s="82"/>
      <c r="B35" s="87"/>
      <c r="C35" s="87"/>
      <c r="D35" s="87"/>
      <c r="E35" s="87"/>
      <c r="F35" s="87"/>
      <c r="G35" s="87"/>
      <c r="H35" s="87"/>
      <c r="I35" s="90"/>
      <c r="J35" s="90"/>
      <c r="K35" s="90"/>
      <c r="L35" s="90"/>
      <c r="M35" s="90"/>
      <c r="N35" s="91"/>
    </row>
    <row r="36" spans="1:17" x14ac:dyDescent="0.25">
      <c r="A36" s="82"/>
      <c r="B36" s="105" t="s">
        <v>134</v>
      </c>
      <c r="C36" s="87"/>
      <c r="D36" s="87"/>
      <c r="E36" s="87"/>
      <c r="F36" s="87"/>
      <c r="G36" s="87"/>
      <c r="H36" s="87"/>
      <c r="I36" s="90"/>
      <c r="J36" s="90"/>
      <c r="K36" s="90"/>
      <c r="L36" s="90"/>
      <c r="M36" s="90"/>
      <c r="N36" s="91"/>
    </row>
    <row r="37" spans="1:17" x14ac:dyDescent="0.25">
      <c r="A37" s="82"/>
      <c r="B37" s="87"/>
      <c r="C37" s="87"/>
      <c r="D37" s="87"/>
      <c r="E37" s="87"/>
      <c r="F37" s="87"/>
      <c r="G37" s="87"/>
      <c r="H37" s="87"/>
      <c r="I37" s="90"/>
      <c r="J37" s="90"/>
      <c r="K37" s="90"/>
      <c r="L37" s="90"/>
      <c r="M37" s="90"/>
      <c r="N37" s="91"/>
    </row>
    <row r="38" spans="1:17" x14ac:dyDescent="0.25">
      <c r="A38" s="82"/>
      <c r="B38" s="87"/>
      <c r="C38" s="87"/>
      <c r="D38" s="87"/>
      <c r="E38" s="87"/>
      <c r="F38" s="87"/>
      <c r="G38" s="87"/>
      <c r="H38" s="87"/>
      <c r="I38" s="90"/>
      <c r="J38" s="90"/>
      <c r="K38" s="90"/>
      <c r="L38" s="90"/>
      <c r="M38" s="90"/>
      <c r="N38" s="91"/>
    </row>
    <row r="39" spans="1:17" x14ac:dyDescent="0.25">
      <c r="A39" s="82"/>
      <c r="B39" s="108" t="s">
        <v>32</v>
      </c>
      <c r="C39" s="108" t="s">
        <v>56</v>
      </c>
      <c r="D39" s="107" t="s">
        <v>50</v>
      </c>
      <c r="E39" s="107" t="s">
        <v>16</v>
      </c>
      <c r="F39" s="87"/>
      <c r="G39" s="87"/>
      <c r="H39" s="87"/>
      <c r="I39" s="90"/>
      <c r="J39" s="90"/>
      <c r="K39" s="90"/>
      <c r="L39" s="90"/>
      <c r="M39" s="90"/>
      <c r="N39" s="91"/>
    </row>
    <row r="40" spans="1:17" ht="42.75" x14ac:dyDescent="0.25">
      <c r="A40" s="82"/>
      <c r="B40" s="88" t="s">
        <v>135</v>
      </c>
      <c r="C40" s="89">
        <v>40</v>
      </c>
      <c r="D40" s="106">
        <f>E128</f>
        <v>0</v>
      </c>
      <c r="E40" s="264">
        <f>+D40+D41</f>
        <v>35</v>
      </c>
      <c r="F40" s="87"/>
      <c r="G40" s="87"/>
      <c r="H40" s="87"/>
      <c r="I40" s="90"/>
      <c r="J40" s="90"/>
      <c r="K40" s="90"/>
      <c r="L40" s="90"/>
      <c r="M40" s="90"/>
      <c r="N40" s="91"/>
    </row>
    <row r="41" spans="1:17" ht="85.5" x14ac:dyDescent="0.25">
      <c r="A41" s="82"/>
      <c r="B41" s="88" t="s">
        <v>136</v>
      </c>
      <c r="C41" s="89">
        <v>60</v>
      </c>
      <c r="D41" s="106">
        <f>+F144</f>
        <v>35</v>
      </c>
      <c r="E41" s="265"/>
      <c r="F41" s="87"/>
      <c r="G41" s="87"/>
      <c r="H41" s="87"/>
      <c r="I41" s="90"/>
      <c r="J41" s="90"/>
      <c r="K41" s="90"/>
      <c r="L41" s="90"/>
      <c r="M41" s="90"/>
      <c r="N41" s="91"/>
    </row>
    <row r="42" spans="1:17" x14ac:dyDescent="0.25">
      <c r="A42" s="82"/>
      <c r="C42" s="83"/>
      <c r="D42" s="37"/>
      <c r="E42" s="84"/>
      <c r="F42" s="38"/>
      <c r="G42" s="38"/>
      <c r="H42" s="38"/>
      <c r="I42" s="22"/>
      <c r="J42" s="22"/>
      <c r="K42" s="22"/>
      <c r="L42" s="22"/>
      <c r="M42" s="22"/>
    </row>
    <row r="43" spans="1:17" x14ac:dyDescent="0.25">
      <c r="A43" s="82"/>
      <c r="C43" s="83"/>
      <c r="D43" s="37"/>
      <c r="E43" s="84"/>
      <c r="F43" s="38"/>
      <c r="G43" s="38"/>
      <c r="H43" s="38"/>
      <c r="I43" s="22"/>
      <c r="J43" s="22"/>
      <c r="K43" s="22"/>
      <c r="L43" s="22"/>
      <c r="M43" s="22"/>
    </row>
    <row r="44" spans="1:17" ht="24" customHeight="1" x14ac:dyDescent="0.25">
      <c r="A44" s="82"/>
      <c r="C44" s="83"/>
      <c r="D44" s="37"/>
      <c r="E44" s="84"/>
      <c r="F44" s="38"/>
      <c r="G44" s="38"/>
      <c r="H44" s="38"/>
      <c r="I44" s="22"/>
      <c r="J44" s="22"/>
      <c r="K44" s="22"/>
      <c r="L44" s="22"/>
      <c r="M44" s="266" t="s">
        <v>34</v>
      </c>
      <c r="N44" s="266"/>
    </row>
    <row r="45" spans="1:17" ht="27.75" customHeight="1" thickBot="1" x14ac:dyDescent="0.3">
      <c r="M45" s="267"/>
      <c r="N45" s="267"/>
    </row>
    <row r="46" spans="1:17" x14ac:dyDescent="0.25">
      <c r="B46" s="64" t="s">
        <v>150</v>
      </c>
      <c r="M46" s="63"/>
      <c r="N46" s="63"/>
    </row>
    <row r="47" spans="1:17" ht="15.75" thickBot="1" x14ac:dyDescent="0.3">
      <c r="M47" s="63"/>
      <c r="N47" s="63"/>
    </row>
    <row r="48" spans="1:17" s="7" customFormat="1" ht="109.5" customHeight="1" x14ac:dyDescent="0.25">
      <c r="B48" s="101" t="s">
        <v>137</v>
      </c>
      <c r="C48" s="101" t="s">
        <v>138</v>
      </c>
      <c r="D48" s="101" t="s">
        <v>139</v>
      </c>
      <c r="E48" s="52" t="s">
        <v>44</v>
      </c>
      <c r="F48" s="52" t="s">
        <v>22</v>
      </c>
      <c r="G48" s="52" t="s">
        <v>96</v>
      </c>
      <c r="H48" s="52" t="s">
        <v>17</v>
      </c>
      <c r="I48" s="52" t="s">
        <v>10</v>
      </c>
      <c r="J48" s="52" t="s">
        <v>30</v>
      </c>
      <c r="K48" s="52" t="s">
        <v>59</v>
      </c>
      <c r="L48" s="52" t="s">
        <v>20</v>
      </c>
      <c r="M48" s="86" t="s">
        <v>26</v>
      </c>
      <c r="N48" s="101" t="s">
        <v>140</v>
      </c>
      <c r="O48" s="52" t="s">
        <v>35</v>
      </c>
      <c r="P48" s="53" t="s">
        <v>11</v>
      </c>
      <c r="Q48" s="53" t="s">
        <v>19</v>
      </c>
    </row>
    <row r="49" spans="1:26" s="27" customFormat="1" ht="194.25" customHeight="1" x14ac:dyDescent="0.25">
      <c r="A49" s="45">
        <v>1</v>
      </c>
      <c r="B49" s="46" t="s">
        <v>153</v>
      </c>
      <c r="C49" s="47" t="s">
        <v>153</v>
      </c>
      <c r="D49" s="46" t="s">
        <v>154</v>
      </c>
      <c r="E49" s="147">
        <v>143</v>
      </c>
      <c r="F49" s="23" t="s">
        <v>128</v>
      </c>
      <c r="G49" s="136" t="s">
        <v>199</v>
      </c>
      <c r="H49" s="49">
        <v>41673</v>
      </c>
      <c r="I49" s="24">
        <v>42004</v>
      </c>
      <c r="J49" s="24" t="s">
        <v>129</v>
      </c>
      <c r="K49" s="149">
        <v>11</v>
      </c>
      <c r="L49" s="24"/>
      <c r="M49" s="179">
        <v>1000</v>
      </c>
      <c r="N49" s="149" t="s">
        <v>129</v>
      </c>
      <c r="O49" s="25" t="s">
        <v>292</v>
      </c>
      <c r="P49" s="25">
        <v>584</v>
      </c>
      <c r="Q49" s="137" t="s">
        <v>385</v>
      </c>
      <c r="R49" s="26"/>
      <c r="S49" s="26"/>
      <c r="T49" s="26"/>
      <c r="U49" s="26"/>
      <c r="V49" s="26"/>
      <c r="W49" s="26"/>
      <c r="X49" s="26"/>
      <c r="Y49" s="26"/>
      <c r="Z49" s="26"/>
    </row>
    <row r="50" spans="1:26" s="27" customFormat="1" ht="188.25" customHeight="1" x14ac:dyDescent="0.25">
      <c r="A50" s="45">
        <f>+A49+1</f>
        <v>2</v>
      </c>
      <c r="B50" s="46" t="s">
        <v>153</v>
      </c>
      <c r="C50" s="47" t="s">
        <v>153</v>
      </c>
      <c r="D50" s="46" t="s">
        <v>291</v>
      </c>
      <c r="E50" s="147">
        <v>94</v>
      </c>
      <c r="F50" s="23" t="s">
        <v>129</v>
      </c>
      <c r="G50" s="23" t="s">
        <v>199</v>
      </c>
      <c r="H50" s="100">
        <v>41836</v>
      </c>
      <c r="I50" s="24">
        <v>41942</v>
      </c>
      <c r="J50" s="24" t="s">
        <v>129</v>
      </c>
      <c r="K50" s="149">
        <v>3.5</v>
      </c>
      <c r="L50" s="24"/>
      <c r="M50" s="147">
        <v>0</v>
      </c>
      <c r="N50" s="149" t="s">
        <v>129</v>
      </c>
      <c r="O50" s="25">
        <v>300000000</v>
      </c>
      <c r="P50" s="25" t="s">
        <v>293</v>
      </c>
      <c r="Q50" s="137" t="s">
        <v>386</v>
      </c>
      <c r="R50" s="26"/>
      <c r="S50" s="26"/>
      <c r="T50" s="26"/>
      <c r="U50" s="26"/>
      <c r="V50" s="26"/>
      <c r="W50" s="26"/>
      <c r="X50" s="26"/>
      <c r="Y50" s="26"/>
      <c r="Z50" s="26"/>
    </row>
    <row r="51" spans="1:26" s="27" customFormat="1" x14ac:dyDescent="0.25">
      <c r="A51" s="45">
        <v>3</v>
      </c>
      <c r="B51" s="46"/>
      <c r="C51" s="47"/>
      <c r="D51" s="46"/>
      <c r="E51" s="147"/>
      <c r="F51" s="23"/>
      <c r="G51" s="23"/>
      <c r="H51" s="100"/>
      <c r="I51" s="24"/>
      <c r="J51" s="24"/>
      <c r="K51" s="149"/>
      <c r="L51" s="149"/>
      <c r="M51" s="147"/>
      <c r="N51" s="149"/>
      <c r="O51" s="25"/>
      <c r="P51" s="25"/>
      <c r="Q51" s="137"/>
      <c r="R51" s="26"/>
      <c r="S51" s="26"/>
      <c r="T51" s="26"/>
      <c r="U51" s="26"/>
      <c r="V51" s="26"/>
      <c r="W51" s="26"/>
      <c r="X51" s="26"/>
      <c r="Y51" s="26"/>
      <c r="Z51" s="26"/>
    </row>
    <row r="52" spans="1:26" s="27" customFormat="1" x14ac:dyDescent="0.25">
      <c r="A52" s="45">
        <f t="shared" ref="A52:A56" si="0">+A51+1</f>
        <v>4</v>
      </c>
      <c r="B52" s="46"/>
      <c r="C52" s="47"/>
      <c r="D52" s="46"/>
      <c r="E52" s="147"/>
      <c r="F52" s="23"/>
      <c r="G52" s="92"/>
      <c r="H52" s="100"/>
      <c r="I52" s="24"/>
      <c r="J52" s="24"/>
      <c r="K52" s="149"/>
      <c r="L52" s="149"/>
      <c r="M52" s="147"/>
      <c r="N52" s="149"/>
      <c r="O52" s="25"/>
      <c r="P52" s="25"/>
      <c r="Q52" s="137"/>
      <c r="R52" s="26"/>
      <c r="S52" s="26"/>
      <c r="T52" s="26"/>
      <c r="U52" s="26"/>
      <c r="V52" s="26"/>
      <c r="W52" s="26"/>
      <c r="X52" s="26"/>
      <c r="Y52" s="26"/>
      <c r="Z52" s="26"/>
    </row>
    <row r="53" spans="1:26" s="27" customFormat="1" x14ac:dyDescent="0.25">
      <c r="A53" s="45">
        <v>5</v>
      </c>
      <c r="B53" s="46"/>
      <c r="C53" s="47"/>
      <c r="D53" s="46"/>
      <c r="E53" s="147"/>
      <c r="F53" s="23"/>
      <c r="G53" s="23"/>
      <c r="H53" s="100"/>
      <c r="I53" s="24"/>
      <c r="J53" s="24"/>
      <c r="K53" s="149"/>
      <c r="L53" s="149"/>
      <c r="M53" s="147"/>
      <c r="N53" s="149"/>
      <c r="O53" s="25"/>
      <c r="P53" s="25"/>
      <c r="Q53" s="137"/>
      <c r="R53" s="26"/>
      <c r="S53" s="26"/>
      <c r="T53" s="26"/>
      <c r="U53" s="26"/>
      <c r="V53" s="26"/>
      <c r="W53" s="26"/>
      <c r="X53" s="26"/>
      <c r="Y53" s="26"/>
      <c r="Z53" s="26"/>
    </row>
    <row r="54" spans="1:26" s="27" customFormat="1" x14ac:dyDescent="0.25">
      <c r="A54" s="45">
        <f t="shared" si="0"/>
        <v>6</v>
      </c>
      <c r="B54" s="46"/>
      <c r="C54" s="47"/>
      <c r="D54" s="46"/>
      <c r="E54" s="147"/>
      <c r="F54" s="23"/>
      <c r="G54" s="23"/>
      <c r="H54" s="23"/>
      <c r="I54" s="24"/>
      <c r="J54" s="24"/>
      <c r="K54" s="149"/>
      <c r="L54" s="24"/>
      <c r="M54" s="147"/>
      <c r="N54" s="149"/>
      <c r="O54" s="25"/>
      <c r="P54" s="25"/>
      <c r="Q54" s="137"/>
      <c r="R54" s="26"/>
      <c r="S54" s="26"/>
      <c r="T54" s="26"/>
      <c r="U54" s="26"/>
      <c r="V54" s="26"/>
      <c r="W54" s="26"/>
      <c r="X54" s="26"/>
      <c r="Y54" s="26"/>
      <c r="Z54" s="26"/>
    </row>
    <row r="55" spans="1:26" s="27" customFormat="1" x14ac:dyDescent="0.25">
      <c r="A55" s="45">
        <f t="shared" si="0"/>
        <v>7</v>
      </c>
      <c r="B55" s="46"/>
      <c r="C55" s="47"/>
      <c r="D55" s="46"/>
      <c r="E55" s="147"/>
      <c r="F55" s="23"/>
      <c r="G55" s="23"/>
      <c r="H55" s="23"/>
      <c r="I55" s="24"/>
      <c r="J55" s="24"/>
      <c r="K55" s="149"/>
      <c r="L55" s="24"/>
      <c r="M55" s="147"/>
      <c r="N55" s="149"/>
      <c r="O55" s="25"/>
      <c r="P55" s="25"/>
      <c r="Q55" s="137"/>
      <c r="R55" s="26"/>
      <c r="S55" s="26"/>
      <c r="T55" s="26"/>
      <c r="U55" s="26"/>
      <c r="V55" s="26"/>
      <c r="W55" s="26"/>
      <c r="X55" s="26"/>
      <c r="Y55" s="26"/>
      <c r="Z55" s="26"/>
    </row>
    <row r="56" spans="1:26" s="27" customFormat="1" x14ac:dyDescent="0.25">
      <c r="A56" s="45">
        <f t="shared" si="0"/>
        <v>8</v>
      </c>
      <c r="B56" s="46"/>
      <c r="C56" s="47"/>
      <c r="D56" s="46"/>
      <c r="E56" s="147"/>
      <c r="F56" s="23"/>
      <c r="G56" s="23"/>
      <c r="H56" s="23"/>
      <c r="I56" s="24"/>
      <c r="J56" s="24"/>
      <c r="K56" s="149"/>
      <c r="L56" s="24"/>
      <c r="M56" s="147"/>
      <c r="N56" s="149"/>
      <c r="O56" s="25"/>
      <c r="P56" s="25"/>
      <c r="Q56" s="137"/>
      <c r="R56" s="26"/>
      <c r="S56" s="26"/>
      <c r="T56" s="26"/>
      <c r="U56" s="26"/>
      <c r="V56" s="26"/>
      <c r="W56" s="26"/>
      <c r="X56" s="26"/>
      <c r="Y56" s="26"/>
      <c r="Z56" s="26"/>
    </row>
    <row r="57" spans="1:26" s="27" customFormat="1" x14ac:dyDescent="0.25">
      <c r="A57" s="45"/>
      <c r="B57" s="143" t="s">
        <v>16</v>
      </c>
      <c r="C57" s="47"/>
      <c r="D57" s="46"/>
      <c r="E57" s="147"/>
      <c r="F57" s="23"/>
      <c r="G57" s="23"/>
      <c r="H57" s="23"/>
      <c r="I57" s="24"/>
      <c r="J57" s="24"/>
      <c r="K57" s="150">
        <f>SUM(K49:K56)</f>
        <v>14.5</v>
      </c>
      <c r="L57" s="48">
        <f>SUM(L51:L56)</f>
        <v>0</v>
      </c>
      <c r="M57" s="148">
        <f t="shared" ref="M57" si="1">SUM(M49:M56)</f>
        <v>1000</v>
      </c>
      <c r="N57" s="48"/>
      <c r="O57" s="25"/>
      <c r="P57" s="25"/>
      <c r="Q57" s="138"/>
    </row>
    <row r="58" spans="1:26" s="28" customFormat="1" x14ac:dyDescent="0.25">
      <c r="E58" s="29"/>
    </row>
    <row r="59" spans="1:26" s="28" customFormat="1" x14ac:dyDescent="0.25">
      <c r="B59" s="252" t="s">
        <v>28</v>
      </c>
      <c r="C59" s="252" t="s">
        <v>27</v>
      </c>
      <c r="D59" s="254" t="s">
        <v>33</v>
      </c>
      <c r="E59" s="254"/>
    </row>
    <row r="60" spans="1:26" s="28" customFormat="1" x14ac:dyDescent="0.25">
      <c r="B60" s="253"/>
      <c r="C60" s="253"/>
      <c r="D60" s="59" t="s">
        <v>23</v>
      </c>
      <c r="E60" s="60" t="s">
        <v>24</v>
      </c>
    </row>
    <row r="61" spans="1:26" s="28" customFormat="1" ht="30.6" customHeight="1" x14ac:dyDescent="0.25">
      <c r="B61" s="57" t="s">
        <v>21</v>
      </c>
      <c r="C61" s="58">
        <f>+K57</f>
        <v>14.5</v>
      </c>
      <c r="D61" s="155"/>
      <c r="E61" s="155" t="s">
        <v>302</v>
      </c>
      <c r="F61" s="30"/>
      <c r="G61" s="30"/>
      <c r="H61" s="30"/>
      <c r="I61" s="30"/>
      <c r="J61" s="30"/>
      <c r="K61" s="30"/>
      <c r="L61" s="30"/>
      <c r="M61" s="30"/>
    </row>
    <row r="62" spans="1:26" s="28" customFormat="1" ht="30" customHeight="1" x14ac:dyDescent="0.25">
      <c r="B62" s="57" t="s">
        <v>25</v>
      </c>
      <c r="C62" s="58">
        <f>+M57</f>
        <v>1000</v>
      </c>
      <c r="D62" s="155" t="s">
        <v>302</v>
      </c>
      <c r="E62" s="155"/>
    </row>
    <row r="63" spans="1:26" s="28" customFormat="1" x14ac:dyDescent="0.25">
      <c r="B63" s="31"/>
      <c r="C63" s="271"/>
      <c r="D63" s="271"/>
      <c r="E63" s="271"/>
      <c r="F63" s="271"/>
      <c r="G63" s="271"/>
      <c r="H63" s="271"/>
      <c r="I63" s="271"/>
      <c r="J63" s="271"/>
      <c r="K63" s="271"/>
      <c r="L63" s="271"/>
      <c r="M63" s="271"/>
      <c r="N63" s="271"/>
    </row>
    <row r="64" spans="1:26" ht="28.15" customHeight="1" thickBot="1" x14ac:dyDescent="0.3"/>
    <row r="65" spans="2:17" ht="27" thickBot="1" x14ac:dyDescent="0.3">
      <c r="B65" s="272" t="s">
        <v>97</v>
      </c>
      <c r="C65" s="272"/>
      <c r="D65" s="272"/>
      <c r="E65" s="272"/>
      <c r="F65" s="272"/>
      <c r="G65" s="272"/>
      <c r="H65" s="272"/>
      <c r="I65" s="272"/>
      <c r="J65" s="272"/>
      <c r="K65" s="272"/>
      <c r="L65" s="272"/>
      <c r="M65" s="272"/>
      <c r="N65" s="272"/>
    </row>
    <row r="68" spans="2:17" ht="109.5" customHeight="1" x14ac:dyDescent="0.25">
      <c r="B68" s="103" t="s">
        <v>141</v>
      </c>
      <c r="C68" s="66" t="s">
        <v>2</v>
      </c>
      <c r="D68" s="66" t="s">
        <v>99</v>
      </c>
      <c r="E68" s="66" t="s">
        <v>98</v>
      </c>
      <c r="F68" s="66" t="s">
        <v>100</v>
      </c>
      <c r="G68" s="66" t="s">
        <v>101</v>
      </c>
      <c r="H68" s="66" t="s">
        <v>102</v>
      </c>
      <c r="I68" s="66" t="s">
        <v>103</v>
      </c>
      <c r="J68" s="66" t="s">
        <v>104</v>
      </c>
      <c r="K68" s="66" t="s">
        <v>105</v>
      </c>
      <c r="L68" s="66" t="s">
        <v>106</v>
      </c>
      <c r="M68" s="80" t="s">
        <v>107</v>
      </c>
      <c r="N68" s="80" t="s">
        <v>108</v>
      </c>
      <c r="O68" s="268" t="s">
        <v>3</v>
      </c>
      <c r="P68" s="270"/>
      <c r="Q68" s="66" t="s">
        <v>364</v>
      </c>
    </row>
    <row r="69" spans="2:17" s="180" customFormat="1" ht="124.5" customHeight="1" x14ac:dyDescent="0.25">
      <c r="B69" s="89" t="s">
        <v>157</v>
      </c>
      <c r="C69" s="89" t="s">
        <v>157</v>
      </c>
      <c r="D69" s="158" t="s">
        <v>294</v>
      </c>
      <c r="E69" s="158">
        <v>294</v>
      </c>
      <c r="F69" s="158" t="s">
        <v>199</v>
      </c>
      <c r="G69" s="158" t="s">
        <v>199</v>
      </c>
      <c r="H69" s="158" t="s">
        <v>199</v>
      </c>
      <c r="I69" s="158" t="s">
        <v>129</v>
      </c>
      <c r="J69" s="158" t="s">
        <v>128</v>
      </c>
      <c r="K69" s="89" t="s">
        <v>128</v>
      </c>
      <c r="L69" s="89" t="s">
        <v>128</v>
      </c>
      <c r="M69" s="89" t="s">
        <v>129</v>
      </c>
      <c r="N69" s="89" t="s">
        <v>128</v>
      </c>
      <c r="O69" s="282" t="s">
        <v>363</v>
      </c>
      <c r="P69" s="283"/>
      <c r="Q69" s="89" t="s">
        <v>128</v>
      </c>
    </row>
    <row r="70" spans="2:17" s="180" customFormat="1" ht="132" customHeight="1" x14ac:dyDescent="0.25">
      <c r="B70" s="89" t="s">
        <v>157</v>
      </c>
      <c r="C70" s="89" t="s">
        <v>157</v>
      </c>
      <c r="D70" s="158" t="s">
        <v>295</v>
      </c>
      <c r="E70" s="158">
        <v>288</v>
      </c>
      <c r="F70" s="158" t="s">
        <v>199</v>
      </c>
      <c r="G70" s="158" t="s">
        <v>199</v>
      </c>
      <c r="H70" s="158" t="s">
        <v>199</v>
      </c>
      <c r="I70" s="158" t="s">
        <v>129</v>
      </c>
      <c r="J70" s="158" t="s">
        <v>128</v>
      </c>
      <c r="K70" s="89" t="s">
        <v>128</v>
      </c>
      <c r="L70" s="89" t="s">
        <v>128</v>
      </c>
      <c r="M70" s="89" t="s">
        <v>129</v>
      </c>
      <c r="N70" s="89" t="s">
        <v>128</v>
      </c>
      <c r="O70" s="282" t="s">
        <v>365</v>
      </c>
      <c r="P70" s="283"/>
      <c r="Q70" s="89" t="s">
        <v>128</v>
      </c>
    </row>
    <row r="71" spans="2:17" s="180" customFormat="1" ht="141.75" customHeight="1" x14ac:dyDescent="0.25">
      <c r="B71" s="89" t="s">
        <v>157</v>
      </c>
      <c r="C71" s="89" t="s">
        <v>157</v>
      </c>
      <c r="D71" s="158" t="s">
        <v>296</v>
      </c>
      <c r="E71" s="158">
        <v>292</v>
      </c>
      <c r="F71" s="158" t="s">
        <v>199</v>
      </c>
      <c r="G71" s="158" t="s">
        <v>199</v>
      </c>
      <c r="H71" s="158" t="s">
        <v>199</v>
      </c>
      <c r="I71" s="158" t="s">
        <v>129</v>
      </c>
      <c r="J71" s="158" t="s">
        <v>128</v>
      </c>
      <c r="K71" s="89" t="s">
        <v>128</v>
      </c>
      <c r="L71" s="89" t="s">
        <v>128</v>
      </c>
      <c r="M71" s="89" t="s">
        <v>129</v>
      </c>
      <c r="N71" s="89" t="s">
        <v>128</v>
      </c>
      <c r="O71" s="282" t="s">
        <v>365</v>
      </c>
      <c r="P71" s="283"/>
      <c r="Q71" s="89" t="s">
        <v>128</v>
      </c>
    </row>
    <row r="72" spans="2:17" s="180" customFormat="1" ht="114" customHeight="1" x14ac:dyDescent="0.25">
      <c r="B72" s="89" t="s">
        <v>157</v>
      </c>
      <c r="C72" s="89" t="s">
        <v>157</v>
      </c>
      <c r="D72" s="158" t="s">
        <v>297</v>
      </c>
      <c r="E72" s="158">
        <v>296</v>
      </c>
      <c r="F72" s="158" t="s">
        <v>199</v>
      </c>
      <c r="G72" s="158" t="s">
        <v>199</v>
      </c>
      <c r="H72" s="158" t="s">
        <v>199</v>
      </c>
      <c r="I72" s="158" t="s">
        <v>129</v>
      </c>
      <c r="J72" s="158" t="s">
        <v>128</v>
      </c>
      <c r="K72" s="89" t="s">
        <v>128</v>
      </c>
      <c r="L72" s="89" t="s">
        <v>128</v>
      </c>
      <c r="M72" s="89" t="s">
        <v>129</v>
      </c>
      <c r="N72" s="89" t="s">
        <v>128</v>
      </c>
      <c r="O72" s="282" t="s">
        <v>365</v>
      </c>
      <c r="P72" s="283"/>
      <c r="Q72" s="89" t="s">
        <v>128</v>
      </c>
    </row>
    <row r="73" spans="2:17" x14ac:dyDescent="0.25">
      <c r="B73" s="2"/>
      <c r="C73" s="2"/>
      <c r="D73" s="4"/>
      <c r="E73" s="4"/>
      <c r="F73" s="3"/>
      <c r="G73" s="3"/>
      <c r="H73" s="3"/>
      <c r="I73" s="81"/>
      <c r="J73" s="81"/>
      <c r="K73" s="61"/>
      <c r="L73" s="61"/>
      <c r="M73" s="61"/>
      <c r="N73" s="61"/>
      <c r="O73" s="275"/>
      <c r="P73" s="276"/>
      <c r="Q73" s="61"/>
    </row>
    <row r="74" spans="2:17" x14ac:dyDescent="0.25">
      <c r="B74" s="2"/>
      <c r="C74" s="2"/>
      <c r="D74" s="4"/>
      <c r="E74" s="4"/>
      <c r="F74" s="3"/>
      <c r="G74" s="3"/>
      <c r="H74" s="3"/>
      <c r="I74" s="81"/>
      <c r="J74" s="81"/>
      <c r="K74" s="61"/>
      <c r="L74" s="61"/>
      <c r="M74" s="61"/>
      <c r="N74" s="61"/>
      <c r="O74" s="275"/>
      <c r="P74" s="276"/>
      <c r="Q74" s="61"/>
    </row>
    <row r="75" spans="2:17" x14ac:dyDescent="0.25">
      <c r="B75" s="61"/>
      <c r="C75" s="61"/>
      <c r="D75" s="61"/>
      <c r="E75" s="61"/>
      <c r="F75" s="61"/>
      <c r="G75" s="61"/>
      <c r="H75" s="61"/>
      <c r="I75" s="61"/>
      <c r="J75" s="61"/>
      <c r="K75" s="61"/>
      <c r="L75" s="61"/>
      <c r="M75" s="61"/>
      <c r="N75" s="61"/>
      <c r="O75" s="275"/>
      <c r="P75" s="276"/>
      <c r="Q75" s="61"/>
    </row>
    <row r="76" spans="2:17" x14ac:dyDescent="0.25">
      <c r="B76" s="8" t="s">
        <v>1</v>
      </c>
    </row>
    <row r="77" spans="2:17" x14ac:dyDescent="0.25">
      <c r="B77" s="8" t="s">
        <v>36</v>
      </c>
    </row>
    <row r="78" spans="2:17" x14ac:dyDescent="0.25">
      <c r="B78" s="8" t="s">
        <v>60</v>
      </c>
    </row>
    <row r="80" spans="2:17" ht="15.75" thickBot="1" x14ac:dyDescent="0.3"/>
    <row r="81" spans="2:17" ht="27" thickBot="1" x14ac:dyDescent="0.3">
      <c r="B81" s="277" t="s">
        <v>37</v>
      </c>
      <c r="C81" s="278"/>
      <c r="D81" s="278"/>
      <c r="E81" s="278"/>
      <c r="F81" s="278"/>
      <c r="G81" s="278"/>
      <c r="H81" s="278"/>
      <c r="I81" s="278"/>
      <c r="J81" s="278"/>
      <c r="K81" s="278"/>
      <c r="L81" s="278"/>
      <c r="M81" s="278"/>
      <c r="N81" s="279"/>
    </row>
    <row r="86" spans="2:17" ht="76.5" customHeight="1" x14ac:dyDescent="0.25">
      <c r="B86" s="54" t="s">
        <v>0</v>
      </c>
      <c r="C86" s="54" t="s">
        <v>38</v>
      </c>
      <c r="D86" s="54" t="s">
        <v>39</v>
      </c>
      <c r="E86" s="54" t="s">
        <v>109</v>
      </c>
      <c r="F86" s="54" t="s">
        <v>111</v>
      </c>
      <c r="G86" s="54" t="s">
        <v>112</v>
      </c>
      <c r="H86" s="54" t="s">
        <v>113</v>
      </c>
      <c r="I86" s="54" t="s">
        <v>110</v>
      </c>
      <c r="J86" s="268" t="s">
        <v>114</v>
      </c>
      <c r="K86" s="269"/>
      <c r="L86" s="270"/>
      <c r="M86" s="54" t="s">
        <v>115</v>
      </c>
      <c r="N86" s="54" t="s">
        <v>40</v>
      </c>
      <c r="O86" s="54" t="s">
        <v>41</v>
      </c>
      <c r="P86" s="268" t="s">
        <v>3</v>
      </c>
      <c r="Q86" s="270"/>
    </row>
    <row r="87" spans="2:17" s="152" customFormat="1" ht="152.25" customHeight="1" x14ac:dyDescent="0.25">
      <c r="B87" s="89" t="s">
        <v>42</v>
      </c>
      <c r="C87" s="89" t="s">
        <v>234</v>
      </c>
      <c r="D87" s="72" t="s">
        <v>235</v>
      </c>
      <c r="E87" s="161">
        <v>32724413</v>
      </c>
      <c r="F87" s="72" t="s">
        <v>178</v>
      </c>
      <c r="G87" s="72" t="s">
        <v>236</v>
      </c>
      <c r="H87" s="159">
        <v>34172</v>
      </c>
      <c r="I87" s="160" t="s">
        <v>247</v>
      </c>
      <c r="J87" s="72" t="s">
        <v>239</v>
      </c>
      <c r="K87" s="160" t="s">
        <v>240</v>
      </c>
      <c r="L87" s="160" t="s">
        <v>241</v>
      </c>
      <c r="M87" s="72" t="s">
        <v>128</v>
      </c>
      <c r="N87" s="72" t="s">
        <v>128</v>
      </c>
      <c r="O87" s="72" t="s">
        <v>128</v>
      </c>
      <c r="P87" s="295" t="s">
        <v>200</v>
      </c>
      <c r="Q87" s="295"/>
    </row>
    <row r="88" spans="2:17" ht="90" customHeight="1" x14ac:dyDescent="0.25">
      <c r="B88" s="89" t="s">
        <v>42</v>
      </c>
      <c r="C88" s="89" t="s">
        <v>234</v>
      </c>
      <c r="D88" s="72" t="s">
        <v>237</v>
      </c>
      <c r="E88" s="161">
        <v>40925951</v>
      </c>
      <c r="F88" s="72" t="s">
        <v>178</v>
      </c>
      <c r="G88" s="72" t="s">
        <v>168</v>
      </c>
      <c r="H88" s="159">
        <v>40158</v>
      </c>
      <c r="I88" s="160" t="s">
        <v>238</v>
      </c>
      <c r="J88" s="72" t="s">
        <v>242</v>
      </c>
      <c r="K88" s="160" t="s">
        <v>243</v>
      </c>
      <c r="L88" s="160" t="s">
        <v>244</v>
      </c>
      <c r="M88" s="72" t="s">
        <v>128</v>
      </c>
      <c r="N88" s="72" t="s">
        <v>128</v>
      </c>
      <c r="O88" s="72" t="s">
        <v>128</v>
      </c>
      <c r="P88" s="296" t="s">
        <v>200</v>
      </c>
      <c r="Q88" s="284"/>
    </row>
    <row r="89" spans="2:17" ht="90" customHeight="1" x14ac:dyDescent="0.25">
      <c r="B89" s="89" t="s">
        <v>42</v>
      </c>
      <c r="C89" s="89" t="s">
        <v>234</v>
      </c>
      <c r="D89" s="72" t="s">
        <v>251</v>
      </c>
      <c r="E89" s="161">
        <v>40936605</v>
      </c>
      <c r="F89" s="72" t="s">
        <v>188</v>
      </c>
      <c r="G89" s="72" t="s">
        <v>252</v>
      </c>
      <c r="H89" s="159">
        <v>38336</v>
      </c>
      <c r="I89" s="160" t="s">
        <v>204</v>
      </c>
      <c r="J89" s="72" t="s">
        <v>254</v>
      </c>
      <c r="K89" s="160" t="s">
        <v>255</v>
      </c>
      <c r="L89" s="160" t="s">
        <v>256</v>
      </c>
      <c r="M89" s="72" t="s">
        <v>128</v>
      </c>
      <c r="N89" s="72" t="s">
        <v>128</v>
      </c>
      <c r="O89" s="72" t="s">
        <v>128</v>
      </c>
      <c r="P89" s="296" t="s">
        <v>200</v>
      </c>
      <c r="Q89" s="284"/>
    </row>
    <row r="90" spans="2:17" s="153" customFormat="1" ht="118.5" customHeight="1" x14ac:dyDescent="0.25">
      <c r="B90" s="89" t="s">
        <v>42</v>
      </c>
      <c r="C90" s="89" t="s">
        <v>234</v>
      </c>
      <c r="D90" s="89" t="s">
        <v>245</v>
      </c>
      <c r="E90" s="163">
        <v>40923086</v>
      </c>
      <c r="F90" s="89" t="s">
        <v>178</v>
      </c>
      <c r="G90" s="89" t="s">
        <v>168</v>
      </c>
      <c r="H90" s="157">
        <v>38548</v>
      </c>
      <c r="I90" s="158" t="s">
        <v>246</v>
      </c>
      <c r="J90" s="162" t="s">
        <v>248</v>
      </c>
      <c r="K90" s="158" t="s">
        <v>249</v>
      </c>
      <c r="L90" s="158" t="s">
        <v>250</v>
      </c>
      <c r="M90" s="89" t="s">
        <v>128</v>
      </c>
      <c r="N90" s="89" t="s">
        <v>128</v>
      </c>
      <c r="O90" s="89" t="s">
        <v>128</v>
      </c>
      <c r="P90" s="282" t="s">
        <v>200</v>
      </c>
      <c r="Q90" s="283"/>
    </row>
    <row r="91" spans="2:17" s="151" customFormat="1" ht="237.75" customHeight="1" x14ac:dyDescent="0.25">
      <c r="B91" s="89" t="s">
        <v>43</v>
      </c>
      <c r="C91" s="89" t="s">
        <v>257</v>
      </c>
      <c r="D91" s="89" t="s">
        <v>258</v>
      </c>
      <c r="E91" s="163">
        <v>40929515</v>
      </c>
      <c r="F91" s="89" t="s">
        <v>188</v>
      </c>
      <c r="G91" s="89" t="s">
        <v>259</v>
      </c>
      <c r="H91" s="157">
        <v>36615</v>
      </c>
      <c r="I91" s="158" t="s">
        <v>204</v>
      </c>
      <c r="J91" s="162" t="s">
        <v>261</v>
      </c>
      <c r="K91" s="158" t="s">
        <v>260</v>
      </c>
      <c r="L91" s="164" t="s">
        <v>262</v>
      </c>
      <c r="M91" s="89" t="s">
        <v>128</v>
      </c>
      <c r="N91" s="89" t="s">
        <v>128</v>
      </c>
      <c r="O91" s="89" t="s">
        <v>128</v>
      </c>
      <c r="P91" s="282" t="s">
        <v>200</v>
      </c>
      <c r="Q91" s="284"/>
    </row>
    <row r="92" spans="2:17" ht="96" customHeight="1" x14ac:dyDescent="0.25">
      <c r="B92" s="89" t="s">
        <v>43</v>
      </c>
      <c r="C92" s="89" t="s">
        <v>257</v>
      </c>
      <c r="D92" s="89" t="s">
        <v>263</v>
      </c>
      <c r="E92" s="163">
        <v>40914096</v>
      </c>
      <c r="F92" s="89" t="s">
        <v>188</v>
      </c>
      <c r="G92" s="89" t="s">
        <v>259</v>
      </c>
      <c r="H92" s="157">
        <v>37106</v>
      </c>
      <c r="I92" s="158" t="s">
        <v>204</v>
      </c>
      <c r="J92" s="89" t="s">
        <v>264</v>
      </c>
      <c r="K92" s="158" t="s">
        <v>265</v>
      </c>
      <c r="L92" s="158" t="s">
        <v>253</v>
      </c>
      <c r="M92" s="89" t="s">
        <v>128</v>
      </c>
      <c r="N92" s="89" t="s">
        <v>128</v>
      </c>
      <c r="O92" s="89" t="s">
        <v>128</v>
      </c>
      <c r="P92" s="282" t="s">
        <v>200</v>
      </c>
      <c r="Q92" s="284"/>
    </row>
    <row r="93" spans="2:17" ht="114" customHeight="1" x14ac:dyDescent="0.25">
      <c r="B93" s="89" t="s">
        <v>43</v>
      </c>
      <c r="C93" s="89" t="s">
        <v>257</v>
      </c>
      <c r="D93" s="89" t="s">
        <v>266</v>
      </c>
      <c r="E93" s="163">
        <v>56083709</v>
      </c>
      <c r="F93" s="89" t="s">
        <v>178</v>
      </c>
      <c r="G93" s="89" t="s">
        <v>168</v>
      </c>
      <c r="H93" s="157">
        <v>39066</v>
      </c>
      <c r="I93" s="158" t="s">
        <v>267</v>
      </c>
      <c r="J93" s="89" t="s">
        <v>268</v>
      </c>
      <c r="K93" s="158" t="s">
        <v>269</v>
      </c>
      <c r="L93" s="164" t="s">
        <v>274</v>
      </c>
      <c r="M93" s="89" t="s">
        <v>128</v>
      </c>
      <c r="N93" s="89" t="s">
        <v>128</v>
      </c>
      <c r="O93" s="89" t="s">
        <v>128</v>
      </c>
      <c r="P93" s="282" t="s">
        <v>200</v>
      </c>
      <c r="Q93" s="284"/>
    </row>
    <row r="94" spans="2:17" ht="132" customHeight="1" x14ac:dyDescent="0.25">
      <c r="B94" s="89" t="s">
        <v>43</v>
      </c>
      <c r="C94" s="89" t="s">
        <v>257</v>
      </c>
      <c r="D94" s="89" t="s">
        <v>270</v>
      </c>
      <c r="E94" s="163">
        <v>40922718</v>
      </c>
      <c r="F94" s="89" t="s">
        <v>188</v>
      </c>
      <c r="G94" s="89" t="s">
        <v>183</v>
      </c>
      <c r="H94" s="157">
        <v>39437</v>
      </c>
      <c r="I94" s="158" t="s">
        <v>204</v>
      </c>
      <c r="J94" s="89" t="s">
        <v>271</v>
      </c>
      <c r="K94" s="158" t="s">
        <v>272</v>
      </c>
      <c r="L94" s="158" t="s">
        <v>273</v>
      </c>
      <c r="M94" s="89" t="s">
        <v>128</v>
      </c>
      <c r="N94" s="89" t="s">
        <v>128</v>
      </c>
      <c r="O94" s="89" t="s">
        <v>128</v>
      </c>
      <c r="P94" s="282" t="s">
        <v>200</v>
      </c>
      <c r="Q94" s="284"/>
    </row>
    <row r="95" spans="2:17" ht="244.5" customHeight="1" x14ac:dyDescent="0.25">
      <c r="B95" s="89" t="s">
        <v>43</v>
      </c>
      <c r="C95" s="89" t="s">
        <v>257</v>
      </c>
      <c r="D95" s="89" t="s">
        <v>275</v>
      </c>
      <c r="E95" s="163">
        <v>1118820580</v>
      </c>
      <c r="F95" s="89" t="s">
        <v>182</v>
      </c>
      <c r="G95" s="89" t="s">
        <v>276</v>
      </c>
      <c r="H95" s="157">
        <v>41726</v>
      </c>
      <c r="I95" s="158" t="s">
        <v>204</v>
      </c>
      <c r="J95" s="162" t="s">
        <v>376</v>
      </c>
      <c r="K95" s="158" t="s">
        <v>377</v>
      </c>
      <c r="L95" s="158" t="s">
        <v>277</v>
      </c>
      <c r="M95" s="89" t="s">
        <v>128</v>
      </c>
      <c r="N95" s="89" t="s">
        <v>128</v>
      </c>
      <c r="O95" s="89" t="s">
        <v>128</v>
      </c>
      <c r="P95" s="282" t="s">
        <v>200</v>
      </c>
      <c r="Q95" s="284"/>
    </row>
    <row r="96" spans="2:17" ht="89.25" customHeight="1" x14ac:dyDescent="0.25">
      <c r="B96" s="89" t="s">
        <v>43</v>
      </c>
      <c r="C96" s="89" t="s">
        <v>257</v>
      </c>
      <c r="D96" s="89" t="s">
        <v>278</v>
      </c>
      <c r="E96" s="163">
        <v>52105284</v>
      </c>
      <c r="F96" s="89" t="s">
        <v>188</v>
      </c>
      <c r="G96" s="89" t="s">
        <v>259</v>
      </c>
      <c r="H96" s="157">
        <v>39170</v>
      </c>
      <c r="I96" s="158">
        <v>100974</v>
      </c>
      <c r="J96" s="89" t="s">
        <v>372</v>
      </c>
      <c r="K96" s="158" t="s">
        <v>373</v>
      </c>
      <c r="L96" s="158" t="s">
        <v>374</v>
      </c>
      <c r="M96" s="210" t="s">
        <v>128</v>
      </c>
      <c r="N96" s="210" t="s">
        <v>128</v>
      </c>
      <c r="O96" s="210" t="s">
        <v>128</v>
      </c>
      <c r="P96" s="282" t="s">
        <v>375</v>
      </c>
      <c r="Q96" s="284"/>
    </row>
    <row r="97" spans="2:17" ht="134.25" customHeight="1" x14ac:dyDescent="0.25">
      <c r="B97" s="89" t="s">
        <v>43</v>
      </c>
      <c r="C97" s="89" t="s">
        <v>257</v>
      </c>
      <c r="D97" s="89" t="s">
        <v>280</v>
      </c>
      <c r="E97" s="163">
        <v>26995303</v>
      </c>
      <c r="F97" s="89" t="s">
        <v>281</v>
      </c>
      <c r="G97" s="89" t="s">
        <v>183</v>
      </c>
      <c r="H97" s="157">
        <v>38527</v>
      </c>
      <c r="I97" s="158" t="s">
        <v>279</v>
      </c>
      <c r="J97" s="89" t="s">
        <v>283</v>
      </c>
      <c r="K97" s="158" t="s">
        <v>284</v>
      </c>
      <c r="L97" s="158" t="s">
        <v>285</v>
      </c>
      <c r="M97" s="89" t="s">
        <v>128</v>
      </c>
      <c r="N97" s="89" t="s">
        <v>128</v>
      </c>
      <c r="O97" s="89" t="s">
        <v>128</v>
      </c>
      <c r="P97" s="282" t="s">
        <v>282</v>
      </c>
      <c r="Q97" s="284"/>
    </row>
    <row r="98" spans="2:17" s="178" customFormat="1" ht="148.5" customHeight="1" x14ac:dyDescent="0.25">
      <c r="B98" s="72" t="s">
        <v>43</v>
      </c>
      <c r="C98" s="72" t="s">
        <v>257</v>
      </c>
      <c r="D98" s="72" t="s">
        <v>286</v>
      </c>
      <c r="E98" s="161">
        <v>40928272</v>
      </c>
      <c r="F98" s="72" t="s">
        <v>287</v>
      </c>
      <c r="G98" s="72" t="s">
        <v>188</v>
      </c>
      <c r="H98" s="159">
        <v>38785</v>
      </c>
      <c r="I98" s="72" t="s">
        <v>204</v>
      </c>
      <c r="J98" s="72" t="s">
        <v>288</v>
      </c>
      <c r="K98" s="72" t="s">
        <v>289</v>
      </c>
      <c r="L98" s="72" t="s">
        <v>290</v>
      </c>
      <c r="M98" s="72" t="s">
        <v>128</v>
      </c>
      <c r="N98" s="72" t="s">
        <v>128</v>
      </c>
      <c r="O98" s="72" t="s">
        <v>128</v>
      </c>
      <c r="P98" s="296" t="s">
        <v>200</v>
      </c>
      <c r="Q98" s="284"/>
    </row>
    <row r="99" spans="2:17" ht="15.75" thickBot="1" x14ac:dyDescent="0.3"/>
    <row r="100" spans="2:17" ht="27" thickBot="1" x14ac:dyDescent="0.3">
      <c r="B100" s="277" t="s">
        <v>45</v>
      </c>
      <c r="C100" s="278"/>
      <c r="D100" s="278"/>
      <c r="E100" s="278"/>
      <c r="F100" s="278"/>
      <c r="G100" s="278"/>
      <c r="H100" s="278"/>
      <c r="I100" s="278"/>
      <c r="J100" s="278"/>
      <c r="K100" s="278"/>
      <c r="L100" s="278"/>
      <c r="M100" s="278"/>
      <c r="N100" s="279"/>
    </row>
    <row r="103" spans="2:17" ht="46.15" customHeight="1" x14ac:dyDescent="0.25">
      <c r="B103" s="66" t="s">
        <v>32</v>
      </c>
      <c r="C103" s="66" t="s">
        <v>46</v>
      </c>
      <c r="D103" s="268" t="s">
        <v>3</v>
      </c>
      <c r="E103" s="270"/>
    </row>
    <row r="104" spans="2:17" ht="46.9" customHeight="1" x14ac:dyDescent="0.25">
      <c r="B104" s="67" t="s">
        <v>116</v>
      </c>
      <c r="C104" s="61" t="s">
        <v>128</v>
      </c>
      <c r="D104" s="296" t="s">
        <v>371</v>
      </c>
      <c r="E104" s="284"/>
    </row>
    <row r="107" spans="2:17" ht="26.25" x14ac:dyDescent="0.25">
      <c r="B107" s="255" t="s">
        <v>62</v>
      </c>
      <c r="C107" s="256"/>
      <c r="D107" s="256"/>
      <c r="E107" s="256"/>
      <c r="F107" s="256"/>
      <c r="G107" s="256"/>
      <c r="H107" s="256"/>
      <c r="I107" s="256"/>
      <c r="J107" s="256"/>
      <c r="K107" s="256"/>
      <c r="L107" s="256"/>
      <c r="M107" s="256"/>
      <c r="N107" s="256"/>
      <c r="O107" s="256"/>
      <c r="P107" s="256"/>
    </row>
    <row r="109" spans="2:17" ht="15.75" thickBot="1" x14ac:dyDescent="0.3"/>
    <row r="110" spans="2:17" ht="27" thickBot="1" x14ac:dyDescent="0.3">
      <c r="B110" s="277" t="s">
        <v>52</v>
      </c>
      <c r="C110" s="278"/>
      <c r="D110" s="278"/>
      <c r="E110" s="278"/>
      <c r="F110" s="278"/>
      <c r="G110" s="278"/>
      <c r="H110" s="278"/>
      <c r="I110" s="278"/>
      <c r="J110" s="278"/>
      <c r="K110" s="278"/>
      <c r="L110" s="278"/>
      <c r="M110" s="278"/>
      <c r="N110" s="279"/>
    </row>
    <row r="112" spans="2:17" ht="15.75" thickBot="1" x14ac:dyDescent="0.3">
      <c r="M112" s="63"/>
      <c r="N112" s="63"/>
    </row>
    <row r="113" spans="1:26" s="90" customFormat="1" ht="109.5" customHeight="1" x14ac:dyDescent="0.25">
      <c r="B113" s="101" t="s">
        <v>137</v>
      </c>
      <c r="C113" s="101" t="s">
        <v>138</v>
      </c>
      <c r="D113" s="101" t="s">
        <v>139</v>
      </c>
      <c r="E113" s="101" t="s">
        <v>44</v>
      </c>
      <c r="F113" s="101" t="s">
        <v>22</v>
      </c>
      <c r="G113" s="101" t="s">
        <v>96</v>
      </c>
      <c r="H113" s="101" t="s">
        <v>17</v>
      </c>
      <c r="I113" s="101" t="s">
        <v>10</v>
      </c>
      <c r="J113" s="101" t="s">
        <v>30</v>
      </c>
      <c r="K113" s="101" t="s">
        <v>59</v>
      </c>
      <c r="L113" s="101" t="s">
        <v>20</v>
      </c>
      <c r="M113" s="86" t="s">
        <v>26</v>
      </c>
      <c r="N113" s="101" t="s">
        <v>140</v>
      </c>
      <c r="O113" s="101" t="s">
        <v>35</v>
      </c>
      <c r="P113" s="102" t="s">
        <v>11</v>
      </c>
      <c r="Q113" s="102" t="s">
        <v>19</v>
      </c>
    </row>
    <row r="114" spans="1:26" s="96" customFormat="1" ht="75" customHeight="1" x14ac:dyDescent="0.25">
      <c r="A114" s="45">
        <v>1</v>
      </c>
      <c r="B114" s="97"/>
      <c r="C114" s="98"/>
      <c r="D114" s="97"/>
      <c r="E114" s="92"/>
      <c r="F114" s="93"/>
      <c r="G114" s="136"/>
      <c r="H114" s="100"/>
      <c r="I114" s="94"/>
      <c r="J114" s="94"/>
      <c r="K114" s="94"/>
      <c r="L114" s="94"/>
      <c r="M114" s="85"/>
      <c r="N114" s="85"/>
      <c r="O114" s="25"/>
      <c r="P114" s="25"/>
      <c r="Q114" s="297" t="s">
        <v>303</v>
      </c>
      <c r="R114" s="95"/>
      <c r="S114" s="95"/>
      <c r="T114" s="95"/>
      <c r="U114" s="95"/>
      <c r="V114" s="95"/>
      <c r="W114" s="95"/>
      <c r="X114" s="95"/>
      <c r="Y114" s="95"/>
      <c r="Z114" s="95"/>
    </row>
    <row r="115" spans="1:26" s="96" customFormat="1" x14ac:dyDescent="0.25">
      <c r="A115" s="45">
        <f>+A114+1</f>
        <v>2</v>
      </c>
      <c r="B115" s="97"/>
      <c r="C115" s="98"/>
      <c r="D115" s="97"/>
      <c r="E115" s="92"/>
      <c r="F115" s="93"/>
      <c r="G115" s="93"/>
      <c r="H115" s="93"/>
      <c r="I115" s="94"/>
      <c r="J115" s="94"/>
      <c r="K115" s="94"/>
      <c r="L115" s="94"/>
      <c r="M115" s="85"/>
      <c r="N115" s="85"/>
      <c r="O115" s="25"/>
      <c r="P115" s="25"/>
      <c r="Q115" s="298"/>
      <c r="R115" s="95"/>
      <c r="S115" s="95"/>
      <c r="T115" s="95"/>
      <c r="U115" s="95"/>
      <c r="V115" s="95"/>
      <c r="W115" s="95"/>
      <c r="X115" s="95"/>
      <c r="Y115" s="95"/>
      <c r="Z115" s="95"/>
    </row>
    <row r="116" spans="1:26" s="96" customFormat="1" x14ac:dyDescent="0.25">
      <c r="A116" s="45">
        <f t="shared" ref="A116:A121" si="2">+A115+1</f>
        <v>3</v>
      </c>
      <c r="B116" s="97"/>
      <c r="C116" s="98"/>
      <c r="D116" s="97"/>
      <c r="E116" s="92"/>
      <c r="F116" s="93"/>
      <c r="G116" s="93"/>
      <c r="H116" s="93"/>
      <c r="I116" s="94"/>
      <c r="J116" s="94"/>
      <c r="K116" s="94"/>
      <c r="L116" s="94"/>
      <c r="M116" s="85"/>
      <c r="N116" s="85"/>
      <c r="O116" s="25"/>
      <c r="P116" s="25"/>
      <c r="Q116" s="298"/>
      <c r="R116" s="95"/>
      <c r="S116" s="95"/>
      <c r="T116" s="95"/>
      <c r="U116" s="95"/>
      <c r="V116" s="95"/>
      <c r="W116" s="95"/>
      <c r="X116" s="95"/>
      <c r="Y116" s="95"/>
      <c r="Z116" s="95"/>
    </row>
    <row r="117" spans="1:26" s="96" customFormat="1" x14ac:dyDescent="0.25">
      <c r="A117" s="45">
        <f t="shared" si="2"/>
        <v>4</v>
      </c>
      <c r="B117" s="97"/>
      <c r="C117" s="98"/>
      <c r="D117" s="97"/>
      <c r="E117" s="92"/>
      <c r="F117" s="93"/>
      <c r="G117" s="93"/>
      <c r="H117" s="93"/>
      <c r="I117" s="94"/>
      <c r="J117" s="94"/>
      <c r="K117" s="94"/>
      <c r="L117" s="94"/>
      <c r="M117" s="85"/>
      <c r="N117" s="85"/>
      <c r="O117" s="25"/>
      <c r="P117" s="25"/>
      <c r="Q117" s="298"/>
      <c r="R117" s="95"/>
      <c r="S117" s="95"/>
      <c r="T117" s="95"/>
      <c r="U117" s="95"/>
      <c r="V117" s="95"/>
      <c r="W117" s="95"/>
      <c r="X117" s="95"/>
      <c r="Y117" s="95"/>
      <c r="Z117" s="95"/>
    </row>
    <row r="118" spans="1:26" s="96" customFormat="1" x14ac:dyDescent="0.25">
      <c r="A118" s="45">
        <f t="shared" si="2"/>
        <v>5</v>
      </c>
      <c r="B118" s="97"/>
      <c r="C118" s="98"/>
      <c r="D118" s="97"/>
      <c r="E118" s="92"/>
      <c r="F118" s="93"/>
      <c r="G118" s="93"/>
      <c r="H118" s="93"/>
      <c r="I118" s="94"/>
      <c r="J118" s="94"/>
      <c r="K118" s="94"/>
      <c r="L118" s="94"/>
      <c r="M118" s="85"/>
      <c r="N118" s="85"/>
      <c r="O118" s="25"/>
      <c r="P118" s="25"/>
      <c r="Q118" s="298"/>
      <c r="R118" s="95"/>
      <c r="S118" s="95"/>
      <c r="T118" s="95"/>
      <c r="U118" s="95"/>
      <c r="V118" s="95"/>
      <c r="W118" s="95"/>
      <c r="X118" s="95"/>
      <c r="Y118" s="95"/>
      <c r="Z118" s="95"/>
    </row>
    <row r="119" spans="1:26" s="96" customFormat="1" x14ac:dyDescent="0.25">
      <c r="A119" s="45">
        <f t="shared" si="2"/>
        <v>6</v>
      </c>
      <c r="B119" s="97"/>
      <c r="C119" s="98"/>
      <c r="D119" s="97"/>
      <c r="E119" s="92"/>
      <c r="F119" s="93"/>
      <c r="G119" s="93"/>
      <c r="H119" s="93"/>
      <c r="I119" s="94"/>
      <c r="J119" s="94"/>
      <c r="K119" s="94"/>
      <c r="L119" s="94"/>
      <c r="M119" s="85"/>
      <c r="N119" s="85"/>
      <c r="O119" s="25"/>
      <c r="P119" s="25"/>
      <c r="Q119" s="298"/>
      <c r="R119" s="95"/>
      <c r="S119" s="95"/>
      <c r="T119" s="95"/>
      <c r="U119" s="95"/>
      <c r="V119" s="95"/>
      <c r="W119" s="95"/>
      <c r="X119" s="95"/>
      <c r="Y119" s="95"/>
      <c r="Z119" s="95"/>
    </row>
    <row r="120" spans="1:26" s="96" customFormat="1" x14ac:dyDescent="0.25">
      <c r="A120" s="45">
        <f t="shared" si="2"/>
        <v>7</v>
      </c>
      <c r="B120" s="97"/>
      <c r="C120" s="98"/>
      <c r="D120" s="97"/>
      <c r="E120" s="92"/>
      <c r="F120" s="93"/>
      <c r="G120" s="93"/>
      <c r="H120" s="93"/>
      <c r="I120" s="94"/>
      <c r="J120" s="94"/>
      <c r="K120" s="94"/>
      <c r="L120" s="94"/>
      <c r="M120" s="85"/>
      <c r="N120" s="85"/>
      <c r="O120" s="25"/>
      <c r="P120" s="25"/>
      <c r="Q120" s="298"/>
      <c r="R120" s="95"/>
      <c r="S120" s="95"/>
      <c r="T120" s="95"/>
      <c r="U120" s="95"/>
      <c r="V120" s="95"/>
      <c r="W120" s="95"/>
      <c r="X120" s="95"/>
      <c r="Y120" s="95"/>
      <c r="Z120" s="95"/>
    </row>
    <row r="121" spans="1:26" s="96" customFormat="1" x14ac:dyDescent="0.25">
      <c r="A121" s="45">
        <f t="shared" si="2"/>
        <v>8</v>
      </c>
      <c r="B121" s="97"/>
      <c r="C121" s="98"/>
      <c r="D121" s="97"/>
      <c r="E121" s="92"/>
      <c r="F121" s="93"/>
      <c r="G121" s="93"/>
      <c r="H121" s="93"/>
      <c r="I121" s="94"/>
      <c r="J121" s="94"/>
      <c r="K121" s="94"/>
      <c r="L121" s="94"/>
      <c r="M121" s="85"/>
      <c r="N121" s="85"/>
      <c r="O121" s="25"/>
      <c r="P121" s="25"/>
      <c r="Q121" s="299"/>
      <c r="R121" s="95"/>
      <c r="S121" s="95"/>
      <c r="T121" s="95"/>
      <c r="U121" s="95"/>
      <c r="V121" s="95"/>
      <c r="W121" s="95"/>
      <c r="X121" s="95"/>
      <c r="Y121" s="95"/>
      <c r="Z121" s="95"/>
    </row>
    <row r="122" spans="1:26" s="96" customFormat="1" x14ac:dyDescent="0.25">
      <c r="A122" s="45"/>
      <c r="B122" s="143" t="s">
        <v>16</v>
      </c>
      <c r="C122" s="98"/>
      <c r="D122" s="97"/>
      <c r="E122" s="92"/>
      <c r="F122" s="93"/>
      <c r="G122" s="93"/>
      <c r="H122" s="93"/>
      <c r="I122" s="94"/>
      <c r="J122" s="94"/>
      <c r="K122" s="99">
        <f t="shared" ref="K122" si="3">SUM(K114:K121)</f>
        <v>0</v>
      </c>
      <c r="L122" s="99">
        <f t="shared" ref="L122:N122" si="4">SUM(L114:L121)</f>
        <v>0</v>
      </c>
      <c r="M122" s="135">
        <f t="shared" si="4"/>
        <v>0</v>
      </c>
      <c r="N122" s="99">
        <f t="shared" si="4"/>
        <v>0</v>
      </c>
      <c r="O122" s="25"/>
      <c r="P122" s="25"/>
      <c r="Q122" s="138"/>
    </row>
    <row r="123" spans="1:26" x14ac:dyDescent="0.25">
      <c r="B123" s="28"/>
      <c r="C123" s="28"/>
      <c r="D123" s="28"/>
      <c r="E123" s="29"/>
      <c r="F123" s="28"/>
      <c r="G123" s="28"/>
      <c r="H123" s="28"/>
      <c r="I123" s="28"/>
      <c r="J123" s="28"/>
      <c r="K123" s="28"/>
      <c r="L123" s="28"/>
      <c r="M123" s="28"/>
      <c r="N123" s="28"/>
      <c r="O123" s="28"/>
      <c r="P123" s="28"/>
    </row>
    <row r="124" spans="1:26" ht="18.75" x14ac:dyDescent="0.25">
      <c r="B124" s="57" t="s">
        <v>31</v>
      </c>
      <c r="C124" s="71">
        <f>+K122</f>
        <v>0</v>
      </c>
      <c r="H124" s="30"/>
      <c r="I124" s="30"/>
      <c r="J124" s="30"/>
      <c r="K124" s="30"/>
      <c r="L124" s="30"/>
      <c r="M124" s="30"/>
      <c r="N124" s="28"/>
      <c r="O124" s="28"/>
      <c r="P124" s="28"/>
    </row>
    <row r="126" spans="1:26" ht="15.75" thickBot="1" x14ac:dyDescent="0.3"/>
    <row r="127" spans="1:26" ht="37.15" customHeight="1" thickBot="1" x14ac:dyDescent="0.3">
      <c r="B127" s="74" t="s">
        <v>48</v>
      </c>
      <c r="C127" s="75" t="s">
        <v>49</v>
      </c>
      <c r="D127" s="74" t="s">
        <v>50</v>
      </c>
      <c r="E127" s="75" t="s">
        <v>53</v>
      </c>
    </row>
    <row r="128" spans="1:26" ht="41.45" customHeight="1" x14ac:dyDescent="0.25">
      <c r="B128" s="65" t="s">
        <v>117</v>
      </c>
      <c r="C128" s="68">
        <v>20</v>
      </c>
      <c r="D128" s="68">
        <v>0</v>
      </c>
      <c r="E128" s="285">
        <f>+D128+D129+D130</f>
        <v>0</v>
      </c>
    </row>
    <row r="129" spans="2:17" x14ac:dyDescent="0.25">
      <c r="B129" s="65" t="s">
        <v>118</v>
      </c>
      <c r="C129" s="55">
        <v>30</v>
      </c>
      <c r="D129" s="69">
        <v>0</v>
      </c>
      <c r="E129" s="286"/>
    </row>
    <row r="130" spans="2:17" ht="15.75" thickBot="1" x14ac:dyDescent="0.3">
      <c r="B130" s="65" t="s">
        <v>119</v>
      </c>
      <c r="C130" s="70">
        <v>40</v>
      </c>
      <c r="D130" s="70">
        <v>0</v>
      </c>
      <c r="E130" s="287"/>
    </row>
    <row r="132" spans="2:17" ht="15.75" thickBot="1" x14ac:dyDescent="0.3"/>
    <row r="133" spans="2:17" ht="27" thickBot="1" x14ac:dyDescent="0.3">
      <c r="B133" s="277" t="s">
        <v>151</v>
      </c>
      <c r="C133" s="278"/>
      <c r="D133" s="278"/>
      <c r="E133" s="278"/>
      <c r="F133" s="278"/>
      <c r="G133" s="278"/>
      <c r="H133" s="278"/>
      <c r="I133" s="278"/>
      <c r="J133" s="278"/>
      <c r="K133" s="278"/>
      <c r="L133" s="278"/>
      <c r="M133" s="278"/>
      <c r="N133" s="279"/>
    </row>
    <row r="135" spans="2:17" ht="76.5" customHeight="1" x14ac:dyDescent="0.25">
      <c r="B135" s="54" t="s">
        <v>0</v>
      </c>
      <c r="C135" s="54" t="s">
        <v>38</v>
      </c>
      <c r="D135" s="54" t="s">
        <v>39</v>
      </c>
      <c r="E135" s="54" t="s">
        <v>109</v>
      </c>
      <c r="F135" s="54" t="s">
        <v>111</v>
      </c>
      <c r="G135" s="54" t="s">
        <v>112</v>
      </c>
      <c r="H135" s="54" t="s">
        <v>113</v>
      </c>
      <c r="I135" s="54" t="s">
        <v>110</v>
      </c>
      <c r="J135" s="268" t="s">
        <v>114</v>
      </c>
      <c r="K135" s="269"/>
      <c r="L135" s="270"/>
      <c r="M135" s="54" t="s">
        <v>115</v>
      </c>
      <c r="N135" s="54" t="s">
        <v>40</v>
      </c>
      <c r="O135" s="54" t="s">
        <v>41</v>
      </c>
      <c r="P135" s="268" t="s">
        <v>3</v>
      </c>
      <c r="Q135" s="270"/>
    </row>
    <row r="136" spans="2:17" ht="140.25" customHeight="1" x14ac:dyDescent="0.25">
      <c r="B136" s="156" t="s">
        <v>123</v>
      </c>
      <c r="C136" s="211" t="s">
        <v>220</v>
      </c>
      <c r="D136" s="160" t="s">
        <v>378</v>
      </c>
      <c r="E136" s="183">
        <v>40931344</v>
      </c>
      <c r="F136" s="160" t="s">
        <v>163</v>
      </c>
      <c r="G136" s="160" t="s">
        <v>168</v>
      </c>
      <c r="H136" s="184">
        <v>39885</v>
      </c>
      <c r="I136" s="160" t="s">
        <v>379</v>
      </c>
      <c r="J136" s="215" t="s">
        <v>380</v>
      </c>
      <c r="K136" s="215" t="s">
        <v>381</v>
      </c>
      <c r="L136" s="215" t="s">
        <v>382</v>
      </c>
      <c r="M136" s="160" t="s">
        <v>128</v>
      </c>
      <c r="N136" s="160" t="s">
        <v>128</v>
      </c>
      <c r="O136" s="160" t="s">
        <v>129</v>
      </c>
      <c r="P136" s="300" t="s">
        <v>383</v>
      </c>
      <c r="Q136" s="301"/>
    </row>
    <row r="137" spans="2:17" ht="60.75" customHeight="1" x14ac:dyDescent="0.25">
      <c r="B137" s="72" t="s">
        <v>124</v>
      </c>
      <c r="C137" s="72" t="s">
        <v>220</v>
      </c>
      <c r="D137" s="72" t="s">
        <v>221</v>
      </c>
      <c r="E137" s="161">
        <v>40935777</v>
      </c>
      <c r="F137" s="72" t="s">
        <v>171</v>
      </c>
      <c r="G137" s="72" t="s">
        <v>168</v>
      </c>
      <c r="H137" s="159">
        <v>39794</v>
      </c>
      <c r="I137" s="160" t="s">
        <v>379</v>
      </c>
      <c r="J137" s="72" t="s">
        <v>226</v>
      </c>
      <c r="K137" s="160" t="s">
        <v>227</v>
      </c>
      <c r="L137" s="160" t="s">
        <v>225</v>
      </c>
      <c r="M137" s="72" t="s">
        <v>128</v>
      </c>
      <c r="N137" s="72" t="s">
        <v>128</v>
      </c>
      <c r="O137" s="72" t="s">
        <v>128</v>
      </c>
      <c r="P137" s="296" t="s">
        <v>200</v>
      </c>
      <c r="Q137" s="284"/>
    </row>
    <row r="138" spans="2:17" ht="117.75" customHeight="1" x14ac:dyDescent="0.25">
      <c r="B138" s="72" t="s">
        <v>124</v>
      </c>
      <c r="C138" s="72" t="s">
        <v>220</v>
      </c>
      <c r="D138" s="72" t="s">
        <v>224</v>
      </c>
      <c r="E138" s="161">
        <v>56078457</v>
      </c>
      <c r="F138" s="72" t="s">
        <v>171</v>
      </c>
      <c r="G138" s="72" t="s">
        <v>223</v>
      </c>
      <c r="H138" s="159">
        <v>39073</v>
      </c>
      <c r="I138" s="160" t="s">
        <v>379</v>
      </c>
      <c r="J138" s="72" t="s">
        <v>231</v>
      </c>
      <c r="K138" s="160" t="s">
        <v>232</v>
      </c>
      <c r="L138" s="160" t="s">
        <v>233</v>
      </c>
      <c r="M138" s="72" t="s">
        <v>128</v>
      </c>
      <c r="N138" s="72" t="s">
        <v>128</v>
      </c>
      <c r="O138" s="72" t="s">
        <v>128</v>
      </c>
      <c r="P138" s="296" t="s">
        <v>362</v>
      </c>
      <c r="Q138" s="284"/>
    </row>
    <row r="139" spans="2:17" ht="100.5" customHeight="1" x14ac:dyDescent="0.25">
      <c r="B139" s="72" t="s">
        <v>125</v>
      </c>
      <c r="C139" s="72" t="s">
        <v>220</v>
      </c>
      <c r="D139" s="72" t="s">
        <v>222</v>
      </c>
      <c r="E139" s="161">
        <v>1118812402</v>
      </c>
      <c r="F139" s="72" t="s">
        <v>215</v>
      </c>
      <c r="G139" s="72" t="s">
        <v>168</v>
      </c>
      <c r="H139" s="159">
        <v>41845</v>
      </c>
      <c r="I139" s="160" t="s">
        <v>204</v>
      </c>
      <c r="J139" s="72" t="s">
        <v>228</v>
      </c>
      <c r="K139" s="160" t="s">
        <v>229</v>
      </c>
      <c r="L139" s="160" t="s">
        <v>230</v>
      </c>
      <c r="M139" s="72" t="s">
        <v>128</v>
      </c>
      <c r="N139" s="72" t="s">
        <v>128</v>
      </c>
      <c r="O139" s="72" t="s">
        <v>128</v>
      </c>
      <c r="P139" s="295" t="s">
        <v>200</v>
      </c>
      <c r="Q139" s="295"/>
    </row>
    <row r="140" spans="2:17" ht="93.75" customHeight="1" x14ac:dyDescent="0.25"/>
    <row r="142" spans="2:17" ht="15.75" thickBot="1" x14ac:dyDescent="0.3"/>
    <row r="143" spans="2:17" ht="30" x14ac:dyDescent="0.25">
      <c r="B143" s="73" t="s">
        <v>32</v>
      </c>
      <c r="C143" s="73" t="s">
        <v>48</v>
      </c>
      <c r="D143" s="54" t="s">
        <v>49</v>
      </c>
      <c r="E143" s="73" t="s">
        <v>50</v>
      </c>
      <c r="F143" s="75" t="s">
        <v>54</v>
      </c>
      <c r="G143" s="142"/>
    </row>
    <row r="144" spans="2:17" ht="54" customHeight="1" x14ac:dyDescent="0.2">
      <c r="B144" s="291" t="s">
        <v>51</v>
      </c>
      <c r="C144" s="5" t="s">
        <v>120</v>
      </c>
      <c r="D144" s="69">
        <v>25</v>
      </c>
      <c r="E144" s="69">
        <v>0</v>
      </c>
      <c r="F144" s="292">
        <f>+E144+E145+E146</f>
        <v>35</v>
      </c>
      <c r="G144" s="79"/>
    </row>
    <row r="145" spans="2:7" ht="120.75" customHeight="1" x14ac:dyDescent="0.2">
      <c r="B145" s="291"/>
      <c r="C145" s="5" t="s">
        <v>121</v>
      </c>
      <c r="D145" s="72">
        <v>25</v>
      </c>
      <c r="E145" s="69">
        <v>25</v>
      </c>
      <c r="F145" s="293"/>
      <c r="G145" s="79"/>
    </row>
    <row r="146" spans="2:7" ht="76.150000000000006" customHeight="1" x14ac:dyDescent="0.2">
      <c r="B146" s="291"/>
      <c r="C146" s="5" t="s">
        <v>122</v>
      </c>
      <c r="D146" s="69">
        <v>10</v>
      </c>
      <c r="E146" s="69">
        <v>10</v>
      </c>
      <c r="F146" s="294"/>
      <c r="G146" s="79"/>
    </row>
    <row r="147" spans="2:7" ht="69" customHeight="1" x14ac:dyDescent="0.25">
      <c r="C147"/>
    </row>
    <row r="150" spans="2:7" x14ac:dyDescent="0.25">
      <c r="B150" s="64" t="s">
        <v>55</v>
      </c>
    </row>
    <row r="153" spans="2:7" x14ac:dyDescent="0.25">
      <c r="B153" s="76" t="s">
        <v>32</v>
      </c>
      <c r="C153" s="76" t="s">
        <v>56</v>
      </c>
      <c r="D153" s="73" t="s">
        <v>50</v>
      </c>
      <c r="E153" s="73" t="s">
        <v>16</v>
      </c>
    </row>
    <row r="154" spans="2:7" ht="42.75" x14ac:dyDescent="0.25">
      <c r="B154" s="1" t="s">
        <v>57</v>
      </c>
      <c r="C154" s="6">
        <v>40</v>
      </c>
      <c r="D154" s="69">
        <f>+E128</f>
        <v>0</v>
      </c>
      <c r="E154" s="264">
        <f>+D154+D155</f>
        <v>35</v>
      </c>
    </row>
    <row r="155" spans="2:7" ht="71.25" x14ac:dyDescent="0.25">
      <c r="B155" s="1" t="s">
        <v>58</v>
      </c>
      <c r="C155" s="6">
        <v>60</v>
      </c>
      <c r="D155" s="69">
        <f>+F144</f>
        <v>35</v>
      </c>
      <c r="E155" s="265"/>
    </row>
  </sheetData>
  <mergeCells count="56">
    <mergeCell ref="P136:Q136"/>
    <mergeCell ref="P89:Q89"/>
    <mergeCell ref="P97:Q97"/>
    <mergeCell ref="P98:Q98"/>
    <mergeCell ref="O69:P69"/>
    <mergeCell ref="O75:P75"/>
    <mergeCell ref="O70:P70"/>
    <mergeCell ref="O71:P71"/>
    <mergeCell ref="O72:P72"/>
    <mergeCell ref="O73:P73"/>
    <mergeCell ref="O74:P74"/>
    <mergeCell ref="B144:B146"/>
    <mergeCell ref="F144:F146"/>
    <mergeCell ref="E154:E155"/>
    <mergeCell ref="B2:P2"/>
    <mergeCell ref="B107:P107"/>
    <mergeCell ref="B133:N133"/>
    <mergeCell ref="E128:E130"/>
    <mergeCell ref="B100:N100"/>
    <mergeCell ref="D103:E103"/>
    <mergeCell ref="D104:E104"/>
    <mergeCell ref="B110:N110"/>
    <mergeCell ref="P86:Q86"/>
    <mergeCell ref="B81:N81"/>
    <mergeCell ref="E40:E41"/>
    <mergeCell ref="O68:P68"/>
    <mergeCell ref="B65:N65"/>
    <mergeCell ref="C63:N63"/>
    <mergeCell ref="B14:C21"/>
    <mergeCell ref="D59:E59"/>
    <mergeCell ref="B59:B60"/>
    <mergeCell ref="C59:C60"/>
    <mergeCell ref="M44:N45"/>
    <mergeCell ref="B4:P4"/>
    <mergeCell ref="B22:C22"/>
    <mergeCell ref="C6:N6"/>
    <mergeCell ref="C7:N7"/>
    <mergeCell ref="C8:N8"/>
    <mergeCell ref="C9:N9"/>
    <mergeCell ref="C10:E10"/>
    <mergeCell ref="J135:L135"/>
    <mergeCell ref="P135:Q135"/>
    <mergeCell ref="P139:Q139"/>
    <mergeCell ref="J86:L86"/>
    <mergeCell ref="P87:Q87"/>
    <mergeCell ref="P90:Q90"/>
    <mergeCell ref="P91:Q91"/>
    <mergeCell ref="P92:Q92"/>
    <mergeCell ref="P93:Q93"/>
    <mergeCell ref="P94:Q94"/>
    <mergeCell ref="P96:Q96"/>
    <mergeCell ref="P95:Q95"/>
    <mergeCell ref="P88:Q88"/>
    <mergeCell ref="P137:Q137"/>
    <mergeCell ref="Q114:Q121"/>
    <mergeCell ref="P138:Q138"/>
  </mergeCells>
  <dataValidations count="2">
    <dataValidation type="decimal" allowBlank="1" showInputMessage="1" showErrorMessage="1" sqref="WVH983072 WLL983072 C65567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3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39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5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1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7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3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19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5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1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7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3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1999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5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1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C37" sqref="C37"/>
    </sheetView>
  </sheetViews>
  <sheetFormatPr baseColWidth="10" defaultRowHeight="15.75" x14ac:dyDescent="0.25"/>
  <cols>
    <col min="1" max="1" width="24.85546875" style="133" customWidth="1"/>
    <col min="2" max="2" width="55.5703125" style="133" customWidth="1"/>
    <col min="3" max="3" width="41.28515625" style="133" customWidth="1"/>
    <col min="4" max="4" width="29.42578125" style="133" customWidth="1"/>
    <col min="5" max="5" width="29.140625" style="133" customWidth="1"/>
    <col min="6" max="16384" width="11.42578125" style="87"/>
  </cols>
  <sheetData>
    <row r="1" spans="1:5" ht="15.75" customHeight="1" x14ac:dyDescent="0.25">
      <c r="A1" s="309" t="s">
        <v>86</v>
      </c>
      <c r="B1" s="310"/>
      <c r="C1" s="310"/>
      <c r="D1" s="310"/>
      <c r="E1" s="110"/>
    </row>
    <row r="2" spans="1:5" ht="27.75" customHeight="1" x14ac:dyDescent="0.25">
      <c r="A2" s="111"/>
      <c r="B2" s="311" t="s">
        <v>75</v>
      </c>
      <c r="C2" s="311"/>
      <c r="D2" s="311"/>
      <c r="E2" s="112"/>
    </row>
    <row r="3" spans="1:5" ht="21" customHeight="1" x14ac:dyDescent="0.25">
      <c r="A3" s="113"/>
      <c r="B3" s="311" t="s">
        <v>142</v>
      </c>
      <c r="C3" s="311"/>
      <c r="D3" s="311"/>
      <c r="E3" s="114"/>
    </row>
    <row r="4" spans="1:5" thickBot="1" x14ac:dyDescent="0.3">
      <c r="A4" s="115"/>
      <c r="B4" s="116"/>
      <c r="C4" s="116"/>
      <c r="D4" s="116"/>
      <c r="E4" s="117"/>
    </row>
    <row r="5" spans="1:5" ht="26.25" customHeight="1" thickBot="1" x14ac:dyDescent="0.3">
      <c r="A5" s="115"/>
      <c r="B5" s="118" t="s">
        <v>304</v>
      </c>
      <c r="C5" s="312" t="s">
        <v>153</v>
      </c>
      <c r="D5" s="313"/>
      <c r="E5" s="117"/>
    </row>
    <row r="6" spans="1:5" ht="27.75" customHeight="1" thickBot="1" x14ac:dyDescent="0.3">
      <c r="A6" s="115"/>
      <c r="B6" s="139" t="s">
        <v>305</v>
      </c>
      <c r="C6" s="314" t="s">
        <v>306</v>
      </c>
      <c r="D6" s="315"/>
      <c r="E6" s="117"/>
    </row>
    <row r="7" spans="1:5" ht="29.25" customHeight="1" thickBot="1" x14ac:dyDescent="0.3">
      <c r="A7" s="115"/>
      <c r="B7" s="139" t="s">
        <v>143</v>
      </c>
      <c r="C7" s="307" t="s">
        <v>144</v>
      </c>
      <c r="D7" s="308"/>
      <c r="E7" s="117"/>
    </row>
    <row r="8" spans="1:5" ht="16.5" thickBot="1" x14ac:dyDescent="0.3">
      <c r="A8" s="115"/>
      <c r="B8" s="140">
        <v>31</v>
      </c>
      <c r="C8" s="302">
        <v>1428384204</v>
      </c>
      <c r="D8" s="303"/>
      <c r="E8" s="117"/>
    </row>
    <row r="9" spans="1:5" ht="23.25" customHeight="1" thickBot="1" x14ac:dyDescent="0.3">
      <c r="A9" s="115"/>
      <c r="B9" s="140">
        <v>33</v>
      </c>
      <c r="C9" s="302">
        <v>2443288770</v>
      </c>
      <c r="D9" s="303"/>
      <c r="E9" s="117"/>
    </row>
    <row r="10" spans="1:5" ht="26.25" customHeight="1" thickBot="1" x14ac:dyDescent="0.3">
      <c r="A10" s="115"/>
      <c r="B10" s="140"/>
      <c r="C10" s="302"/>
      <c r="D10" s="303"/>
      <c r="E10" s="117"/>
    </row>
    <row r="11" spans="1:5" ht="21.75" customHeight="1" thickBot="1" x14ac:dyDescent="0.3">
      <c r="A11" s="115"/>
      <c r="B11" s="140"/>
      <c r="C11" s="302"/>
      <c r="D11" s="303"/>
      <c r="E11" s="117"/>
    </row>
    <row r="12" spans="1:5" ht="54" customHeight="1" thickBot="1" x14ac:dyDescent="0.3">
      <c r="A12" s="115"/>
      <c r="B12" s="141" t="s">
        <v>145</v>
      </c>
      <c r="C12" s="302">
        <f>SUM(C8:D11)</f>
        <v>3871672974</v>
      </c>
      <c r="D12" s="303"/>
      <c r="E12" s="117"/>
    </row>
    <row r="13" spans="1:5" ht="42" customHeight="1" thickBot="1" x14ac:dyDescent="0.3">
      <c r="A13" s="115"/>
      <c r="B13" s="141" t="s">
        <v>146</v>
      </c>
      <c r="C13" s="302">
        <f>+C12/616000</f>
        <v>6285.1833993506498</v>
      </c>
      <c r="D13" s="303"/>
      <c r="E13" s="117"/>
    </row>
    <row r="14" spans="1:5" ht="24.75" customHeight="1" x14ac:dyDescent="0.25">
      <c r="A14" s="115"/>
      <c r="B14" s="116"/>
      <c r="C14" s="119"/>
      <c r="D14" s="120"/>
      <c r="E14" s="117"/>
    </row>
    <row r="15" spans="1:5" ht="28.5" customHeight="1" thickBot="1" x14ac:dyDescent="0.3">
      <c r="A15" s="115"/>
      <c r="B15" s="116" t="s">
        <v>147</v>
      </c>
      <c r="C15" s="119"/>
      <c r="D15" s="120"/>
      <c r="E15" s="117"/>
    </row>
    <row r="16" spans="1:5" ht="27" customHeight="1" x14ac:dyDescent="0.25">
      <c r="A16" s="115"/>
      <c r="B16" s="121" t="s">
        <v>76</v>
      </c>
      <c r="C16" s="122"/>
      <c r="D16" s="185">
        <v>36660900</v>
      </c>
      <c r="E16" s="117"/>
    </row>
    <row r="17" spans="1:6" ht="28.5" customHeight="1" x14ac:dyDescent="0.25">
      <c r="A17" s="115"/>
      <c r="B17" s="115" t="s">
        <v>77</v>
      </c>
      <c r="C17" s="123"/>
      <c r="D17" s="186">
        <v>42713255</v>
      </c>
      <c r="E17" s="117"/>
    </row>
    <row r="18" spans="1:6" ht="15" x14ac:dyDescent="0.25">
      <c r="A18" s="115"/>
      <c r="B18" s="115" t="s">
        <v>78</v>
      </c>
      <c r="C18" s="123"/>
      <c r="D18" s="186">
        <v>5236815</v>
      </c>
      <c r="E18" s="117"/>
    </row>
    <row r="19" spans="1:6" ht="27" customHeight="1" thickBot="1" x14ac:dyDescent="0.3">
      <c r="A19" s="115"/>
      <c r="B19" s="124" t="s">
        <v>79</v>
      </c>
      <c r="C19" s="125"/>
      <c r="D19" s="187">
        <v>5236815</v>
      </c>
      <c r="E19" s="117"/>
    </row>
    <row r="20" spans="1:6" ht="27" customHeight="1" thickBot="1" x14ac:dyDescent="0.3">
      <c r="A20" s="115"/>
      <c r="B20" s="304" t="s">
        <v>80</v>
      </c>
      <c r="C20" s="305"/>
      <c r="D20" s="306"/>
      <c r="E20" s="117"/>
    </row>
    <row r="21" spans="1:6" ht="16.5" thickBot="1" x14ac:dyDescent="0.3">
      <c r="A21" s="115"/>
      <c r="B21" s="304" t="s">
        <v>81</v>
      </c>
      <c r="C21" s="305"/>
      <c r="D21" s="306"/>
      <c r="E21" s="117"/>
    </row>
    <row r="22" spans="1:6" x14ac:dyDescent="0.25">
      <c r="A22" s="115"/>
      <c r="B22" s="127" t="s">
        <v>148</v>
      </c>
      <c r="C22" s="188">
        <f>+D16/D18</f>
        <v>7.0006101036603354</v>
      </c>
      <c r="D22" s="120" t="s">
        <v>307</v>
      </c>
      <c r="E22" s="117"/>
    </row>
    <row r="23" spans="1:6" ht="16.5" thickBot="1" x14ac:dyDescent="0.3">
      <c r="A23" s="115"/>
      <c r="B23" s="181" t="s">
        <v>82</v>
      </c>
      <c r="C23" s="189">
        <f>+D19/D17</f>
        <v>0.12260397855419822</v>
      </c>
      <c r="D23" s="128" t="s">
        <v>67</v>
      </c>
      <c r="E23" s="117"/>
    </row>
    <row r="24" spans="1:6" ht="16.5" thickBot="1" x14ac:dyDescent="0.3">
      <c r="A24" s="115"/>
      <c r="B24" s="129"/>
      <c r="C24" s="130"/>
      <c r="D24" s="116"/>
      <c r="E24" s="131"/>
    </row>
    <row r="25" spans="1:6" ht="15.75" customHeight="1" x14ac:dyDescent="0.25">
      <c r="A25" s="319"/>
      <c r="B25" s="320" t="s">
        <v>83</v>
      </c>
      <c r="C25" s="322" t="s">
        <v>308</v>
      </c>
      <c r="D25" s="323"/>
      <c r="E25" s="324"/>
      <c r="F25" s="316"/>
    </row>
    <row r="26" spans="1:6" ht="16.5" thickBot="1" x14ac:dyDescent="0.3">
      <c r="A26" s="319"/>
      <c r="B26" s="321"/>
      <c r="C26" s="317" t="s">
        <v>84</v>
      </c>
      <c r="D26" s="318"/>
      <c r="E26" s="324"/>
      <c r="F26" s="316"/>
    </row>
    <row r="27" spans="1:6" thickBot="1" x14ac:dyDescent="0.3">
      <c r="A27" s="124"/>
      <c r="B27" s="132"/>
      <c r="C27" s="132"/>
      <c r="D27" s="132"/>
      <c r="E27" s="126"/>
      <c r="F27" s="109"/>
    </row>
    <row r="28" spans="1:6" x14ac:dyDescent="0.25">
      <c r="B28" s="134" t="s">
        <v>149</v>
      </c>
    </row>
  </sheetData>
  <mergeCells count="20">
    <mergeCell ref="F25:F26"/>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TECNICA.G.31</vt:lpstr>
      <vt:lpstr>TECNICA.G.33</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2014-12-17T02:21:36Z</dcterms:modified>
</cp:coreProperties>
</file>