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SUBSANADO\"/>
    </mc:Choice>
  </mc:AlternateContent>
  <bookViews>
    <workbookView xWindow="120" yWindow="132" windowWidth="15480" windowHeight="6660" tabRatio="598" activeTab="1"/>
  </bookViews>
  <sheets>
    <sheet name="JURIDICA" sheetId="9" r:id="rId1"/>
    <sheet name="TECNICA GRUPO 41" sheetId="11" r:id="rId2"/>
    <sheet name="TECNICA GRUPO 42" sheetId="12" r:id="rId3"/>
    <sheet name="FINANCIERA" sheetId="10" r:id="rId4"/>
  </sheets>
  <calcPr calcId="152511"/>
</workbook>
</file>

<file path=xl/calcChain.xml><?xml version="1.0" encoding="utf-8"?>
<calcChain xmlns="http://schemas.openxmlformats.org/spreadsheetml/2006/main">
  <c r="D19" i="10" l="1"/>
  <c r="D18" i="10"/>
  <c r="C24" i="10" s="1"/>
  <c r="D17" i="10"/>
  <c r="C23" i="10" s="1"/>
  <c r="C13" i="10"/>
  <c r="C14" i="10" s="1"/>
  <c r="F22" i="12" l="1"/>
  <c r="C24" i="12" s="1"/>
  <c r="E22" i="12"/>
  <c r="F22" i="11"/>
  <c r="C24" i="11" s="1"/>
  <c r="E22" i="11"/>
  <c r="N51" i="12" l="1"/>
  <c r="F133" i="12"/>
  <c r="D144" i="12" s="1"/>
  <c r="D41" i="12" s="1"/>
  <c r="E40" i="12" s="1"/>
  <c r="E116" i="12"/>
  <c r="D143" i="12" s="1"/>
  <c r="M110" i="12"/>
  <c r="L110" i="12"/>
  <c r="K110" i="12"/>
  <c r="C112" i="12" s="1"/>
  <c r="A108" i="12"/>
  <c r="A109" i="12" s="1"/>
  <c r="N110" i="12"/>
  <c r="M51" i="12"/>
  <c r="C56" i="12" s="1"/>
  <c r="L51" i="12"/>
  <c r="K51" i="12"/>
  <c r="C55" i="12" s="1"/>
  <c r="A50" i="12"/>
  <c r="E24" i="12"/>
  <c r="F136" i="11"/>
  <c r="D147" i="11" s="1"/>
  <c r="D41" i="11" s="1"/>
  <c r="E120" i="11"/>
  <c r="D146" i="11" s="1"/>
  <c r="D40" i="11" s="1"/>
  <c r="E40" i="11" s="1"/>
  <c r="M114" i="11"/>
  <c r="L114" i="11"/>
  <c r="K114" i="11"/>
  <c r="C116" i="11" s="1"/>
  <c r="N114" i="11"/>
  <c r="M54" i="11"/>
  <c r="C59" i="11" s="1"/>
  <c r="L54" i="11"/>
  <c r="K54" i="11"/>
  <c r="C58" i="11" s="1"/>
  <c r="N54" i="11"/>
  <c r="E24" i="11"/>
  <c r="E146" i="11" l="1"/>
  <c r="E143" i="12"/>
</calcChain>
</file>

<file path=xl/sharedStrings.xml><?xml version="1.0" encoding="utf-8"?>
<sst xmlns="http://schemas.openxmlformats.org/spreadsheetml/2006/main" count="924" uniqueCount="358">
  <si>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</si>
  <si>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</si>
  <si>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</si>
  <si>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</si>
  <si>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</si>
  <si>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</si>
  <si>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</si>
  <si>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</si>
  <si>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</si>
  <si>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</si>
  <si>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</si>
  <si>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</si>
  <si>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</si>
  <si>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</si>
  <si>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</si>
  <si>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</si>
  <si>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</si>
  <si>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</si>
  <si>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</si>
  <si>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</si>
  <si>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</si>
  <si>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</si>
  <si>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</si>
  <si>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</si>
  <si>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</si>
  <si>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</si>
  <si>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</si>
  <si>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</si>
  <si>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</si>
  <si>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</si>
  <si>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</si>
  <si>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</si>
  <si>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</si>
  <si>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</si>
  <si>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</si>
  <si>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</si>
  <si>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</si>
  <si>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</si>
  <si>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</si>
  <si>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</si>
  <si>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</si>
  <si>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</si>
  <si>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</si>
  <si>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</si>
  <si>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</si>
  <si>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</si>
  <si>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</si>
  <si>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</si>
  <si>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</si>
  <si>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</si>
  <si>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</si>
  <si>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</si>
  <si>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</si>
  <si>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</si>
  <si>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</si>
  <si>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</si>
  <si>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</si>
  <si>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</si>
  <si>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</si>
  <si>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</si>
  <si>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</si>
  <si>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</si>
  <si>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</si>
  <si>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</si>
  <si>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</si>
  <si>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</si>
  <si>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</si>
  <si>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</si>
  <si>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</si>
  <si>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</si>
  <si>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</si>
  <si>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</si>
  <si>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</si>
  <si>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</si>
  <si>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</si>
  <si>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</si>
  <si>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</si>
  <si>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</si>
  <si>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</si>
  <si>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</si>
  <si>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</si>
  <si>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</si>
  <si>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</si>
  <si>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</si>
  <si>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</si>
  <si>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</si>
  <si>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</si>
  <si>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PODER EN CASO DE QUE EL PROPONENTE ACTÚE A TRAVÉS DE APODERADO</t>
  </si>
  <si>
    <t>CARTA DE PRESENTACION DE LA PROPUESTA DONDE SE INDIQUE EL GRUPO O CRUPOS EN LOS QUE VA A PARTICIPAR FORMATO 1</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</si>
  <si>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</si>
  <si>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</si>
  <si>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</si>
  <si>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</si>
  <si>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</si>
  <si>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</si>
  <si>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</si>
  <si>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</si>
  <si>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</si>
  <si>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</si>
  <si>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</si>
  <si>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</si>
  <si>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</si>
  <si>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</si>
  <si>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</si>
  <si>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</si>
  <si>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</si>
  <si>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</si>
  <si>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</si>
  <si>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</si>
  <si>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</si>
  <si>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</si>
  <si>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</si>
  <si>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</si>
  <si>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</si>
  <si>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</si>
  <si>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</si>
  <si>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</si>
  <si>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</si>
  <si>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</si>
  <si>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</si>
  <si>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</si>
  <si>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</si>
  <si>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</si>
  <si>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</si>
  <si>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</si>
  <si>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</si>
  <si>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</si>
  <si>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</si>
  <si>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</si>
  <si>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</si>
  <si>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</si>
  <si>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</si>
  <si>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</si>
  <si>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</si>
  <si>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</si>
  <si>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</si>
  <si>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</si>
  <si>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</si>
  <si>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</si>
  <si>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</si>
  <si>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</si>
  <si>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</si>
  <si>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</si>
  <si>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</si>
  <si>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</si>
  <si>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Experiencia Habilitante</t>
  </si>
  <si>
    <t>Equipo Talento Humano Adicional</t>
  </si>
  <si>
    <t>ICBF REGIONAL GUAJIRA</t>
  </si>
  <si>
    <t>X</t>
  </si>
  <si>
    <t>SIN INFORMACION</t>
  </si>
  <si>
    <t xml:space="preserve">SIN INFORMACION </t>
  </si>
  <si>
    <t>SIN INFROMACION</t>
  </si>
  <si>
    <t>TRABAJADORA SOCIAL</t>
  </si>
  <si>
    <t>UNIVERSIDAD DE LA GUAJIRA</t>
  </si>
  <si>
    <t>N/A</t>
  </si>
  <si>
    <t>NO REQUIERE</t>
  </si>
  <si>
    <t>COORDINADOR GENERAL DEL PROYECTO POR CADA MIL CUPOS OFERTADOS O FRACIÓN INFERIOR</t>
  </si>
  <si>
    <t xml:space="preserve">SI </t>
  </si>
  <si>
    <t>UNION TEMPORAL WAYUU KOTTUSHI</t>
  </si>
  <si>
    <t xml:space="preserve">UNION TEMPORAL WAYUU KOTTUSHI </t>
  </si>
  <si>
    <t>FEBRERO 1 /20014</t>
  </si>
  <si>
    <t>NOVIEMBRE 30 /2014</t>
  </si>
  <si>
    <t>FEBRERO 4/2013</t>
  </si>
  <si>
    <t>DICIEMBRE 10/2013</t>
  </si>
  <si>
    <t>167-508.120</t>
  </si>
  <si>
    <t>ASOCIACION PAA-ALAIMA</t>
  </si>
  <si>
    <t>NOVIEMBRE 8/2012</t>
  </si>
  <si>
    <t>DICIEMBRE 8/2012</t>
  </si>
  <si>
    <t>FUNDACION  NUEVO MILENIO</t>
  </si>
  <si>
    <t>AGOSTO 02/2012</t>
  </si>
  <si>
    <t>DICIEMBRE 31/2010</t>
  </si>
  <si>
    <t>FUNDACION SOCIAL INDIGENA WALEKERU</t>
  </si>
  <si>
    <t>AGOSTO 26/2010</t>
  </si>
  <si>
    <t>MODALIDAD FAMILIAR</t>
  </si>
  <si>
    <t>LA PAZ, MANAURE</t>
  </si>
  <si>
    <t>LA GLORIA, MANAURE</t>
  </si>
  <si>
    <t>SABANA, MANAURE</t>
  </si>
  <si>
    <t>SHIRULIA, MANAURE</t>
  </si>
  <si>
    <t>3/800</t>
  </si>
  <si>
    <t>6/300</t>
  </si>
  <si>
    <t>DENIS LAUDIT AGUILAR EPIAYU</t>
  </si>
  <si>
    <t>DICIEMBRE 2/2004</t>
  </si>
  <si>
    <t>104374021-A</t>
  </si>
  <si>
    <t>ROCIO LEONOR MONROY BARLIZA</t>
  </si>
  <si>
    <t>DICIEMBRE 18/1998</t>
  </si>
  <si>
    <t>1. COORPORACION PERSERVAR</t>
  </si>
  <si>
    <t>VICTOR SEGUNDO CANTILLO MANJARREZ</t>
  </si>
  <si>
    <t>PSICOLOGO</t>
  </si>
  <si>
    <t>UNIVERSIDAD ANTONIO NARIÑO</t>
  </si>
  <si>
    <t>OCTUBRE 19/2008</t>
  </si>
  <si>
    <t xml:space="preserve">CLARA FELICITA FONTALVO MONROY </t>
  </si>
  <si>
    <t>DICIEMBRE 4/2004</t>
  </si>
  <si>
    <t>105184021-A</t>
  </si>
  <si>
    <t xml:space="preserve">1.ASOCIACION DE JOVENES INDIGENAS WAYUU.
</t>
  </si>
  <si>
    <t>1.FEBRERO 1/2013 A DICIEMBRE 6 /2013</t>
  </si>
  <si>
    <t>1.APOYO PSICOSOCIAL</t>
  </si>
  <si>
    <t>UNIVERSIDAD METROPOLITANA</t>
  </si>
  <si>
    <t>ENERO 16 /1998</t>
  </si>
  <si>
    <t>KAREN YOHANIS DELUQUEZ RAMIREZ</t>
  </si>
  <si>
    <t>JULIO 10 /2009</t>
  </si>
  <si>
    <t>161034021-I</t>
  </si>
  <si>
    <t>SUCETH DAYAN GUTIERREZ GONZALEZ</t>
  </si>
  <si>
    <t>MAYO 18 /2012</t>
  </si>
  <si>
    <t>DICIEMBRE 14/2012</t>
  </si>
  <si>
    <t>217901121-I</t>
  </si>
  <si>
    <t>CARMEN JULITSA PIMIENTA RODRIGUEZ</t>
  </si>
  <si>
    <t>MONCES CAMILE BARLIZA CHOLES</t>
  </si>
  <si>
    <t>JULIO 11/2008</t>
  </si>
  <si>
    <t>1.PROFESIONAL DE APOYO PSICOSOCIAL.</t>
  </si>
  <si>
    <t>1/800</t>
  </si>
  <si>
    <t xml:space="preserve">CORPORACION EDUCATIVA MAYOR DEL DESARROLLO SIMON BOLIVAR </t>
  </si>
  <si>
    <t>JULIO 24/2003</t>
  </si>
  <si>
    <t>10611404-A</t>
  </si>
  <si>
    <r>
      <t xml:space="preserve">EMPRESA
</t>
    </r>
    <r>
      <rPr>
        <sz val="11"/>
        <color theme="1"/>
        <rFont val="Calibri"/>
        <family val="2"/>
        <scheme val="minor"/>
      </rPr>
      <t>1. GOBERNACION DE LA GUAJIRA.
2. ASOCIACION DE AUTORIDADES TRADICIONALES SUMAIN-ICHI
3. ICA ASOCIADOS DE LA GUAJIRA</t>
    </r>
  </si>
  <si>
    <r>
      <t xml:space="preserve">CARGO
</t>
    </r>
    <r>
      <rPr>
        <sz val="11"/>
        <color theme="1"/>
        <rFont val="Calibri"/>
        <family val="2"/>
        <scheme val="minor"/>
      </rPr>
      <t>1. TRABAJADORA SOCIAL PROYECTO AIEPI
2. TRABAJADORA SOCIAL
3.TRABAJADORA SOCIAL PARA LA SOCIALIZACION DE PROYECTO CONTRUCCION DE ALCANTARILLADO</t>
    </r>
  </si>
  <si>
    <t>LOREN YOHANA ARGOTE GOMEZ</t>
  </si>
  <si>
    <t>DICIEMBRE 11/2006</t>
  </si>
  <si>
    <t>TARIN ELEONORA RIVEIRA BRITO</t>
  </si>
  <si>
    <t>ADMINISTRADORA DE EMPRESAS</t>
  </si>
  <si>
    <t>UNIVERSIDA AUTOMA DEL CARIBE</t>
  </si>
  <si>
    <t>JULIO 21/ 2001</t>
  </si>
  <si>
    <t>1.ICBF CENTRO ZONAL MAICAO</t>
  </si>
  <si>
    <t>1.OCTUBRE 15 AL 14 DE DICIEMBRE 2003</t>
  </si>
  <si>
    <t>1. PROFESIONAL UNIVERSITARIO AREA FINANCIERA</t>
  </si>
  <si>
    <r>
      <t>FECHA
1.</t>
    </r>
    <r>
      <rPr>
        <sz val="11"/>
        <color theme="1"/>
        <rFont val="Calibri"/>
        <family val="2"/>
        <scheme val="minor"/>
      </rPr>
      <t>ABRIL 14 DE 2008 A DICIEMBRE 15 /2008
2. FEBRERO 15/2009 A FEBRERO 15/2010
3.MARZO 2010 HASTA MARZO 2011</t>
    </r>
  </si>
  <si>
    <t>NO ADJUNTO CERTIFICACION. ESTA CERTIFICACION NO SE AJUSTA AL OBJETO DE LA CONVOCATORIA</t>
  </si>
  <si>
    <t>ALCALDIA DE URIBIA</t>
  </si>
  <si>
    <t>92-93</t>
  </si>
  <si>
    <t xml:space="preserve"> NO HAY CLARIDAD EN LA INFORMACION RELACIONADO EN EL ANEXO, EN CUANTO A # DE CONTRATO, OBJETO, VALOR Y CANTIDAD DE CUPOS.</t>
  </si>
  <si>
    <t>NO SE VALIDAN LOS 2 MESES DE EXPERIENCIA DE OCTUBRE Y NOVIEMBRE POR ENCONTRARSE FUERA DEL PERIODO AVALADO DENTRO DE LA CONVOCATORIA</t>
  </si>
  <si>
    <t>0</t>
  </si>
  <si>
    <t>NO ALLEGA CERTFICACIONES DE EXPERIENCIA PARA ESTE GRUPO</t>
  </si>
  <si>
    <t>CDI CON ARRIENDO</t>
  </si>
  <si>
    <t>DESARROLLO INFANTIL EN MEDIO FAMILIAR</t>
  </si>
  <si>
    <t>NO SE ALLEGO EL FORMATO No 11 PARA ESTE GRUPO</t>
  </si>
  <si>
    <t>1/1370</t>
  </si>
  <si>
    <t>6/1370</t>
  </si>
  <si>
    <t>9/1370</t>
  </si>
  <si>
    <t>NO PRESENTO HOJA DE VIDA PARA ESTE GRUPO</t>
  </si>
  <si>
    <t>NO PRESENTO PROPUESTA TECNICA PARA ESTE GRUPO</t>
  </si>
  <si>
    <t>NO ALLEGO CERTIFICACION DE EXPERIENCIA PARA ESTE GRUPO</t>
  </si>
  <si>
    <t>NO ALLEGO HOJAS DE VIDA PARA ESTE GRUPO</t>
  </si>
  <si>
    <t>GRUPO 41</t>
  </si>
  <si>
    <t>2/1370</t>
  </si>
  <si>
    <t xml:space="preserve">1.OCTUBRE 1/2012 -  DICIEMBRE 30/2012 Y FEBRERO 1/2013- DICIEMBRE 2013
</t>
  </si>
  <si>
    <t>1. COORDINADOR CDI</t>
  </si>
  <si>
    <t>NO APORTA</t>
  </si>
  <si>
    <r>
      <t>EMPRESA</t>
    </r>
    <r>
      <rPr>
        <sz val="11"/>
        <color theme="1"/>
        <rFont val="Calibri"/>
        <family val="2"/>
        <scheme val="minor"/>
      </rPr>
      <t xml:space="preserve">
1. ASOCIACION DE JOVENES INDIGENAS WAYUU</t>
    </r>
  </si>
  <si>
    <r>
      <t xml:space="preserve">CARGO
</t>
    </r>
    <r>
      <rPr>
        <sz val="11"/>
        <color theme="1"/>
        <rFont val="Calibri"/>
        <family val="2"/>
        <scheme val="minor"/>
      </rPr>
      <t>1. COORDINADORA CDI</t>
    </r>
  </si>
  <si>
    <t xml:space="preserve">1. MAYO 20 /2007 HASTA JUNIO 30/2009
</t>
  </si>
  <si>
    <t xml:space="preserve">1. COORDINADORA DE PROYECTOS SOCIALES.
</t>
  </si>
  <si>
    <t>1.ASOCIACION DE JOVENES INDIGENAS WAYUU</t>
  </si>
  <si>
    <t>ELIDIA RAFAELA ZAPATA RIVEIRA</t>
  </si>
  <si>
    <t xml:space="preserve">1.ASOCIACION DE JOVENES INDIGENAS WAYUU
</t>
  </si>
  <si>
    <t xml:space="preserve">1. FEBRERO 1 /2013 A DICIEMBRE 6/2013
</t>
  </si>
  <si>
    <t xml:space="preserve">1. PROFESIONAL DE APOYO PSICOSOCIAL
</t>
  </si>
  <si>
    <t xml:space="preserve">1. ASOCIACION DE JOVENES INDIGENAS WAYUU .
</t>
  </si>
  <si>
    <t>CLARELDA GAMEZ BARLIZA</t>
  </si>
  <si>
    <t>NO CUMPLE CON EL TIEMPO Y EXPERIENCIA REQUERIDA PARA  EL CARGO QUE ASPIRA DE ACUERDO AL PLIEGO DE CONDICIONES DE LA CONVOCATORIA</t>
  </si>
  <si>
    <t>1.MANOS UNIDAS POR AMOR.
2.COLEGIO ALEGRIA DEL NIÑO</t>
  </si>
  <si>
    <t>1. MARZO 2/2010 A NOVIEMBRE 5/2010
AGOSTO 30/2011 A DICIEMBRE 15/2011
ENERO 10/2011 A FEBRERO 3/2012
JUNIO 10/2012 A JUNIO 29/2012
JULIO 18/2012  A SEPTIEMBRE 22/2012
2. NOVIEMBRE 19 DE 2008 A DICIEMBRE 12 DE 2008
JUNIO 25 A OCTUBRE 12/2009
3.FEBRERO 2006 HASTA NOVIEMBRE 30/2008</t>
  </si>
  <si>
    <t>1. COORDINADOR PEDAGOGICO
3. COORDINARA ACADEMICA</t>
  </si>
  <si>
    <t>259/2014</t>
  </si>
  <si>
    <t>247/2012</t>
  </si>
  <si>
    <t>FUNDACION NUEVO MILENIO</t>
  </si>
  <si>
    <t>059/2011</t>
  </si>
  <si>
    <t>ESTA EXPERIENCIA NO ES VALIDA, PORQUE NO SE AJUSTA AL OBJETO DE LA CONVOCATORIA Y SE ENCUENTRA FUERA DEL PERIODO REQUERIDO POR LA MISMA (HASTA 30/09/2014</t>
  </si>
  <si>
    <t>ESTA EXPERIENCIA NO ES VALIDA, PORQUE NO SE AJUSTA AL OBJETO DE LA CONVOCATORIA</t>
  </si>
  <si>
    <t>284/2010</t>
  </si>
  <si>
    <t>054/2010</t>
  </si>
  <si>
    <t>068/2009</t>
  </si>
  <si>
    <t>ESTA EXPERIENCIA NO ES VALIDA, PORQUE NO SE AJUSTA AL OBJETO DE LA CONVOCATORIA, CORRESPONDE A A LA MODALIDAD PAE, AL IGUAL QUE LOS CONTRATOS 329/2010, 164/2009 Y 007/2009</t>
  </si>
  <si>
    <t>094/2011</t>
  </si>
  <si>
    <t>078/2013</t>
  </si>
  <si>
    <t>100/2014</t>
  </si>
  <si>
    <t>046/2009</t>
  </si>
  <si>
    <t>LICENCIADA EN PEDAGOGIA INFANTIL</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</si>
  <si>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</si>
  <si>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</si>
  <si>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</si>
  <si>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</si>
  <si>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</si>
  <si>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</si>
  <si>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</si>
  <si>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</si>
  <si>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</si>
  <si>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</si>
  <si>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</si>
  <si>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</si>
  <si>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</si>
  <si>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</si>
  <si>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</si>
  <si>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</si>
  <si>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</si>
  <si>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</si>
  <si>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</si>
  <si>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</si>
  <si>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</si>
  <si>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</si>
  <si>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</si>
  <si>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</si>
  <si>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</si>
  <si>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</si>
  <si>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</si>
  <si>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</si>
  <si>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</si>
  <si>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</si>
  <si>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</si>
  <si>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</si>
  <si>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</si>
  <si>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</si>
  <si>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</si>
  <si>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</si>
  <si>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</si>
  <si>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</si>
  <si>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</si>
  <si>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</si>
  <si>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</si>
  <si>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PROPONENTE No. 15 UNION TEMPORAL WAYUU KOTTUSHI</t>
  </si>
  <si>
    <t>DEL 1 AL 3</t>
  </si>
  <si>
    <t>GARANTIA DE SERIEDAD DE LA PROPUESTA GRUPO 41</t>
  </si>
  <si>
    <t>24 AL 27</t>
  </si>
  <si>
    <t xml:space="preserve">MIEMBROS DE LA UNION TEMPORAL Y/O CONSORCIO </t>
  </si>
  <si>
    <t>ASOCIACION PAA LAIMA NIT 9000801109 Con Porcentaje de Participacion del 50%</t>
  </si>
  <si>
    <t>FFUNDACION SOCIAL INDIGENA WALE KERU NIT 900123258  Con Porcentaje de Participacion del 50%</t>
  </si>
  <si>
    <t>CERTIFICADO DE CUMPLIMIENTO DE PAGO DE APORTES DE SEGURIDAD SOCIAL Y PARAFISCALES. FORMATO 2</t>
  </si>
  <si>
    <t>11 AL 17</t>
  </si>
  <si>
    <t>18 AL 23</t>
  </si>
  <si>
    <t>NO APLICA</t>
  </si>
  <si>
    <t>28 Y 29</t>
  </si>
  <si>
    <t>51 Y 52</t>
  </si>
  <si>
    <t>53 Y 54</t>
  </si>
  <si>
    <t>41 Y 43</t>
  </si>
  <si>
    <t>42 Y 44</t>
  </si>
  <si>
    <t>45 Y 47</t>
  </si>
  <si>
    <t>46 Y 48</t>
  </si>
  <si>
    <t xml:space="preserve">PROPONENTE:   </t>
  </si>
  <si>
    <t>NUMERO DE NIT:</t>
  </si>
  <si>
    <t>900080110-9</t>
  </si>
  <si>
    <t xml:space="preserve">CUMPLE </t>
  </si>
  <si>
    <t>EL PROPONENTE CUMPLE __X____ NO CUMPLE _______</t>
  </si>
  <si>
    <t>OBSERVACIONES: EL BALANCE GENERAL DE LOS COMPONENTES DE LA UT DEBEN SER A 6 DIGITOS</t>
  </si>
  <si>
    <r>
      <t xml:space="preserve">TIEMPO
</t>
    </r>
    <r>
      <rPr>
        <sz val="11"/>
        <color theme="1"/>
        <rFont val="Calibri"/>
        <family val="2"/>
        <scheme val="minor"/>
      </rPr>
      <t>1.OCTUBRE 1 DE 2012 - 30/11/2014</t>
    </r>
  </si>
  <si>
    <t>ACEPTADA CERTIFICACION DE EXPERIENCIA, ALLEGADA MEDIANTE OFICIO E-2014-356581-4400 DEL 15/12/2014, COMO CONDICION PARA SUBSANAR REQUISITO DE TALENTO HUMANO HABILITANTE</t>
  </si>
  <si>
    <t>ACEPTADA COPIA DE  CEDULA DE CIUDADANIA ALLEGADA MEDIANTE OFICIO E-2014-356581-4400 DEL 15/12/2014</t>
  </si>
  <si>
    <t>113444016-A</t>
  </si>
  <si>
    <t>1. VALORES Y CONTRATOS S.A
2. CENTRO ETNOEDUCATIVO LAACHON MAYAPO
3. SERTEMPO BOGOTA S.A
4. ASOCIACION DE JOVENES INDIGENAS WAYUU.</t>
  </si>
  <si>
    <t>1. MARZO 3/2006 - NOVIEMBRE 30/2006
2. ABRIL 5/2010 - ABRIL 12/2012
3. FEBRERO 5/2013 - OCTUBRE 15/2013
ABRIL 17/2012 - ABRIL 18/2013
4. 10/02/2014 - 30/11/2014</t>
  </si>
  <si>
    <t>1. RESIDENTE SOCIAL
2. DOCENTE
3. ANALISTA SOCIAL 
     PGPA INTERN
4. PROFESIONAL APOYO PSICOSOCIAL</t>
  </si>
  <si>
    <t xml:space="preserve">1.INSTITUCION EDUCATIVA MARIA DORALIZA LOPEZ DE MEJIA
2. ASOCIACION DE JOVENES INDIGENAS WAYUU.
</t>
  </si>
  <si>
    <t xml:space="preserve">1. FEBRERO A NOVIEMBRE 2007
2.  10/02/2014 - 30/11/2014
</t>
  </si>
  <si>
    <t>1.PARCTICANTE DE TRABAJO SOCIAL
2. PROFESIONAL APOYO PSICOSOCIAL</t>
  </si>
  <si>
    <t>1. FEBRERO 1 AL DICIEMBRE 6 /2013
FEBRERO 10/2014 - NOVIEMBRE 30/2014</t>
  </si>
  <si>
    <t>ACEPTADOS LOS DOCUMENTOS ALLEGADOS MEDIANTE OFICIO E-2014-356581-4400 DEL 15/12/2014.</t>
  </si>
  <si>
    <t>GRUPO 42 - ACEPTADA LA ACLARACION FRENTE AL GRUPO AL CUAL ASPIRA EL PROPONENTE.</t>
  </si>
  <si>
    <t>EL PROPONENTE RATIFICO QUE SOLO SE ESTA PRESENTANDO PARA EL GRUPO 41</t>
  </si>
  <si>
    <t>EL PROPONENTE ALLEGO GARANTIA DE SERIEDAD DE LA PROPUESTA DONDE ESPECIFICA QUE SE PRESENTA PARA EL GRUPO 41</t>
  </si>
  <si>
    <t>NO ES ACEPTADA LA HOJA DE VIDA DE LA PROFESIONAL ADICIONAL DE APOYO PSICOSOCIAL, CON FUNDAMENTO EN LA LEY DE CONTRATACION, LA CUAL ESTABLECE QUE TODAS LAS CONDICIONES, CRITERIOS O FACTORES QUE IMPLIQUEN PONDERACION EN UN PROCESO DE CONTRATACION/CONVOCATORIA NO SERAN SUBSANABLES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</si>
</sst>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6" formatCode="&quot;$&quot;\ #,##0_);[Red]\(&quot;$&quot;\ #,##0\)"/>
    <numFmt numFmtId="164" formatCode="_-&quot;$&quot;* #,##0.00_-;\-&quot;$&quot;* #,##0.00_-;_-&quot;$&quot;* &quot;-&quot;??_-;_-@_-"/>
    <numFmt numFmtId="165" formatCode="_-* #,##0.00_-;\-* #,##0.00_-;_-* &quot;-&quot;??_-;_-@_-"/>
    <numFmt numFmtId="166" formatCode="[$$-240A]\ #,##0"/>
    <numFmt numFmtId="167" formatCode="[$$-2C0A]\ #,##0"/>
    <numFmt numFmtId="168" formatCode="[$$-240A]\ #,##0.00"/>
    <numFmt numFmtId="169" formatCode="_-* #,##0\ _€_-;\-* #,##0\ _€_-;_-* &quot;-&quot;??\ _€_-;_-@_-"/>
    <numFmt numFmtId="170" formatCode="[$$-2C0A]\ #,##0.00"/>
    <numFmt numFmtId="171" formatCode="_-* #,##0_-;\-* #,##0_-;_-* &quot;-&quot;??_-;_-@_-"/>
  </numFmts>
  <fonts count="36"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2"/>
      <color rgb="FF000000"/>
      <name val="Arial"/>
      <family val="2"/>
    </font>
    <font>
      <sz val="12"/>
      <color rgb="FF000000"/>
      <name val="Arial"/>
      <family val="2"/>
    </font>
    <font>
      <sz val="12"/>
      <color theme="1"/>
      <name val="Arial"/>
      <family val="2"/>
    </font>
    <font>
      <sz val="12"/>
      <color rgb="FF7030A0"/>
      <name val="Arial"/>
      <family val="2"/>
    </font>
    <font>
      <b/>
      <sz val="12"/>
      <name val="Arial"/>
      <family val="2"/>
    </font>
    <font>
      <sz val="12"/>
      <name val="Arial"/>
      <family val="2"/>
    </font>
    <font>
      <b/>
      <sz val="11"/>
      <name val="Calibri"/>
      <family val="2"/>
      <scheme val="minor"/>
    </font>
    <font>
      <b/>
      <sz val="11"/>
      <name val="Arial Narrow"/>
      <family val="2"/>
    </font>
    <font>
      <sz val="11"/>
      <name val="Arial Narrow"/>
      <family val="2"/>
    </font>
    <font>
      <b/>
      <sz val="9"/>
      <name val="Arial Narrow"/>
      <family val="2"/>
    </font>
    <font>
      <b/>
      <sz val="11"/>
      <name val="Arial"/>
      <family val="2"/>
    </font>
    <font>
      <sz val="10"/>
      <name val="Times New Roman"/>
      <family val="1"/>
    </font>
    <font>
      <sz val="9"/>
      <name val="Arial Narrow"/>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rgb="FFDCE6F1"/>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165" fontId="5"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cellStyleXfs>
  <cellXfs count="259">
    <xf numFmtId="0" fontId="0" fillId="0" borderId="0" xfId="0"/>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6" fontId="0" fillId="0" borderId="0" xfId="0" applyNumberFormat="1" applyAlignment="1">
      <alignment horizontal="center" vertical="center"/>
    </xf>
    <xf numFmtId="167" fontId="0" fillId="0" borderId="0" xfId="0" applyNumberFormat="1" applyFill="1" applyBorder="1" applyAlignment="1">
      <alignment horizontal="center" vertical="center"/>
    </xf>
    <xf numFmtId="166" fontId="0" fillId="0" borderId="0" xfId="0" applyNumberFormat="1" applyBorder="1" applyAlignment="1">
      <alignment vertical="center"/>
    </xf>
    <xf numFmtId="169" fontId="13" fillId="0" borderId="1" xfId="1" applyNumberFormat="1" applyFont="1" applyFill="1" applyBorder="1" applyAlignment="1">
      <alignment horizontal="right" vertical="center" wrapText="1"/>
    </xf>
    <xf numFmtId="0" fontId="0" fillId="0" borderId="0" xfId="0" applyFill="1" applyAlignment="1">
      <alignment vertical="center"/>
    </xf>
    <xf numFmtId="168"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7"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8"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8"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7"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70" fontId="1" fillId="0" borderId="1" xfId="0" applyNumberFormat="1" applyFont="1" applyFill="1" applyBorder="1" applyAlignment="1">
      <alignment horizontal="center" vertical="center"/>
    </xf>
    <xf numFmtId="167"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9" fillId="2" borderId="0" xfId="0" applyFont="1" applyFill="1" applyBorder="1" applyAlignment="1">
      <alignment horizontal="center" vertical="center" wrapText="1"/>
    </xf>
    <xf numFmtId="167" fontId="0" fillId="3" borderId="0" xfId="0" applyNumberFormat="1" applyFill="1" applyBorder="1" applyAlignment="1">
      <alignment horizontal="right" vertical="center"/>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7" fontId="0" fillId="0" borderId="0" xfId="0" applyNumberFormat="1" applyFill="1" applyBorder="1" applyAlignment="1" applyProtection="1">
      <alignment vertical="center"/>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3" fillId="7" borderId="21" xfId="0" applyFont="1" applyFill="1" applyBorder="1" applyAlignment="1">
      <alignment vertical="center"/>
    </xf>
    <xf numFmtId="0" fontId="23" fillId="7" borderId="22" xfId="0" applyFont="1" applyFill="1" applyBorder="1" applyAlignment="1">
      <alignment horizontal="center" vertical="center" wrapText="1"/>
    </xf>
    <xf numFmtId="0" fontId="24" fillId="0" borderId="23" xfId="0" applyFont="1" applyBorder="1" applyAlignment="1">
      <alignment vertical="center" wrapText="1"/>
    </xf>
    <xf numFmtId="0" fontId="24" fillId="0" borderId="22" xfId="0" applyFont="1" applyBorder="1" applyAlignment="1">
      <alignment vertical="center"/>
    </xf>
    <xf numFmtId="0" fontId="23" fillId="7" borderId="23" xfId="0" applyFont="1" applyFill="1" applyBorder="1" applyAlignment="1">
      <alignment vertical="center"/>
    </xf>
    <xf numFmtId="0" fontId="24" fillId="7" borderId="22" xfId="0" applyFont="1" applyFill="1" applyBorder="1" applyAlignment="1">
      <alignment vertical="center"/>
    </xf>
    <xf numFmtId="0" fontId="24" fillId="7" borderId="0" xfId="0" applyFont="1" applyFill="1" applyAlignment="1">
      <alignment vertical="center"/>
    </xf>
    <xf numFmtId="0" fontId="24" fillId="7" borderId="23" xfId="0" applyFont="1" applyFill="1" applyBorder="1" applyAlignment="1">
      <alignment vertical="center"/>
    </xf>
    <xf numFmtId="0" fontId="23" fillId="7" borderId="24" xfId="0" applyFont="1" applyFill="1" applyBorder="1" applyAlignment="1">
      <alignment vertical="center"/>
    </xf>
    <xf numFmtId="0" fontId="23" fillId="7" borderId="0" xfId="0" applyFont="1" applyFill="1" applyAlignment="1">
      <alignment horizontal="center" vertical="center"/>
    </xf>
    <xf numFmtId="0" fontId="23" fillId="7" borderId="23" xfId="0" applyFont="1" applyFill="1" applyBorder="1" applyAlignment="1">
      <alignment horizontal="center" vertical="center"/>
    </xf>
    <xf numFmtId="0" fontId="24" fillId="7" borderId="19" xfId="0" applyFont="1" applyFill="1" applyBorder="1" applyAlignment="1">
      <alignment vertical="center"/>
    </xf>
    <xf numFmtId="0" fontId="24" fillId="8" borderId="20" xfId="0" applyFont="1" applyFill="1" applyBorder="1" applyAlignment="1">
      <alignment vertical="center"/>
    </xf>
    <xf numFmtId="0" fontId="24" fillId="8" borderId="0" xfId="0" applyFont="1" applyFill="1" applyAlignment="1">
      <alignment vertical="center"/>
    </xf>
    <xf numFmtId="0" fontId="24" fillId="7" borderId="27" xfId="0" applyFont="1" applyFill="1" applyBorder="1" applyAlignment="1">
      <alignment vertical="center"/>
    </xf>
    <xf numFmtId="0" fontId="24" fillId="8" borderId="29" xfId="0" applyFont="1" applyFill="1" applyBorder="1" applyAlignment="1">
      <alignment vertical="center"/>
    </xf>
    <xf numFmtId="0" fontId="24" fillId="7" borderId="30" xfId="0" applyFont="1" applyFill="1" applyBorder="1" applyAlignment="1">
      <alignment vertical="center"/>
    </xf>
    <xf numFmtId="0" fontId="23" fillId="7" borderId="22" xfId="0" applyFont="1" applyFill="1" applyBorder="1" applyAlignment="1">
      <alignment vertical="center"/>
    </xf>
    <xf numFmtId="0" fontId="23" fillId="7" borderId="30" xfId="0" applyFont="1" applyFill="1" applyBorder="1" applyAlignment="1">
      <alignment horizontal="center" vertical="center"/>
    </xf>
    <xf numFmtId="0" fontId="23" fillId="7" borderId="0" xfId="0" applyFont="1" applyFill="1" applyAlignment="1">
      <alignment horizontal="right" vertical="center"/>
    </xf>
    <xf numFmtId="0" fontId="23" fillId="7" borderId="0" xfId="0" applyFont="1" applyFill="1" applyAlignment="1">
      <alignment vertical="center"/>
    </xf>
    <xf numFmtId="0" fontId="24" fillId="0" borderId="23" xfId="0" applyFont="1" applyBorder="1" applyAlignment="1">
      <alignment vertical="center"/>
    </xf>
    <xf numFmtId="0" fontId="24" fillId="7" borderId="29" xfId="0" applyFont="1" applyFill="1" applyBorder="1" applyAlignment="1">
      <alignment vertical="center" wrapText="1"/>
    </xf>
    <xf numFmtId="0" fontId="25" fillId="0" borderId="0" xfId="0" applyFont="1"/>
    <xf numFmtId="0" fontId="26" fillId="0" borderId="0" xfId="0" applyFont="1"/>
    <xf numFmtId="2" fontId="18" fillId="0" borderId="1" xfId="0" applyNumberFormat="1"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27" fillId="7" borderId="27" xfId="0" applyFont="1" applyFill="1" applyBorder="1" applyAlignment="1">
      <alignment vertical="center"/>
    </xf>
    <xf numFmtId="0" fontId="27" fillId="7" borderId="27" xfId="0" applyFont="1" applyFill="1" applyBorder="1" applyAlignment="1">
      <alignment horizontal="center" vertical="center"/>
    </xf>
    <xf numFmtId="0" fontId="27" fillId="7" borderId="27"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0" xfId="0" applyFont="1" applyFill="1" applyBorder="1" applyAlignment="1">
      <alignment horizontal="center" vertical="center" wrapText="1"/>
    </xf>
    <xf numFmtId="49" fontId="29" fillId="0" borderId="1" xfId="0" applyNumberFormat="1" applyFont="1" applyFill="1" applyBorder="1" applyAlignment="1" applyProtection="1">
      <alignment horizontal="left" vertical="center" wrapText="1"/>
      <protection locked="0"/>
    </xf>
    <xf numFmtId="3" fontId="0" fillId="3" borderId="1" xfId="0" applyNumberFormat="1" applyFill="1" applyBorder="1" applyAlignment="1">
      <alignment horizontal="right" vertical="center"/>
    </xf>
    <xf numFmtId="0" fontId="13" fillId="0" borderId="1" xfId="0" applyNumberFormat="1" applyFont="1" applyFill="1" applyBorder="1" applyAlignment="1" applyProtection="1">
      <alignment horizontal="center" vertical="center" wrapText="1"/>
      <protection locked="0"/>
    </xf>
    <xf numFmtId="0" fontId="18" fillId="0" borderId="1" xfId="0" applyNumberFormat="1" applyFont="1" applyFill="1" applyBorder="1" applyAlignment="1" applyProtection="1">
      <alignment horizontal="center" vertical="center" wrapText="1"/>
      <protection locked="0"/>
    </xf>
    <xf numFmtId="0" fontId="0" fillId="0" borderId="1" xfId="0" applyNumberFormat="1" applyBorder="1" applyAlignment="1">
      <alignment wrapText="1"/>
    </xf>
    <xf numFmtId="0" fontId="0" fillId="0" borderId="1" xfId="0" applyNumberFormat="1" applyBorder="1" applyAlignment="1"/>
    <xf numFmtId="0" fontId="0" fillId="0" borderId="1" xfId="0" applyBorder="1" applyAlignment="1">
      <alignment wrapText="1"/>
    </xf>
    <xf numFmtId="0" fontId="13" fillId="0" borderId="1" xfId="4" applyNumberFormat="1" applyFont="1" applyFill="1" applyBorder="1" applyAlignment="1" applyProtection="1">
      <alignment horizontal="center" vertical="center" wrapText="1"/>
      <protection locked="0"/>
    </xf>
    <xf numFmtId="0" fontId="1" fillId="0" borderId="1" xfId="0" applyFont="1" applyBorder="1" applyAlignment="1">
      <alignment wrapText="1"/>
    </xf>
    <xf numFmtId="0" fontId="1" fillId="0" borderId="1" xfId="0" applyFont="1" applyFill="1" applyBorder="1" applyAlignment="1">
      <alignment wrapText="1"/>
    </xf>
    <xf numFmtId="17" fontId="0" fillId="0" borderId="1" xfId="0" applyNumberFormat="1" applyBorder="1" applyAlignment="1"/>
    <xf numFmtId="0" fontId="0" fillId="0" borderId="1" xfId="0" applyBorder="1" applyAlignment="1">
      <alignment wrapText="1"/>
    </xf>
    <xf numFmtId="0" fontId="0" fillId="0" borderId="1" xfId="0" applyBorder="1" applyAlignment="1">
      <alignment wrapText="1"/>
    </xf>
    <xf numFmtId="0" fontId="0" fillId="0" borderId="1" xfId="0" applyBorder="1" applyAlignment="1">
      <alignment horizontal="center" vertical="center"/>
    </xf>
    <xf numFmtId="9" fontId="13" fillId="0" borderId="1" xfId="4" applyNumberFormat="1" applyFont="1" applyFill="1" applyBorder="1" applyAlignment="1" applyProtection="1">
      <alignment horizontal="center" vertical="center" wrapText="1"/>
      <protection locked="0"/>
    </xf>
    <xf numFmtId="0" fontId="0" fillId="0" borderId="1" xfId="0" applyBorder="1" applyAlignment="1">
      <alignment wrapText="1"/>
    </xf>
    <xf numFmtId="0" fontId="0" fillId="0" borderId="1" xfId="0" applyFont="1" applyBorder="1" applyAlignment="1">
      <alignment wrapText="1"/>
    </xf>
    <xf numFmtId="0" fontId="0" fillId="0" borderId="1" xfId="0" applyFont="1" applyFill="1" applyBorder="1" applyAlignment="1">
      <alignment wrapText="1"/>
    </xf>
    <xf numFmtId="15" fontId="13" fillId="0" borderId="0" xfId="0" applyNumberFormat="1" applyFont="1" applyFill="1" applyBorder="1" applyAlignment="1" applyProtection="1">
      <alignment horizontal="center" vertical="center" wrapText="1"/>
      <protection locked="0"/>
    </xf>
    <xf numFmtId="0" fontId="0" fillId="3" borderId="1" xfId="0" applyNumberFormat="1" applyFill="1" applyBorder="1" applyAlignment="1">
      <alignment horizontal="center" vertical="center"/>
    </xf>
    <xf numFmtId="0" fontId="0" fillId="3" borderId="1" xfId="0" applyNumberFormat="1" applyFill="1" applyBorder="1" applyAlignment="1">
      <alignment horizontal="right" vertical="center"/>
    </xf>
    <xf numFmtId="0" fontId="13" fillId="0" borderId="1" xfId="1" applyNumberFormat="1" applyFont="1" applyFill="1" applyBorder="1" applyAlignment="1">
      <alignment horizontal="right" vertical="center" wrapText="1"/>
    </xf>
    <xf numFmtId="1" fontId="13" fillId="0" borderId="1" xfId="0" applyNumberFormat="1" applyFont="1" applyFill="1" applyBorder="1" applyAlignment="1" applyProtection="1">
      <alignment horizontal="center" vertical="center" wrapText="1"/>
      <protection locked="0"/>
    </xf>
    <xf numFmtId="0" fontId="0" fillId="0" borderId="1" xfId="0" applyBorder="1" applyAlignment="1">
      <alignment wrapText="1"/>
    </xf>
    <xf numFmtId="0" fontId="0" fillId="0" borderId="1" xfId="0" applyBorder="1" applyAlignment="1">
      <alignment wrapText="1"/>
    </xf>
    <xf numFmtId="0" fontId="14" fillId="0" borderId="1" xfId="0" applyFont="1" applyBorder="1" applyAlignment="1">
      <alignment wrapText="1"/>
    </xf>
    <xf numFmtId="0" fontId="14" fillId="0" borderId="1" xfId="0" applyNumberFormat="1" applyFont="1" applyBorder="1" applyAlignment="1"/>
    <xf numFmtId="0" fontId="14" fillId="0" borderId="1" xfId="0" applyFont="1" applyBorder="1" applyAlignment="1"/>
    <xf numFmtId="0" fontId="14" fillId="0" borderId="1" xfId="0" applyFont="1" applyFill="1" applyBorder="1"/>
    <xf numFmtId="0" fontId="14" fillId="0" borderId="1" xfId="0" applyFont="1" applyFill="1" applyBorder="1" applyAlignment="1">
      <alignment wrapText="1"/>
    </xf>
    <xf numFmtId="0" fontId="14" fillId="0" borderId="1" xfId="0" applyFont="1" applyBorder="1" applyAlignment="1">
      <alignment vertical="center"/>
    </xf>
    <xf numFmtId="0" fontId="14" fillId="0" borderId="0" xfId="0" applyFont="1" applyAlignment="1">
      <alignment vertical="center"/>
    </xf>
    <xf numFmtId="0" fontId="14" fillId="0" borderId="1" xfId="0" applyFont="1" applyBorder="1" applyAlignment="1">
      <alignment vertical="top" wrapText="1"/>
    </xf>
    <xf numFmtId="0" fontId="14" fillId="0" borderId="1" xfId="0" applyFont="1" applyFill="1" applyBorder="1" applyAlignment="1">
      <alignment vertical="top" wrapText="1"/>
    </xf>
    <xf numFmtId="0" fontId="0" fillId="0" borderId="1" xfId="0" applyFill="1" applyBorder="1" applyAlignment="1">
      <alignment vertical="top" wrapText="1"/>
    </xf>
    <xf numFmtId="0" fontId="23" fillId="7" borderId="27" xfId="0" applyFont="1" applyFill="1" applyBorder="1" applyAlignment="1">
      <alignment vertical="center"/>
    </xf>
    <xf numFmtId="0" fontId="14" fillId="0" borderId="0" xfId="0" applyFont="1"/>
    <xf numFmtId="0" fontId="30" fillId="0" borderId="0" xfId="0" applyFont="1" applyAlignment="1">
      <alignment horizontal="center" vertical="center"/>
    </xf>
    <xf numFmtId="0" fontId="31" fillId="0" borderId="0" xfId="0" applyFont="1" applyAlignment="1">
      <alignment horizontal="justify" vertical="center"/>
    </xf>
    <xf numFmtId="0" fontId="32" fillId="5" borderId="18" xfId="0" applyFont="1" applyFill="1" applyBorder="1" applyAlignment="1">
      <alignment horizontal="center" vertical="center" wrapText="1"/>
    </xf>
    <xf numFmtId="0" fontId="33" fillId="0" borderId="18" xfId="0" applyFont="1" applyBorder="1" applyAlignment="1">
      <alignment horizontal="center" vertical="center" wrapText="1"/>
    </xf>
    <xf numFmtId="0" fontId="34" fillId="0" borderId="0" xfId="0" applyFont="1"/>
    <xf numFmtId="0" fontId="34" fillId="0" borderId="0" xfId="0" applyFont="1" applyAlignment="1">
      <alignment vertical="center" wrapText="1"/>
    </xf>
    <xf numFmtId="0" fontId="32" fillId="6" borderId="1" xfId="0" applyFont="1" applyFill="1" applyBorder="1" applyAlignment="1">
      <alignment horizontal="center" vertical="center" wrapText="1"/>
    </xf>
    <xf numFmtId="0" fontId="35" fillId="0" borderId="1" xfId="0" applyFont="1" applyBorder="1" applyAlignment="1">
      <alignment vertical="center"/>
    </xf>
    <xf numFmtId="0" fontId="35" fillId="0" borderId="1" xfId="0" applyFont="1" applyFill="1" applyBorder="1" applyAlignment="1">
      <alignment horizontal="center" vertical="center"/>
    </xf>
    <xf numFmtId="0" fontId="35" fillId="0" borderId="1" xfId="0" applyFont="1" applyBorder="1" applyAlignment="1">
      <alignment horizontal="center" vertical="center"/>
    </xf>
    <xf numFmtId="0" fontId="35" fillId="7" borderId="1" xfId="0" applyFont="1" applyFill="1" applyBorder="1" applyAlignment="1">
      <alignment horizontal="center" vertical="center" wrapText="1"/>
    </xf>
    <xf numFmtId="0" fontId="35" fillId="0" borderId="1" xfId="0" applyFont="1" applyBorder="1" applyAlignment="1">
      <alignment horizontal="center" vertical="center" wrapText="1"/>
    </xf>
    <xf numFmtId="0" fontId="34" fillId="0" borderId="1" xfId="0" applyFont="1" applyBorder="1" applyAlignment="1">
      <alignment vertical="center"/>
    </xf>
    <xf numFmtId="171" fontId="24" fillId="7" borderId="21" xfId="1" applyNumberFormat="1" applyFont="1" applyFill="1" applyBorder="1" applyAlignment="1">
      <alignment vertical="center"/>
    </xf>
    <xf numFmtId="171" fontId="24" fillId="7" borderId="23" xfId="1" applyNumberFormat="1" applyFont="1" applyFill="1" applyBorder="1" applyAlignment="1">
      <alignment vertical="center"/>
    </xf>
    <xf numFmtId="171" fontId="24" fillId="7" borderId="30" xfId="1" applyNumberFormat="1" applyFont="1" applyFill="1" applyBorder="1" applyAlignment="1">
      <alignment vertical="center"/>
    </xf>
    <xf numFmtId="2" fontId="24" fillId="8" borderId="0" xfId="0" applyNumberFormat="1" applyFont="1" applyFill="1" applyAlignment="1">
      <alignment horizontal="center" vertical="center"/>
    </xf>
    <xf numFmtId="9" fontId="24" fillId="8" borderId="29" xfId="4" applyFont="1" applyFill="1" applyBorder="1" applyAlignment="1">
      <alignment horizontal="center" vertical="center"/>
    </xf>
    <xf numFmtId="0" fontId="20" fillId="0" borderId="0" xfId="0" applyFont="1" applyAlignment="1">
      <alignment horizontal="justify" vertical="center" wrapText="1"/>
    </xf>
    <xf numFmtId="0" fontId="31" fillId="0" borderId="0" xfId="0" applyFont="1" applyAlignment="1">
      <alignment horizontal="justify" vertical="center" wrapText="1"/>
    </xf>
    <xf numFmtId="0" fontId="33" fillId="0" borderId="5" xfId="0" applyFont="1" applyBorder="1" applyAlignment="1">
      <alignment horizontal="center" vertical="center" wrapText="1"/>
    </xf>
    <xf numFmtId="0" fontId="33" fillId="0" borderId="34" xfId="0" applyFont="1" applyBorder="1" applyAlignment="1">
      <alignment horizontal="center" vertical="center" wrapText="1"/>
    </xf>
    <xf numFmtId="0" fontId="33" fillId="0" borderId="14" xfId="0" applyFont="1" applyBorder="1" applyAlignment="1">
      <alignment horizontal="center" vertical="center" wrapText="1"/>
    </xf>
    <xf numFmtId="0" fontId="32" fillId="5" borderId="5" xfId="0" applyFont="1" applyFill="1" applyBorder="1" applyAlignment="1">
      <alignment horizontal="center" vertical="center" wrapText="1"/>
    </xf>
    <xf numFmtId="0" fontId="32" fillId="5" borderId="34" xfId="0" applyFont="1" applyFill="1" applyBorder="1" applyAlignment="1">
      <alignment horizontal="center" vertical="center" wrapText="1"/>
    </xf>
    <xf numFmtId="0" fontId="32" fillId="5" borderId="14" xfId="0" applyFont="1" applyFill="1" applyBorder="1" applyAlignment="1">
      <alignment horizontal="center" vertical="center" wrapText="1"/>
    </xf>
    <xf numFmtId="0" fontId="30" fillId="0" borderId="0" xfId="0" applyFont="1" applyAlignment="1">
      <alignment horizontal="center" vertical="center"/>
    </xf>
    <xf numFmtId="0" fontId="32" fillId="0" borderId="0" xfId="0" applyFont="1" applyAlignment="1">
      <alignment horizontal="center" vertical="center"/>
    </xf>
    <xf numFmtId="0" fontId="32" fillId="6" borderId="1" xfId="0" applyFont="1" applyFill="1" applyBorder="1" applyAlignment="1">
      <alignment horizontal="center" vertical="center" wrapText="1"/>
    </xf>
    <xf numFmtId="0" fontId="35" fillId="7" borderId="1" xfId="0" applyFont="1" applyFill="1" applyBorder="1" applyAlignment="1">
      <alignment horizontal="center" vertical="center" wrapText="1"/>
    </xf>
    <xf numFmtId="0" fontId="35" fillId="0" borderId="1" xfId="0" applyFont="1" applyBorder="1" applyAlignment="1">
      <alignment horizontal="center" vertical="center"/>
    </xf>
    <xf numFmtId="0" fontId="35" fillId="0" borderId="1" xfId="0" applyFont="1" applyBorder="1" applyAlignment="1">
      <alignment horizontal="center" vertical="center" wrapText="1"/>
    </xf>
    <xf numFmtId="0" fontId="35" fillId="7" borderId="1" xfId="0" applyFont="1" applyFill="1" applyBorder="1" applyAlignment="1">
      <alignment vertical="center" wrapText="1"/>
    </xf>
    <xf numFmtId="0" fontId="32" fillId="10" borderId="1" xfId="0" applyFont="1" applyFill="1" applyBorder="1" applyAlignment="1">
      <alignment horizontal="center" vertical="center" wrapText="1"/>
    </xf>
    <xf numFmtId="0" fontId="32" fillId="10" borderId="1" xfId="0" applyFont="1" applyFill="1" applyBorder="1" applyAlignment="1">
      <alignment horizontal="center" vertical="center"/>
    </xf>
    <xf numFmtId="0" fontId="35" fillId="0" borderId="1" xfId="0" applyFont="1" applyBorder="1" applyAlignment="1">
      <alignment vertical="center"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14" fillId="0" borderId="1" xfId="0" applyFont="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34" xfId="0" applyFont="1" applyFill="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14" fontId="0" fillId="3" borderId="6" xfId="0" applyNumberFormat="1" applyFont="1" applyFill="1" applyBorder="1" applyAlignment="1">
      <alignment horizontal="left"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4" fillId="0" borderId="5" xfId="0" applyFont="1" applyBorder="1" applyAlignment="1">
      <alignment horizontal="center" vertical="center"/>
    </xf>
    <xf numFmtId="0" fontId="14" fillId="0" borderId="14" xfId="0" applyFont="1" applyBorder="1" applyAlignment="1">
      <alignment horizontal="center" vertical="center"/>
    </xf>
    <xf numFmtId="0" fontId="0" fillId="0" borderId="1" xfId="0" applyBorder="1" applyAlignment="1">
      <alignment horizontal="left" vertical="center" wrapText="1"/>
    </xf>
    <xf numFmtId="0" fontId="24" fillId="7" borderId="33" xfId="0" applyFont="1" applyFill="1" applyBorder="1" applyAlignment="1">
      <alignment vertical="center"/>
    </xf>
    <xf numFmtId="0" fontId="23" fillId="7" borderId="29" xfId="0" applyFont="1" applyFill="1" applyBorder="1" applyAlignment="1">
      <alignment vertical="center" wrapText="1"/>
    </xf>
    <xf numFmtId="0" fontId="23" fillId="7" borderId="28" xfId="0" applyFont="1" applyFill="1" applyBorder="1" applyAlignment="1">
      <alignment vertical="center" wrapText="1"/>
    </xf>
    <xf numFmtId="0" fontId="23" fillId="7" borderId="20" xfId="0" applyFont="1" applyFill="1" applyBorder="1" applyAlignment="1">
      <alignment vertical="center" wrapText="1"/>
    </xf>
    <xf numFmtId="0" fontId="23" fillId="7" borderId="31" xfId="0" applyFont="1" applyFill="1" applyBorder="1" applyAlignment="1">
      <alignment vertical="center" wrapText="1"/>
    </xf>
    <xf numFmtId="0" fontId="23" fillId="9" borderId="24" xfId="0" applyFont="1" applyFill="1" applyBorder="1" applyAlignment="1">
      <alignment horizontal="center" vertical="center"/>
    </xf>
    <xf numFmtId="0" fontId="23" fillId="9" borderId="26" xfId="0" applyFont="1" applyFill="1" applyBorder="1" applyAlignment="1">
      <alignment horizontal="center" vertical="center"/>
    </xf>
    <xf numFmtId="0" fontId="23" fillId="9" borderId="25" xfId="0" applyFont="1" applyFill="1" applyBorder="1" applyAlignment="1">
      <alignment horizontal="center" vertical="center"/>
    </xf>
    <xf numFmtId="0" fontId="24" fillId="7" borderId="32" xfId="0" applyFont="1" applyFill="1" applyBorder="1" applyAlignment="1">
      <alignment vertical="center"/>
    </xf>
    <xf numFmtId="0" fontId="23" fillId="7" borderId="19" xfId="0" applyFont="1" applyFill="1" applyBorder="1" applyAlignment="1">
      <alignment vertical="center"/>
    </xf>
    <xf numFmtId="0" fontId="23" fillId="7" borderId="27" xfId="0" applyFont="1" applyFill="1" applyBorder="1" applyAlignment="1">
      <alignment vertical="center"/>
    </xf>
    <xf numFmtId="164" fontId="28" fillId="7" borderId="26" xfId="3" applyFont="1" applyFill="1" applyBorder="1" applyAlignment="1">
      <alignment horizontal="center" vertical="center" wrapText="1"/>
    </xf>
    <xf numFmtId="164" fontId="28" fillId="7" borderId="25" xfId="3" applyFont="1" applyFill="1" applyBorder="1" applyAlignment="1">
      <alignment horizontal="center" vertical="center" wrapText="1"/>
    </xf>
    <xf numFmtId="0" fontId="23" fillId="7" borderId="19" xfId="0" applyFont="1" applyFill="1" applyBorder="1" applyAlignment="1">
      <alignment horizontal="center" vertical="center" wrapText="1"/>
    </xf>
    <xf numFmtId="0" fontId="23" fillId="7" borderId="20" xfId="0" applyFont="1" applyFill="1" applyBorder="1" applyAlignment="1">
      <alignment horizontal="center" vertical="center" wrapText="1"/>
    </xf>
    <xf numFmtId="0" fontId="23" fillId="7" borderId="0" xfId="0" applyFont="1" applyFill="1" applyAlignment="1">
      <alignment horizontal="center" vertical="center" wrapText="1"/>
    </xf>
    <xf numFmtId="0" fontId="24" fillId="7" borderId="26" xfId="0" applyFont="1" applyFill="1" applyBorder="1" applyAlignment="1">
      <alignment horizontal="center" vertical="center" wrapText="1"/>
    </xf>
    <xf numFmtId="0" fontId="24"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25" xfId="0" applyFont="1" applyFill="1" applyBorder="1" applyAlignment="1">
      <alignment horizontal="center" vertical="center" wrapText="1"/>
    </xf>
    <xf numFmtId="0" fontId="27" fillId="7" borderId="26" xfId="0" applyFont="1" applyFill="1" applyBorder="1" applyAlignment="1">
      <alignment horizontal="center" vertical="center" wrapText="1"/>
    </xf>
    <xf numFmtId="0" fontId="27" fillId="7" borderId="25"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1"/>
  <sheetViews>
    <sheetView topLeftCell="C59" workbookViewId="0">
      <selection activeCell="K62" sqref="K62:L62"/>
    </sheetView>
  </sheetViews>
  <sheetFormatPr baseColWidth="10" defaultRowHeight="14.4" x14ac:dyDescent="0.3"/>
  <cols>
    <col min="2" max="2" width="13.88671875" customWidth="1"/>
    <col min="3" max="3" width="13.6640625" customWidth="1"/>
    <col min="4" max="4" width="68" customWidth="1"/>
    <col min="5" max="5" width="14.5546875" customWidth="1"/>
    <col min="6" max="6" width="14.44140625" customWidth="1"/>
    <col min="7" max="7" width="12" customWidth="1"/>
    <col min="10" max="10" width="11.44140625" customWidth="1"/>
    <col min="12" max="12" width="29.33203125" customWidth="1"/>
  </cols>
  <sheetData>
    <row r="1" spans="1:13" x14ac:dyDescent="0.3">
      <c r="A1" s="158"/>
      <c r="B1" s="158"/>
      <c r="C1" s="158"/>
      <c r="D1" s="158"/>
      <c r="E1" s="158"/>
      <c r="F1" s="158"/>
      <c r="G1" s="158"/>
      <c r="H1" s="158"/>
      <c r="I1" s="158"/>
      <c r="J1" s="158"/>
      <c r="K1" s="158"/>
      <c r="L1" s="158"/>
      <c r="M1" s="158"/>
    </row>
    <row r="2" spans="1:13" x14ac:dyDescent="0.3">
      <c r="A2" s="185" t="s">
        <v>63</v>
      </c>
      <c r="B2" s="185"/>
      <c r="C2" s="185"/>
      <c r="D2" s="185"/>
      <c r="E2" s="185"/>
      <c r="F2" s="185"/>
      <c r="G2" s="185"/>
      <c r="H2" s="185"/>
      <c r="I2" s="185"/>
      <c r="J2" s="185"/>
      <c r="K2" s="185"/>
      <c r="L2" s="185"/>
      <c r="M2" s="158"/>
    </row>
    <row r="3" spans="1:13" x14ac:dyDescent="0.3">
      <c r="A3" s="159"/>
      <c r="B3" s="158"/>
      <c r="C3" s="158"/>
      <c r="D3" s="158"/>
      <c r="E3" s="158"/>
      <c r="F3" s="158"/>
      <c r="G3" s="158"/>
      <c r="H3" s="158"/>
      <c r="I3" s="158"/>
      <c r="J3" s="158"/>
      <c r="K3" s="158"/>
      <c r="L3" s="158"/>
      <c r="M3" s="158"/>
    </row>
    <row r="4" spans="1:13" x14ac:dyDescent="0.3">
      <c r="A4" s="185" t="s">
        <v>277</v>
      </c>
      <c r="B4" s="185"/>
      <c r="C4" s="185"/>
      <c r="D4" s="185"/>
      <c r="E4" s="185"/>
      <c r="F4" s="185"/>
      <c r="G4" s="185"/>
      <c r="H4" s="185"/>
      <c r="I4" s="185"/>
      <c r="J4" s="185"/>
      <c r="K4" s="185"/>
      <c r="L4" s="185"/>
      <c r="M4" s="158"/>
    </row>
    <row r="5" spans="1:13" x14ac:dyDescent="0.3">
      <c r="A5" s="160"/>
      <c r="B5" s="158"/>
      <c r="C5" s="158"/>
      <c r="D5" s="158"/>
      <c r="E5" s="158"/>
      <c r="F5" s="158"/>
      <c r="G5" s="158"/>
      <c r="H5" s="158"/>
      <c r="I5" s="158"/>
      <c r="J5" s="158"/>
      <c r="K5" s="158"/>
      <c r="L5" s="158"/>
      <c r="M5" s="158"/>
    </row>
    <row r="6" spans="1:13" x14ac:dyDescent="0.3">
      <c r="A6" s="177" t="s">
        <v>278</v>
      </c>
      <c r="B6" s="178"/>
      <c r="C6" s="178"/>
      <c r="D6" s="178"/>
      <c r="E6" s="178"/>
      <c r="F6" s="178"/>
      <c r="G6" s="178"/>
      <c r="H6" s="178"/>
      <c r="I6" s="178"/>
      <c r="J6" s="178"/>
      <c r="K6" s="178"/>
      <c r="L6" s="178"/>
      <c r="M6" s="158"/>
    </row>
    <row r="7" spans="1:13" x14ac:dyDescent="0.3">
      <c r="A7" s="178"/>
      <c r="B7" s="178"/>
      <c r="C7" s="178"/>
      <c r="D7" s="178"/>
      <c r="E7" s="178"/>
      <c r="F7" s="178"/>
      <c r="G7" s="178"/>
      <c r="H7" s="178"/>
      <c r="I7" s="178"/>
      <c r="J7" s="178"/>
      <c r="K7" s="178"/>
      <c r="L7" s="178"/>
      <c r="M7" s="158"/>
    </row>
    <row r="8" spans="1:13" x14ac:dyDescent="0.3">
      <c r="A8" s="177" t="s">
        <v>279</v>
      </c>
      <c r="B8" s="178"/>
      <c r="C8" s="178"/>
      <c r="D8" s="178"/>
      <c r="E8" s="178"/>
      <c r="F8" s="178"/>
      <c r="G8" s="178"/>
      <c r="H8" s="178"/>
      <c r="I8" s="178"/>
      <c r="J8" s="178"/>
      <c r="K8" s="178"/>
      <c r="L8" s="178"/>
      <c r="M8" s="158"/>
    </row>
    <row r="9" spans="1:13" x14ac:dyDescent="0.3">
      <c r="A9" s="178"/>
      <c r="B9" s="178"/>
      <c r="C9" s="178"/>
      <c r="D9" s="178"/>
      <c r="E9" s="178"/>
      <c r="F9" s="178"/>
      <c r="G9" s="178"/>
      <c r="H9" s="178"/>
      <c r="I9" s="178"/>
      <c r="J9" s="178"/>
      <c r="K9" s="178"/>
      <c r="L9" s="178"/>
      <c r="M9" s="158"/>
    </row>
    <row r="10" spans="1:13" ht="15" thickBot="1" x14ac:dyDescent="0.35">
      <c r="A10" s="158"/>
      <c r="B10" s="158"/>
      <c r="C10" s="158"/>
      <c r="D10" s="158"/>
      <c r="E10" s="158"/>
      <c r="F10" s="158"/>
      <c r="G10" s="158"/>
      <c r="H10" s="158"/>
      <c r="I10" s="158"/>
      <c r="J10" s="158"/>
      <c r="K10" s="158"/>
      <c r="L10" s="158"/>
      <c r="M10" s="158"/>
    </row>
    <row r="11" spans="1:13" ht="15" thickBot="1" x14ac:dyDescent="0.35">
      <c r="A11" s="161" t="s">
        <v>64</v>
      </c>
      <c r="B11" s="182" t="s">
        <v>84</v>
      </c>
      <c r="C11" s="183"/>
      <c r="D11" s="183"/>
      <c r="E11" s="183"/>
      <c r="F11" s="183"/>
      <c r="G11" s="183"/>
      <c r="H11" s="183"/>
      <c r="I11" s="183"/>
      <c r="J11" s="183"/>
      <c r="K11" s="183"/>
      <c r="L11" s="184"/>
      <c r="M11" s="158"/>
    </row>
    <row r="12" spans="1:13" ht="15" thickBot="1" x14ac:dyDescent="0.35">
      <c r="A12" s="162">
        <v>1</v>
      </c>
      <c r="B12" s="179" t="s">
        <v>280</v>
      </c>
      <c r="C12" s="180"/>
      <c r="D12" s="180"/>
      <c r="E12" s="180"/>
      <c r="F12" s="180"/>
      <c r="G12" s="180"/>
      <c r="H12" s="180"/>
      <c r="I12" s="180"/>
      <c r="J12" s="180"/>
      <c r="K12" s="180"/>
      <c r="L12" s="181"/>
      <c r="M12" s="158"/>
    </row>
    <row r="13" spans="1:13" ht="15" thickBot="1" x14ac:dyDescent="0.35">
      <c r="A13" s="162">
        <v>2</v>
      </c>
      <c r="B13" s="179" t="s">
        <v>281</v>
      </c>
      <c r="C13" s="180"/>
      <c r="D13" s="180"/>
      <c r="E13" s="180"/>
      <c r="F13" s="180"/>
      <c r="G13" s="180"/>
      <c r="H13" s="180"/>
      <c r="I13" s="180"/>
      <c r="J13" s="180"/>
      <c r="K13" s="180"/>
      <c r="L13" s="181"/>
      <c r="M13" s="158"/>
    </row>
    <row r="14" spans="1:13" ht="15" thickBot="1" x14ac:dyDescent="0.35">
      <c r="A14" s="162">
        <v>3</v>
      </c>
      <c r="B14" s="179" t="s">
        <v>282</v>
      </c>
      <c r="C14" s="180"/>
      <c r="D14" s="180"/>
      <c r="E14" s="180"/>
      <c r="F14" s="180"/>
      <c r="G14" s="180"/>
      <c r="H14" s="180"/>
      <c r="I14" s="180"/>
      <c r="J14" s="180"/>
      <c r="K14" s="180"/>
      <c r="L14" s="181"/>
      <c r="M14" s="158"/>
    </row>
    <row r="15" spans="1:13" ht="15" thickBot="1" x14ac:dyDescent="0.35">
      <c r="A15" s="162">
        <v>4</v>
      </c>
      <c r="B15" s="179" t="s">
        <v>283</v>
      </c>
      <c r="C15" s="180"/>
      <c r="D15" s="180"/>
      <c r="E15" s="180"/>
      <c r="F15" s="180"/>
      <c r="G15" s="180"/>
      <c r="H15" s="180"/>
      <c r="I15" s="180"/>
      <c r="J15" s="180"/>
      <c r="K15" s="180"/>
      <c r="L15" s="181"/>
      <c r="M15" s="158"/>
    </row>
    <row r="16" spans="1:13" ht="15" thickBot="1" x14ac:dyDescent="0.35">
      <c r="A16" s="162">
        <v>5</v>
      </c>
      <c r="B16" s="179" t="s">
        <v>283</v>
      </c>
      <c r="C16" s="180"/>
      <c r="D16" s="180"/>
      <c r="E16" s="180"/>
      <c r="F16" s="180"/>
      <c r="G16" s="180"/>
      <c r="H16" s="180"/>
      <c r="I16" s="180"/>
      <c r="J16" s="180"/>
      <c r="K16" s="180"/>
      <c r="L16" s="181"/>
      <c r="M16" s="158"/>
    </row>
    <row r="17" spans="1:13" ht="15" thickBot="1" x14ac:dyDescent="0.35">
      <c r="A17" s="162">
        <v>6</v>
      </c>
      <c r="B17" s="179" t="s">
        <v>284</v>
      </c>
      <c r="C17" s="180"/>
      <c r="D17" s="180"/>
      <c r="E17" s="180"/>
      <c r="F17" s="180"/>
      <c r="G17" s="180"/>
      <c r="H17" s="180"/>
      <c r="I17" s="180"/>
      <c r="J17" s="180"/>
      <c r="K17" s="180"/>
      <c r="L17" s="181"/>
      <c r="M17" s="158"/>
    </row>
    <row r="18" spans="1:13" ht="15" thickBot="1" x14ac:dyDescent="0.35">
      <c r="A18" s="162">
        <v>7</v>
      </c>
      <c r="B18" s="179" t="s">
        <v>285</v>
      </c>
      <c r="C18" s="180"/>
      <c r="D18" s="180"/>
      <c r="E18" s="180"/>
      <c r="F18" s="180"/>
      <c r="G18" s="180"/>
      <c r="H18" s="180"/>
      <c r="I18" s="180"/>
      <c r="J18" s="180"/>
      <c r="K18" s="180"/>
      <c r="L18" s="181"/>
      <c r="M18" s="158"/>
    </row>
    <row r="19" spans="1:13" ht="15" thickBot="1" x14ac:dyDescent="0.35">
      <c r="A19" s="162">
        <v>8</v>
      </c>
      <c r="B19" s="179" t="s">
        <v>286</v>
      </c>
      <c r="C19" s="180"/>
      <c r="D19" s="180"/>
      <c r="E19" s="180"/>
      <c r="F19" s="180"/>
      <c r="G19" s="180"/>
      <c r="H19" s="180"/>
      <c r="I19" s="180"/>
      <c r="J19" s="180"/>
      <c r="K19" s="180"/>
      <c r="L19" s="181"/>
      <c r="M19" s="158"/>
    </row>
    <row r="20" spans="1:13" ht="15" thickBot="1" x14ac:dyDescent="0.35">
      <c r="A20" s="162">
        <v>9</v>
      </c>
      <c r="B20" s="179" t="s">
        <v>287</v>
      </c>
      <c r="C20" s="180"/>
      <c r="D20" s="180"/>
      <c r="E20" s="180"/>
      <c r="F20" s="180"/>
      <c r="G20" s="180"/>
      <c r="H20" s="180"/>
      <c r="I20" s="180"/>
      <c r="J20" s="180"/>
      <c r="K20" s="180"/>
      <c r="L20" s="181"/>
      <c r="M20" s="158"/>
    </row>
    <row r="21" spans="1:13" ht="15" thickBot="1" x14ac:dyDescent="0.35">
      <c r="A21" s="162">
        <v>10</v>
      </c>
      <c r="B21" s="179" t="s">
        <v>288</v>
      </c>
      <c r="C21" s="180"/>
      <c r="D21" s="180"/>
      <c r="E21" s="180"/>
      <c r="F21" s="180"/>
      <c r="G21" s="180"/>
      <c r="H21" s="180"/>
      <c r="I21" s="180"/>
      <c r="J21" s="180"/>
      <c r="K21" s="180"/>
      <c r="L21" s="181"/>
      <c r="M21" s="158"/>
    </row>
    <row r="22" spans="1:13" ht="15" thickBot="1" x14ac:dyDescent="0.35">
      <c r="A22" s="162">
        <v>11</v>
      </c>
      <c r="B22" s="179" t="s">
        <v>289</v>
      </c>
      <c r="C22" s="180"/>
      <c r="D22" s="180"/>
      <c r="E22" s="180"/>
      <c r="F22" s="180"/>
      <c r="G22" s="180"/>
      <c r="H22" s="180"/>
      <c r="I22" s="180"/>
      <c r="J22" s="180"/>
      <c r="K22" s="180"/>
      <c r="L22" s="181"/>
      <c r="M22" s="158"/>
    </row>
    <row r="23" spans="1:13" ht="15" thickBot="1" x14ac:dyDescent="0.35">
      <c r="A23" s="162">
        <v>12</v>
      </c>
      <c r="B23" s="179" t="s">
        <v>290</v>
      </c>
      <c r="C23" s="180"/>
      <c r="D23" s="180"/>
      <c r="E23" s="180"/>
      <c r="F23" s="180"/>
      <c r="G23" s="180"/>
      <c r="H23" s="180"/>
      <c r="I23" s="180"/>
      <c r="J23" s="180"/>
      <c r="K23" s="180"/>
      <c r="L23" s="181"/>
      <c r="M23" s="158"/>
    </row>
    <row r="24" spans="1:13" ht="15" thickBot="1" x14ac:dyDescent="0.35">
      <c r="A24" s="162">
        <v>13</v>
      </c>
      <c r="B24" s="179" t="s">
        <v>291</v>
      </c>
      <c r="C24" s="180"/>
      <c r="D24" s="180"/>
      <c r="E24" s="180"/>
      <c r="F24" s="180"/>
      <c r="G24" s="180"/>
      <c r="H24" s="180"/>
      <c r="I24" s="180"/>
      <c r="J24" s="180"/>
      <c r="K24" s="180"/>
      <c r="L24" s="181"/>
      <c r="M24" s="158"/>
    </row>
    <row r="25" spans="1:13" ht="15" thickBot="1" x14ac:dyDescent="0.35">
      <c r="A25" s="162">
        <v>14</v>
      </c>
      <c r="B25" s="179" t="s">
        <v>292</v>
      </c>
      <c r="C25" s="180"/>
      <c r="D25" s="180"/>
      <c r="E25" s="180"/>
      <c r="F25" s="180"/>
      <c r="G25" s="180"/>
      <c r="H25" s="180"/>
      <c r="I25" s="180"/>
      <c r="J25" s="180"/>
      <c r="K25" s="180"/>
      <c r="L25" s="181"/>
      <c r="M25" s="158"/>
    </row>
    <row r="26" spans="1:13" ht="15" thickBot="1" x14ac:dyDescent="0.35">
      <c r="A26" s="162">
        <v>15</v>
      </c>
      <c r="B26" s="179" t="s">
        <v>158</v>
      </c>
      <c r="C26" s="180"/>
      <c r="D26" s="180"/>
      <c r="E26" s="180"/>
      <c r="F26" s="180"/>
      <c r="G26" s="180"/>
      <c r="H26" s="180"/>
      <c r="I26" s="180"/>
      <c r="J26" s="180"/>
      <c r="K26" s="180"/>
      <c r="L26" s="181"/>
      <c r="M26" s="158"/>
    </row>
    <row r="27" spans="1:13" ht="15" thickBot="1" x14ac:dyDescent="0.35">
      <c r="A27" s="162">
        <v>16</v>
      </c>
      <c r="B27" s="179" t="s">
        <v>293</v>
      </c>
      <c r="C27" s="180"/>
      <c r="D27" s="180"/>
      <c r="E27" s="180"/>
      <c r="F27" s="180"/>
      <c r="G27" s="180"/>
      <c r="H27" s="180"/>
      <c r="I27" s="180"/>
      <c r="J27" s="180"/>
      <c r="K27" s="180"/>
      <c r="L27" s="181"/>
      <c r="M27" s="158"/>
    </row>
    <row r="28" spans="1:13" ht="15" thickBot="1" x14ac:dyDescent="0.35">
      <c r="A28" s="162">
        <v>17</v>
      </c>
      <c r="B28" s="179" t="s">
        <v>294</v>
      </c>
      <c r="C28" s="180"/>
      <c r="D28" s="180"/>
      <c r="E28" s="180"/>
      <c r="F28" s="180"/>
      <c r="G28" s="180"/>
      <c r="H28" s="180"/>
      <c r="I28" s="180"/>
      <c r="J28" s="180"/>
      <c r="K28" s="180"/>
      <c r="L28" s="181"/>
      <c r="M28" s="158"/>
    </row>
    <row r="29" spans="1:13" ht="15" thickBot="1" x14ac:dyDescent="0.35">
      <c r="A29" s="162">
        <v>18</v>
      </c>
      <c r="B29" s="179" t="s">
        <v>295</v>
      </c>
      <c r="C29" s="180"/>
      <c r="D29" s="180"/>
      <c r="E29" s="180"/>
      <c r="F29" s="180"/>
      <c r="G29" s="180"/>
      <c r="H29" s="180"/>
      <c r="I29" s="180"/>
      <c r="J29" s="180"/>
      <c r="K29" s="180"/>
      <c r="L29" s="181"/>
      <c r="M29" s="158"/>
    </row>
    <row r="30" spans="1:13" ht="15" thickBot="1" x14ac:dyDescent="0.35">
      <c r="A30" s="162">
        <v>19</v>
      </c>
      <c r="B30" s="179" t="s">
        <v>296</v>
      </c>
      <c r="C30" s="180"/>
      <c r="D30" s="180"/>
      <c r="E30" s="180"/>
      <c r="F30" s="180"/>
      <c r="G30" s="180"/>
      <c r="H30" s="180"/>
      <c r="I30" s="180"/>
      <c r="J30" s="180"/>
      <c r="K30" s="180"/>
      <c r="L30" s="181"/>
      <c r="M30" s="158"/>
    </row>
    <row r="31" spans="1:13" ht="15" thickBot="1" x14ac:dyDescent="0.35">
      <c r="A31" s="162">
        <v>20</v>
      </c>
      <c r="B31" s="179" t="s">
        <v>297</v>
      </c>
      <c r="C31" s="180"/>
      <c r="D31" s="180"/>
      <c r="E31" s="180"/>
      <c r="F31" s="180"/>
      <c r="G31" s="180"/>
      <c r="H31" s="180"/>
      <c r="I31" s="180"/>
      <c r="J31" s="180"/>
      <c r="K31" s="180"/>
      <c r="L31" s="181"/>
      <c r="M31" s="158"/>
    </row>
    <row r="32" spans="1:13" ht="15" thickBot="1" x14ac:dyDescent="0.35">
      <c r="A32" s="162">
        <v>21</v>
      </c>
      <c r="B32" s="179" t="s">
        <v>297</v>
      </c>
      <c r="C32" s="180"/>
      <c r="D32" s="180"/>
      <c r="E32" s="180"/>
      <c r="F32" s="180"/>
      <c r="G32" s="180"/>
      <c r="H32" s="180"/>
      <c r="I32" s="180"/>
      <c r="J32" s="180"/>
      <c r="K32" s="180"/>
      <c r="L32" s="181"/>
      <c r="M32" s="158"/>
    </row>
    <row r="33" spans="1:13" ht="15" thickBot="1" x14ac:dyDescent="0.35">
      <c r="A33" s="162">
        <v>22</v>
      </c>
      <c r="B33" s="179" t="s">
        <v>298</v>
      </c>
      <c r="C33" s="180"/>
      <c r="D33" s="180"/>
      <c r="E33" s="180"/>
      <c r="F33" s="180"/>
      <c r="G33" s="180"/>
      <c r="H33" s="180"/>
      <c r="I33" s="180"/>
      <c r="J33" s="180"/>
      <c r="K33" s="180"/>
      <c r="L33" s="181"/>
      <c r="M33" s="158"/>
    </row>
    <row r="34" spans="1:13" ht="15" thickBot="1" x14ac:dyDescent="0.35">
      <c r="A34" s="162">
        <v>23</v>
      </c>
      <c r="B34" s="179" t="s">
        <v>299</v>
      </c>
      <c r="C34" s="180"/>
      <c r="D34" s="180"/>
      <c r="E34" s="180"/>
      <c r="F34" s="180"/>
      <c r="G34" s="180"/>
      <c r="H34" s="180"/>
      <c r="I34" s="180"/>
      <c r="J34" s="180"/>
      <c r="K34" s="180"/>
      <c r="L34" s="181"/>
      <c r="M34" s="158"/>
    </row>
    <row r="35" spans="1:13" ht="15" thickBot="1" x14ac:dyDescent="0.35">
      <c r="A35" s="162">
        <v>24</v>
      </c>
      <c r="B35" s="179" t="s">
        <v>300</v>
      </c>
      <c r="C35" s="180"/>
      <c r="D35" s="180"/>
      <c r="E35" s="180"/>
      <c r="F35" s="180"/>
      <c r="G35" s="180"/>
      <c r="H35" s="180"/>
      <c r="I35" s="180"/>
      <c r="J35" s="180"/>
      <c r="K35" s="180"/>
      <c r="L35" s="181"/>
      <c r="M35" s="158"/>
    </row>
    <row r="36" spans="1:13" ht="15" thickBot="1" x14ac:dyDescent="0.35">
      <c r="A36" s="162">
        <v>25</v>
      </c>
      <c r="B36" s="179" t="s">
        <v>301</v>
      </c>
      <c r="C36" s="180"/>
      <c r="D36" s="180"/>
      <c r="E36" s="180"/>
      <c r="F36" s="180"/>
      <c r="G36" s="180"/>
      <c r="H36" s="180"/>
      <c r="I36" s="180"/>
      <c r="J36" s="180"/>
      <c r="K36" s="180"/>
      <c r="L36" s="181"/>
      <c r="M36" s="158"/>
    </row>
    <row r="37" spans="1:13" ht="15" thickBot="1" x14ac:dyDescent="0.35">
      <c r="A37" s="162">
        <v>26</v>
      </c>
      <c r="B37" s="179" t="s">
        <v>302</v>
      </c>
      <c r="C37" s="180"/>
      <c r="D37" s="180"/>
      <c r="E37" s="180"/>
      <c r="F37" s="180"/>
      <c r="G37" s="180"/>
      <c r="H37" s="180"/>
      <c r="I37" s="180"/>
      <c r="J37" s="180"/>
      <c r="K37" s="180"/>
      <c r="L37" s="181"/>
      <c r="M37" s="158"/>
    </row>
    <row r="38" spans="1:13" ht="15" thickBot="1" x14ac:dyDescent="0.35">
      <c r="A38" s="162">
        <v>27</v>
      </c>
      <c r="B38" s="179" t="s">
        <v>303</v>
      </c>
      <c r="C38" s="180"/>
      <c r="D38" s="180"/>
      <c r="E38" s="180"/>
      <c r="F38" s="180"/>
      <c r="G38" s="180"/>
      <c r="H38" s="180"/>
      <c r="I38" s="180"/>
      <c r="J38" s="180"/>
      <c r="K38" s="180"/>
      <c r="L38" s="181"/>
      <c r="M38" s="158"/>
    </row>
    <row r="39" spans="1:13" ht="15" thickBot="1" x14ac:dyDescent="0.35">
      <c r="A39" s="162">
        <v>28</v>
      </c>
      <c r="B39" s="179" t="s">
        <v>304</v>
      </c>
      <c r="C39" s="180"/>
      <c r="D39" s="180"/>
      <c r="E39" s="180"/>
      <c r="F39" s="180"/>
      <c r="G39" s="180"/>
      <c r="H39" s="180"/>
      <c r="I39" s="180"/>
      <c r="J39" s="180"/>
      <c r="K39" s="180"/>
      <c r="L39" s="181"/>
      <c r="M39" s="158"/>
    </row>
    <row r="40" spans="1:13" ht="15" thickBot="1" x14ac:dyDescent="0.35">
      <c r="A40" s="162">
        <v>29</v>
      </c>
      <c r="B40" s="179" t="s">
        <v>305</v>
      </c>
      <c r="C40" s="180"/>
      <c r="D40" s="180"/>
      <c r="E40" s="180"/>
      <c r="F40" s="180"/>
      <c r="G40" s="180"/>
      <c r="H40" s="180"/>
      <c r="I40" s="180"/>
      <c r="J40" s="180"/>
      <c r="K40" s="180"/>
      <c r="L40" s="181"/>
      <c r="M40" s="158"/>
    </row>
    <row r="41" spans="1:13" ht="15" thickBot="1" x14ac:dyDescent="0.35">
      <c r="A41" s="162">
        <v>30</v>
      </c>
      <c r="B41" s="179" t="s">
        <v>306</v>
      </c>
      <c r="C41" s="180"/>
      <c r="D41" s="180"/>
      <c r="E41" s="180"/>
      <c r="F41" s="180"/>
      <c r="G41" s="180"/>
      <c r="H41" s="180"/>
      <c r="I41" s="180"/>
      <c r="J41" s="180"/>
      <c r="K41" s="180"/>
      <c r="L41" s="181"/>
      <c r="M41" s="158"/>
    </row>
    <row r="42" spans="1:13" ht="15" thickBot="1" x14ac:dyDescent="0.35">
      <c r="A42" s="162">
        <v>31</v>
      </c>
      <c r="B42" s="179" t="s">
        <v>264</v>
      </c>
      <c r="C42" s="180"/>
      <c r="D42" s="180"/>
      <c r="E42" s="180"/>
      <c r="F42" s="180"/>
      <c r="G42" s="180"/>
      <c r="H42" s="180"/>
      <c r="I42" s="180"/>
      <c r="J42" s="180"/>
      <c r="K42" s="180"/>
      <c r="L42" s="181"/>
      <c r="M42" s="158"/>
    </row>
    <row r="43" spans="1:13" ht="15" thickBot="1" x14ac:dyDescent="0.35">
      <c r="A43" s="162">
        <v>32</v>
      </c>
      <c r="B43" s="179" t="s">
        <v>307</v>
      </c>
      <c r="C43" s="180"/>
      <c r="D43" s="180"/>
      <c r="E43" s="180"/>
      <c r="F43" s="180"/>
      <c r="G43" s="180"/>
      <c r="H43" s="180"/>
      <c r="I43" s="180"/>
      <c r="J43" s="180"/>
      <c r="K43" s="180"/>
      <c r="L43" s="181"/>
      <c r="M43" s="158"/>
    </row>
    <row r="44" spans="1:13" ht="15" thickBot="1" x14ac:dyDescent="0.35">
      <c r="A44" s="162">
        <v>33</v>
      </c>
      <c r="B44" s="179" t="s">
        <v>308</v>
      </c>
      <c r="C44" s="180"/>
      <c r="D44" s="180"/>
      <c r="E44" s="180"/>
      <c r="F44" s="180"/>
      <c r="G44" s="180"/>
      <c r="H44" s="180"/>
      <c r="I44" s="180"/>
      <c r="J44" s="180"/>
      <c r="K44" s="180"/>
      <c r="L44" s="181"/>
      <c r="M44" s="158"/>
    </row>
    <row r="45" spans="1:13" ht="15" thickBot="1" x14ac:dyDescent="0.35">
      <c r="A45" s="162">
        <v>34</v>
      </c>
      <c r="B45" s="179" t="s">
        <v>309</v>
      </c>
      <c r="C45" s="180"/>
      <c r="D45" s="180"/>
      <c r="E45" s="180"/>
      <c r="F45" s="180"/>
      <c r="G45" s="180"/>
      <c r="H45" s="180"/>
      <c r="I45" s="180"/>
      <c r="J45" s="180"/>
      <c r="K45" s="180"/>
      <c r="L45" s="181"/>
      <c r="M45" s="158"/>
    </row>
    <row r="46" spans="1:13" ht="15" thickBot="1" x14ac:dyDescent="0.35">
      <c r="A46" s="162">
        <v>35</v>
      </c>
      <c r="B46" s="179" t="s">
        <v>310</v>
      </c>
      <c r="C46" s="180"/>
      <c r="D46" s="180"/>
      <c r="E46" s="180"/>
      <c r="F46" s="180"/>
      <c r="G46" s="180"/>
      <c r="H46" s="180"/>
      <c r="I46" s="180"/>
      <c r="J46" s="180"/>
      <c r="K46" s="180"/>
      <c r="L46" s="181"/>
      <c r="M46" s="158"/>
    </row>
    <row r="47" spans="1:13" ht="15" thickBot="1" x14ac:dyDescent="0.35">
      <c r="A47" s="162">
        <v>36</v>
      </c>
      <c r="B47" s="179" t="s">
        <v>311</v>
      </c>
      <c r="C47" s="180"/>
      <c r="D47" s="180"/>
      <c r="E47" s="180"/>
      <c r="F47" s="180"/>
      <c r="G47" s="180"/>
      <c r="H47" s="180"/>
      <c r="I47" s="180"/>
      <c r="J47" s="180"/>
      <c r="K47" s="180"/>
      <c r="L47" s="181"/>
      <c r="M47" s="158"/>
    </row>
    <row r="48" spans="1:13" ht="15" thickBot="1" x14ac:dyDescent="0.35">
      <c r="A48" s="162">
        <v>37</v>
      </c>
      <c r="B48" s="179" t="s">
        <v>312</v>
      </c>
      <c r="C48" s="180"/>
      <c r="D48" s="180"/>
      <c r="E48" s="180"/>
      <c r="F48" s="180"/>
      <c r="G48" s="180"/>
      <c r="H48" s="180"/>
      <c r="I48" s="180"/>
      <c r="J48" s="180"/>
      <c r="K48" s="180"/>
      <c r="L48" s="181"/>
      <c r="M48" s="158"/>
    </row>
    <row r="49" spans="1:13" ht="15" thickBot="1" x14ac:dyDescent="0.35">
      <c r="A49" s="162">
        <v>38</v>
      </c>
      <c r="B49" s="179" t="s">
        <v>313</v>
      </c>
      <c r="C49" s="180"/>
      <c r="D49" s="180"/>
      <c r="E49" s="180"/>
      <c r="F49" s="180"/>
      <c r="G49" s="180"/>
      <c r="H49" s="180"/>
      <c r="I49" s="180"/>
      <c r="J49" s="180"/>
      <c r="K49" s="180"/>
      <c r="L49" s="181"/>
      <c r="M49" s="158"/>
    </row>
    <row r="50" spans="1:13" ht="15" thickBot="1" x14ac:dyDescent="0.35">
      <c r="A50" s="162">
        <v>39</v>
      </c>
      <c r="B50" s="179" t="s">
        <v>314</v>
      </c>
      <c r="C50" s="180"/>
      <c r="D50" s="180"/>
      <c r="E50" s="180"/>
      <c r="F50" s="180"/>
      <c r="G50" s="180"/>
      <c r="H50" s="180"/>
      <c r="I50" s="180"/>
      <c r="J50" s="180"/>
      <c r="K50" s="180"/>
      <c r="L50" s="181"/>
      <c r="M50" s="158"/>
    </row>
    <row r="51" spans="1:13" ht="15" thickBot="1" x14ac:dyDescent="0.35">
      <c r="A51" s="162">
        <v>40</v>
      </c>
      <c r="B51" s="179" t="s">
        <v>315</v>
      </c>
      <c r="C51" s="180"/>
      <c r="D51" s="180"/>
      <c r="E51" s="180"/>
      <c r="F51" s="180"/>
      <c r="G51" s="180"/>
      <c r="H51" s="180"/>
      <c r="I51" s="180"/>
      <c r="J51" s="180"/>
      <c r="K51" s="180"/>
      <c r="L51" s="181"/>
      <c r="M51" s="158"/>
    </row>
    <row r="52" spans="1:13" ht="15" thickBot="1" x14ac:dyDescent="0.35">
      <c r="A52" s="162">
        <v>41</v>
      </c>
      <c r="B52" s="179" t="s">
        <v>316</v>
      </c>
      <c r="C52" s="180"/>
      <c r="D52" s="180"/>
      <c r="E52" s="180"/>
      <c r="F52" s="180"/>
      <c r="G52" s="180"/>
      <c r="H52" s="180"/>
      <c r="I52" s="180"/>
      <c r="J52" s="180"/>
      <c r="K52" s="180"/>
      <c r="L52" s="181"/>
      <c r="M52" s="158"/>
    </row>
    <row r="53" spans="1:13" ht="15" thickBot="1" x14ac:dyDescent="0.35">
      <c r="A53" s="162">
        <v>42</v>
      </c>
      <c r="B53" s="179" t="s">
        <v>317</v>
      </c>
      <c r="C53" s="180"/>
      <c r="D53" s="180"/>
      <c r="E53" s="180"/>
      <c r="F53" s="180"/>
      <c r="G53" s="180"/>
      <c r="H53" s="180"/>
      <c r="I53" s="180"/>
      <c r="J53" s="180"/>
      <c r="K53" s="180"/>
      <c r="L53" s="181"/>
      <c r="M53" s="158"/>
    </row>
    <row r="55" spans="1:13" x14ac:dyDescent="0.3">
      <c r="A55" s="186" t="s">
        <v>318</v>
      </c>
      <c r="B55" s="186"/>
      <c r="C55" s="186"/>
      <c r="D55" s="186"/>
      <c r="E55" s="186"/>
      <c r="F55" s="186"/>
      <c r="G55" s="186"/>
      <c r="H55" s="186"/>
      <c r="I55" s="186"/>
      <c r="J55" s="186"/>
      <c r="K55" s="186"/>
      <c r="L55" s="186"/>
    </row>
    <row r="56" spans="1:13" x14ac:dyDescent="0.3">
      <c r="A56" s="163"/>
      <c r="B56" s="163"/>
      <c r="C56" s="163"/>
      <c r="D56" s="163"/>
      <c r="E56" s="164"/>
      <c r="F56" s="164"/>
      <c r="G56" s="163"/>
      <c r="H56" s="163"/>
      <c r="I56" s="163"/>
      <c r="J56" s="163"/>
      <c r="K56" s="163"/>
      <c r="L56" s="163"/>
    </row>
    <row r="57" spans="1:13" ht="15" customHeight="1" x14ac:dyDescent="0.3">
      <c r="A57" s="187" t="s">
        <v>65</v>
      </c>
      <c r="B57" s="187"/>
      <c r="C57" s="187"/>
      <c r="D57" s="187"/>
      <c r="E57" s="187" t="s">
        <v>66</v>
      </c>
      <c r="F57" s="187"/>
      <c r="G57" s="187"/>
      <c r="H57" s="187" t="s">
        <v>67</v>
      </c>
      <c r="I57" s="187"/>
      <c r="J57" s="165" t="s">
        <v>68</v>
      </c>
      <c r="K57" s="187" t="s">
        <v>3</v>
      </c>
      <c r="L57" s="187"/>
    </row>
    <row r="58" spans="1:13" ht="27" customHeight="1" x14ac:dyDescent="0.3">
      <c r="A58" s="191" t="s">
        <v>88</v>
      </c>
      <c r="B58" s="191"/>
      <c r="C58" s="191"/>
      <c r="D58" s="191"/>
      <c r="E58" s="188" t="s">
        <v>319</v>
      </c>
      <c r="F58" s="188"/>
      <c r="G58" s="188"/>
      <c r="H58" s="189" t="s">
        <v>148</v>
      </c>
      <c r="I58" s="189"/>
      <c r="J58" s="166"/>
      <c r="K58" s="190" t="s">
        <v>355</v>
      </c>
      <c r="L58" s="190"/>
    </row>
    <row r="59" spans="1:13" ht="44.4" customHeight="1" x14ac:dyDescent="0.3">
      <c r="A59" s="188" t="s">
        <v>320</v>
      </c>
      <c r="B59" s="188"/>
      <c r="C59" s="188"/>
      <c r="D59" s="188"/>
      <c r="E59" s="188">
        <v>55</v>
      </c>
      <c r="F59" s="188"/>
      <c r="G59" s="188"/>
      <c r="H59" s="189" t="s">
        <v>148</v>
      </c>
      <c r="I59" s="189"/>
      <c r="J59" s="167"/>
      <c r="K59" s="190" t="s">
        <v>356</v>
      </c>
      <c r="L59" s="190"/>
    </row>
    <row r="60" spans="1:13" x14ac:dyDescent="0.3">
      <c r="A60" s="191" t="s">
        <v>89</v>
      </c>
      <c r="B60" s="191"/>
      <c r="C60" s="191"/>
      <c r="D60" s="191"/>
      <c r="E60" s="188" t="s">
        <v>321</v>
      </c>
      <c r="F60" s="188"/>
      <c r="G60" s="188"/>
      <c r="H60" s="189" t="s">
        <v>148</v>
      </c>
      <c r="I60" s="189"/>
      <c r="J60" s="168"/>
      <c r="K60" s="190"/>
      <c r="L60" s="190"/>
    </row>
    <row r="61" spans="1:13" x14ac:dyDescent="0.3">
      <c r="A61" s="192" t="s">
        <v>322</v>
      </c>
      <c r="B61" s="192"/>
      <c r="C61" s="192"/>
      <c r="D61" s="192"/>
      <c r="E61" s="193" t="s">
        <v>323</v>
      </c>
      <c r="F61" s="193"/>
      <c r="G61" s="193"/>
      <c r="H61" s="193" t="s">
        <v>324</v>
      </c>
      <c r="I61" s="193"/>
      <c r="J61" s="193"/>
      <c r="K61" s="189"/>
      <c r="L61" s="189"/>
    </row>
    <row r="62" spans="1:13" x14ac:dyDescent="0.3">
      <c r="A62" s="192"/>
      <c r="B62" s="192"/>
      <c r="C62" s="192"/>
      <c r="D62" s="192"/>
      <c r="E62" s="165" t="s">
        <v>66</v>
      </c>
      <c r="F62" s="165" t="s">
        <v>67</v>
      </c>
      <c r="G62" s="165" t="s">
        <v>68</v>
      </c>
      <c r="H62" s="165" t="s">
        <v>66</v>
      </c>
      <c r="I62" s="165" t="s">
        <v>67</v>
      </c>
      <c r="J62" s="165" t="s">
        <v>68</v>
      </c>
      <c r="K62" s="189"/>
      <c r="L62" s="189"/>
    </row>
    <row r="63" spans="1:13" x14ac:dyDescent="0.3">
      <c r="A63" s="191" t="s">
        <v>325</v>
      </c>
      <c r="B63" s="191"/>
      <c r="C63" s="191"/>
      <c r="D63" s="191"/>
      <c r="E63" s="169"/>
      <c r="F63" s="169"/>
      <c r="G63" s="169"/>
      <c r="H63" s="169">
        <v>37</v>
      </c>
      <c r="I63" s="168" t="s">
        <v>148</v>
      </c>
      <c r="J63" s="168"/>
      <c r="K63" s="194"/>
      <c r="L63" s="194"/>
    </row>
    <row r="64" spans="1:13" x14ac:dyDescent="0.3">
      <c r="A64" s="194" t="s">
        <v>69</v>
      </c>
      <c r="B64" s="194"/>
      <c r="C64" s="194"/>
      <c r="D64" s="194"/>
      <c r="E64" s="170" t="s">
        <v>326</v>
      </c>
      <c r="F64" s="170" t="s">
        <v>148</v>
      </c>
      <c r="G64" s="170"/>
      <c r="H64" s="170" t="s">
        <v>327</v>
      </c>
      <c r="I64" s="168" t="s">
        <v>148</v>
      </c>
      <c r="J64" s="166"/>
      <c r="K64" s="189"/>
      <c r="L64" s="189"/>
    </row>
    <row r="65" spans="1:12" x14ac:dyDescent="0.3">
      <c r="A65" s="194" t="s">
        <v>86</v>
      </c>
      <c r="B65" s="194"/>
      <c r="C65" s="194"/>
      <c r="D65" s="194"/>
      <c r="E65" s="170"/>
      <c r="F65" s="170"/>
      <c r="G65" s="170"/>
      <c r="H65" s="170"/>
      <c r="I65" s="170"/>
      <c r="J65" s="170"/>
      <c r="K65" s="189" t="s">
        <v>328</v>
      </c>
      <c r="L65" s="189"/>
    </row>
    <row r="66" spans="1:12" ht="25.2" customHeight="1" x14ac:dyDescent="0.3">
      <c r="A66" s="194" t="s">
        <v>121</v>
      </c>
      <c r="B66" s="194"/>
      <c r="C66" s="194"/>
      <c r="D66" s="194"/>
      <c r="E66" s="170" t="s">
        <v>329</v>
      </c>
      <c r="F66" s="170" t="s">
        <v>148</v>
      </c>
      <c r="G66" s="170"/>
      <c r="H66" s="170" t="s">
        <v>329</v>
      </c>
      <c r="I66" s="168" t="s">
        <v>148</v>
      </c>
      <c r="J66" s="171"/>
      <c r="K66" s="189"/>
      <c r="L66" s="189"/>
    </row>
    <row r="67" spans="1:12" x14ac:dyDescent="0.3">
      <c r="A67" s="194" t="s">
        <v>87</v>
      </c>
      <c r="B67" s="194"/>
      <c r="C67" s="194"/>
      <c r="D67" s="194"/>
      <c r="E67" s="170"/>
      <c r="F67" s="170"/>
      <c r="G67" s="170"/>
      <c r="H67" s="170"/>
      <c r="I67" s="170"/>
      <c r="J67" s="170"/>
      <c r="K67" s="189" t="s">
        <v>328</v>
      </c>
      <c r="L67" s="189"/>
    </row>
    <row r="68" spans="1:12" x14ac:dyDescent="0.3">
      <c r="A68" s="191" t="s">
        <v>70</v>
      </c>
      <c r="B68" s="191"/>
      <c r="C68" s="191"/>
      <c r="D68" s="191"/>
      <c r="E68" s="169" t="s">
        <v>330</v>
      </c>
      <c r="F68" s="169" t="s">
        <v>148</v>
      </c>
      <c r="G68" s="169"/>
      <c r="H68" s="169" t="s">
        <v>331</v>
      </c>
      <c r="I68" s="170" t="s">
        <v>148</v>
      </c>
      <c r="J68" s="166"/>
      <c r="K68" s="189"/>
      <c r="L68" s="189"/>
    </row>
    <row r="69" spans="1:12" x14ac:dyDescent="0.3">
      <c r="A69" s="191" t="s">
        <v>71</v>
      </c>
      <c r="B69" s="191"/>
      <c r="C69" s="191"/>
      <c r="D69" s="191"/>
      <c r="E69" s="169">
        <v>33</v>
      </c>
      <c r="F69" s="169" t="s">
        <v>148</v>
      </c>
      <c r="G69" s="169"/>
      <c r="H69" s="169">
        <v>34</v>
      </c>
      <c r="I69" s="170" t="s">
        <v>148</v>
      </c>
      <c r="J69" s="166"/>
      <c r="K69" s="189"/>
      <c r="L69" s="189"/>
    </row>
    <row r="70" spans="1:12" ht="30" customHeight="1" x14ac:dyDescent="0.3">
      <c r="A70" s="191" t="s">
        <v>72</v>
      </c>
      <c r="B70" s="191"/>
      <c r="C70" s="191"/>
      <c r="D70" s="191"/>
      <c r="E70" s="170" t="s">
        <v>332</v>
      </c>
      <c r="F70" s="170" t="s">
        <v>148</v>
      </c>
      <c r="G70" s="170"/>
      <c r="H70" s="170" t="s">
        <v>333</v>
      </c>
      <c r="I70" s="170" t="s">
        <v>148</v>
      </c>
      <c r="J70" s="166"/>
      <c r="K70" s="189"/>
      <c r="L70" s="189"/>
    </row>
    <row r="71" spans="1:12" ht="61.5" customHeight="1" x14ac:dyDescent="0.3">
      <c r="A71" s="191" t="s">
        <v>73</v>
      </c>
      <c r="B71" s="191"/>
      <c r="C71" s="191"/>
      <c r="D71" s="191"/>
      <c r="E71" s="170" t="s">
        <v>334</v>
      </c>
      <c r="F71" s="170" t="s">
        <v>148</v>
      </c>
      <c r="G71" s="170"/>
      <c r="H71" s="170" t="s">
        <v>335</v>
      </c>
      <c r="I71" s="170" t="s">
        <v>148</v>
      </c>
      <c r="J71" s="166"/>
      <c r="K71" s="189"/>
      <c r="L71" s="189"/>
    </row>
  </sheetData>
  <mergeCells count="87">
    <mergeCell ref="A69:D69"/>
    <mergeCell ref="K69:L69"/>
    <mergeCell ref="A70:D70"/>
    <mergeCell ref="K70:L70"/>
    <mergeCell ref="A71:D71"/>
    <mergeCell ref="K71:L71"/>
    <mergeCell ref="A66:D66"/>
    <mergeCell ref="K66:L66"/>
    <mergeCell ref="A67:D67"/>
    <mergeCell ref="K67:L67"/>
    <mergeCell ref="A68:D68"/>
    <mergeCell ref="K68:L68"/>
    <mergeCell ref="A63:D63"/>
    <mergeCell ref="K63:L63"/>
    <mergeCell ref="A64:D64"/>
    <mergeCell ref="K64:L64"/>
    <mergeCell ref="A65:D65"/>
    <mergeCell ref="K65:L65"/>
    <mergeCell ref="A60:D60"/>
    <mergeCell ref="E60:G60"/>
    <mergeCell ref="H60:I60"/>
    <mergeCell ref="K60:L60"/>
    <mergeCell ref="A61:D62"/>
    <mergeCell ref="E61:G61"/>
    <mergeCell ref="H61:J61"/>
    <mergeCell ref="K61:L61"/>
    <mergeCell ref="K62:L62"/>
    <mergeCell ref="A59:D59"/>
    <mergeCell ref="E59:G59"/>
    <mergeCell ref="H59:I59"/>
    <mergeCell ref="K59:L59"/>
    <mergeCell ref="A55:L55"/>
    <mergeCell ref="E57:G57"/>
    <mergeCell ref="H57:I57"/>
    <mergeCell ref="K57:L57"/>
    <mergeCell ref="E58:G58"/>
    <mergeCell ref="H58:I58"/>
    <mergeCell ref="K58:L58"/>
    <mergeCell ref="A57:D57"/>
    <mergeCell ref="A58:D58"/>
    <mergeCell ref="B38:L38"/>
    <mergeCell ref="B39:L39"/>
    <mergeCell ref="B40:L40"/>
    <mergeCell ref="B41:L41"/>
    <mergeCell ref="B42:L42"/>
    <mergeCell ref="B29:L29"/>
    <mergeCell ref="B30:L30"/>
    <mergeCell ref="B31:L31"/>
    <mergeCell ref="B32:L32"/>
    <mergeCell ref="B33:L33"/>
    <mergeCell ref="B19:L19"/>
    <mergeCell ref="B20:L20"/>
    <mergeCell ref="B21:L21"/>
    <mergeCell ref="B22:L22"/>
    <mergeCell ref="B23:L23"/>
    <mergeCell ref="B53:L53"/>
    <mergeCell ref="B45:L45"/>
    <mergeCell ref="B46:L46"/>
    <mergeCell ref="B47:L47"/>
    <mergeCell ref="B43:L43"/>
    <mergeCell ref="B44:L44"/>
    <mergeCell ref="B48:L48"/>
    <mergeCell ref="B49:L49"/>
    <mergeCell ref="B50:L50"/>
    <mergeCell ref="B51:L51"/>
    <mergeCell ref="B52:L52"/>
    <mergeCell ref="B34:L34"/>
    <mergeCell ref="B35:L35"/>
    <mergeCell ref="B36:L36"/>
    <mergeCell ref="B37:L37"/>
    <mergeCell ref="A2:L2"/>
    <mergeCell ref="B14:L14"/>
    <mergeCell ref="B15:L15"/>
    <mergeCell ref="B16:L16"/>
    <mergeCell ref="B17:L17"/>
    <mergeCell ref="B18:L18"/>
    <mergeCell ref="B24:L24"/>
    <mergeCell ref="B25:L25"/>
    <mergeCell ref="B26:L26"/>
    <mergeCell ref="B27:L27"/>
    <mergeCell ref="B28:L28"/>
    <mergeCell ref="A4:L4"/>
    <mergeCell ref="A8:L9"/>
    <mergeCell ref="B13:L13"/>
    <mergeCell ref="A6:L7"/>
    <mergeCell ref="B11:L11"/>
    <mergeCell ref="B12:L12"/>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7"/>
  <sheetViews>
    <sheetView tabSelected="1" topLeftCell="A51" zoomScale="78" zoomScaleNormal="78" workbookViewId="0">
      <selection activeCell="O130" sqref="O130"/>
    </sheetView>
  </sheetViews>
  <sheetFormatPr baseColWidth="10" defaultRowHeight="14.4" x14ac:dyDescent="0.3"/>
  <cols>
    <col min="1" max="1" width="3.109375" style="5" bestFit="1" customWidth="1"/>
    <col min="2" max="2" width="102.6640625" style="5" bestFit="1" customWidth="1"/>
    <col min="3" max="3" width="31.109375" style="5" customWidth="1"/>
    <col min="4" max="4" width="26.6640625" style="5" customWidth="1"/>
    <col min="5" max="5" width="25" style="5" customWidth="1"/>
    <col min="6" max="7" width="29.6640625" style="5" customWidth="1"/>
    <col min="8" max="8" width="24.5546875" style="5" customWidth="1"/>
    <col min="9" max="9" width="24" style="5" customWidth="1"/>
    <col min="10" max="10" width="20.33203125" style="5" customWidth="1"/>
    <col min="11" max="11" width="19.109375" style="5" customWidth="1"/>
    <col min="12" max="13" width="18.6640625" style="5" customWidth="1"/>
    <col min="14" max="14" width="22.109375" style="5" customWidth="1"/>
    <col min="15" max="15" width="26.109375" style="5" customWidth="1"/>
    <col min="16" max="16" width="19.5546875" style="5" bestFit="1" customWidth="1"/>
    <col min="17" max="17" width="20.44140625" style="5" customWidth="1"/>
    <col min="18"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2:16" ht="25.8" x14ac:dyDescent="0.3">
      <c r="B2" s="227" t="s">
        <v>61</v>
      </c>
      <c r="C2" s="228"/>
      <c r="D2" s="228"/>
      <c r="E2" s="228"/>
      <c r="F2" s="228"/>
      <c r="G2" s="228"/>
      <c r="H2" s="228"/>
      <c r="I2" s="228"/>
      <c r="J2" s="228"/>
      <c r="K2" s="228"/>
      <c r="L2" s="228"/>
      <c r="M2" s="228"/>
      <c r="N2" s="228"/>
      <c r="O2" s="228"/>
      <c r="P2" s="228"/>
    </row>
    <row r="4" spans="2:16" ht="25.8" x14ac:dyDescent="0.3">
      <c r="B4" s="227" t="s">
        <v>47</v>
      </c>
      <c r="C4" s="228"/>
      <c r="D4" s="228"/>
      <c r="E4" s="228"/>
      <c r="F4" s="228"/>
      <c r="G4" s="228"/>
      <c r="H4" s="228"/>
      <c r="I4" s="228"/>
      <c r="J4" s="228"/>
      <c r="K4" s="228"/>
      <c r="L4" s="228"/>
      <c r="M4" s="228"/>
      <c r="N4" s="228"/>
      <c r="O4" s="228"/>
      <c r="P4" s="228"/>
    </row>
    <row r="5" spans="2:16" ht="15" thickBot="1" x14ac:dyDescent="0.35"/>
    <row r="6" spans="2:16" ht="21.6" thickBot="1" x14ac:dyDescent="0.35">
      <c r="B6" s="7" t="s">
        <v>4</v>
      </c>
      <c r="C6" s="225" t="s">
        <v>158</v>
      </c>
      <c r="D6" s="225"/>
      <c r="E6" s="225"/>
      <c r="F6" s="225"/>
      <c r="G6" s="225"/>
      <c r="H6" s="225"/>
      <c r="I6" s="225"/>
      <c r="J6" s="225"/>
      <c r="K6" s="225"/>
      <c r="L6" s="225"/>
      <c r="M6" s="225"/>
      <c r="N6" s="226"/>
    </row>
    <row r="7" spans="2:16" ht="16.2" thickBot="1" x14ac:dyDescent="0.35">
      <c r="B7" s="8" t="s">
        <v>5</v>
      </c>
      <c r="C7" s="225"/>
      <c r="D7" s="225"/>
      <c r="E7" s="225"/>
      <c r="F7" s="225"/>
      <c r="G7" s="225"/>
      <c r="H7" s="225"/>
      <c r="I7" s="225"/>
      <c r="J7" s="225"/>
      <c r="K7" s="225"/>
      <c r="L7" s="225"/>
      <c r="M7" s="225"/>
      <c r="N7" s="226"/>
    </row>
    <row r="8" spans="2:16" ht="16.2" thickBot="1" x14ac:dyDescent="0.35">
      <c r="B8" s="8" t="s">
        <v>6</v>
      </c>
      <c r="C8" s="225"/>
      <c r="D8" s="225"/>
      <c r="E8" s="225"/>
      <c r="F8" s="225"/>
      <c r="G8" s="225"/>
      <c r="H8" s="225"/>
      <c r="I8" s="225"/>
      <c r="J8" s="225"/>
      <c r="K8" s="225"/>
      <c r="L8" s="225"/>
      <c r="M8" s="225"/>
      <c r="N8" s="226"/>
    </row>
    <row r="9" spans="2:16" ht="16.2" thickBot="1" x14ac:dyDescent="0.35">
      <c r="B9" s="8" t="s">
        <v>7</v>
      </c>
      <c r="C9" s="225"/>
      <c r="D9" s="225"/>
      <c r="E9" s="225"/>
      <c r="F9" s="225"/>
      <c r="G9" s="225"/>
      <c r="H9" s="225"/>
      <c r="I9" s="225"/>
      <c r="J9" s="225"/>
      <c r="K9" s="225"/>
      <c r="L9" s="225"/>
      <c r="M9" s="225"/>
      <c r="N9" s="226"/>
    </row>
    <row r="10" spans="2:16" ht="16.2" thickBot="1" x14ac:dyDescent="0.35">
      <c r="B10" s="8" t="s">
        <v>8</v>
      </c>
      <c r="C10" s="217" t="s">
        <v>242</v>
      </c>
      <c r="D10" s="218"/>
      <c r="E10" s="219"/>
      <c r="F10" s="24"/>
      <c r="G10" s="24"/>
      <c r="H10" s="24"/>
      <c r="I10" s="24"/>
      <c r="J10" s="24"/>
      <c r="K10" s="24"/>
      <c r="L10" s="24"/>
      <c r="M10" s="24"/>
      <c r="N10" s="25"/>
    </row>
    <row r="11" spans="2:16" ht="16.2" thickBot="1" x14ac:dyDescent="0.35">
      <c r="B11" s="10" t="s">
        <v>9</v>
      </c>
      <c r="C11" s="11">
        <v>41977</v>
      </c>
      <c r="D11" s="12"/>
      <c r="E11" s="12"/>
      <c r="F11" s="12"/>
      <c r="G11" s="12"/>
      <c r="H11" s="12"/>
      <c r="I11" s="12"/>
      <c r="J11" s="12"/>
      <c r="K11" s="12"/>
      <c r="L11" s="12"/>
      <c r="M11" s="12"/>
      <c r="N11" s="13"/>
    </row>
    <row r="12" spans="2:16" ht="15.6" x14ac:dyDescent="0.3">
      <c r="B12" s="9"/>
      <c r="C12" s="14"/>
      <c r="D12" s="15"/>
      <c r="E12" s="15"/>
      <c r="F12" s="15"/>
      <c r="G12" s="15"/>
      <c r="H12" s="15"/>
      <c r="I12" s="68"/>
      <c r="J12" s="68"/>
      <c r="K12" s="68"/>
      <c r="L12" s="68"/>
      <c r="M12" s="68"/>
      <c r="N12" s="15"/>
    </row>
    <row r="13" spans="2:16" x14ac:dyDescent="0.3">
      <c r="I13" s="68"/>
      <c r="J13" s="68"/>
      <c r="K13" s="68"/>
      <c r="L13" s="68"/>
      <c r="M13" s="68"/>
      <c r="N13" s="69"/>
    </row>
    <row r="14" spans="2:16" ht="45.75" customHeight="1" x14ac:dyDescent="0.3">
      <c r="B14" s="220" t="s">
        <v>90</v>
      </c>
      <c r="C14" s="220"/>
      <c r="D14" s="119" t="s">
        <v>12</v>
      </c>
      <c r="E14" s="119" t="s">
        <v>13</v>
      </c>
      <c r="F14" s="119" t="s">
        <v>29</v>
      </c>
      <c r="G14" s="55"/>
      <c r="I14" s="28"/>
      <c r="J14" s="28"/>
      <c r="K14" s="28"/>
      <c r="L14" s="28"/>
      <c r="M14" s="28"/>
      <c r="N14" s="69"/>
    </row>
    <row r="15" spans="2:16" x14ac:dyDescent="0.3">
      <c r="B15" s="220"/>
      <c r="C15" s="220"/>
      <c r="D15" s="119">
        <v>41</v>
      </c>
      <c r="E15" s="26">
        <v>1670624800</v>
      </c>
      <c r="F15" s="123">
        <v>800</v>
      </c>
      <c r="G15" s="56"/>
      <c r="I15" s="29"/>
      <c r="J15" s="29"/>
      <c r="K15" s="29"/>
      <c r="L15" s="29"/>
      <c r="M15" s="29"/>
      <c r="N15" s="69"/>
    </row>
    <row r="16" spans="2:16" x14ac:dyDescent="0.3">
      <c r="B16" s="220"/>
      <c r="C16" s="220"/>
      <c r="D16" s="119"/>
      <c r="E16" s="26"/>
      <c r="F16" s="123"/>
      <c r="G16" s="56"/>
      <c r="I16" s="29"/>
      <c r="J16" s="29"/>
      <c r="K16" s="29"/>
      <c r="L16" s="29"/>
      <c r="M16" s="29"/>
      <c r="N16" s="69"/>
    </row>
    <row r="17" spans="1:14" x14ac:dyDescent="0.3">
      <c r="B17" s="220"/>
      <c r="C17" s="220"/>
      <c r="D17" s="119"/>
      <c r="E17" s="26"/>
      <c r="F17" s="123"/>
      <c r="G17" s="56"/>
      <c r="I17" s="29"/>
      <c r="J17" s="29"/>
      <c r="K17" s="29"/>
      <c r="L17" s="29"/>
      <c r="M17" s="29"/>
      <c r="N17" s="69"/>
    </row>
    <row r="18" spans="1:14" x14ac:dyDescent="0.3">
      <c r="B18" s="220"/>
      <c r="C18" s="220"/>
      <c r="D18" s="119"/>
      <c r="E18" s="27"/>
      <c r="F18" s="123"/>
      <c r="G18" s="56"/>
      <c r="H18" s="17"/>
      <c r="I18" s="29"/>
      <c r="J18" s="29"/>
      <c r="K18" s="29"/>
      <c r="L18" s="29"/>
      <c r="M18" s="29"/>
      <c r="N18" s="16"/>
    </row>
    <row r="19" spans="1:14" x14ac:dyDescent="0.3">
      <c r="B19" s="220"/>
      <c r="C19" s="220"/>
      <c r="D19" s="119"/>
      <c r="E19" s="27"/>
      <c r="F19" s="123"/>
      <c r="G19" s="56"/>
      <c r="H19" s="17"/>
      <c r="I19" s="31"/>
      <c r="J19" s="31"/>
      <c r="K19" s="31"/>
      <c r="L19" s="31"/>
      <c r="M19" s="31"/>
      <c r="N19" s="16"/>
    </row>
    <row r="20" spans="1:14" x14ac:dyDescent="0.3">
      <c r="B20" s="220"/>
      <c r="C20" s="220"/>
      <c r="D20" s="119"/>
      <c r="E20" s="27"/>
      <c r="F20" s="123"/>
      <c r="G20" s="56"/>
      <c r="H20" s="17"/>
      <c r="I20" s="68"/>
      <c r="J20" s="68"/>
      <c r="K20" s="68"/>
      <c r="L20" s="68"/>
      <c r="M20" s="68"/>
      <c r="N20" s="16"/>
    </row>
    <row r="21" spans="1:14" x14ac:dyDescent="0.3">
      <c r="B21" s="220"/>
      <c r="C21" s="220"/>
      <c r="D21" s="119"/>
      <c r="E21" s="27"/>
      <c r="F21" s="123"/>
      <c r="G21" s="56"/>
      <c r="H21" s="17"/>
      <c r="I21" s="68"/>
      <c r="J21" s="68"/>
      <c r="K21" s="68"/>
      <c r="L21" s="68"/>
      <c r="M21" s="68"/>
      <c r="N21" s="16"/>
    </row>
    <row r="22" spans="1:14" ht="15" thickBot="1" x14ac:dyDescent="0.35">
      <c r="B22" s="221" t="s">
        <v>14</v>
      </c>
      <c r="C22" s="222"/>
      <c r="D22" s="119"/>
      <c r="E22" s="26">
        <f>SUM(E15:E21)</f>
        <v>1670624800</v>
      </c>
      <c r="F22" s="142">
        <f>SUM(F15:F21)</f>
        <v>800</v>
      </c>
      <c r="G22" s="56"/>
      <c r="H22" s="17"/>
      <c r="I22" s="68"/>
      <c r="J22" s="68"/>
      <c r="K22" s="68"/>
      <c r="L22" s="68"/>
      <c r="M22" s="68"/>
      <c r="N22" s="16"/>
    </row>
    <row r="23" spans="1:14" ht="29.4" thickBot="1" x14ac:dyDescent="0.35">
      <c r="A23" s="33"/>
      <c r="B23" s="38" t="s">
        <v>15</v>
      </c>
      <c r="C23" s="38" t="s">
        <v>91</v>
      </c>
      <c r="E23" s="28"/>
      <c r="F23" s="28"/>
      <c r="G23" s="28"/>
      <c r="H23" s="28"/>
      <c r="I23" s="6"/>
      <c r="J23" s="6"/>
      <c r="K23" s="6"/>
      <c r="L23" s="6"/>
      <c r="M23" s="6"/>
    </row>
    <row r="24" spans="1:14" ht="15" thickBot="1" x14ac:dyDescent="0.35">
      <c r="A24" s="34">
        <v>1</v>
      </c>
      <c r="C24" s="36">
        <f>+F22*80%</f>
        <v>640</v>
      </c>
      <c r="D24" s="32"/>
      <c r="E24" s="35">
        <f>E22</f>
        <v>1670624800</v>
      </c>
      <c r="F24" s="30"/>
      <c r="G24" s="30"/>
      <c r="H24" s="30"/>
      <c r="I24" s="18"/>
      <c r="J24" s="18"/>
      <c r="K24" s="18"/>
      <c r="L24" s="18"/>
      <c r="M24" s="18"/>
    </row>
    <row r="25" spans="1:14" x14ac:dyDescent="0.3">
      <c r="A25" s="61"/>
      <c r="C25" s="62"/>
      <c r="D25" s="29"/>
      <c r="E25" s="63"/>
      <c r="F25" s="30"/>
      <c r="G25" s="30"/>
      <c r="H25" s="30"/>
      <c r="I25" s="18"/>
      <c r="J25" s="18"/>
      <c r="K25" s="18"/>
      <c r="L25" s="18"/>
      <c r="M25" s="18"/>
    </row>
    <row r="26" spans="1:14" x14ac:dyDescent="0.3">
      <c r="A26" s="61"/>
      <c r="C26" s="62"/>
      <c r="D26" s="29"/>
      <c r="E26" s="63"/>
      <c r="F26" s="30"/>
      <c r="G26" s="30"/>
      <c r="H26" s="30"/>
      <c r="I26" s="18"/>
      <c r="J26" s="18"/>
      <c r="K26" s="18"/>
      <c r="L26" s="18"/>
      <c r="M26" s="18"/>
    </row>
    <row r="27" spans="1:14" x14ac:dyDescent="0.3">
      <c r="A27" s="61"/>
      <c r="B27" s="83" t="s">
        <v>122</v>
      </c>
      <c r="C27" s="65"/>
      <c r="D27" s="65"/>
      <c r="E27" s="65"/>
      <c r="F27" s="65"/>
      <c r="G27" s="65"/>
      <c r="H27" s="65"/>
      <c r="I27" s="68"/>
      <c r="J27" s="68"/>
      <c r="K27" s="68"/>
      <c r="L27" s="68"/>
      <c r="M27" s="68"/>
      <c r="N27" s="69"/>
    </row>
    <row r="28" spans="1:14" x14ac:dyDescent="0.3">
      <c r="A28" s="61"/>
      <c r="B28" s="65"/>
      <c r="C28" s="65"/>
      <c r="D28" s="65"/>
      <c r="E28" s="65"/>
      <c r="F28" s="65"/>
      <c r="G28" s="65"/>
      <c r="H28" s="65"/>
      <c r="I28" s="68"/>
      <c r="J28" s="68"/>
      <c r="K28" s="68"/>
      <c r="L28" s="68"/>
      <c r="M28" s="68"/>
      <c r="N28" s="69"/>
    </row>
    <row r="29" spans="1:14" x14ac:dyDescent="0.3">
      <c r="A29" s="61"/>
      <c r="B29" s="85" t="s">
        <v>32</v>
      </c>
      <c r="C29" s="85" t="s">
        <v>123</v>
      </c>
      <c r="D29" s="85" t="s">
        <v>124</v>
      </c>
      <c r="E29" s="65"/>
      <c r="F29" s="65"/>
      <c r="G29" s="65"/>
      <c r="H29" s="65"/>
      <c r="I29" s="68"/>
      <c r="J29" s="68"/>
      <c r="K29" s="68"/>
      <c r="L29" s="68"/>
      <c r="M29" s="68"/>
      <c r="N29" s="69"/>
    </row>
    <row r="30" spans="1:14" x14ac:dyDescent="0.3">
      <c r="A30" s="61"/>
      <c r="B30" s="82" t="s">
        <v>125</v>
      </c>
      <c r="C30" s="82"/>
      <c r="D30" s="82" t="s">
        <v>148</v>
      </c>
      <c r="E30" s="65"/>
      <c r="F30" s="65"/>
      <c r="G30" s="65"/>
      <c r="H30" s="65"/>
      <c r="I30" s="68"/>
      <c r="J30" s="68"/>
      <c r="K30" s="68"/>
      <c r="L30" s="68"/>
      <c r="M30" s="68"/>
      <c r="N30" s="69"/>
    </row>
    <row r="31" spans="1:14" x14ac:dyDescent="0.3">
      <c r="A31" s="61"/>
      <c r="B31" s="82" t="s">
        <v>126</v>
      </c>
      <c r="C31" s="82"/>
      <c r="D31" s="82" t="s">
        <v>148</v>
      </c>
      <c r="E31" s="65"/>
      <c r="F31" s="65"/>
      <c r="G31" s="65"/>
      <c r="H31" s="65"/>
      <c r="I31" s="68"/>
      <c r="J31" s="68"/>
      <c r="K31" s="68"/>
      <c r="L31" s="68"/>
      <c r="M31" s="68"/>
      <c r="N31" s="69"/>
    </row>
    <row r="32" spans="1:14" x14ac:dyDescent="0.3">
      <c r="A32" s="61"/>
      <c r="B32" s="82" t="s">
        <v>127</v>
      </c>
      <c r="C32" s="82" t="s">
        <v>148</v>
      </c>
      <c r="D32" s="82"/>
      <c r="E32" s="65"/>
      <c r="F32" s="65"/>
      <c r="G32" s="65"/>
      <c r="H32" s="65"/>
      <c r="I32" s="68"/>
      <c r="J32" s="68"/>
      <c r="K32" s="68"/>
      <c r="L32" s="68"/>
      <c r="M32" s="68"/>
      <c r="N32" s="69"/>
    </row>
    <row r="33" spans="1:17" x14ac:dyDescent="0.3">
      <c r="A33" s="61"/>
      <c r="B33" s="82" t="s">
        <v>128</v>
      </c>
      <c r="C33" s="82" t="s">
        <v>148</v>
      </c>
      <c r="D33" s="82"/>
      <c r="E33" s="65"/>
      <c r="F33" s="65"/>
      <c r="G33" s="65"/>
      <c r="H33" s="65"/>
      <c r="I33" s="68"/>
      <c r="J33" s="68"/>
      <c r="K33" s="68"/>
      <c r="L33" s="68"/>
      <c r="M33" s="68"/>
      <c r="N33" s="69"/>
    </row>
    <row r="34" spans="1:17" x14ac:dyDescent="0.3">
      <c r="A34" s="61"/>
      <c r="B34" s="65"/>
      <c r="C34" s="65"/>
      <c r="D34" s="65"/>
      <c r="E34" s="65"/>
      <c r="F34" s="65"/>
      <c r="G34" s="65"/>
      <c r="H34" s="65"/>
      <c r="I34" s="68"/>
      <c r="J34" s="68"/>
      <c r="K34" s="68"/>
      <c r="L34" s="68"/>
      <c r="M34" s="68"/>
      <c r="N34" s="69"/>
    </row>
    <row r="35" spans="1:17" x14ac:dyDescent="0.3">
      <c r="A35" s="61"/>
      <c r="B35" s="65"/>
      <c r="C35" s="65"/>
      <c r="D35" s="65"/>
      <c r="E35" s="65"/>
      <c r="F35" s="65"/>
      <c r="G35" s="65"/>
      <c r="H35" s="65"/>
      <c r="I35" s="68"/>
      <c r="J35" s="68"/>
      <c r="K35" s="68"/>
      <c r="L35" s="68"/>
      <c r="M35" s="68"/>
      <c r="N35" s="69"/>
    </row>
    <row r="36" spans="1:17" x14ac:dyDescent="0.3">
      <c r="A36" s="61"/>
      <c r="B36" s="83" t="s">
        <v>129</v>
      </c>
      <c r="C36" s="65"/>
      <c r="D36" s="65"/>
      <c r="E36" s="65"/>
      <c r="F36" s="65"/>
      <c r="G36" s="65"/>
      <c r="H36" s="65"/>
      <c r="I36" s="68"/>
      <c r="J36" s="68"/>
      <c r="K36" s="68"/>
      <c r="L36" s="68"/>
      <c r="M36" s="68"/>
      <c r="N36" s="69"/>
    </row>
    <row r="37" spans="1:17" x14ac:dyDescent="0.3">
      <c r="A37" s="61"/>
      <c r="B37" s="65"/>
      <c r="C37" s="65"/>
      <c r="D37" s="65"/>
      <c r="E37" s="65"/>
      <c r="F37" s="65"/>
      <c r="G37" s="65"/>
      <c r="H37" s="65"/>
      <c r="I37" s="68"/>
      <c r="J37" s="68"/>
      <c r="K37" s="68"/>
      <c r="L37" s="68"/>
      <c r="M37" s="68"/>
      <c r="N37" s="69"/>
    </row>
    <row r="38" spans="1:17" x14ac:dyDescent="0.3">
      <c r="A38" s="61"/>
      <c r="B38" s="65"/>
      <c r="C38" s="65"/>
      <c r="D38" s="65"/>
      <c r="E38" s="65"/>
      <c r="F38" s="65"/>
      <c r="G38" s="65"/>
      <c r="H38" s="65"/>
      <c r="I38" s="68"/>
      <c r="J38" s="68"/>
      <c r="K38" s="68"/>
      <c r="L38" s="68"/>
      <c r="M38" s="68"/>
      <c r="N38" s="69"/>
    </row>
    <row r="39" spans="1:17" x14ac:dyDescent="0.3">
      <c r="A39" s="61"/>
      <c r="B39" s="85" t="s">
        <v>32</v>
      </c>
      <c r="C39" s="85" t="s">
        <v>56</v>
      </c>
      <c r="D39" s="84" t="s">
        <v>50</v>
      </c>
      <c r="E39" s="84" t="s">
        <v>16</v>
      </c>
      <c r="F39" s="65"/>
      <c r="G39" s="65"/>
      <c r="H39" s="65"/>
      <c r="I39" s="68"/>
      <c r="J39" s="68"/>
      <c r="K39" s="68"/>
      <c r="L39" s="68"/>
      <c r="M39" s="68"/>
      <c r="N39" s="69"/>
    </row>
    <row r="40" spans="1:17" ht="27.6" x14ac:dyDescent="0.3">
      <c r="A40" s="61"/>
      <c r="B40" s="66" t="s">
        <v>130</v>
      </c>
      <c r="C40" s="67">
        <v>40</v>
      </c>
      <c r="D40" s="135">
        <f>+D146</f>
        <v>40</v>
      </c>
      <c r="E40" s="200">
        <f>+D40+D41</f>
        <v>75</v>
      </c>
      <c r="F40" s="65"/>
      <c r="G40" s="65"/>
      <c r="H40" s="65"/>
      <c r="I40" s="68"/>
      <c r="J40" s="68"/>
      <c r="K40" s="68"/>
      <c r="L40" s="68"/>
      <c r="M40" s="68"/>
      <c r="N40" s="69"/>
    </row>
    <row r="41" spans="1:17" ht="41.4" x14ac:dyDescent="0.3">
      <c r="A41" s="61"/>
      <c r="B41" s="66" t="s">
        <v>131</v>
      </c>
      <c r="C41" s="67">
        <v>60</v>
      </c>
      <c r="D41" s="118">
        <f>+D147</f>
        <v>35</v>
      </c>
      <c r="E41" s="201"/>
      <c r="F41" s="65"/>
      <c r="G41" s="65"/>
      <c r="H41" s="65"/>
      <c r="I41" s="68"/>
      <c r="J41" s="68"/>
      <c r="K41" s="68"/>
      <c r="L41" s="68"/>
      <c r="M41" s="68"/>
      <c r="N41" s="69"/>
    </row>
    <row r="42" spans="1:17" x14ac:dyDescent="0.3">
      <c r="A42" s="61"/>
      <c r="C42" s="62"/>
      <c r="D42" s="29"/>
      <c r="E42" s="63"/>
      <c r="F42" s="30"/>
      <c r="G42" s="30"/>
      <c r="H42" s="30"/>
      <c r="I42" s="18"/>
      <c r="J42" s="18"/>
      <c r="K42" s="18"/>
      <c r="L42" s="18"/>
      <c r="M42" s="18"/>
    </row>
    <row r="43" spans="1:17" x14ac:dyDescent="0.3">
      <c r="A43" s="61"/>
      <c r="C43" s="62"/>
      <c r="D43" s="29"/>
      <c r="E43" s="63"/>
      <c r="F43" s="30"/>
      <c r="G43" s="30"/>
      <c r="H43" s="30"/>
      <c r="I43" s="18"/>
      <c r="J43" s="18"/>
      <c r="K43" s="18"/>
      <c r="L43" s="18"/>
      <c r="M43" s="18"/>
    </row>
    <row r="44" spans="1:17" ht="24" customHeight="1" x14ac:dyDescent="0.3">
      <c r="A44" s="61"/>
      <c r="C44" s="62"/>
      <c r="D44" s="29"/>
      <c r="E44" s="63"/>
      <c r="F44" s="30"/>
      <c r="G44" s="30"/>
      <c r="H44" s="30"/>
      <c r="I44" s="18"/>
      <c r="J44" s="18"/>
      <c r="K44" s="18"/>
      <c r="L44" s="18"/>
      <c r="M44" s="223" t="s">
        <v>34</v>
      </c>
      <c r="N44" s="223"/>
    </row>
    <row r="45" spans="1:17" ht="27.75" customHeight="1" thickBot="1" x14ac:dyDescent="0.35">
      <c r="M45" s="224"/>
      <c r="N45" s="224"/>
    </row>
    <row r="46" spans="1:17" x14ac:dyDescent="0.3">
      <c r="B46" s="83" t="s">
        <v>145</v>
      </c>
      <c r="M46" s="45"/>
      <c r="N46" s="45"/>
    </row>
    <row r="47" spans="1:17" ht="15" thickBot="1" x14ac:dyDescent="0.35">
      <c r="M47" s="45"/>
      <c r="N47" s="45"/>
    </row>
    <row r="48" spans="1:17" s="68" customFormat="1" ht="109.5" customHeight="1" x14ac:dyDescent="0.3">
      <c r="B48" s="79" t="s">
        <v>132</v>
      </c>
      <c r="C48" s="79" t="s">
        <v>133</v>
      </c>
      <c r="D48" s="79" t="s">
        <v>134</v>
      </c>
      <c r="E48" s="79" t="s">
        <v>44</v>
      </c>
      <c r="F48" s="79" t="s">
        <v>22</v>
      </c>
      <c r="G48" s="79" t="s">
        <v>92</v>
      </c>
      <c r="H48" s="79" t="s">
        <v>17</v>
      </c>
      <c r="I48" s="79" t="s">
        <v>10</v>
      </c>
      <c r="J48" s="79" t="s">
        <v>30</v>
      </c>
      <c r="K48" s="79" t="s">
        <v>59</v>
      </c>
      <c r="L48" s="79" t="s">
        <v>20</v>
      </c>
      <c r="M48" s="64" t="s">
        <v>26</v>
      </c>
      <c r="N48" s="79" t="s">
        <v>135</v>
      </c>
      <c r="O48" s="79" t="s">
        <v>35</v>
      </c>
      <c r="P48" s="80" t="s">
        <v>11</v>
      </c>
      <c r="Q48" s="80" t="s">
        <v>19</v>
      </c>
    </row>
    <row r="49" spans="1:26" s="74" customFormat="1" ht="129.6" x14ac:dyDescent="0.3">
      <c r="A49" s="37">
        <v>1</v>
      </c>
      <c r="B49" s="75" t="s">
        <v>159</v>
      </c>
      <c r="C49" s="76" t="s">
        <v>165</v>
      </c>
      <c r="D49" s="75" t="s">
        <v>147</v>
      </c>
      <c r="E49" s="124" t="s">
        <v>274</v>
      </c>
      <c r="F49" s="71" t="s">
        <v>123</v>
      </c>
      <c r="G49" s="136" t="s">
        <v>154</v>
      </c>
      <c r="H49" s="78" t="s">
        <v>160</v>
      </c>
      <c r="I49" s="72" t="s">
        <v>161</v>
      </c>
      <c r="J49" s="72" t="s">
        <v>124</v>
      </c>
      <c r="K49" s="124">
        <v>8</v>
      </c>
      <c r="L49" s="124">
        <v>2</v>
      </c>
      <c r="M49" s="124">
        <v>156</v>
      </c>
      <c r="N49" s="124" t="s">
        <v>154</v>
      </c>
      <c r="O49" s="19">
        <v>201048230</v>
      </c>
      <c r="P49" s="19" t="s">
        <v>227</v>
      </c>
      <c r="Q49" s="112" t="s">
        <v>229</v>
      </c>
      <c r="R49" s="73"/>
      <c r="S49" s="73"/>
      <c r="T49" s="73"/>
      <c r="U49" s="73"/>
      <c r="V49" s="73"/>
      <c r="W49" s="73"/>
      <c r="X49" s="73"/>
      <c r="Y49" s="73"/>
      <c r="Z49" s="73"/>
    </row>
    <row r="50" spans="1:26" s="74" customFormat="1" x14ac:dyDescent="0.3">
      <c r="A50" s="37">
        <v>2</v>
      </c>
      <c r="B50" s="75" t="s">
        <v>159</v>
      </c>
      <c r="C50" s="76" t="s">
        <v>165</v>
      </c>
      <c r="D50" s="75" t="s">
        <v>147</v>
      </c>
      <c r="E50" s="124" t="s">
        <v>273</v>
      </c>
      <c r="F50" s="71" t="s">
        <v>123</v>
      </c>
      <c r="G50" s="136" t="s">
        <v>154</v>
      </c>
      <c r="H50" s="78" t="s">
        <v>162</v>
      </c>
      <c r="I50" s="72" t="s">
        <v>163</v>
      </c>
      <c r="J50" s="72" t="s">
        <v>124</v>
      </c>
      <c r="K50" s="124">
        <v>10</v>
      </c>
      <c r="L50" s="124">
        <v>0</v>
      </c>
      <c r="M50" s="124">
        <v>156</v>
      </c>
      <c r="N50" s="124" t="s">
        <v>154</v>
      </c>
      <c r="O50" s="19" t="s">
        <v>164</v>
      </c>
      <c r="P50" s="19">
        <v>93</v>
      </c>
      <c r="Q50" s="112"/>
      <c r="R50" s="73"/>
      <c r="S50" s="73"/>
      <c r="T50" s="73"/>
      <c r="U50" s="73"/>
      <c r="V50" s="73"/>
      <c r="W50" s="73"/>
      <c r="X50" s="73"/>
      <c r="Y50" s="73"/>
      <c r="Z50" s="73"/>
    </row>
    <row r="51" spans="1:26" s="74" customFormat="1" ht="72" x14ac:dyDescent="0.3">
      <c r="A51" s="37">
        <v>3</v>
      </c>
      <c r="B51" s="75" t="s">
        <v>159</v>
      </c>
      <c r="C51" s="76" t="s">
        <v>149</v>
      </c>
      <c r="D51" s="75" t="s">
        <v>226</v>
      </c>
      <c r="E51" s="124">
        <v>14</v>
      </c>
      <c r="F51" s="71" t="s">
        <v>124</v>
      </c>
      <c r="G51" s="136" t="s">
        <v>154</v>
      </c>
      <c r="H51" s="78" t="s">
        <v>166</v>
      </c>
      <c r="I51" s="72" t="s">
        <v>167</v>
      </c>
      <c r="J51" s="72" t="s">
        <v>149</v>
      </c>
      <c r="K51" s="124">
        <v>0</v>
      </c>
      <c r="L51" s="124">
        <v>1</v>
      </c>
      <c r="M51" s="124">
        <v>0</v>
      </c>
      <c r="N51" s="124" t="s">
        <v>154</v>
      </c>
      <c r="O51" s="19">
        <v>297230000</v>
      </c>
      <c r="P51" s="19">
        <v>93</v>
      </c>
      <c r="Q51" s="112" t="s">
        <v>225</v>
      </c>
      <c r="R51" s="73"/>
      <c r="S51" s="73"/>
      <c r="T51" s="73"/>
      <c r="U51" s="73"/>
      <c r="V51" s="73"/>
      <c r="W51" s="73"/>
      <c r="X51" s="73"/>
      <c r="Y51" s="73"/>
      <c r="Z51" s="73"/>
    </row>
    <row r="52" spans="1:26" s="74" customFormat="1" ht="72" x14ac:dyDescent="0.3">
      <c r="A52" s="37">
        <v>4</v>
      </c>
      <c r="B52" s="75" t="s">
        <v>159</v>
      </c>
      <c r="C52" s="76" t="s">
        <v>149</v>
      </c>
      <c r="D52" s="75" t="s">
        <v>168</v>
      </c>
      <c r="E52" s="124">
        <v>58</v>
      </c>
      <c r="F52" s="71" t="s">
        <v>124</v>
      </c>
      <c r="G52" s="136" t="s">
        <v>154</v>
      </c>
      <c r="H52" s="78" t="s">
        <v>169</v>
      </c>
      <c r="I52" s="72" t="s">
        <v>170</v>
      </c>
      <c r="J52" s="72" t="s">
        <v>149</v>
      </c>
      <c r="K52" s="124">
        <v>0</v>
      </c>
      <c r="L52" s="124">
        <v>5</v>
      </c>
      <c r="M52" s="124">
        <v>0</v>
      </c>
      <c r="N52" s="124" t="s">
        <v>154</v>
      </c>
      <c r="O52" s="19">
        <v>53406000</v>
      </c>
      <c r="P52" s="19">
        <v>94</v>
      </c>
      <c r="Q52" s="112" t="s">
        <v>225</v>
      </c>
      <c r="R52" s="73"/>
      <c r="S52" s="73"/>
      <c r="T52" s="73"/>
      <c r="U52" s="73"/>
      <c r="V52" s="73"/>
      <c r="W52" s="73"/>
      <c r="X52" s="73"/>
      <c r="Y52" s="73"/>
      <c r="Z52" s="73"/>
    </row>
    <row r="53" spans="1:26" s="74" customFormat="1" ht="100.8" x14ac:dyDescent="0.3">
      <c r="A53" s="37">
        <v>5</v>
      </c>
      <c r="B53" s="75" t="s">
        <v>159</v>
      </c>
      <c r="C53" s="76" t="s">
        <v>171</v>
      </c>
      <c r="D53" s="75" t="s">
        <v>147</v>
      </c>
      <c r="E53" s="124" t="s">
        <v>149</v>
      </c>
      <c r="F53" s="71" t="s">
        <v>123</v>
      </c>
      <c r="G53" s="136" t="s">
        <v>154</v>
      </c>
      <c r="H53" s="78" t="s">
        <v>172</v>
      </c>
      <c r="I53" s="72" t="s">
        <v>150</v>
      </c>
      <c r="J53" s="72" t="s">
        <v>149</v>
      </c>
      <c r="K53" s="124">
        <v>0</v>
      </c>
      <c r="L53" s="124">
        <v>0</v>
      </c>
      <c r="M53" s="124">
        <v>0</v>
      </c>
      <c r="N53" s="124" t="s">
        <v>154</v>
      </c>
      <c r="O53" s="143">
        <v>0</v>
      </c>
      <c r="P53" s="19">
        <v>95</v>
      </c>
      <c r="Q53" s="112" t="s">
        <v>228</v>
      </c>
      <c r="R53" s="73"/>
      <c r="S53" s="73"/>
      <c r="T53" s="73"/>
      <c r="U53" s="73"/>
      <c r="V53" s="73"/>
      <c r="W53" s="73"/>
      <c r="X53" s="73"/>
      <c r="Y53" s="73"/>
      <c r="Z53" s="73"/>
    </row>
    <row r="54" spans="1:26" s="74" customFormat="1" x14ac:dyDescent="0.3">
      <c r="A54" s="37"/>
      <c r="B54" s="122" t="s">
        <v>16</v>
      </c>
      <c r="C54" s="76"/>
      <c r="D54" s="75"/>
      <c r="E54" s="70"/>
      <c r="F54" s="71"/>
      <c r="G54" s="71"/>
      <c r="H54" s="71"/>
      <c r="I54" s="72"/>
      <c r="J54" s="72"/>
      <c r="K54" s="77">
        <f>SUM(K49:K53)</f>
        <v>18</v>
      </c>
      <c r="L54" s="77">
        <f>SUM(L49:L53)</f>
        <v>8</v>
      </c>
      <c r="M54" s="125">
        <f>SUM(M49:M53)</f>
        <v>312</v>
      </c>
      <c r="N54" s="77">
        <f>SUM(N49:N53)</f>
        <v>0</v>
      </c>
      <c r="O54" s="19"/>
      <c r="P54" s="19"/>
      <c r="Q54" s="113"/>
    </row>
    <row r="55" spans="1:26" s="20" customFormat="1" x14ac:dyDescent="0.3">
      <c r="E55" s="21"/>
    </row>
    <row r="56" spans="1:26" s="20" customFormat="1" x14ac:dyDescent="0.3">
      <c r="B56" s="229" t="s">
        <v>28</v>
      </c>
      <c r="C56" s="229" t="s">
        <v>27</v>
      </c>
      <c r="D56" s="231" t="s">
        <v>33</v>
      </c>
      <c r="E56" s="231"/>
    </row>
    <row r="57" spans="1:26" s="20" customFormat="1" x14ac:dyDescent="0.3">
      <c r="B57" s="230"/>
      <c r="C57" s="230"/>
      <c r="D57" s="120" t="s">
        <v>23</v>
      </c>
      <c r="E57" s="43" t="s">
        <v>24</v>
      </c>
    </row>
    <row r="58" spans="1:26" s="20" customFormat="1" ht="30.6" customHeight="1" x14ac:dyDescent="0.3">
      <c r="B58" s="41" t="s">
        <v>21</v>
      </c>
      <c r="C58" s="42">
        <f>+K54</f>
        <v>18</v>
      </c>
      <c r="D58" s="40"/>
      <c r="E58" s="40" t="s">
        <v>148</v>
      </c>
      <c r="F58" s="22"/>
      <c r="G58" s="22"/>
      <c r="H58" s="22"/>
      <c r="I58" s="22"/>
      <c r="J58" s="22"/>
      <c r="K58" s="22"/>
      <c r="L58" s="22"/>
      <c r="M58" s="22"/>
    </row>
    <row r="59" spans="1:26" s="20" customFormat="1" ht="30" customHeight="1" x14ac:dyDescent="0.3">
      <c r="B59" s="41" t="s">
        <v>25</v>
      </c>
      <c r="C59" s="42">
        <f>+M54</f>
        <v>312</v>
      </c>
      <c r="D59" s="40" t="s">
        <v>148</v>
      </c>
      <c r="E59" s="40"/>
    </row>
    <row r="60" spans="1:26" s="20" customFormat="1" x14ac:dyDescent="0.3">
      <c r="B60" s="23"/>
      <c r="C60" s="232"/>
      <c r="D60" s="232"/>
      <c r="E60" s="232"/>
      <c r="F60" s="232"/>
      <c r="G60" s="232"/>
      <c r="H60" s="232"/>
      <c r="I60" s="232"/>
      <c r="J60" s="232"/>
      <c r="K60" s="232"/>
      <c r="L60" s="232"/>
      <c r="M60" s="232"/>
      <c r="N60" s="232"/>
    </row>
    <row r="61" spans="1:26" ht="28.2" customHeight="1" thickBot="1" x14ac:dyDescent="0.35"/>
    <row r="62" spans="1:26" ht="26.4" thickBot="1" x14ac:dyDescent="0.35">
      <c r="B62" s="233" t="s">
        <v>93</v>
      </c>
      <c r="C62" s="233"/>
      <c r="D62" s="233"/>
      <c r="E62" s="233"/>
      <c r="F62" s="233"/>
      <c r="G62" s="233"/>
      <c r="H62" s="233"/>
      <c r="I62" s="233"/>
      <c r="J62" s="233"/>
      <c r="K62" s="233"/>
      <c r="L62" s="233"/>
      <c r="M62" s="233"/>
      <c r="N62" s="233"/>
    </row>
    <row r="65" spans="2:17" ht="109.5" customHeight="1" x14ac:dyDescent="0.3">
      <c r="B65" s="81" t="s">
        <v>136</v>
      </c>
      <c r="C65" s="47" t="s">
        <v>2</v>
      </c>
      <c r="D65" s="47" t="s">
        <v>95</v>
      </c>
      <c r="E65" s="47" t="s">
        <v>94</v>
      </c>
      <c r="F65" s="47" t="s">
        <v>96</v>
      </c>
      <c r="G65" s="47" t="s">
        <v>97</v>
      </c>
      <c r="H65" s="47" t="s">
        <v>98</v>
      </c>
      <c r="I65" s="47" t="s">
        <v>99</v>
      </c>
      <c r="J65" s="47" t="s">
        <v>100</v>
      </c>
      <c r="K65" s="47" t="s">
        <v>101</v>
      </c>
      <c r="L65" s="47" t="s">
        <v>102</v>
      </c>
      <c r="M65" s="58" t="s">
        <v>103</v>
      </c>
      <c r="N65" s="58" t="s">
        <v>104</v>
      </c>
      <c r="O65" s="195" t="s">
        <v>3</v>
      </c>
      <c r="P65" s="196"/>
      <c r="Q65" s="47" t="s">
        <v>18</v>
      </c>
    </row>
    <row r="66" spans="2:17" x14ac:dyDescent="0.3">
      <c r="B66" s="1" t="s">
        <v>233</v>
      </c>
      <c r="C66" s="1" t="s">
        <v>173</v>
      </c>
      <c r="D66" s="3" t="s">
        <v>174</v>
      </c>
      <c r="E66" s="3">
        <v>50</v>
      </c>
      <c r="F66" s="2" t="s">
        <v>154</v>
      </c>
      <c r="G66" s="2" t="s">
        <v>154</v>
      </c>
      <c r="H66" s="2" t="s">
        <v>154</v>
      </c>
      <c r="I66" s="59" t="s">
        <v>123</v>
      </c>
      <c r="J66" s="59" t="s">
        <v>123</v>
      </c>
      <c r="K66" s="82" t="s">
        <v>123</v>
      </c>
      <c r="L66" s="82" t="s">
        <v>123</v>
      </c>
      <c r="M66" s="82" t="s">
        <v>123</v>
      </c>
      <c r="N66" s="82" t="s">
        <v>123</v>
      </c>
      <c r="O66" s="197"/>
      <c r="P66" s="198"/>
      <c r="Q66" s="82" t="s">
        <v>123</v>
      </c>
    </row>
    <row r="67" spans="2:17" x14ac:dyDescent="0.3">
      <c r="B67" s="1" t="s">
        <v>233</v>
      </c>
      <c r="C67" s="1" t="s">
        <v>173</v>
      </c>
      <c r="D67" s="3" t="s">
        <v>175</v>
      </c>
      <c r="E67" s="3">
        <v>300</v>
      </c>
      <c r="F67" s="2" t="s">
        <v>154</v>
      </c>
      <c r="G67" s="2" t="s">
        <v>154</v>
      </c>
      <c r="H67" s="2" t="s">
        <v>154</v>
      </c>
      <c r="I67" s="59" t="s">
        <v>123</v>
      </c>
      <c r="J67" s="59" t="s">
        <v>123</v>
      </c>
      <c r="K67" s="82" t="s">
        <v>123</v>
      </c>
      <c r="L67" s="82" t="s">
        <v>123</v>
      </c>
      <c r="M67" s="82" t="s">
        <v>123</v>
      </c>
      <c r="N67" s="82" t="s">
        <v>123</v>
      </c>
      <c r="O67" s="197"/>
      <c r="P67" s="198"/>
      <c r="Q67" s="82" t="s">
        <v>123</v>
      </c>
    </row>
    <row r="68" spans="2:17" x14ac:dyDescent="0.3">
      <c r="B68" s="1" t="s">
        <v>233</v>
      </c>
      <c r="C68" s="1" t="s">
        <v>173</v>
      </c>
      <c r="D68" s="3" t="s">
        <v>176</v>
      </c>
      <c r="E68" s="3">
        <v>400</v>
      </c>
      <c r="F68" s="2" t="s">
        <v>154</v>
      </c>
      <c r="G68" s="2" t="s">
        <v>154</v>
      </c>
      <c r="H68" s="2" t="s">
        <v>154</v>
      </c>
      <c r="I68" s="59" t="s">
        <v>123</v>
      </c>
      <c r="J68" s="59" t="s">
        <v>123</v>
      </c>
      <c r="K68" s="82" t="s">
        <v>123</v>
      </c>
      <c r="L68" s="82" t="s">
        <v>123</v>
      </c>
      <c r="M68" s="82" t="s">
        <v>123</v>
      </c>
      <c r="N68" s="82" t="s">
        <v>123</v>
      </c>
      <c r="O68" s="197"/>
      <c r="P68" s="198"/>
      <c r="Q68" s="82" t="s">
        <v>123</v>
      </c>
    </row>
    <row r="69" spans="2:17" x14ac:dyDescent="0.3">
      <c r="B69" s="1" t="s">
        <v>233</v>
      </c>
      <c r="C69" s="1" t="s">
        <v>173</v>
      </c>
      <c r="D69" s="3" t="s">
        <v>177</v>
      </c>
      <c r="E69" s="3">
        <v>50</v>
      </c>
      <c r="F69" s="2" t="s">
        <v>154</v>
      </c>
      <c r="G69" s="2" t="s">
        <v>154</v>
      </c>
      <c r="H69" s="2" t="s">
        <v>154</v>
      </c>
      <c r="I69" s="59" t="s">
        <v>123</v>
      </c>
      <c r="J69" s="59" t="s">
        <v>123</v>
      </c>
      <c r="K69" s="82" t="s">
        <v>123</v>
      </c>
      <c r="L69" s="82" t="s">
        <v>123</v>
      </c>
      <c r="M69" s="82" t="s">
        <v>123</v>
      </c>
      <c r="N69" s="82" t="s">
        <v>123</v>
      </c>
      <c r="O69" s="197"/>
      <c r="P69" s="198"/>
      <c r="Q69" s="82" t="s">
        <v>123</v>
      </c>
    </row>
    <row r="70" spans="2:17" x14ac:dyDescent="0.3">
      <c r="B70" s="5" t="s">
        <v>1</v>
      </c>
    </row>
    <row r="71" spans="2:17" x14ac:dyDescent="0.3">
      <c r="B71" s="5" t="s">
        <v>36</v>
      </c>
    </row>
    <row r="72" spans="2:17" x14ac:dyDescent="0.3">
      <c r="B72" s="5" t="s">
        <v>60</v>
      </c>
    </row>
    <row r="74" spans="2:17" ht="15" thickBot="1" x14ac:dyDescent="0.35"/>
    <row r="75" spans="2:17" ht="26.4" thickBot="1" x14ac:dyDescent="0.35">
      <c r="B75" s="202" t="s">
        <v>37</v>
      </c>
      <c r="C75" s="203"/>
      <c r="D75" s="203"/>
      <c r="E75" s="203"/>
      <c r="F75" s="203"/>
      <c r="G75" s="203"/>
      <c r="H75" s="203"/>
      <c r="I75" s="203"/>
      <c r="J75" s="203"/>
      <c r="K75" s="203"/>
      <c r="L75" s="203"/>
      <c r="M75" s="203"/>
      <c r="N75" s="204"/>
    </row>
    <row r="80" spans="2:17" ht="76.5" customHeight="1" x14ac:dyDescent="0.3">
      <c r="B80" s="81" t="s">
        <v>0</v>
      </c>
      <c r="C80" s="81" t="s">
        <v>38</v>
      </c>
      <c r="D80" s="81" t="s">
        <v>39</v>
      </c>
      <c r="E80" s="81" t="s">
        <v>105</v>
      </c>
      <c r="F80" s="81" t="s">
        <v>107</v>
      </c>
      <c r="G80" s="81" t="s">
        <v>108</v>
      </c>
      <c r="H80" s="81" t="s">
        <v>109</v>
      </c>
      <c r="I80" s="81" t="s">
        <v>106</v>
      </c>
      <c r="J80" s="195" t="s">
        <v>110</v>
      </c>
      <c r="K80" s="208"/>
      <c r="L80" s="196"/>
      <c r="M80" s="81" t="s">
        <v>111</v>
      </c>
      <c r="N80" s="81" t="s">
        <v>40</v>
      </c>
      <c r="O80" s="81" t="s">
        <v>41</v>
      </c>
      <c r="P80" s="195" t="s">
        <v>3</v>
      </c>
      <c r="Q80" s="196"/>
    </row>
    <row r="81" spans="2:17" ht="88.8" customHeight="1" x14ac:dyDescent="0.3">
      <c r="B81" s="128" t="s">
        <v>42</v>
      </c>
      <c r="C81" s="127" t="s">
        <v>178</v>
      </c>
      <c r="D81" s="128" t="s">
        <v>180</v>
      </c>
      <c r="E81" s="1">
        <v>40926542</v>
      </c>
      <c r="F81" s="128" t="s">
        <v>152</v>
      </c>
      <c r="G81" s="1" t="s">
        <v>153</v>
      </c>
      <c r="H81" s="1" t="s">
        <v>181</v>
      </c>
      <c r="I81" s="3" t="s">
        <v>182</v>
      </c>
      <c r="J81" s="130" t="s">
        <v>247</v>
      </c>
      <c r="K81" s="131" t="s">
        <v>342</v>
      </c>
      <c r="L81" s="131" t="s">
        <v>248</v>
      </c>
      <c r="M81" s="82" t="s">
        <v>123</v>
      </c>
      <c r="N81" s="82" t="s">
        <v>123</v>
      </c>
      <c r="O81" s="82" t="s">
        <v>123</v>
      </c>
      <c r="P81" s="214" t="s">
        <v>343</v>
      </c>
      <c r="Q81" s="214"/>
    </row>
    <row r="82" spans="2:17" ht="60.75" customHeight="1" x14ac:dyDescent="0.3">
      <c r="B82" s="133" t="s">
        <v>42</v>
      </c>
      <c r="C82" s="127" t="s">
        <v>178</v>
      </c>
      <c r="D82" s="133" t="s">
        <v>183</v>
      </c>
      <c r="E82" s="1">
        <v>40922967</v>
      </c>
      <c r="F82" s="133" t="s">
        <v>152</v>
      </c>
      <c r="G82" s="1" t="s">
        <v>153</v>
      </c>
      <c r="H82" s="1" t="s">
        <v>184</v>
      </c>
      <c r="I82" s="3" t="s">
        <v>246</v>
      </c>
      <c r="J82" s="138" t="s">
        <v>185</v>
      </c>
      <c r="K82" s="139" t="s">
        <v>249</v>
      </c>
      <c r="L82" s="139" t="s">
        <v>250</v>
      </c>
      <c r="M82" s="82" t="s">
        <v>123</v>
      </c>
      <c r="N82" s="82" t="s">
        <v>123</v>
      </c>
      <c r="O82" s="82" t="s">
        <v>123</v>
      </c>
      <c r="P82" s="215" t="s">
        <v>344</v>
      </c>
      <c r="Q82" s="216"/>
    </row>
    <row r="83" spans="2:17" ht="105.6" customHeight="1" x14ac:dyDescent="0.3">
      <c r="B83" s="117" t="s">
        <v>42</v>
      </c>
      <c r="C83" s="127" t="s">
        <v>178</v>
      </c>
      <c r="D83" s="128" t="s">
        <v>186</v>
      </c>
      <c r="E83" s="1">
        <v>72053194</v>
      </c>
      <c r="F83" s="128" t="s">
        <v>187</v>
      </c>
      <c r="G83" s="1" t="s">
        <v>188</v>
      </c>
      <c r="H83" s="1" t="s">
        <v>189</v>
      </c>
      <c r="I83" s="3" t="s">
        <v>246</v>
      </c>
      <c r="J83" s="138" t="s">
        <v>193</v>
      </c>
      <c r="K83" s="139" t="s">
        <v>244</v>
      </c>
      <c r="L83" s="139" t="s">
        <v>245</v>
      </c>
      <c r="M83" s="82" t="s">
        <v>123</v>
      </c>
      <c r="N83" s="82" t="s">
        <v>123</v>
      </c>
      <c r="O83" s="82" t="s">
        <v>157</v>
      </c>
      <c r="P83" s="214"/>
      <c r="Q83" s="214"/>
    </row>
    <row r="84" spans="2:17" s="153" customFormat="1" ht="60.75" customHeight="1" x14ac:dyDescent="0.3">
      <c r="B84" s="147" t="s">
        <v>43</v>
      </c>
      <c r="C84" s="148" t="s">
        <v>179</v>
      </c>
      <c r="D84" s="147" t="s">
        <v>190</v>
      </c>
      <c r="E84" s="149">
        <v>40932480</v>
      </c>
      <c r="F84" s="147" t="s">
        <v>152</v>
      </c>
      <c r="G84" s="149" t="s">
        <v>153</v>
      </c>
      <c r="H84" s="149" t="s">
        <v>191</v>
      </c>
      <c r="I84" s="150" t="s">
        <v>192</v>
      </c>
      <c r="J84" s="147" t="s">
        <v>193</v>
      </c>
      <c r="K84" s="151" t="s">
        <v>194</v>
      </c>
      <c r="L84" s="151" t="s">
        <v>195</v>
      </c>
      <c r="M84" s="152" t="s">
        <v>123</v>
      </c>
      <c r="N84" s="152" t="s">
        <v>123</v>
      </c>
      <c r="O84" s="152" t="s">
        <v>123</v>
      </c>
      <c r="P84" s="199"/>
      <c r="Q84" s="199"/>
    </row>
    <row r="85" spans="2:17" s="153" customFormat="1" ht="144" customHeight="1" x14ac:dyDescent="0.3">
      <c r="B85" s="147" t="s">
        <v>43</v>
      </c>
      <c r="C85" s="148" t="s">
        <v>179</v>
      </c>
      <c r="D85" s="147" t="s">
        <v>252</v>
      </c>
      <c r="E85" s="149">
        <v>40927373</v>
      </c>
      <c r="F85" s="147" t="s">
        <v>152</v>
      </c>
      <c r="G85" s="149" t="s">
        <v>196</v>
      </c>
      <c r="H85" s="149" t="s">
        <v>197</v>
      </c>
      <c r="I85" s="150" t="s">
        <v>345</v>
      </c>
      <c r="J85" s="154" t="s">
        <v>346</v>
      </c>
      <c r="K85" s="155" t="s">
        <v>347</v>
      </c>
      <c r="L85" s="155" t="s">
        <v>348</v>
      </c>
      <c r="M85" s="152" t="s">
        <v>123</v>
      </c>
      <c r="N85" s="152" t="s">
        <v>123</v>
      </c>
      <c r="O85" s="152" t="s">
        <v>123</v>
      </c>
      <c r="P85" s="214" t="s">
        <v>343</v>
      </c>
      <c r="Q85" s="214"/>
    </row>
    <row r="86" spans="2:17" s="153" customFormat="1" ht="87.75" customHeight="1" x14ac:dyDescent="0.3">
      <c r="B86" s="147" t="s">
        <v>43</v>
      </c>
      <c r="C86" s="148" t="s">
        <v>179</v>
      </c>
      <c r="D86" s="147" t="s">
        <v>198</v>
      </c>
      <c r="E86" s="149">
        <v>40943560</v>
      </c>
      <c r="F86" s="147" t="s">
        <v>152</v>
      </c>
      <c r="G86" s="149" t="s">
        <v>153</v>
      </c>
      <c r="H86" s="149" t="s">
        <v>199</v>
      </c>
      <c r="I86" s="150" t="s">
        <v>200</v>
      </c>
      <c r="J86" s="147" t="s">
        <v>349</v>
      </c>
      <c r="K86" s="151" t="s">
        <v>350</v>
      </c>
      <c r="L86" s="151" t="s">
        <v>351</v>
      </c>
      <c r="M86" s="152" t="s">
        <v>123</v>
      </c>
      <c r="N86" s="152" t="s">
        <v>123</v>
      </c>
      <c r="O86" s="152" t="s">
        <v>123</v>
      </c>
      <c r="P86" s="214" t="s">
        <v>343</v>
      </c>
      <c r="Q86" s="214"/>
    </row>
    <row r="87" spans="2:17" s="153" customFormat="1" ht="75" customHeight="1" x14ac:dyDescent="0.3">
      <c r="B87" s="147" t="s">
        <v>43</v>
      </c>
      <c r="C87" s="147" t="s">
        <v>179</v>
      </c>
      <c r="D87" s="147" t="s">
        <v>205</v>
      </c>
      <c r="E87" s="149">
        <v>1118817348</v>
      </c>
      <c r="F87" s="147" t="s">
        <v>152</v>
      </c>
      <c r="G87" s="149" t="s">
        <v>153</v>
      </c>
      <c r="H87" s="149" t="s">
        <v>203</v>
      </c>
      <c r="I87" s="150" t="s">
        <v>204</v>
      </c>
      <c r="J87" s="147" t="s">
        <v>253</v>
      </c>
      <c r="K87" s="151" t="s">
        <v>254</v>
      </c>
      <c r="L87" s="151" t="s">
        <v>255</v>
      </c>
      <c r="M87" s="152" t="s">
        <v>123</v>
      </c>
      <c r="N87" s="152" t="s">
        <v>123</v>
      </c>
      <c r="O87" s="152" t="s">
        <v>123</v>
      </c>
      <c r="P87" s="215" t="s">
        <v>344</v>
      </c>
      <c r="Q87" s="216"/>
    </row>
    <row r="88" spans="2:17" s="153" customFormat="1" ht="96" customHeight="1" x14ac:dyDescent="0.3">
      <c r="B88" s="147" t="s">
        <v>43</v>
      </c>
      <c r="C88" s="147" t="s">
        <v>179</v>
      </c>
      <c r="D88" s="147" t="s">
        <v>201</v>
      </c>
      <c r="E88" s="149">
        <v>1118801515</v>
      </c>
      <c r="F88" s="149" t="s">
        <v>152</v>
      </c>
      <c r="G88" s="147" t="s">
        <v>153</v>
      </c>
      <c r="H88" s="149" t="s">
        <v>202</v>
      </c>
      <c r="I88" s="150" t="s">
        <v>246</v>
      </c>
      <c r="J88" s="147" t="s">
        <v>251</v>
      </c>
      <c r="K88" s="151" t="s">
        <v>352</v>
      </c>
      <c r="L88" s="151" t="s">
        <v>208</v>
      </c>
      <c r="M88" s="152" t="s">
        <v>123</v>
      </c>
      <c r="N88" s="152" t="s">
        <v>123</v>
      </c>
      <c r="O88" s="152" t="s">
        <v>123</v>
      </c>
      <c r="P88" s="199" t="s">
        <v>353</v>
      </c>
      <c r="Q88" s="199"/>
    </row>
    <row r="89" spans="2:17" s="153" customFormat="1" ht="33.6" customHeight="1" x14ac:dyDescent="0.3">
      <c r="B89" s="147" t="s">
        <v>43</v>
      </c>
      <c r="C89" s="147" t="s">
        <v>179</v>
      </c>
      <c r="D89" s="147" t="s">
        <v>206</v>
      </c>
      <c r="E89" s="149">
        <v>40925673</v>
      </c>
      <c r="F89" s="149" t="s">
        <v>152</v>
      </c>
      <c r="G89" s="147" t="s">
        <v>153</v>
      </c>
      <c r="H89" s="149" t="s">
        <v>207</v>
      </c>
      <c r="I89" s="150" t="s">
        <v>246</v>
      </c>
      <c r="J89" s="154" t="s">
        <v>256</v>
      </c>
      <c r="K89" s="155" t="s">
        <v>194</v>
      </c>
      <c r="L89" s="155" t="s">
        <v>208</v>
      </c>
      <c r="M89" s="152" t="s">
        <v>123</v>
      </c>
      <c r="N89" s="152" t="s">
        <v>123</v>
      </c>
      <c r="O89" s="152" t="s">
        <v>123</v>
      </c>
      <c r="P89" s="234"/>
      <c r="Q89" s="235"/>
    </row>
    <row r="91" spans="2:17" ht="15" thickBot="1" x14ac:dyDescent="0.35"/>
    <row r="92" spans="2:17" ht="26.4" thickBot="1" x14ac:dyDescent="0.35">
      <c r="B92" s="202" t="s">
        <v>45</v>
      </c>
      <c r="C92" s="203"/>
      <c r="D92" s="203"/>
      <c r="E92" s="203"/>
      <c r="F92" s="203"/>
      <c r="G92" s="203"/>
      <c r="H92" s="203"/>
      <c r="I92" s="203"/>
      <c r="J92" s="203"/>
      <c r="K92" s="203"/>
      <c r="L92" s="203"/>
      <c r="M92" s="203"/>
      <c r="N92" s="204"/>
    </row>
    <row r="95" spans="2:17" ht="46.2" customHeight="1" x14ac:dyDescent="0.3">
      <c r="B95" s="47" t="s">
        <v>32</v>
      </c>
      <c r="C95" s="47" t="s">
        <v>46</v>
      </c>
      <c r="D95" s="195" t="s">
        <v>3</v>
      </c>
      <c r="E95" s="196"/>
    </row>
    <row r="96" spans="2:17" ht="46.95" customHeight="1" x14ac:dyDescent="0.3">
      <c r="B96" s="48" t="s">
        <v>112</v>
      </c>
      <c r="C96" s="82" t="s">
        <v>123</v>
      </c>
      <c r="D96" s="214"/>
      <c r="E96" s="214"/>
    </row>
    <row r="99" spans="1:26" ht="25.8" x14ac:dyDescent="0.3">
      <c r="B99" s="227" t="s">
        <v>62</v>
      </c>
      <c r="C99" s="228"/>
      <c r="D99" s="228"/>
      <c r="E99" s="228"/>
      <c r="F99" s="228"/>
      <c r="G99" s="228"/>
      <c r="H99" s="228"/>
      <c r="I99" s="228"/>
      <c r="J99" s="228"/>
      <c r="K99" s="228"/>
      <c r="L99" s="228"/>
      <c r="M99" s="228"/>
      <c r="N99" s="228"/>
      <c r="O99" s="228"/>
      <c r="P99" s="228"/>
    </row>
    <row r="101" spans="1:26" ht="15" thickBot="1" x14ac:dyDescent="0.35"/>
    <row r="102" spans="1:26" ht="26.4" thickBot="1" x14ac:dyDescent="0.35">
      <c r="B102" s="202" t="s">
        <v>52</v>
      </c>
      <c r="C102" s="203"/>
      <c r="D102" s="203"/>
      <c r="E102" s="203"/>
      <c r="F102" s="203"/>
      <c r="G102" s="203"/>
      <c r="H102" s="203"/>
      <c r="I102" s="203"/>
      <c r="J102" s="203"/>
      <c r="K102" s="203"/>
      <c r="L102" s="203"/>
      <c r="M102" s="203"/>
      <c r="N102" s="204"/>
    </row>
    <row r="104" spans="1:26" ht="15" thickBot="1" x14ac:dyDescent="0.35">
      <c r="M104" s="45"/>
      <c r="N104" s="45"/>
    </row>
    <row r="105" spans="1:26" s="68" customFormat="1" ht="109.5" customHeight="1" x14ac:dyDescent="0.3">
      <c r="B105" s="79" t="s">
        <v>132</v>
      </c>
      <c r="C105" s="79" t="s">
        <v>133</v>
      </c>
      <c r="D105" s="79" t="s">
        <v>134</v>
      </c>
      <c r="E105" s="79" t="s">
        <v>44</v>
      </c>
      <c r="F105" s="79" t="s">
        <v>22</v>
      </c>
      <c r="G105" s="79" t="s">
        <v>92</v>
      </c>
      <c r="H105" s="79" t="s">
        <v>17</v>
      </c>
      <c r="I105" s="79" t="s">
        <v>10</v>
      </c>
      <c r="J105" s="79" t="s">
        <v>30</v>
      </c>
      <c r="K105" s="79" t="s">
        <v>59</v>
      </c>
      <c r="L105" s="79" t="s">
        <v>20</v>
      </c>
      <c r="M105" s="64" t="s">
        <v>26</v>
      </c>
      <c r="N105" s="79" t="s">
        <v>135</v>
      </c>
      <c r="O105" s="79" t="s">
        <v>35</v>
      </c>
      <c r="P105" s="80" t="s">
        <v>11</v>
      </c>
      <c r="Q105" s="80" t="s">
        <v>19</v>
      </c>
    </row>
    <row r="106" spans="1:26" s="74" customFormat="1" ht="144" x14ac:dyDescent="0.3">
      <c r="A106" s="37">
        <v>1</v>
      </c>
      <c r="B106" s="75" t="s">
        <v>158</v>
      </c>
      <c r="C106" s="76">
        <v>0</v>
      </c>
      <c r="D106" s="75" t="s">
        <v>147</v>
      </c>
      <c r="E106" s="124" t="s">
        <v>262</v>
      </c>
      <c r="F106" s="71" t="s">
        <v>124</v>
      </c>
      <c r="G106" s="136" t="s">
        <v>154</v>
      </c>
      <c r="H106" s="78">
        <v>41929</v>
      </c>
      <c r="I106" s="72">
        <v>42004</v>
      </c>
      <c r="J106" s="124">
        <v>0</v>
      </c>
      <c r="K106" s="124">
        <v>0</v>
      </c>
      <c r="L106" s="124">
        <v>0</v>
      </c>
      <c r="M106" s="124">
        <v>0</v>
      </c>
      <c r="N106" s="124" t="s">
        <v>154</v>
      </c>
      <c r="O106" s="19">
        <v>0</v>
      </c>
      <c r="P106" s="19">
        <v>710</v>
      </c>
      <c r="Q106" s="112" t="s">
        <v>266</v>
      </c>
      <c r="R106" s="73"/>
      <c r="S106" s="73"/>
      <c r="T106" s="73"/>
      <c r="U106" s="73"/>
      <c r="V106" s="73"/>
      <c r="W106" s="73"/>
      <c r="X106" s="73"/>
      <c r="Y106" s="73"/>
      <c r="Z106" s="73"/>
    </row>
    <row r="107" spans="1:26" s="74" customFormat="1" x14ac:dyDescent="0.3">
      <c r="A107" s="37">
        <v>1</v>
      </c>
      <c r="B107" s="75" t="s">
        <v>158</v>
      </c>
      <c r="C107" s="76" t="s">
        <v>165</v>
      </c>
      <c r="D107" s="75" t="s">
        <v>147</v>
      </c>
      <c r="E107" s="124" t="s">
        <v>263</v>
      </c>
      <c r="F107" s="71" t="s">
        <v>123</v>
      </c>
      <c r="G107" s="136" t="s">
        <v>154</v>
      </c>
      <c r="H107" s="78">
        <v>41148</v>
      </c>
      <c r="I107" s="72">
        <v>41274</v>
      </c>
      <c r="J107" s="72" t="s">
        <v>124</v>
      </c>
      <c r="K107" s="124">
        <v>4</v>
      </c>
      <c r="L107" s="124">
        <v>0</v>
      </c>
      <c r="M107" s="124">
        <v>200</v>
      </c>
      <c r="N107" s="124" t="s">
        <v>154</v>
      </c>
      <c r="O107" s="19">
        <v>152187600</v>
      </c>
      <c r="P107" s="19">
        <v>711</v>
      </c>
      <c r="Q107" s="112"/>
      <c r="R107" s="73"/>
      <c r="S107" s="73"/>
      <c r="T107" s="73"/>
      <c r="U107" s="73"/>
      <c r="V107" s="73"/>
      <c r="W107" s="73"/>
      <c r="X107" s="73"/>
      <c r="Y107" s="73"/>
      <c r="Z107" s="73"/>
    </row>
    <row r="108" spans="1:26" s="74" customFormat="1" x14ac:dyDescent="0.3">
      <c r="A108" s="37"/>
      <c r="B108" s="75" t="s">
        <v>158</v>
      </c>
      <c r="C108" s="76" t="s">
        <v>165</v>
      </c>
      <c r="D108" s="75" t="s">
        <v>147</v>
      </c>
      <c r="E108" s="124" t="s">
        <v>272</v>
      </c>
      <c r="F108" s="71" t="s">
        <v>123</v>
      </c>
      <c r="G108" s="136" t="s">
        <v>154</v>
      </c>
      <c r="H108" s="78">
        <v>40550</v>
      </c>
      <c r="I108" s="72">
        <v>40907</v>
      </c>
      <c r="J108" s="72" t="s">
        <v>124</v>
      </c>
      <c r="K108" s="124">
        <v>12</v>
      </c>
      <c r="L108" s="124">
        <v>0</v>
      </c>
      <c r="M108" s="124">
        <v>200</v>
      </c>
      <c r="N108" s="124" t="s">
        <v>154</v>
      </c>
      <c r="O108" s="19">
        <v>43248000</v>
      </c>
      <c r="P108" s="19">
        <v>711</v>
      </c>
      <c r="Q108" s="112"/>
      <c r="R108" s="73"/>
      <c r="S108" s="73"/>
      <c r="T108" s="73"/>
      <c r="U108" s="73"/>
      <c r="V108" s="73"/>
      <c r="W108" s="73"/>
      <c r="X108" s="73"/>
      <c r="Y108" s="73"/>
      <c r="Z108" s="73"/>
    </row>
    <row r="109" spans="1:26" s="74" customFormat="1" ht="72" x14ac:dyDescent="0.3">
      <c r="A109" s="37"/>
      <c r="B109" s="75" t="s">
        <v>158</v>
      </c>
      <c r="C109" s="76">
        <v>0</v>
      </c>
      <c r="D109" s="75" t="s">
        <v>264</v>
      </c>
      <c r="E109" s="124" t="s">
        <v>265</v>
      </c>
      <c r="F109" s="71" t="s">
        <v>124</v>
      </c>
      <c r="G109" s="136" t="s">
        <v>154</v>
      </c>
      <c r="H109" s="78">
        <v>40756</v>
      </c>
      <c r="I109" s="72">
        <v>40847</v>
      </c>
      <c r="J109" s="72" t="s">
        <v>124</v>
      </c>
      <c r="K109" s="124">
        <v>0</v>
      </c>
      <c r="L109" s="124">
        <v>2</v>
      </c>
      <c r="M109" s="124">
        <v>0</v>
      </c>
      <c r="N109" s="124" t="s">
        <v>154</v>
      </c>
      <c r="O109" s="19">
        <v>22528000</v>
      </c>
      <c r="P109" s="19">
        <v>712</v>
      </c>
      <c r="Q109" s="112" t="s">
        <v>267</v>
      </c>
      <c r="R109" s="73"/>
      <c r="S109" s="73"/>
      <c r="T109" s="73"/>
      <c r="U109" s="73"/>
      <c r="V109" s="73"/>
      <c r="W109" s="73"/>
      <c r="X109" s="73"/>
      <c r="Y109" s="73"/>
      <c r="Z109" s="73"/>
    </row>
    <row r="110" spans="1:26" s="74" customFormat="1" ht="72" x14ac:dyDescent="0.3">
      <c r="A110" s="37"/>
      <c r="B110" s="75" t="s">
        <v>158</v>
      </c>
      <c r="C110" s="76">
        <v>0</v>
      </c>
      <c r="D110" s="75" t="s">
        <v>147</v>
      </c>
      <c r="E110" s="124" t="s">
        <v>268</v>
      </c>
      <c r="F110" s="71" t="s">
        <v>124</v>
      </c>
      <c r="G110" s="136" t="s">
        <v>154</v>
      </c>
      <c r="H110" s="78">
        <v>40472</v>
      </c>
      <c r="I110" s="72">
        <v>40506</v>
      </c>
      <c r="J110" s="72" t="s">
        <v>124</v>
      </c>
      <c r="K110" s="124">
        <v>0</v>
      </c>
      <c r="L110" s="124">
        <v>1</v>
      </c>
      <c r="M110" s="124">
        <v>0</v>
      </c>
      <c r="N110" s="124" t="s">
        <v>154</v>
      </c>
      <c r="O110" s="19">
        <v>7463500</v>
      </c>
      <c r="P110" s="19">
        <v>712</v>
      </c>
      <c r="Q110" s="112" t="s">
        <v>267</v>
      </c>
      <c r="R110" s="73"/>
      <c r="S110" s="73"/>
      <c r="T110" s="73"/>
      <c r="U110" s="73"/>
      <c r="V110" s="73"/>
      <c r="W110" s="73"/>
      <c r="X110" s="73"/>
      <c r="Y110" s="73"/>
      <c r="Z110" s="73"/>
    </row>
    <row r="111" spans="1:26" s="74" customFormat="1" x14ac:dyDescent="0.3">
      <c r="A111" s="37"/>
      <c r="B111" s="75" t="s">
        <v>158</v>
      </c>
      <c r="C111" s="76" t="s">
        <v>165</v>
      </c>
      <c r="D111" s="75" t="s">
        <v>147</v>
      </c>
      <c r="E111" s="124" t="s">
        <v>269</v>
      </c>
      <c r="F111" s="71" t="s">
        <v>123</v>
      </c>
      <c r="G111" s="136" t="s">
        <v>154</v>
      </c>
      <c r="H111" s="78">
        <v>40191</v>
      </c>
      <c r="I111" s="72">
        <v>40543</v>
      </c>
      <c r="J111" s="72" t="s">
        <v>124</v>
      </c>
      <c r="K111" s="124">
        <v>12</v>
      </c>
      <c r="L111" s="124">
        <v>0</v>
      </c>
      <c r="M111" s="124">
        <v>200</v>
      </c>
      <c r="N111" s="124" t="s">
        <v>154</v>
      </c>
      <c r="O111" s="19">
        <v>42000000</v>
      </c>
      <c r="P111" s="19">
        <v>713</v>
      </c>
      <c r="Q111" s="112"/>
      <c r="R111" s="73"/>
      <c r="S111" s="73"/>
      <c r="T111" s="73"/>
      <c r="U111" s="73"/>
      <c r="V111" s="73"/>
      <c r="W111" s="73"/>
      <c r="X111" s="73"/>
      <c r="Y111" s="73"/>
      <c r="Z111" s="73"/>
    </row>
    <row r="112" spans="1:26" s="74" customFormat="1" ht="144" x14ac:dyDescent="0.3">
      <c r="A112" s="37"/>
      <c r="B112" s="75" t="s">
        <v>158</v>
      </c>
      <c r="C112" s="76">
        <v>0</v>
      </c>
      <c r="D112" s="75" t="s">
        <v>147</v>
      </c>
      <c r="E112" s="124" t="s">
        <v>270</v>
      </c>
      <c r="F112" s="71" t="s">
        <v>123</v>
      </c>
      <c r="G112" s="136" t="s">
        <v>154</v>
      </c>
      <c r="H112" s="78">
        <v>40197</v>
      </c>
      <c r="I112" s="72">
        <v>40482</v>
      </c>
      <c r="J112" s="72" t="s">
        <v>124</v>
      </c>
      <c r="K112" s="124">
        <v>0</v>
      </c>
      <c r="L112" s="124">
        <v>9.5</v>
      </c>
      <c r="M112" s="124">
        <v>0</v>
      </c>
      <c r="N112" s="124" t="s">
        <v>154</v>
      </c>
      <c r="O112" s="19">
        <v>50946500</v>
      </c>
      <c r="P112" s="19">
        <v>714</v>
      </c>
      <c r="Q112" s="112" t="s">
        <v>271</v>
      </c>
      <c r="R112" s="73"/>
      <c r="S112" s="73"/>
      <c r="T112" s="73"/>
      <c r="U112" s="73"/>
      <c r="V112" s="73"/>
      <c r="W112" s="73"/>
      <c r="X112" s="73"/>
      <c r="Y112" s="73"/>
      <c r="Z112" s="73"/>
    </row>
    <row r="113" spans="1:26" s="74" customFormat="1" x14ac:dyDescent="0.3">
      <c r="A113" s="37"/>
      <c r="B113" s="75" t="s">
        <v>158</v>
      </c>
      <c r="C113" s="76">
        <v>0</v>
      </c>
      <c r="D113" s="75" t="s">
        <v>147</v>
      </c>
      <c r="E113" s="124" t="s">
        <v>275</v>
      </c>
      <c r="F113" s="71" t="s">
        <v>123</v>
      </c>
      <c r="G113" s="136" t="s">
        <v>154</v>
      </c>
      <c r="H113" s="78">
        <v>39841</v>
      </c>
      <c r="I113" s="140">
        <v>40178</v>
      </c>
      <c r="J113" s="72" t="s">
        <v>124</v>
      </c>
      <c r="K113" s="124">
        <v>11</v>
      </c>
      <c r="L113" s="124">
        <v>0</v>
      </c>
      <c r="M113" s="124">
        <v>200</v>
      </c>
      <c r="N113" s="124" t="s">
        <v>154</v>
      </c>
      <c r="O113" s="19">
        <v>40370400</v>
      </c>
      <c r="P113" s="19">
        <v>715</v>
      </c>
      <c r="Q113" s="112"/>
      <c r="R113" s="73"/>
      <c r="S113" s="73"/>
      <c r="T113" s="73"/>
      <c r="U113" s="73"/>
      <c r="V113" s="73"/>
      <c r="W113" s="73"/>
      <c r="X113" s="73"/>
      <c r="Y113" s="73"/>
      <c r="Z113" s="73"/>
    </row>
    <row r="114" spans="1:26" s="74" customFormat="1" x14ac:dyDescent="0.3">
      <c r="A114" s="37"/>
      <c r="B114" s="122" t="s">
        <v>16</v>
      </c>
      <c r="C114" s="76"/>
      <c r="D114" s="75"/>
      <c r="E114" s="70"/>
      <c r="F114" s="71"/>
      <c r="G114" s="71"/>
      <c r="H114" s="71"/>
      <c r="I114" s="72"/>
      <c r="J114" s="72"/>
      <c r="K114" s="77">
        <f>SUM(K107:K113)</f>
        <v>39</v>
      </c>
      <c r="L114" s="77">
        <f>SUM(L107:L113)</f>
        <v>12.5</v>
      </c>
      <c r="M114" s="125">
        <f>SUM(M107:M113)</f>
        <v>800</v>
      </c>
      <c r="N114" s="77">
        <f>SUM(N107:N113)</f>
        <v>0</v>
      </c>
      <c r="O114" s="19"/>
      <c r="P114" s="19"/>
      <c r="Q114" s="113"/>
    </row>
    <row r="115" spans="1:26" x14ac:dyDescent="0.3">
      <c r="B115" s="20"/>
      <c r="C115" s="20"/>
      <c r="D115" s="20"/>
      <c r="E115" s="21"/>
      <c r="F115" s="20"/>
      <c r="G115" s="20"/>
      <c r="H115" s="20"/>
      <c r="I115" s="20"/>
      <c r="J115" s="20"/>
      <c r="K115" s="20"/>
      <c r="L115" s="20"/>
      <c r="M115" s="20"/>
      <c r="N115" s="20"/>
      <c r="O115" s="20"/>
      <c r="P115" s="20"/>
    </row>
    <row r="116" spans="1:26" ht="18" x14ac:dyDescent="0.3">
      <c r="B116" s="41" t="s">
        <v>31</v>
      </c>
      <c r="C116" s="51">
        <f>+K114</f>
        <v>39</v>
      </c>
      <c r="H116" s="22"/>
      <c r="I116" s="22"/>
      <c r="J116" s="22"/>
      <c r="K116" s="22"/>
      <c r="L116" s="22"/>
      <c r="M116" s="22"/>
      <c r="N116" s="20"/>
      <c r="O116" s="20"/>
      <c r="P116" s="20"/>
    </row>
    <row r="118" spans="1:26" ht="15" thickBot="1" x14ac:dyDescent="0.35"/>
    <row r="119" spans="1:26" ht="37.200000000000003" customHeight="1" thickBot="1" x14ac:dyDescent="0.35">
      <c r="B119" s="53" t="s">
        <v>48</v>
      </c>
      <c r="C119" s="54" t="s">
        <v>49</v>
      </c>
      <c r="D119" s="53" t="s">
        <v>50</v>
      </c>
      <c r="E119" s="54" t="s">
        <v>53</v>
      </c>
    </row>
    <row r="120" spans="1:26" ht="41.4" customHeight="1" x14ac:dyDescent="0.3">
      <c r="B120" s="46" t="s">
        <v>113</v>
      </c>
      <c r="C120" s="49">
        <v>20</v>
      </c>
      <c r="D120" s="49">
        <v>0</v>
      </c>
      <c r="E120" s="205">
        <f>+D120+D121+D122</f>
        <v>40</v>
      </c>
    </row>
    <row r="121" spans="1:26" x14ac:dyDescent="0.3">
      <c r="B121" s="46" t="s">
        <v>114</v>
      </c>
      <c r="C121" s="39">
        <v>30</v>
      </c>
      <c r="D121" s="118">
        <v>0</v>
      </c>
      <c r="E121" s="206"/>
    </row>
    <row r="122" spans="1:26" ht="15" thickBot="1" x14ac:dyDescent="0.35">
      <c r="B122" s="46" t="s">
        <v>115</v>
      </c>
      <c r="C122" s="50">
        <v>40</v>
      </c>
      <c r="D122" s="50">
        <v>40</v>
      </c>
      <c r="E122" s="207"/>
    </row>
    <row r="124" spans="1:26" ht="15" thickBot="1" x14ac:dyDescent="0.35"/>
    <row r="125" spans="1:26" ht="26.4" thickBot="1" x14ac:dyDescent="0.35">
      <c r="B125" s="202" t="s">
        <v>146</v>
      </c>
      <c r="C125" s="203"/>
      <c r="D125" s="203"/>
      <c r="E125" s="203"/>
      <c r="F125" s="203"/>
      <c r="G125" s="203"/>
      <c r="H125" s="203"/>
      <c r="I125" s="203"/>
      <c r="J125" s="203"/>
      <c r="K125" s="203"/>
      <c r="L125" s="203"/>
      <c r="M125" s="203"/>
      <c r="N125" s="204"/>
    </row>
    <row r="127" spans="1:26" ht="76.5" customHeight="1" x14ac:dyDescent="0.3">
      <c r="B127" s="81" t="s">
        <v>0</v>
      </c>
      <c r="C127" s="81" t="s">
        <v>38</v>
      </c>
      <c r="D127" s="81" t="s">
        <v>39</v>
      </c>
      <c r="E127" s="81" t="s">
        <v>105</v>
      </c>
      <c r="F127" s="81" t="s">
        <v>107</v>
      </c>
      <c r="G127" s="81" t="s">
        <v>108</v>
      </c>
      <c r="H127" s="81" t="s">
        <v>109</v>
      </c>
      <c r="I127" s="81" t="s">
        <v>106</v>
      </c>
      <c r="J127" s="195" t="s">
        <v>110</v>
      </c>
      <c r="K127" s="208"/>
      <c r="L127" s="196"/>
      <c r="M127" s="81" t="s">
        <v>111</v>
      </c>
      <c r="N127" s="81" t="s">
        <v>40</v>
      </c>
      <c r="O127" s="81" t="s">
        <v>41</v>
      </c>
      <c r="P127" s="195" t="s">
        <v>3</v>
      </c>
      <c r="Q127" s="196"/>
    </row>
    <row r="128" spans="1:26" ht="108" customHeight="1" x14ac:dyDescent="0.3">
      <c r="B128" s="117" t="s">
        <v>156</v>
      </c>
      <c r="C128" s="82" t="s">
        <v>209</v>
      </c>
      <c r="D128" s="117" t="s">
        <v>257</v>
      </c>
      <c r="E128" s="1">
        <v>40933177</v>
      </c>
      <c r="F128" s="1" t="s">
        <v>152</v>
      </c>
      <c r="G128" s="134" t="s">
        <v>210</v>
      </c>
      <c r="H128" s="132" t="s">
        <v>211</v>
      </c>
      <c r="I128" s="3" t="s">
        <v>212</v>
      </c>
      <c r="J128" s="130" t="s">
        <v>213</v>
      </c>
      <c r="K128" s="131" t="s">
        <v>224</v>
      </c>
      <c r="L128" s="131" t="s">
        <v>214</v>
      </c>
      <c r="M128" s="82" t="s">
        <v>123</v>
      </c>
      <c r="N128" s="82" t="s">
        <v>123</v>
      </c>
      <c r="O128" s="82" t="s">
        <v>124</v>
      </c>
      <c r="P128" s="214" t="s">
        <v>258</v>
      </c>
      <c r="Q128" s="214"/>
    </row>
    <row r="129" spans="2:17" ht="119.25" customHeight="1" x14ac:dyDescent="0.3">
      <c r="B129" s="146" t="s">
        <v>156</v>
      </c>
      <c r="C129" s="146" t="s">
        <v>209</v>
      </c>
      <c r="D129" s="146" t="s">
        <v>215</v>
      </c>
      <c r="E129" s="1">
        <v>118807219</v>
      </c>
      <c r="F129" s="146" t="s">
        <v>276</v>
      </c>
      <c r="G129" s="146" t="s">
        <v>153</v>
      </c>
      <c r="H129" s="1" t="s">
        <v>216</v>
      </c>
      <c r="I129" s="3" t="s">
        <v>155</v>
      </c>
      <c r="J129" s="126" t="s">
        <v>259</v>
      </c>
      <c r="K129" s="156" t="s">
        <v>260</v>
      </c>
      <c r="L129" s="60" t="s">
        <v>261</v>
      </c>
      <c r="M129" s="82" t="s">
        <v>123</v>
      </c>
      <c r="N129" s="82" t="s">
        <v>123</v>
      </c>
      <c r="O129" s="82" t="s">
        <v>123</v>
      </c>
      <c r="P129" s="214"/>
      <c r="Q129" s="214"/>
    </row>
    <row r="130" spans="2:17" ht="135" customHeight="1" x14ac:dyDescent="0.3">
      <c r="B130" s="117" t="s">
        <v>119</v>
      </c>
      <c r="C130" s="146" t="s">
        <v>209</v>
      </c>
      <c r="D130" s="128">
        <v>0</v>
      </c>
      <c r="E130" s="1">
        <v>0</v>
      </c>
      <c r="F130" s="128">
        <v>0</v>
      </c>
      <c r="G130" s="128">
        <v>0</v>
      </c>
      <c r="H130" s="1">
        <v>0</v>
      </c>
      <c r="I130" s="3">
        <v>0</v>
      </c>
      <c r="J130" s="126">
        <v>0</v>
      </c>
      <c r="K130" s="60">
        <v>0</v>
      </c>
      <c r="L130" s="60">
        <v>0</v>
      </c>
      <c r="M130" s="82">
        <v>0</v>
      </c>
      <c r="N130" s="82">
        <v>0</v>
      </c>
      <c r="O130" s="82">
        <v>0</v>
      </c>
      <c r="P130" s="214" t="s">
        <v>357</v>
      </c>
      <c r="Q130" s="214"/>
    </row>
    <row r="131" spans="2:17" ht="46.2" customHeight="1" x14ac:dyDescent="0.3">
      <c r="B131" s="117" t="s">
        <v>120</v>
      </c>
      <c r="C131" s="117" t="s">
        <v>209</v>
      </c>
      <c r="D131" s="126" t="s">
        <v>217</v>
      </c>
      <c r="E131" s="1">
        <v>32878792</v>
      </c>
      <c r="F131" s="1" t="s">
        <v>218</v>
      </c>
      <c r="G131" s="126" t="s">
        <v>219</v>
      </c>
      <c r="H131" s="1" t="s">
        <v>220</v>
      </c>
      <c r="I131" s="3">
        <v>23328</v>
      </c>
      <c r="J131" s="128" t="s">
        <v>221</v>
      </c>
      <c r="K131" s="60" t="s">
        <v>222</v>
      </c>
      <c r="L131" s="60" t="s">
        <v>223</v>
      </c>
      <c r="M131" s="82" t="s">
        <v>157</v>
      </c>
      <c r="N131" s="82" t="s">
        <v>123</v>
      </c>
      <c r="O131" s="82" t="s">
        <v>123</v>
      </c>
      <c r="P131" s="209"/>
      <c r="Q131" s="209"/>
    </row>
    <row r="134" spans="2:17" ht="15" thickBot="1" x14ac:dyDescent="0.35"/>
    <row r="135" spans="2:17" ht="54" customHeight="1" x14ac:dyDescent="0.3">
      <c r="B135" s="84" t="s">
        <v>32</v>
      </c>
      <c r="C135" s="84" t="s">
        <v>48</v>
      </c>
      <c r="D135" s="81" t="s">
        <v>49</v>
      </c>
      <c r="E135" s="84" t="s">
        <v>50</v>
      </c>
      <c r="F135" s="54" t="s">
        <v>54</v>
      </c>
      <c r="G135" s="121"/>
    </row>
    <row r="136" spans="2:17" ht="120.75" customHeight="1" x14ac:dyDescent="0.2">
      <c r="B136" s="210" t="s">
        <v>51</v>
      </c>
      <c r="C136" s="4" t="s">
        <v>116</v>
      </c>
      <c r="D136" s="118">
        <v>25</v>
      </c>
      <c r="E136" s="118">
        <v>25</v>
      </c>
      <c r="F136" s="211">
        <f>+E136+E137+E138</f>
        <v>35</v>
      </c>
      <c r="G136" s="57"/>
    </row>
    <row r="137" spans="2:17" ht="76.2" customHeight="1" x14ac:dyDescent="0.2">
      <c r="B137" s="210"/>
      <c r="C137" s="4" t="s">
        <v>117</v>
      </c>
      <c r="D137" s="52">
        <v>25</v>
      </c>
      <c r="E137" s="118">
        <v>0</v>
      </c>
      <c r="F137" s="212"/>
      <c r="G137" s="57"/>
    </row>
    <row r="138" spans="2:17" ht="69" customHeight="1" x14ac:dyDescent="0.2">
      <c r="B138" s="210"/>
      <c r="C138" s="4" t="s">
        <v>118</v>
      </c>
      <c r="D138" s="118">
        <v>10</v>
      </c>
      <c r="E138" s="118">
        <v>10</v>
      </c>
      <c r="F138" s="213"/>
      <c r="G138" s="57"/>
    </row>
    <row r="139" spans="2:17" x14ac:dyDescent="0.3">
      <c r="C139" s="65"/>
    </row>
    <row r="142" spans="2:17" x14ac:dyDescent="0.3">
      <c r="B142" s="83" t="s">
        <v>55</v>
      </c>
    </row>
    <row r="145" spans="2:5" x14ac:dyDescent="0.3">
      <c r="B145" s="85" t="s">
        <v>32</v>
      </c>
      <c r="C145" s="85" t="s">
        <v>56</v>
      </c>
      <c r="D145" s="84" t="s">
        <v>50</v>
      </c>
      <c r="E145" s="84" t="s">
        <v>16</v>
      </c>
    </row>
    <row r="146" spans="2:5" ht="27.6" x14ac:dyDescent="0.3">
      <c r="B146" s="66" t="s">
        <v>57</v>
      </c>
      <c r="C146" s="67">
        <v>40</v>
      </c>
      <c r="D146" s="118">
        <f>+E120</f>
        <v>40</v>
      </c>
      <c r="E146" s="200">
        <f>+D146+D147</f>
        <v>75</v>
      </c>
    </row>
    <row r="147" spans="2:5" ht="41.4" x14ac:dyDescent="0.3">
      <c r="B147" s="66" t="s">
        <v>58</v>
      </c>
      <c r="C147" s="67">
        <v>60</v>
      </c>
      <c r="D147" s="118">
        <f>+F136</f>
        <v>35</v>
      </c>
      <c r="E147" s="201"/>
    </row>
  </sheetData>
  <mergeCells count="49">
    <mergeCell ref="P129:Q129"/>
    <mergeCell ref="B56:B57"/>
    <mergeCell ref="C56:C57"/>
    <mergeCell ref="D56:E56"/>
    <mergeCell ref="C60:N60"/>
    <mergeCell ref="B62:N62"/>
    <mergeCell ref="B99:P99"/>
    <mergeCell ref="B75:N75"/>
    <mergeCell ref="J80:L80"/>
    <mergeCell ref="P80:Q80"/>
    <mergeCell ref="P83:Q83"/>
    <mergeCell ref="O69:P69"/>
    <mergeCell ref="P89:Q89"/>
    <mergeCell ref="B92:N92"/>
    <mergeCell ref="D95:E95"/>
    <mergeCell ref="D96:E96"/>
    <mergeCell ref="C9:N9"/>
    <mergeCell ref="B2:P2"/>
    <mergeCell ref="B4:P4"/>
    <mergeCell ref="C6:N6"/>
    <mergeCell ref="C7:N7"/>
    <mergeCell ref="C8:N8"/>
    <mergeCell ref="C10:E10"/>
    <mergeCell ref="B14:C21"/>
    <mergeCell ref="B22:C22"/>
    <mergeCell ref="E40:E41"/>
    <mergeCell ref="M44:N45"/>
    <mergeCell ref="P81:Q81"/>
    <mergeCell ref="P87:Q87"/>
    <mergeCell ref="P85:Q85"/>
    <mergeCell ref="P86:Q86"/>
    <mergeCell ref="P88:Q88"/>
    <mergeCell ref="P82:Q82"/>
    <mergeCell ref="O65:P65"/>
    <mergeCell ref="O66:P66"/>
    <mergeCell ref="P84:Q84"/>
    <mergeCell ref="E146:E147"/>
    <mergeCell ref="B102:N102"/>
    <mergeCell ref="E120:E122"/>
    <mergeCell ref="B125:N125"/>
    <mergeCell ref="J127:L127"/>
    <mergeCell ref="P131:Q131"/>
    <mergeCell ref="B136:B138"/>
    <mergeCell ref="F136:F138"/>
    <mergeCell ref="P127:Q127"/>
    <mergeCell ref="P128:Q128"/>
    <mergeCell ref="P130:Q130"/>
    <mergeCell ref="O67:P67"/>
    <mergeCell ref="O68:P68"/>
  </mergeCells>
  <dataValidations count="2">
    <dataValidation type="list" allowBlank="1" showInputMessage="1" showErrorMessage="1" sqref="WVE983063 A65559 IS65559 SO65559 ACK65559 AMG65559 AWC65559 BFY65559 BPU65559 BZQ65559 CJM65559 CTI65559 DDE65559 DNA65559 DWW65559 EGS65559 EQO65559 FAK65559 FKG65559 FUC65559 GDY65559 GNU65559 GXQ65559 HHM65559 HRI65559 IBE65559 ILA65559 IUW65559 JES65559 JOO65559 JYK65559 KIG65559 KSC65559 LBY65559 LLU65559 LVQ65559 MFM65559 MPI65559 MZE65559 NJA65559 NSW65559 OCS65559 OMO65559 OWK65559 PGG65559 PQC65559 PZY65559 QJU65559 QTQ65559 RDM65559 RNI65559 RXE65559 SHA65559 SQW65559 TAS65559 TKO65559 TUK65559 UEG65559 UOC65559 UXY65559 VHU65559 VRQ65559 WBM65559 WLI65559 WVE65559 A131095 IS131095 SO131095 ACK131095 AMG131095 AWC131095 BFY131095 BPU131095 BZQ131095 CJM131095 CTI131095 DDE131095 DNA131095 DWW131095 EGS131095 EQO131095 FAK131095 FKG131095 FUC131095 GDY131095 GNU131095 GXQ131095 HHM131095 HRI131095 IBE131095 ILA131095 IUW131095 JES131095 JOO131095 JYK131095 KIG131095 KSC131095 LBY131095 LLU131095 LVQ131095 MFM131095 MPI131095 MZE131095 NJA131095 NSW131095 OCS131095 OMO131095 OWK131095 PGG131095 PQC131095 PZY131095 QJU131095 QTQ131095 RDM131095 RNI131095 RXE131095 SHA131095 SQW131095 TAS131095 TKO131095 TUK131095 UEG131095 UOC131095 UXY131095 VHU131095 VRQ131095 WBM131095 WLI131095 WVE131095 A196631 IS196631 SO196631 ACK196631 AMG196631 AWC196631 BFY196631 BPU196631 BZQ196631 CJM196631 CTI196631 DDE196631 DNA196631 DWW196631 EGS196631 EQO196631 FAK196631 FKG196631 FUC196631 GDY196631 GNU196631 GXQ196631 HHM196631 HRI196631 IBE196631 ILA196631 IUW196631 JES196631 JOO196631 JYK196631 KIG196631 KSC196631 LBY196631 LLU196631 LVQ196631 MFM196631 MPI196631 MZE196631 NJA196631 NSW196631 OCS196631 OMO196631 OWK196631 PGG196631 PQC196631 PZY196631 QJU196631 QTQ196631 RDM196631 RNI196631 RXE196631 SHA196631 SQW196631 TAS196631 TKO196631 TUK196631 UEG196631 UOC196631 UXY196631 VHU196631 VRQ196631 WBM196631 WLI196631 WVE196631 A262167 IS262167 SO262167 ACK262167 AMG262167 AWC262167 BFY262167 BPU262167 BZQ262167 CJM262167 CTI262167 DDE262167 DNA262167 DWW262167 EGS262167 EQO262167 FAK262167 FKG262167 FUC262167 GDY262167 GNU262167 GXQ262167 HHM262167 HRI262167 IBE262167 ILA262167 IUW262167 JES262167 JOO262167 JYK262167 KIG262167 KSC262167 LBY262167 LLU262167 LVQ262167 MFM262167 MPI262167 MZE262167 NJA262167 NSW262167 OCS262167 OMO262167 OWK262167 PGG262167 PQC262167 PZY262167 QJU262167 QTQ262167 RDM262167 RNI262167 RXE262167 SHA262167 SQW262167 TAS262167 TKO262167 TUK262167 UEG262167 UOC262167 UXY262167 VHU262167 VRQ262167 WBM262167 WLI262167 WVE262167 A327703 IS327703 SO327703 ACK327703 AMG327703 AWC327703 BFY327703 BPU327703 BZQ327703 CJM327703 CTI327703 DDE327703 DNA327703 DWW327703 EGS327703 EQO327703 FAK327703 FKG327703 FUC327703 GDY327703 GNU327703 GXQ327703 HHM327703 HRI327703 IBE327703 ILA327703 IUW327703 JES327703 JOO327703 JYK327703 KIG327703 KSC327703 LBY327703 LLU327703 LVQ327703 MFM327703 MPI327703 MZE327703 NJA327703 NSW327703 OCS327703 OMO327703 OWK327703 PGG327703 PQC327703 PZY327703 QJU327703 QTQ327703 RDM327703 RNI327703 RXE327703 SHA327703 SQW327703 TAS327703 TKO327703 TUK327703 UEG327703 UOC327703 UXY327703 VHU327703 VRQ327703 WBM327703 WLI327703 WVE327703 A393239 IS393239 SO393239 ACK393239 AMG393239 AWC393239 BFY393239 BPU393239 BZQ393239 CJM393239 CTI393239 DDE393239 DNA393239 DWW393239 EGS393239 EQO393239 FAK393239 FKG393239 FUC393239 GDY393239 GNU393239 GXQ393239 HHM393239 HRI393239 IBE393239 ILA393239 IUW393239 JES393239 JOO393239 JYK393239 KIG393239 KSC393239 LBY393239 LLU393239 LVQ393239 MFM393239 MPI393239 MZE393239 NJA393239 NSW393239 OCS393239 OMO393239 OWK393239 PGG393239 PQC393239 PZY393239 QJU393239 QTQ393239 RDM393239 RNI393239 RXE393239 SHA393239 SQW393239 TAS393239 TKO393239 TUK393239 UEG393239 UOC393239 UXY393239 VHU393239 VRQ393239 WBM393239 WLI393239 WVE393239 A458775 IS458775 SO458775 ACK458775 AMG458775 AWC458775 BFY458775 BPU458775 BZQ458775 CJM458775 CTI458775 DDE458775 DNA458775 DWW458775 EGS458775 EQO458775 FAK458775 FKG458775 FUC458775 GDY458775 GNU458775 GXQ458775 HHM458775 HRI458775 IBE458775 ILA458775 IUW458775 JES458775 JOO458775 JYK458775 KIG458775 KSC458775 LBY458775 LLU458775 LVQ458775 MFM458775 MPI458775 MZE458775 NJA458775 NSW458775 OCS458775 OMO458775 OWK458775 PGG458775 PQC458775 PZY458775 QJU458775 QTQ458775 RDM458775 RNI458775 RXE458775 SHA458775 SQW458775 TAS458775 TKO458775 TUK458775 UEG458775 UOC458775 UXY458775 VHU458775 VRQ458775 WBM458775 WLI458775 WVE458775 A524311 IS524311 SO524311 ACK524311 AMG524311 AWC524311 BFY524311 BPU524311 BZQ524311 CJM524311 CTI524311 DDE524311 DNA524311 DWW524311 EGS524311 EQO524311 FAK524311 FKG524311 FUC524311 GDY524311 GNU524311 GXQ524311 HHM524311 HRI524311 IBE524311 ILA524311 IUW524311 JES524311 JOO524311 JYK524311 KIG524311 KSC524311 LBY524311 LLU524311 LVQ524311 MFM524311 MPI524311 MZE524311 NJA524311 NSW524311 OCS524311 OMO524311 OWK524311 PGG524311 PQC524311 PZY524311 QJU524311 QTQ524311 RDM524311 RNI524311 RXE524311 SHA524311 SQW524311 TAS524311 TKO524311 TUK524311 UEG524311 UOC524311 UXY524311 VHU524311 VRQ524311 WBM524311 WLI524311 WVE524311 A589847 IS589847 SO589847 ACK589847 AMG589847 AWC589847 BFY589847 BPU589847 BZQ589847 CJM589847 CTI589847 DDE589847 DNA589847 DWW589847 EGS589847 EQO589847 FAK589847 FKG589847 FUC589847 GDY589847 GNU589847 GXQ589847 HHM589847 HRI589847 IBE589847 ILA589847 IUW589847 JES589847 JOO589847 JYK589847 KIG589847 KSC589847 LBY589847 LLU589847 LVQ589847 MFM589847 MPI589847 MZE589847 NJA589847 NSW589847 OCS589847 OMO589847 OWK589847 PGG589847 PQC589847 PZY589847 QJU589847 QTQ589847 RDM589847 RNI589847 RXE589847 SHA589847 SQW589847 TAS589847 TKO589847 TUK589847 UEG589847 UOC589847 UXY589847 VHU589847 VRQ589847 WBM589847 WLI589847 WVE589847 A655383 IS655383 SO655383 ACK655383 AMG655383 AWC655383 BFY655383 BPU655383 BZQ655383 CJM655383 CTI655383 DDE655383 DNA655383 DWW655383 EGS655383 EQO655383 FAK655383 FKG655383 FUC655383 GDY655383 GNU655383 GXQ655383 HHM655383 HRI655383 IBE655383 ILA655383 IUW655383 JES655383 JOO655383 JYK655383 KIG655383 KSC655383 LBY655383 LLU655383 LVQ655383 MFM655383 MPI655383 MZE655383 NJA655383 NSW655383 OCS655383 OMO655383 OWK655383 PGG655383 PQC655383 PZY655383 QJU655383 QTQ655383 RDM655383 RNI655383 RXE655383 SHA655383 SQW655383 TAS655383 TKO655383 TUK655383 UEG655383 UOC655383 UXY655383 VHU655383 VRQ655383 WBM655383 WLI655383 WVE655383 A720919 IS720919 SO720919 ACK720919 AMG720919 AWC720919 BFY720919 BPU720919 BZQ720919 CJM720919 CTI720919 DDE720919 DNA720919 DWW720919 EGS720919 EQO720919 FAK720919 FKG720919 FUC720919 GDY720919 GNU720919 GXQ720919 HHM720919 HRI720919 IBE720919 ILA720919 IUW720919 JES720919 JOO720919 JYK720919 KIG720919 KSC720919 LBY720919 LLU720919 LVQ720919 MFM720919 MPI720919 MZE720919 NJA720919 NSW720919 OCS720919 OMO720919 OWK720919 PGG720919 PQC720919 PZY720919 QJU720919 QTQ720919 RDM720919 RNI720919 RXE720919 SHA720919 SQW720919 TAS720919 TKO720919 TUK720919 UEG720919 UOC720919 UXY720919 VHU720919 VRQ720919 WBM720919 WLI720919 WVE720919 A786455 IS786455 SO786455 ACK786455 AMG786455 AWC786455 BFY786455 BPU786455 BZQ786455 CJM786455 CTI786455 DDE786455 DNA786455 DWW786455 EGS786455 EQO786455 FAK786455 FKG786455 FUC786455 GDY786455 GNU786455 GXQ786455 HHM786455 HRI786455 IBE786455 ILA786455 IUW786455 JES786455 JOO786455 JYK786455 KIG786455 KSC786455 LBY786455 LLU786455 LVQ786455 MFM786455 MPI786455 MZE786455 NJA786455 NSW786455 OCS786455 OMO786455 OWK786455 PGG786455 PQC786455 PZY786455 QJU786455 QTQ786455 RDM786455 RNI786455 RXE786455 SHA786455 SQW786455 TAS786455 TKO786455 TUK786455 UEG786455 UOC786455 UXY786455 VHU786455 VRQ786455 WBM786455 WLI786455 WVE786455 A851991 IS851991 SO851991 ACK851991 AMG851991 AWC851991 BFY851991 BPU851991 BZQ851991 CJM851991 CTI851991 DDE851991 DNA851991 DWW851991 EGS851991 EQO851991 FAK851991 FKG851991 FUC851991 GDY851991 GNU851991 GXQ851991 HHM851991 HRI851991 IBE851991 ILA851991 IUW851991 JES851991 JOO851991 JYK851991 KIG851991 KSC851991 LBY851991 LLU851991 LVQ851991 MFM851991 MPI851991 MZE851991 NJA851991 NSW851991 OCS851991 OMO851991 OWK851991 PGG851991 PQC851991 PZY851991 QJU851991 QTQ851991 RDM851991 RNI851991 RXE851991 SHA851991 SQW851991 TAS851991 TKO851991 TUK851991 UEG851991 UOC851991 UXY851991 VHU851991 VRQ851991 WBM851991 WLI851991 WVE851991 A917527 IS917527 SO917527 ACK917527 AMG917527 AWC917527 BFY917527 BPU917527 BZQ917527 CJM917527 CTI917527 DDE917527 DNA917527 DWW917527 EGS917527 EQO917527 FAK917527 FKG917527 FUC917527 GDY917527 GNU917527 GXQ917527 HHM917527 HRI917527 IBE917527 ILA917527 IUW917527 JES917527 JOO917527 JYK917527 KIG917527 KSC917527 LBY917527 LLU917527 LVQ917527 MFM917527 MPI917527 MZE917527 NJA917527 NSW917527 OCS917527 OMO917527 OWK917527 PGG917527 PQC917527 PZY917527 QJU917527 QTQ917527 RDM917527 RNI917527 RXE917527 SHA917527 SQW917527 TAS917527 TKO917527 TUK917527 UEG917527 UOC917527 UXY917527 VHU917527 VRQ917527 WBM917527 WLI917527 WVE917527 A983063 IS983063 SO983063 ACK983063 AMG983063 AWC983063 BFY983063 BPU983063 BZQ983063 CJM983063 CTI983063 DDE983063 DNA983063 DWW983063 EGS983063 EQO983063 FAK983063 FKG983063 FUC983063 GDY983063 GNU983063 GXQ983063 HHM983063 HRI983063 IBE983063 ILA983063 IUW983063 JES983063 JOO983063 JYK983063 KIG983063 KSC983063 LBY983063 LLU983063 LVQ983063 MFM983063 MPI983063 MZE983063 NJA983063 NSW983063 OCS983063 OMO983063 OWK983063 PGG983063 PQC983063 PZY983063 QJU983063 QTQ983063 RDM983063 RNI983063 RXE983063 SHA983063 SQW983063 TAS983063 TKO983063 TUK983063 UEG983063 UOC983063 UXY983063 VHU983063 VRQ983063 WBM983063 WLI98306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3 WLL983063 C65559 IV65559 SR65559 ACN65559 AMJ65559 AWF65559 BGB65559 BPX65559 BZT65559 CJP65559 CTL65559 DDH65559 DND65559 DWZ65559 EGV65559 EQR65559 FAN65559 FKJ65559 FUF65559 GEB65559 GNX65559 GXT65559 HHP65559 HRL65559 IBH65559 ILD65559 IUZ65559 JEV65559 JOR65559 JYN65559 KIJ65559 KSF65559 LCB65559 LLX65559 LVT65559 MFP65559 MPL65559 MZH65559 NJD65559 NSZ65559 OCV65559 OMR65559 OWN65559 PGJ65559 PQF65559 QAB65559 QJX65559 QTT65559 RDP65559 RNL65559 RXH65559 SHD65559 SQZ65559 TAV65559 TKR65559 TUN65559 UEJ65559 UOF65559 UYB65559 VHX65559 VRT65559 WBP65559 WLL65559 WVH65559 C131095 IV131095 SR131095 ACN131095 AMJ131095 AWF131095 BGB131095 BPX131095 BZT131095 CJP131095 CTL131095 DDH131095 DND131095 DWZ131095 EGV131095 EQR131095 FAN131095 FKJ131095 FUF131095 GEB131095 GNX131095 GXT131095 HHP131095 HRL131095 IBH131095 ILD131095 IUZ131095 JEV131095 JOR131095 JYN131095 KIJ131095 KSF131095 LCB131095 LLX131095 LVT131095 MFP131095 MPL131095 MZH131095 NJD131095 NSZ131095 OCV131095 OMR131095 OWN131095 PGJ131095 PQF131095 QAB131095 QJX131095 QTT131095 RDP131095 RNL131095 RXH131095 SHD131095 SQZ131095 TAV131095 TKR131095 TUN131095 UEJ131095 UOF131095 UYB131095 VHX131095 VRT131095 WBP131095 WLL131095 WVH131095 C196631 IV196631 SR196631 ACN196631 AMJ196631 AWF196631 BGB196631 BPX196631 BZT196631 CJP196631 CTL196631 DDH196631 DND196631 DWZ196631 EGV196631 EQR196631 FAN196631 FKJ196631 FUF196631 GEB196631 GNX196631 GXT196631 HHP196631 HRL196631 IBH196631 ILD196631 IUZ196631 JEV196631 JOR196631 JYN196631 KIJ196631 KSF196631 LCB196631 LLX196631 LVT196631 MFP196631 MPL196631 MZH196631 NJD196631 NSZ196631 OCV196631 OMR196631 OWN196631 PGJ196631 PQF196631 QAB196631 QJX196631 QTT196631 RDP196631 RNL196631 RXH196631 SHD196631 SQZ196631 TAV196631 TKR196631 TUN196631 UEJ196631 UOF196631 UYB196631 VHX196631 VRT196631 WBP196631 WLL196631 WVH196631 C262167 IV262167 SR262167 ACN262167 AMJ262167 AWF262167 BGB262167 BPX262167 BZT262167 CJP262167 CTL262167 DDH262167 DND262167 DWZ262167 EGV262167 EQR262167 FAN262167 FKJ262167 FUF262167 GEB262167 GNX262167 GXT262167 HHP262167 HRL262167 IBH262167 ILD262167 IUZ262167 JEV262167 JOR262167 JYN262167 KIJ262167 KSF262167 LCB262167 LLX262167 LVT262167 MFP262167 MPL262167 MZH262167 NJD262167 NSZ262167 OCV262167 OMR262167 OWN262167 PGJ262167 PQF262167 QAB262167 QJX262167 QTT262167 RDP262167 RNL262167 RXH262167 SHD262167 SQZ262167 TAV262167 TKR262167 TUN262167 UEJ262167 UOF262167 UYB262167 VHX262167 VRT262167 WBP262167 WLL262167 WVH262167 C327703 IV327703 SR327703 ACN327703 AMJ327703 AWF327703 BGB327703 BPX327703 BZT327703 CJP327703 CTL327703 DDH327703 DND327703 DWZ327703 EGV327703 EQR327703 FAN327703 FKJ327703 FUF327703 GEB327703 GNX327703 GXT327703 HHP327703 HRL327703 IBH327703 ILD327703 IUZ327703 JEV327703 JOR327703 JYN327703 KIJ327703 KSF327703 LCB327703 LLX327703 LVT327703 MFP327703 MPL327703 MZH327703 NJD327703 NSZ327703 OCV327703 OMR327703 OWN327703 PGJ327703 PQF327703 QAB327703 QJX327703 QTT327703 RDP327703 RNL327703 RXH327703 SHD327703 SQZ327703 TAV327703 TKR327703 TUN327703 UEJ327703 UOF327703 UYB327703 VHX327703 VRT327703 WBP327703 WLL327703 WVH327703 C393239 IV393239 SR393239 ACN393239 AMJ393239 AWF393239 BGB393239 BPX393239 BZT393239 CJP393239 CTL393239 DDH393239 DND393239 DWZ393239 EGV393239 EQR393239 FAN393239 FKJ393239 FUF393239 GEB393239 GNX393239 GXT393239 HHP393239 HRL393239 IBH393239 ILD393239 IUZ393239 JEV393239 JOR393239 JYN393239 KIJ393239 KSF393239 LCB393239 LLX393239 LVT393239 MFP393239 MPL393239 MZH393239 NJD393239 NSZ393239 OCV393239 OMR393239 OWN393239 PGJ393239 PQF393239 QAB393239 QJX393239 QTT393239 RDP393239 RNL393239 RXH393239 SHD393239 SQZ393239 TAV393239 TKR393239 TUN393239 UEJ393239 UOF393239 UYB393239 VHX393239 VRT393239 WBP393239 WLL393239 WVH393239 C458775 IV458775 SR458775 ACN458775 AMJ458775 AWF458775 BGB458775 BPX458775 BZT458775 CJP458775 CTL458775 DDH458775 DND458775 DWZ458775 EGV458775 EQR458775 FAN458775 FKJ458775 FUF458775 GEB458775 GNX458775 GXT458775 HHP458775 HRL458775 IBH458775 ILD458775 IUZ458775 JEV458775 JOR458775 JYN458775 KIJ458775 KSF458775 LCB458775 LLX458775 LVT458775 MFP458775 MPL458775 MZH458775 NJD458775 NSZ458775 OCV458775 OMR458775 OWN458775 PGJ458775 PQF458775 QAB458775 QJX458775 QTT458775 RDP458775 RNL458775 RXH458775 SHD458775 SQZ458775 TAV458775 TKR458775 TUN458775 UEJ458775 UOF458775 UYB458775 VHX458775 VRT458775 WBP458775 WLL458775 WVH458775 C524311 IV524311 SR524311 ACN524311 AMJ524311 AWF524311 BGB524311 BPX524311 BZT524311 CJP524311 CTL524311 DDH524311 DND524311 DWZ524311 EGV524311 EQR524311 FAN524311 FKJ524311 FUF524311 GEB524311 GNX524311 GXT524311 HHP524311 HRL524311 IBH524311 ILD524311 IUZ524311 JEV524311 JOR524311 JYN524311 KIJ524311 KSF524311 LCB524311 LLX524311 LVT524311 MFP524311 MPL524311 MZH524311 NJD524311 NSZ524311 OCV524311 OMR524311 OWN524311 PGJ524311 PQF524311 QAB524311 QJX524311 QTT524311 RDP524311 RNL524311 RXH524311 SHD524311 SQZ524311 TAV524311 TKR524311 TUN524311 UEJ524311 UOF524311 UYB524311 VHX524311 VRT524311 WBP524311 WLL524311 WVH524311 C589847 IV589847 SR589847 ACN589847 AMJ589847 AWF589847 BGB589847 BPX589847 BZT589847 CJP589847 CTL589847 DDH589847 DND589847 DWZ589847 EGV589847 EQR589847 FAN589847 FKJ589847 FUF589847 GEB589847 GNX589847 GXT589847 HHP589847 HRL589847 IBH589847 ILD589847 IUZ589847 JEV589847 JOR589847 JYN589847 KIJ589847 KSF589847 LCB589847 LLX589847 LVT589847 MFP589847 MPL589847 MZH589847 NJD589847 NSZ589847 OCV589847 OMR589847 OWN589847 PGJ589847 PQF589847 QAB589847 QJX589847 QTT589847 RDP589847 RNL589847 RXH589847 SHD589847 SQZ589847 TAV589847 TKR589847 TUN589847 UEJ589847 UOF589847 UYB589847 VHX589847 VRT589847 WBP589847 WLL589847 WVH589847 C655383 IV655383 SR655383 ACN655383 AMJ655383 AWF655383 BGB655383 BPX655383 BZT655383 CJP655383 CTL655383 DDH655383 DND655383 DWZ655383 EGV655383 EQR655383 FAN655383 FKJ655383 FUF655383 GEB655383 GNX655383 GXT655383 HHP655383 HRL655383 IBH655383 ILD655383 IUZ655383 JEV655383 JOR655383 JYN655383 KIJ655383 KSF655383 LCB655383 LLX655383 LVT655383 MFP655383 MPL655383 MZH655383 NJD655383 NSZ655383 OCV655383 OMR655383 OWN655383 PGJ655383 PQF655383 QAB655383 QJX655383 QTT655383 RDP655383 RNL655383 RXH655383 SHD655383 SQZ655383 TAV655383 TKR655383 TUN655383 UEJ655383 UOF655383 UYB655383 VHX655383 VRT655383 WBP655383 WLL655383 WVH655383 C720919 IV720919 SR720919 ACN720919 AMJ720919 AWF720919 BGB720919 BPX720919 BZT720919 CJP720919 CTL720919 DDH720919 DND720919 DWZ720919 EGV720919 EQR720919 FAN720919 FKJ720919 FUF720919 GEB720919 GNX720919 GXT720919 HHP720919 HRL720919 IBH720919 ILD720919 IUZ720919 JEV720919 JOR720919 JYN720919 KIJ720919 KSF720919 LCB720919 LLX720919 LVT720919 MFP720919 MPL720919 MZH720919 NJD720919 NSZ720919 OCV720919 OMR720919 OWN720919 PGJ720919 PQF720919 QAB720919 QJX720919 QTT720919 RDP720919 RNL720919 RXH720919 SHD720919 SQZ720919 TAV720919 TKR720919 TUN720919 UEJ720919 UOF720919 UYB720919 VHX720919 VRT720919 WBP720919 WLL720919 WVH720919 C786455 IV786455 SR786455 ACN786455 AMJ786455 AWF786455 BGB786455 BPX786455 BZT786455 CJP786455 CTL786455 DDH786455 DND786455 DWZ786455 EGV786455 EQR786455 FAN786455 FKJ786455 FUF786455 GEB786455 GNX786455 GXT786455 HHP786455 HRL786455 IBH786455 ILD786455 IUZ786455 JEV786455 JOR786455 JYN786455 KIJ786455 KSF786455 LCB786455 LLX786455 LVT786455 MFP786455 MPL786455 MZH786455 NJD786455 NSZ786455 OCV786455 OMR786455 OWN786455 PGJ786455 PQF786455 QAB786455 QJX786455 QTT786455 RDP786455 RNL786455 RXH786455 SHD786455 SQZ786455 TAV786455 TKR786455 TUN786455 UEJ786455 UOF786455 UYB786455 VHX786455 VRT786455 WBP786455 WLL786455 WVH786455 C851991 IV851991 SR851991 ACN851991 AMJ851991 AWF851991 BGB851991 BPX851991 BZT851991 CJP851991 CTL851991 DDH851991 DND851991 DWZ851991 EGV851991 EQR851991 FAN851991 FKJ851991 FUF851991 GEB851991 GNX851991 GXT851991 HHP851991 HRL851991 IBH851991 ILD851991 IUZ851991 JEV851991 JOR851991 JYN851991 KIJ851991 KSF851991 LCB851991 LLX851991 LVT851991 MFP851991 MPL851991 MZH851991 NJD851991 NSZ851991 OCV851991 OMR851991 OWN851991 PGJ851991 PQF851991 QAB851991 QJX851991 QTT851991 RDP851991 RNL851991 RXH851991 SHD851991 SQZ851991 TAV851991 TKR851991 TUN851991 UEJ851991 UOF851991 UYB851991 VHX851991 VRT851991 WBP851991 WLL851991 WVH851991 C917527 IV917527 SR917527 ACN917527 AMJ917527 AWF917527 BGB917527 BPX917527 BZT917527 CJP917527 CTL917527 DDH917527 DND917527 DWZ917527 EGV917527 EQR917527 FAN917527 FKJ917527 FUF917527 GEB917527 GNX917527 GXT917527 HHP917527 HRL917527 IBH917527 ILD917527 IUZ917527 JEV917527 JOR917527 JYN917527 KIJ917527 KSF917527 LCB917527 LLX917527 LVT917527 MFP917527 MPL917527 MZH917527 NJD917527 NSZ917527 OCV917527 OMR917527 OWN917527 PGJ917527 PQF917527 QAB917527 QJX917527 QTT917527 RDP917527 RNL917527 RXH917527 SHD917527 SQZ917527 TAV917527 TKR917527 TUN917527 UEJ917527 UOF917527 UYB917527 VHX917527 VRT917527 WBP917527 WLL917527 WVH917527 C983063 IV983063 SR983063 ACN983063 AMJ983063 AWF983063 BGB983063 BPX983063 BZT983063 CJP983063 CTL983063 DDH983063 DND983063 DWZ983063 EGV983063 EQR983063 FAN983063 FKJ983063 FUF983063 GEB983063 GNX983063 GXT983063 HHP983063 HRL983063 IBH983063 ILD983063 IUZ983063 JEV983063 JOR983063 JYN983063 KIJ983063 KSF983063 LCB983063 LLX983063 LVT983063 MFP983063 MPL983063 MZH983063 NJD983063 NSZ983063 OCV983063 OMR983063 OWN983063 PGJ983063 PQF983063 QAB983063 QJX983063 QTT983063 RDP983063 RNL983063 RXH983063 SHD983063 SQZ983063 TAV983063 TKR983063 TUN983063 UEJ983063 UOF983063 UYB983063 VHX983063 VRT983063 WBP98306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4"/>
  <sheetViews>
    <sheetView topLeftCell="A10" zoomScale="84" zoomScaleNormal="84" workbookViewId="0">
      <selection activeCell="D15" sqref="D15:F15"/>
    </sheetView>
  </sheetViews>
  <sheetFormatPr baseColWidth="10" defaultRowHeight="14.4" x14ac:dyDescent="0.3"/>
  <cols>
    <col min="1" max="1" width="3.109375" style="5" bestFit="1" customWidth="1"/>
    <col min="2" max="2" width="102.6640625" style="5" bestFit="1" customWidth="1"/>
    <col min="3" max="3" width="31.109375" style="5" customWidth="1"/>
    <col min="4" max="4" width="26.6640625" style="5" customWidth="1"/>
    <col min="5" max="5" width="25" style="5" customWidth="1"/>
    <col min="6" max="7" width="29.6640625" style="5" customWidth="1"/>
    <col min="8" max="8" width="24.5546875" style="5" customWidth="1"/>
    <col min="9" max="9" width="24" style="5" customWidth="1"/>
    <col min="10" max="10" width="20.33203125" style="5" customWidth="1"/>
    <col min="11" max="11" width="14.6640625" style="5" bestFit="1" customWidth="1"/>
    <col min="12" max="13" width="18.6640625" style="5" customWidth="1"/>
    <col min="14" max="14" width="22.109375" style="5" customWidth="1"/>
    <col min="15" max="15" width="23.44140625" style="5" customWidth="1"/>
    <col min="16" max="16" width="19.5546875" style="5" bestFit="1" customWidth="1"/>
    <col min="17" max="17" width="20.44140625" style="5" customWidth="1"/>
    <col min="18" max="22" width="6.44140625" style="5" customWidth="1"/>
    <col min="23" max="251" width="11.44140625" style="5"/>
    <col min="252" max="252" width="1" style="5" customWidth="1"/>
    <col min="253" max="253" width="4.33203125" style="5" customWidth="1"/>
    <col min="254" max="254" width="34.6640625" style="5" customWidth="1"/>
    <col min="255" max="255" width="0" style="5" hidden="1" customWidth="1"/>
    <col min="256" max="256" width="20" style="5" customWidth="1"/>
    <col min="257" max="257" width="20.88671875" style="5" customWidth="1"/>
    <col min="258" max="258" width="25" style="5" customWidth="1"/>
    <col min="259" max="259" width="18.6640625" style="5" customWidth="1"/>
    <col min="260" max="260" width="29.6640625" style="5" customWidth="1"/>
    <col min="261" max="261" width="13.44140625" style="5" customWidth="1"/>
    <col min="262" max="262" width="13.88671875" style="5" customWidth="1"/>
    <col min="263" max="267" width="16.5546875" style="5" customWidth="1"/>
    <col min="268" max="268" width="20.5546875" style="5" customWidth="1"/>
    <col min="269" max="269" width="21.109375" style="5" customWidth="1"/>
    <col min="270" max="270" width="9.5546875" style="5" customWidth="1"/>
    <col min="271" max="271" width="0.44140625" style="5" customWidth="1"/>
    <col min="272" max="278" width="6.44140625" style="5" customWidth="1"/>
    <col min="279" max="507" width="11.44140625" style="5"/>
    <col min="508" max="508" width="1" style="5" customWidth="1"/>
    <col min="509" max="509" width="4.33203125" style="5" customWidth="1"/>
    <col min="510" max="510" width="34.6640625" style="5" customWidth="1"/>
    <col min="511" max="511" width="0" style="5" hidden="1" customWidth="1"/>
    <col min="512" max="512" width="20" style="5" customWidth="1"/>
    <col min="513" max="513" width="20.88671875" style="5" customWidth="1"/>
    <col min="514" max="514" width="25" style="5" customWidth="1"/>
    <col min="515" max="515" width="18.6640625" style="5" customWidth="1"/>
    <col min="516" max="516" width="29.6640625" style="5" customWidth="1"/>
    <col min="517" max="517" width="13.44140625" style="5" customWidth="1"/>
    <col min="518" max="518" width="13.88671875" style="5" customWidth="1"/>
    <col min="519" max="523" width="16.5546875" style="5" customWidth="1"/>
    <col min="524" max="524" width="20.5546875" style="5" customWidth="1"/>
    <col min="525" max="525" width="21.109375" style="5" customWidth="1"/>
    <col min="526" max="526" width="9.5546875" style="5" customWidth="1"/>
    <col min="527" max="527" width="0.44140625" style="5" customWidth="1"/>
    <col min="528" max="534" width="6.44140625" style="5" customWidth="1"/>
    <col min="535" max="763" width="11.44140625" style="5"/>
    <col min="764" max="764" width="1" style="5" customWidth="1"/>
    <col min="765" max="765" width="4.33203125" style="5" customWidth="1"/>
    <col min="766" max="766" width="34.6640625" style="5" customWidth="1"/>
    <col min="767" max="767" width="0" style="5" hidden="1" customWidth="1"/>
    <col min="768" max="768" width="20" style="5" customWidth="1"/>
    <col min="769" max="769" width="20.88671875" style="5" customWidth="1"/>
    <col min="770" max="770" width="25" style="5" customWidth="1"/>
    <col min="771" max="771" width="18.6640625" style="5" customWidth="1"/>
    <col min="772" max="772" width="29.6640625" style="5" customWidth="1"/>
    <col min="773" max="773" width="13.44140625" style="5" customWidth="1"/>
    <col min="774" max="774" width="13.88671875" style="5" customWidth="1"/>
    <col min="775" max="779" width="16.5546875" style="5" customWidth="1"/>
    <col min="780" max="780" width="20.5546875" style="5" customWidth="1"/>
    <col min="781" max="781" width="21.109375" style="5" customWidth="1"/>
    <col min="782" max="782" width="9.5546875" style="5" customWidth="1"/>
    <col min="783" max="783" width="0.44140625" style="5" customWidth="1"/>
    <col min="784" max="790" width="6.44140625" style="5" customWidth="1"/>
    <col min="791" max="1019" width="11.44140625" style="5"/>
    <col min="1020" max="1020" width="1" style="5" customWidth="1"/>
    <col min="1021" max="1021" width="4.33203125" style="5" customWidth="1"/>
    <col min="1022" max="1022" width="34.6640625" style="5" customWidth="1"/>
    <col min="1023" max="1023" width="0" style="5" hidden="1" customWidth="1"/>
    <col min="1024" max="1024" width="20" style="5" customWidth="1"/>
    <col min="1025" max="1025" width="20.88671875" style="5" customWidth="1"/>
    <col min="1026" max="1026" width="25" style="5" customWidth="1"/>
    <col min="1027" max="1027" width="18.6640625" style="5" customWidth="1"/>
    <col min="1028" max="1028" width="29.6640625" style="5" customWidth="1"/>
    <col min="1029" max="1029" width="13.44140625" style="5" customWidth="1"/>
    <col min="1030" max="1030" width="13.88671875" style="5" customWidth="1"/>
    <col min="1031" max="1035" width="16.5546875" style="5" customWidth="1"/>
    <col min="1036" max="1036" width="20.5546875" style="5" customWidth="1"/>
    <col min="1037" max="1037" width="21.109375" style="5" customWidth="1"/>
    <col min="1038" max="1038" width="9.5546875" style="5" customWidth="1"/>
    <col min="1039" max="1039" width="0.44140625" style="5" customWidth="1"/>
    <col min="1040" max="1046" width="6.44140625" style="5" customWidth="1"/>
    <col min="1047" max="1275" width="11.44140625" style="5"/>
    <col min="1276" max="1276" width="1" style="5" customWidth="1"/>
    <col min="1277" max="1277" width="4.33203125" style="5" customWidth="1"/>
    <col min="1278" max="1278" width="34.6640625" style="5" customWidth="1"/>
    <col min="1279" max="1279" width="0" style="5" hidden="1" customWidth="1"/>
    <col min="1280" max="1280" width="20" style="5" customWidth="1"/>
    <col min="1281" max="1281" width="20.88671875" style="5" customWidth="1"/>
    <col min="1282" max="1282" width="25" style="5" customWidth="1"/>
    <col min="1283" max="1283" width="18.6640625" style="5" customWidth="1"/>
    <col min="1284" max="1284" width="29.6640625" style="5" customWidth="1"/>
    <col min="1285" max="1285" width="13.44140625" style="5" customWidth="1"/>
    <col min="1286" max="1286" width="13.88671875" style="5" customWidth="1"/>
    <col min="1287" max="1291" width="16.5546875" style="5" customWidth="1"/>
    <col min="1292" max="1292" width="20.5546875" style="5" customWidth="1"/>
    <col min="1293" max="1293" width="21.109375" style="5" customWidth="1"/>
    <col min="1294" max="1294" width="9.5546875" style="5" customWidth="1"/>
    <col min="1295" max="1295" width="0.44140625" style="5" customWidth="1"/>
    <col min="1296" max="1302" width="6.44140625" style="5" customWidth="1"/>
    <col min="1303" max="1531" width="11.44140625" style="5"/>
    <col min="1532" max="1532" width="1" style="5" customWidth="1"/>
    <col min="1533" max="1533" width="4.33203125" style="5" customWidth="1"/>
    <col min="1534" max="1534" width="34.6640625" style="5" customWidth="1"/>
    <col min="1535" max="1535" width="0" style="5" hidden="1" customWidth="1"/>
    <col min="1536" max="1536" width="20" style="5" customWidth="1"/>
    <col min="1537" max="1537" width="20.88671875" style="5" customWidth="1"/>
    <col min="1538" max="1538" width="25" style="5" customWidth="1"/>
    <col min="1539" max="1539" width="18.6640625" style="5" customWidth="1"/>
    <col min="1540" max="1540" width="29.6640625" style="5" customWidth="1"/>
    <col min="1541" max="1541" width="13.44140625" style="5" customWidth="1"/>
    <col min="1542" max="1542" width="13.88671875" style="5" customWidth="1"/>
    <col min="1543" max="1547" width="16.5546875" style="5" customWidth="1"/>
    <col min="1548" max="1548" width="20.5546875" style="5" customWidth="1"/>
    <col min="1549" max="1549" width="21.109375" style="5" customWidth="1"/>
    <col min="1550" max="1550" width="9.5546875" style="5" customWidth="1"/>
    <col min="1551" max="1551" width="0.44140625" style="5" customWidth="1"/>
    <col min="1552" max="1558" width="6.44140625" style="5" customWidth="1"/>
    <col min="1559" max="1787" width="11.44140625" style="5"/>
    <col min="1788" max="1788" width="1" style="5" customWidth="1"/>
    <col min="1789" max="1789" width="4.33203125" style="5" customWidth="1"/>
    <col min="1790" max="1790" width="34.6640625" style="5" customWidth="1"/>
    <col min="1791" max="1791" width="0" style="5" hidden="1" customWidth="1"/>
    <col min="1792" max="1792" width="20" style="5" customWidth="1"/>
    <col min="1793" max="1793" width="20.88671875" style="5" customWidth="1"/>
    <col min="1794" max="1794" width="25" style="5" customWidth="1"/>
    <col min="1795" max="1795" width="18.6640625" style="5" customWidth="1"/>
    <col min="1796" max="1796" width="29.6640625" style="5" customWidth="1"/>
    <col min="1797" max="1797" width="13.44140625" style="5" customWidth="1"/>
    <col min="1798" max="1798" width="13.88671875" style="5" customWidth="1"/>
    <col min="1799" max="1803" width="16.5546875" style="5" customWidth="1"/>
    <col min="1804" max="1804" width="20.5546875" style="5" customWidth="1"/>
    <col min="1805" max="1805" width="21.109375" style="5" customWidth="1"/>
    <col min="1806" max="1806" width="9.5546875" style="5" customWidth="1"/>
    <col min="1807" max="1807" width="0.44140625" style="5" customWidth="1"/>
    <col min="1808" max="1814" width="6.44140625" style="5" customWidth="1"/>
    <col min="1815" max="2043" width="11.44140625" style="5"/>
    <col min="2044" max="2044" width="1" style="5" customWidth="1"/>
    <col min="2045" max="2045" width="4.33203125" style="5" customWidth="1"/>
    <col min="2046" max="2046" width="34.6640625" style="5" customWidth="1"/>
    <col min="2047" max="2047" width="0" style="5" hidden="1" customWidth="1"/>
    <col min="2048" max="2048" width="20" style="5" customWidth="1"/>
    <col min="2049" max="2049" width="20.88671875" style="5" customWidth="1"/>
    <col min="2050" max="2050" width="25" style="5" customWidth="1"/>
    <col min="2051" max="2051" width="18.6640625" style="5" customWidth="1"/>
    <col min="2052" max="2052" width="29.6640625" style="5" customWidth="1"/>
    <col min="2053" max="2053" width="13.44140625" style="5" customWidth="1"/>
    <col min="2054" max="2054" width="13.88671875" style="5" customWidth="1"/>
    <col min="2055" max="2059" width="16.5546875" style="5" customWidth="1"/>
    <col min="2060" max="2060" width="20.5546875" style="5" customWidth="1"/>
    <col min="2061" max="2061" width="21.109375" style="5" customWidth="1"/>
    <col min="2062" max="2062" width="9.5546875" style="5" customWidth="1"/>
    <col min="2063" max="2063" width="0.44140625" style="5" customWidth="1"/>
    <col min="2064" max="2070" width="6.44140625" style="5" customWidth="1"/>
    <col min="2071" max="2299" width="11.44140625" style="5"/>
    <col min="2300" max="2300" width="1" style="5" customWidth="1"/>
    <col min="2301" max="2301" width="4.33203125" style="5" customWidth="1"/>
    <col min="2302" max="2302" width="34.6640625" style="5" customWidth="1"/>
    <col min="2303" max="2303" width="0" style="5" hidden="1" customWidth="1"/>
    <col min="2304" max="2304" width="20" style="5" customWidth="1"/>
    <col min="2305" max="2305" width="20.88671875" style="5" customWidth="1"/>
    <col min="2306" max="2306" width="25" style="5" customWidth="1"/>
    <col min="2307" max="2307" width="18.6640625" style="5" customWidth="1"/>
    <col min="2308" max="2308" width="29.6640625" style="5" customWidth="1"/>
    <col min="2309" max="2309" width="13.44140625" style="5" customWidth="1"/>
    <col min="2310" max="2310" width="13.88671875" style="5" customWidth="1"/>
    <col min="2311" max="2315" width="16.5546875" style="5" customWidth="1"/>
    <col min="2316" max="2316" width="20.5546875" style="5" customWidth="1"/>
    <col min="2317" max="2317" width="21.109375" style="5" customWidth="1"/>
    <col min="2318" max="2318" width="9.5546875" style="5" customWidth="1"/>
    <col min="2319" max="2319" width="0.44140625" style="5" customWidth="1"/>
    <col min="2320" max="2326" width="6.44140625" style="5" customWidth="1"/>
    <col min="2327" max="2555" width="11.44140625" style="5"/>
    <col min="2556" max="2556" width="1" style="5" customWidth="1"/>
    <col min="2557" max="2557" width="4.33203125" style="5" customWidth="1"/>
    <col min="2558" max="2558" width="34.6640625" style="5" customWidth="1"/>
    <col min="2559" max="2559" width="0" style="5" hidden="1" customWidth="1"/>
    <col min="2560" max="2560" width="20" style="5" customWidth="1"/>
    <col min="2561" max="2561" width="20.88671875" style="5" customWidth="1"/>
    <col min="2562" max="2562" width="25" style="5" customWidth="1"/>
    <col min="2563" max="2563" width="18.6640625" style="5" customWidth="1"/>
    <col min="2564" max="2564" width="29.6640625" style="5" customWidth="1"/>
    <col min="2565" max="2565" width="13.44140625" style="5" customWidth="1"/>
    <col min="2566" max="2566" width="13.88671875" style="5" customWidth="1"/>
    <col min="2567" max="2571" width="16.5546875" style="5" customWidth="1"/>
    <col min="2572" max="2572" width="20.5546875" style="5" customWidth="1"/>
    <col min="2573" max="2573" width="21.109375" style="5" customWidth="1"/>
    <col min="2574" max="2574" width="9.5546875" style="5" customWidth="1"/>
    <col min="2575" max="2575" width="0.44140625" style="5" customWidth="1"/>
    <col min="2576" max="2582" width="6.44140625" style="5" customWidth="1"/>
    <col min="2583" max="2811" width="11.44140625" style="5"/>
    <col min="2812" max="2812" width="1" style="5" customWidth="1"/>
    <col min="2813" max="2813" width="4.33203125" style="5" customWidth="1"/>
    <col min="2814" max="2814" width="34.6640625" style="5" customWidth="1"/>
    <col min="2815" max="2815" width="0" style="5" hidden="1" customWidth="1"/>
    <col min="2816" max="2816" width="20" style="5" customWidth="1"/>
    <col min="2817" max="2817" width="20.88671875" style="5" customWidth="1"/>
    <col min="2818" max="2818" width="25" style="5" customWidth="1"/>
    <col min="2819" max="2819" width="18.6640625" style="5" customWidth="1"/>
    <col min="2820" max="2820" width="29.6640625" style="5" customWidth="1"/>
    <col min="2821" max="2821" width="13.44140625" style="5" customWidth="1"/>
    <col min="2822" max="2822" width="13.88671875" style="5" customWidth="1"/>
    <col min="2823" max="2827" width="16.5546875" style="5" customWidth="1"/>
    <col min="2828" max="2828" width="20.5546875" style="5" customWidth="1"/>
    <col min="2829" max="2829" width="21.109375" style="5" customWidth="1"/>
    <col min="2830" max="2830" width="9.5546875" style="5" customWidth="1"/>
    <col min="2831" max="2831" width="0.44140625" style="5" customWidth="1"/>
    <col min="2832" max="2838" width="6.44140625" style="5" customWidth="1"/>
    <col min="2839" max="3067" width="11.44140625" style="5"/>
    <col min="3068" max="3068" width="1" style="5" customWidth="1"/>
    <col min="3069" max="3069" width="4.33203125" style="5" customWidth="1"/>
    <col min="3070" max="3070" width="34.6640625" style="5" customWidth="1"/>
    <col min="3071" max="3071" width="0" style="5" hidden="1" customWidth="1"/>
    <col min="3072" max="3072" width="20" style="5" customWidth="1"/>
    <col min="3073" max="3073" width="20.88671875" style="5" customWidth="1"/>
    <col min="3074" max="3074" width="25" style="5" customWidth="1"/>
    <col min="3075" max="3075" width="18.6640625" style="5" customWidth="1"/>
    <col min="3076" max="3076" width="29.6640625" style="5" customWidth="1"/>
    <col min="3077" max="3077" width="13.44140625" style="5" customWidth="1"/>
    <col min="3078" max="3078" width="13.88671875" style="5" customWidth="1"/>
    <col min="3079" max="3083" width="16.5546875" style="5" customWidth="1"/>
    <col min="3084" max="3084" width="20.5546875" style="5" customWidth="1"/>
    <col min="3085" max="3085" width="21.109375" style="5" customWidth="1"/>
    <col min="3086" max="3086" width="9.5546875" style="5" customWidth="1"/>
    <col min="3087" max="3087" width="0.44140625" style="5" customWidth="1"/>
    <col min="3088" max="3094" width="6.44140625" style="5" customWidth="1"/>
    <col min="3095" max="3323" width="11.44140625" style="5"/>
    <col min="3324" max="3324" width="1" style="5" customWidth="1"/>
    <col min="3325" max="3325" width="4.33203125" style="5" customWidth="1"/>
    <col min="3326" max="3326" width="34.6640625" style="5" customWidth="1"/>
    <col min="3327" max="3327" width="0" style="5" hidden="1" customWidth="1"/>
    <col min="3328" max="3328" width="20" style="5" customWidth="1"/>
    <col min="3329" max="3329" width="20.88671875" style="5" customWidth="1"/>
    <col min="3330" max="3330" width="25" style="5" customWidth="1"/>
    <col min="3331" max="3331" width="18.6640625" style="5" customWidth="1"/>
    <col min="3332" max="3332" width="29.6640625" style="5" customWidth="1"/>
    <col min="3333" max="3333" width="13.44140625" style="5" customWidth="1"/>
    <col min="3334" max="3334" width="13.88671875" style="5" customWidth="1"/>
    <col min="3335" max="3339" width="16.5546875" style="5" customWidth="1"/>
    <col min="3340" max="3340" width="20.5546875" style="5" customWidth="1"/>
    <col min="3341" max="3341" width="21.109375" style="5" customWidth="1"/>
    <col min="3342" max="3342" width="9.5546875" style="5" customWidth="1"/>
    <col min="3343" max="3343" width="0.44140625" style="5" customWidth="1"/>
    <col min="3344" max="3350" width="6.44140625" style="5" customWidth="1"/>
    <col min="3351" max="3579" width="11.44140625" style="5"/>
    <col min="3580" max="3580" width="1" style="5" customWidth="1"/>
    <col min="3581" max="3581" width="4.33203125" style="5" customWidth="1"/>
    <col min="3582" max="3582" width="34.6640625" style="5" customWidth="1"/>
    <col min="3583" max="3583" width="0" style="5" hidden="1" customWidth="1"/>
    <col min="3584" max="3584" width="20" style="5" customWidth="1"/>
    <col min="3585" max="3585" width="20.88671875" style="5" customWidth="1"/>
    <col min="3586" max="3586" width="25" style="5" customWidth="1"/>
    <col min="3587" max="3587" width="18.6640625" style="5" customWidth="1"/>
    <col min="3588" max="3588" width="29.6640625" style="5" customWidth="1"/>
    <col min="3589" max="3589" width="13.44140625" style="5" customWidth="1"/>
    <col min="3590" max="3590" width="13.88671875" style="5" customWidth="1"/>
    <col min="3591" max="3595" width="16.5546875" style="5" customWidth="1"/>
    <col min="3596" max="3596" width="20.5546875" style="5" customWidth="1"/>
    <col min="3597" max="3597" width="21.109375" style="5" customWidth="1"/>
    <col min="3598" max="3598" width="9.5546875" style="5" customWidth="1"/>
    <col min="3599" max="3599" width="0.44140625" style="5" customWidth="1"/>
    <col min="3600" max="3606" width="6.44140625" style="5" customWidth="1"/>
    <col min="3607" max="3835" width="11.44140625" style="5"/>
    <col min="3836" max="3836" width="1" style="5" customWidth="1"/>
    <col min="3837" max="3837" width="4.33203125" style="5" customWidth="1"/>
    <col min="3838" max="3838" width="34.6640625" style="5" customWidth="1"/>
    <col min="3839" max="3839" width="0" style="5" hidden="1" customWidth="1"/>
    <col min="3840" max="3840" width="20" style="5" customWidth="1"/>
    <col min="3841" max="3841" width="20.88671875" style="5" customWidth="1"/>
    <col min="3842" max="3842" width="25" style="5" customWidth="1"/>
    <col min="3843" max="3843" width="18.6640625" style="5" customWidth="1"/>
    <col min="3844" max="3844" width="29.6640625" style="5" customWidth="1"/>
    <col min="3845" max="3845" width="13.44140625" style="5" customWidth="1"/>
    <col min="3846" max="3846" width="13.88671875" style="5" customWidth="1"/>
    <col min="3847" max="3851" width="16.5546875" style="5" customWidth="1"/>
    <col min="3852" max="3852" width="20.5546875" style="5" customWidth="1"/>
    <col min="3853" max="3853" width="21.109375" style="5" customWidth="1"/>
    <col min="3854" max="3854" width="9.5546875" style="5" customWidth="1"/>
    <col min="3855" max="3855" width="0.44140625" style="5" customWidth="1"/>
    <col min="3856" max="3862" width="6.44140625" style="5" customWidth="1"/>
    <col min="3863" max="4091" width="11.44140625" style="5"/>
    <col min="4092" max="4092" width="1" style="5" customWidth="1"/>
    <col min="4093" max="4093" width="4.33203125" style="5" customWidth="1"/>
    <col min="4094" max="4094" width="34.6640625" style="5" customWidth="1"/>
    <col min="4095" max="4095" width="0" style="5" hidden="1" customWidth="1"/>
    <col min="4096" max="4096" width="20" style="5" customWidth="1"/>
    <col min="4097" max="4097" width="20.88671875" style="5" customWidth="1"/>
    <col min="4098" max="4098" width="25" style="5" customWidth="1"/>
    <col min="4099" max="4099" width="18.6640625" style="5" customWidth="1"/>
    <col min="4100" max="4100" width="29.6640625" style="5" customWidth="1"/>
    <col min="4101" max="4101" width="13.44140625" style="5" customWidth="1"/>
    <col min="4102" max="4102" width="13.88671875" style="5" customWidth="1"/>
    <col min="4103" max="4107" width="16.5546875" style="5" customWidth="1"/>
    <col min="4108" max="4108" width="20.5546875" style="5" customWidth="1"/>
    <col min="4109" max="4109" width="21.109375" style="5" customWidth="1"/>
    <col min="4110" max="4110" width="9.5546875" style="5" customWidth="1"/>
    <col min="4111" max="4111" width="0.44140625" style="5" customWidth="1"/>
    <col min="4112" max="4118" width="6.44140625" style="5" customWidth="1"/>
    <col min="4119" max="4347" width="11.44140625" style="5"/>
    <col min="4348" max="4348" width="1" style="5" customWidth="1"/>
    <col min="4349" max="4349" width="4.33203125" style="5" customWidth="1"/>
    <col min="4350" max="4350" width="34.6640625" style="5" customWidth="1"/>
    <col min="4351" max="4351" width="0" style="5" hidden="1" customWidth="1"/>
    <col min="4352" max="4352" width="20" style="5" customWidth="1"/>
    <col min="4353" max="4353" width="20.88671875" style="5" customWidth="1"/>
    <col min="4354" max="4354" width="25" style="5" customWidth="1"/>
    <col min="4355" max="4355" width="18.6640625" style="5" customWidth="1"/>
    <col min="4356" max="4356" width="29.6640625" style="5" customWidth="1"/>
    <col min="4357" max="4357" width="13.44140625" style="5" customWidth="1"/>
    <col min="4358" max="4358" width="13.88671875" style="5" customWidth="1"/>
    <col min="4359" max="4363" width="16.5546875" style="5" customWidth="1"/>
    <col min="4364" max="4364" width="20.5546875" style="5" customWidth="1"/>
    <col min="4365" max="4365" width="21.109375" style="5" customWidth="1"/>
    <col min="4366" max="4366" width="9.5546875" style="5" customWidth="1"/>
    <col min="4367" max="4367" width="0.44140625" style="5" customWidth="1"/>
    <col min="4368" max="4374" width="6.44140625" style="5" customWidth="1"/>
    <col min="4375" max="4603" width="11.44140625" style="5"/>
    <col min="4604" max="4604" width="1" style="5" customWidth="1"/>
    <col min="4605" max="4605" width="4.33203125" style="5" customWidth="1"/>
    <col min="4606" max="4606" width="34.6640625" style="5" customWidth="1"/>
    <col min="4607" max="4607" width="0" style="5" hidden="1" customWidth="1"/>
    <col min="4608" max="4608" width="20" style="5" customWidth="1"/>
    <col min="4609" max="4609" width="20.88671875" style="5" customWidth="1"/>
    <col min="4610" max="4610" width="25" style="5" customWidth="1"/>
    <col min="4611" max="4611" width="18.6640625" style="5" customWidth="1"/>
    <col min="4612" max="4612" width="29.6640625" style="5" customWidth="1"/>
    <col min="4613" max="4613" width="13.44140625" style="5" customWidth="1"/>
    <col min="4614" max="4614" width="13.88671875" style="5" customWidth="1"/>
    <col min="4615" max="4619" width="16.5546875" style="5" customWidth="1"/>
    <col min="4620" max="4620" width="20.5546875" style="5" customWidth="1"/>
    <col min="4621" max="4621" width="21.109375" style="5" customWidth="1"/>
    <col min="4622" max="4622" width="9.5546875" style="5" customWidth="1"/>
    <col min="4623" max="4623" width="0.44140625" style="5" customWidth="1"/>
    <col min="4624" max="4630" width="6.44140625" style="5" customWidth="1"/>
    <col min="4631" max="4859" width="11.44140625" style="5"/>
    <col min="4860" max="4860" width="1" style="5" customWidth="1"/>
    <col min="4861" max="4861" width="4.33203125" style="5" customWidth="1"/>
    <col min="4862" max="4862" width="34.6640625" style="5" customWidth="1"/>
    <col min="4863" max="4863" width="0" style="5" hidden="1" customWidth="1"/>
    <col min="4864" max="4864" width="20" style="5" customWidth="1"/>
    <col min="4865" max="4865" width="20.88671875" style="5" customWidth="1"/>
    <col min="4866" max="4866" width="25" style="5" customWidth="1"/>
    <col min="4867" max="4867" width="18.6640625" style="5" customWidth="1"/>
    <col min="4868" max="4868" width="29.6640625" style="5" customWidth="1"/>
    <col min="4869" max="4869" width="13.44140625" style="5" customWidth="1"/>
    <col min="4870" max="4870" width="13.88671875" style="5" customWidth="1"/>
    <col min="4871" max="4875" width="16.5546875" style="5" customWidth="1"/>
    <col min="4876" max="4876" width="20.5546875" style="5" customWidth="1"/>
    <col min="4877" max="4877" width="21.109375" style="5" customWidth="1"/>
    <col min="4878" max="4878" width="9.5546875" style="5" customWidth="1"/>
    <col min="4879" max="4879" width="0.44140625" style="5" customWidth="1"/>
    <col min="4880" max="4886" width="6.44140625" style="5" customWidth="1"/>
    <col min="4887" max="5115" width="11.44140625" style="5"/>
    <col min="5116" max="5116" width="1" style="5" customWidth="1"/>
    <col min="5117" max="5117" width="4.33203125" style="5" customWidth="1"/>
    <col min="5118" max="5118" width="34.6640625" style="5" customWidth="1"/>
    <col min="5119" max="5119" width="0" style="5" hidden="1" customWidth="1"/>
    <col min="5120" max="5120" width="20" style="5" customWidth="1"/>
    <col min="5121" max="5121" width="20.88671875" style="5" customWidth="1"/>
    <col min="5122" max="5122" width="25" style="5" customWidth="1"/>
    <col min="5123" max="5123" width="18.6640625" style="5" customWidth="1"/>
    <col min="5124" max="5124" width="29.6640625" style="5" customWidth="1"/>
    <col min="5125" max="5125" width="13.44140625" style="5" customWidth="1"/>
    <col min="5126" max="5126" width="13.88671875" style="5" customWidth="1"/>
    <col min="5127" max="5131" width="16.5546875" style="5" customWidth="1"/>
    <col min="5132" max="5132" width="20.5546875" style="5" customWidth="1"/>
    <col min="5133" max="5133" width="21.109375" style="5" customWidth="1"/>
    <col min="5134" max="5134" width="9.5546875" style="5" customWidth="1"/>
    <col min="5135" max="5135" width="0.44140625" style="5" customWidth="1"/>
    <col min="5136" max="5142" width="6.44140625" style="5" customWidth="1"/>
    <col min="5143" max="5371" width="11.44140625" style="5"/>
    <col min="5372" max="5372" width="1" style="5" customWidth="1"/>
    <col min="5373" max="5373" width="4.33203125" style="5" customWidth="1"/>
    <col min="5374" max="5374" width="34.6640625" style="5" customWidth="1"/>
    <col min="5375" max="5375" width="0" style="5" hidden="1" customWidth="1"/>
    <col min="5376" max="5376" width="20" style="5" customWidth="1"/>
    <col min="5377" max="5377" width="20.88671875" style="5" customWidth="1"/>
    <col min="5378" max="5378" width="25" style="5" customWidth="1"/>
    <col min="5379" max="5379" width="18.6640625" style="5" customWidth="1"/>
    <col min="5380" max="5380" width="29.6640625" style="5" customWidth="1"/>
    <col min="5381" max="5381" width="13.44140625" style="5" customWidth="1"/>
    <col min="5382" max="5382" width="13.88671875" style="5" customWidth="1"/>
    <col min="5383" max="5387" width="16.5546875" style="5" customWidth="1"/>
    <col min="5388" max="5388" width="20.5546875" style="5" customWidth="1"/>
    <col min="5389" max="5389" width="21.109375" style="5" customWidth="1"/>
    <col min="5390" max="5390" width="9.5546875" style="5" customWidth="1"/>
    <col min="5391" max="5391" width="0.44140625" style="5" customWidth="1"/>
    <col min="5392" max="5398" width="6.44140625" style="5" customWidth="1"/>
    <col min="5399" max="5627" width="11.44140625" style="5"/>
    <col min="5628" max="5628" width="1" style="5" customWidth="1"/>
    <col min="5629" max="5629" width="4.33203125" style="5" customWidth="1"/>
    <col min="5630" max="5630" width="34.6640625" style="5" customWidth="1"/>
    <col min="5631" max="5631" width="0" style="5" hidden="1" customWidth="1"/>
    <col min="5632" max="5632" width="20" style="5" customWidth="1"/>
    <col min="5633" max="5633" width="20.88671875" style="5" customWidth="1"/>
    <col min="5634" max="5634" width="25" style="5" customWidth="1"/>
    <col min="5635" max="5635" width="18.6640625" style="5" customWidth="1"/>
    <col min="5636" max="5636" width="29.6640625" style="5" customWidth="1"/>
    <col min="5637" max="5637" width="13.44140625" style="5" customWidth="1"/>
    <col min="5638" max="5638" width="13.88671875" style="5" customWidth="1"/>
    <col min="5639" max="5643" width="16.5546875" style="5" customWidth="1"/>
    <col min="5644" max="5644" width="20.5546875" style="5" customWidth="1"/>
    <col min="5645" max="5645" width="21.109375" style="5" customWidth="1"/>
    <col min="5646" max="5646" width="9.5546875" style="5" customWidth="1"/>
    <col min="5647" max="5647" width="0.44140625" style="5" customWidth="1"/>
    <col min="5648" max="5654" width="6.44140625" style="5" customWidth="1"/>
    <col min="5655" max="5883" width="11.44140625" style="5"/>
    <col min="5884" max="5884" width="1" style="5" customWidth="1"/>
    <col min="5885" max="5885" width="4.33203125" style="5" customWidth="1"/>
    <col min="5886" max="5886" width="34.6640625" style="5" customWidth="1"/>
    <col min="5887" max="5887" width="0" style="5" hidden="1" customWidth="1"/>
    <col min="5888" max="5888" width="20" style="5" customWidth="1"/>
    <col min="5889" max="5889" width="20.88671875" style="5" customWidth="1"/>
    <col min="5890" max="5890" width="25" style="5" customWidth="1"/>
    <col min="5891" max="5891" width="18.6640625" style="5" customWidth="1"/>
    <col min="5892" max="5892" width="29.6640625" style="5" customWidth="1"/>
    <col min="5893" max="5893" width="13.44140625" style="5" customWidth="1"/>
    <col min="5894" max="5894" width="13.88671875" style="5" customWidth="1"/>
    <col min="5895" max="5899" width="16.5546875" style="5" customWidth="1"/>
    <col min="5900" max="5900" width="20.5546875" style="5" customWidth="1"/>
    <col min="5901" max="5901" width="21.109375" style="5" customWidth="1"/>
    <col min="5902" max="5902" width="9.5546875" style="5" customWidth="1"/>
    <col min="5903" max="5903" width="0.44140625" style="5" customWidth="1"/>
    <col min="5904" max="5910" width="6.44140625" style="5" customWidth="1"/>
    <col min="5911" max="6139" width="11.44140625" style="5"/>
    <col min="6140" max="6140" width="1" style="5" customWidth="1"/>
    <col min="6141" max="6141" width="4.33203125" style="5" customWidth="1"/>
    <col min="6142" max="6142" width="34.6640625" style="5" customWidth="1"/>
    <col min="6143" max="6143" width="0" style="5" hidden="1" customWidth="1"/>
    <col min="6144" max="6144" width="20" style="5" customWidth="1"/>
    <col min="6145" max="6145" width="20.88671875" style="5" customWidth="1"/>
    <col min="6146" max="6146" width="25" style="5" customWidth="1"/>
    <col min="6147" max="6147" width="18.6640625" style="5" customWidth="1"/>
    <col min="6148" max="6148" width="29.6640625" style="5" customWidth="1"/>
    <col min="6149" max="6149" width="13.44140625" style="5" customWidth="1"/>
    <col min="6150" max="6150" width="13.88671875" style="5" customWidth="1"/>
    <col min="6151" max="6155" width="16.5546875" style="5" customWidth="1"/>
    <col min="6156" max="6156" width="20.5546875" style="5" customWidth="1"/>
    <col min="6157" max="6157" width="21.109375" style="5" customWidth="1"/>
    <col min="6158" max="6158" width="9.5546875" style="5" customWidth="1"/>
    <col min="6159" max="6159" width="0.44140625" style="5" customWidth="1"/>
    <col min="6160" max="6166" width="6.44140625" style="5" customWidth="1"/>
    <col min="6167" max="6395" width="11.44140625" style="5"/>
    <col min="6396" max="6396" width="1" style="5" customWidth="1"/>
    <col min="6397" max="6397" width="4.33203125" style="5" customWidth="1"/>
    <col min="6398" max="6398" width="34.6640625" style="5" customWidth="1"/>
    <col min="6399" max="6399" width="0" style="5" hidden="1" customWidth="1"/>
    <col min="6400" max="6400" width="20" style="5" customWidth="1"/>
    <col min="6401" max="6401" width="20.88671875" style="5" customWidth="1"/>
    <col min="6402" max="6402" width="25" style="5" customWidth="1"/>
    <col min="6403" max="6403" width="18.6640625" style="5" customWidth="1"/>
    <col min="6404" max="6404" width="29.6640625" style="5" customWidth="1"/>
    <col min="6405" max="6405" width="13.44140625" style="5" customWidth="1"/>
    <col min="6406" max="6406" width="13.88671875" style="5" customWidth="1"/>
    <col min="6407" max="6411" width="16.5546875" style="5" customWidth="1"/>
    <col min="6412" max="6412" width="20.5546875" style="5" customWidth="1"/>
    <col min="6413" max="6413" width="21.109375" style="5" customWidth="1"/>
    <col min="6414" max="6414" width="9.5546875" style="5" customWidth="1"/>
    <col min="6415" max="6415" width="0.44140625" style="5" customWidth="1"/>
    <col min="6416" max="6422" width="6.44140625" style="5" customWidth="1"/>
    <col min="6423" max="6651" width="11.44140625" style="5"/>
    <col min="6652" max="6652" width="1" style="5" customWidth="1"/>
    <col min="6653" max="6653" width="4.33203125" style="5" customWidth="1"/>
    <col min="6654" max="6654" width="34.6640625" style="5" customWidth="1"/>
    <col min="6655" max="6655" width="0" style="5" hidden="1" customWidth="1"/>
    <col min="6656" max="6656" width="20" style="5" customWidth="1"/>
    <col min="6657" max="6657" width="20.88671875" style="5" customWidth="1"/>
    <col min="6658" max="6658" width="25" style="5" customWidth="1"/>
    <col min="6659" max="6659" width="18.6640625" style="5" customWidth="1"/>
    <col min="6660" max="6660" width="29.6640625" style="5" customWidth="1"/>
    <col min="6661" max="6661" width="13.44140625" style="5" customWidth="1"/>
    <col min="6662" max="6662" width="13.88671875" style="5" customWidth="1"/>
    <col min="6663" max="6667" width="16.5546875" style="5" customWidth="1"/>
    <col min="6668" max="6668" width="20.5546875" style="5" customWidth="1"/>
    <col min="6669" max="6669" width="21.109375" style="5" customWidth="1"/>
    <col min="6670" max="6670" width="9.5546875" style="5" customWidth="1"/>
    <col min="6671" max="6671" width="0.44140625" style="5" customWidth="1"/>
    <col min="6672" max="6678" width="6.44140625" style="5" customWidth="1"/>
    <col min="6679" max="6907" width="11.44140625" style="5"/>
    <col min="6908" max="6908" width="1" style="5" customWidth="1"/>
    <col min="6909" max="6909" width="4.33203125" style="5" customWidth="1"/>
    <col min="6910" max="6910" width="34.6640625" style="5" customWidth="1"/>
    <col min="6911" max="6911" width="0" style="5" hidden="1" customWidth="1"/>
    <col min="6912" max="6912" width="20" style="5" customWidth="1"/>
    <col min="6913" max="6913" width="20.88671875" style="5" customWidth="1"/>
    <col min="6914" max="6914" width="25" style="5" customWidth="1"/>
    <col min="6915" max="6915" width="18.6640625" style="5" customWidth="1"/>
    <col min="6916" max="6916" width="29.6640625" style="5" customWidth="1"/>
    <col min="6917" max="6917" width="13.44140625" style="5" customWidth="1"/>
    <col min="6918" max="6918" width="13.88671875" style="5" customWidth="1"/>
    <col min="6919" max="6923" width="16.5546875" style="5" customWidth="1"/>
    <col min="6924" max="6924" width="20.5546875" style="5" customWidth="1"/>
    <col min="6925" max="6925" width="21.109375" style="5" customWidth="1"/>
    <col min="6926" max="6926" width="9.5546875" style="5" customWidth="1"/>
    <col min="6927" max="6927" width="0.44140625" style="5" customWidth="1"/>
    <col min="6928" max="6934" width="6.44140625" style="5" customWidth="1"/>
    <col min="6935" max="7163" width="11.44140625" style="5"/>
    <col min="7164" max="7164" width="1" style="5" customWidth="1"/>
    <col min="7165" max="7165" width="4.33203125" style="5" customWidth="1"/>
    <col min="7166" max="7166" width="34.6640625" style="5" customWidth="1"/>
    <col min="7167" max="7167" width="0" style="5" hidden="1" customWidth="1"/>
    <col min="7168" max="7168" width="20" style="5" customWidth="1"/>
    <col min="7169" max="7169" width="20.88671875" style="5" customWidth="1"/>
    <col min="7170" max="7170" width="25" style="5" customWidth="1"/>
    <col min="7171" max="7171" width="18.6640625" style="5" customWidth="1"/>
    <col min="7172" max="7172" width="29.6640625" style="5" customWidth="1"/>
    <col min="7173" max="7173" width="13.44140625" style="5" customWidth="1"/>
    <col min="7174" max="7174" width="13.88671875" style="5" customWidth="1"/>
    <col min="7175" max="7179" width="16.5546875" style="5" customWidth="1"/>
    <col min="7180" max="7180" width="20.5546875" style="5" customWidth="1"/>
    <col min="7181" max="7181" width="21.109375" style="5" customWidth="1"/>
    <col min="7182" max="7182" width="9.5546875" style="5" customWidth="1"/>
    <col min="7183" max="7183" width="0.44140625" style="5" customWidth="1"/>
    <col min="7184" max="7190" width="6.44140625" style="5" customWidth="1"/>
    <col min="7191" max="7419" width="11.44140625" style="5"/>
    <col min="7420" max="7420" width="1" style="5" customWidth="1"/>
    <col min="7421" max="7421" width="4.33203125" style="5" customWidth="1"/>
    <col min="7422" max="7422" width="34.6640625" style="5" customWidth="1"/>
    <col min="7423" max="7423" width="0" style="5" hidden="1" customWidth="1"/>
    <col min="7424" max="7424" width="20" style="5" customWidth="1"/>
    <col min="7425" max="7425" width="20.88671875" style="5" customWidth="1"/>
    <col min="7426" max="7426" width="25" style="5" customWidth="1"/>
    <col min="7427" max="7427" width="18.6640625" style="5" customWidth="1"/>
    <col min="7428" max="7428" width="29.6640625" style="5" customWidth="1"/>
    <col min="7429" max="7429" width="13.44140625" style="5" customWidth="1"/>
    <col min="7430" max="7430" width="13.88671875" style="5" customWidth="1"/>
    <col min="7431" max="7435" width="16.5546875" style="5" customWidth="1"/>
    <col min="7436" max="7436" width="20.5546875" style="5" customWidth="1"/>
    <col min="7437" max="7437" width="21.109375" style="5" customWidth="1"/>
    <col min="7438" max="7438" width="9.5546875" style="5" customWidth="1"/>
    <col min="7439" max="7439" width="0.44140625" style="5" customWidth="1"/>
    <col min="7440" max="7446" width="6.44140625" style="5" customWidth="1"/>
    <col min="7447" max="7675" width="11.44140625" style="5"/>
    <col min="7676" max="7676" width="1" style="5" customWidth="1"/>
    <col min="7677" max="7677" width="4.33203125" style="5" customWidth="1"/>
    <col min="7678" max="7678" width="34.6640625" style="5" customWidth="1"/>
    <col min="7679" max="7679" width="0" style="5" hidden="1" customWidth="1"/>
    <col min="7680" max="7680" width="20" style="5" customWidth="1"/>
    <col min="7681" max="7681" width="20.88671875" style="5" customWidth="1"/>
    <col min="7682" max="7682" width="25" style="5" customWidth="1"/>
    <col min="7683" max="7683" width="18.6640625" style="5" customWidth="1"/>
    <col min="7684" max="7684" width="29.6640625" style="5" customWidth="1"/>
    <col min="7685" max="7685" width="13.44140625" style="5" customWidth="1"/>
    <col min="7686" max="7686" width="13.88671875" style="5" customWidth="1"/>
    <col min="7687" max="7691" width="16.5546875" style="5" customWidth="1"/>
    <col min="7692" max="7692" width="20.5546875" style="5" customWidth="1"/>
    <col min="7693" max="7693" width="21.109375" style="5" customWidth="1"/>
    <col min="7694" max="7694" width="9.5546875" style="5" customWidth="1"/>
    <col min="7695" max="7695" width="0.44140625" style="5" customWidth="1"/>
    <col min="7696" max="7702" width="6.44140625" style="5" customWidth="1"/>
    <col min="7703" max="7931" width="11.44140625" style="5"/>
    <col min="7932" max="7932" width="1" style="5" customWidth="1"/>
    <col min="7933" max="7933" width="4.33203125" style="5" customWidth="1"/>
    <col min="7934" max="7934" width="34.6640625" style="5" customWidth="1"/>
    <col min="7935" max="7935" width="0" style="5" hidden="1" customWidth="1"/>
    <col min="7936" max="7936" width="20" style="5" customWidth="1"/>
    <col min="7937" max="7937" width="20.88671875" style="5" customWidth="1"/>
    <col min="7938" max="7938" width="25" style="5" customWidth="1"/>
    <col min="7939" max="7939" width="18.6640625" style="5" customWidth="1"/>
    <col min="7940" max="7940" width="29.6640625" style="5" customWidth="1"/>
    <col min="7941" max="7941" width="13.44140625" style="5" customWidth="1"/>
    <col min="7942" max="7942" width="13.88671875" style="5" customWidth="1"/>
    <col min="7943" max="7947" width="16.5546875" style="5" customWidth="1"/>
    <col min="7948" max="7948" width="20.5546875" style="5" customWidth="1"/>
    <col min="7949" max="7949" width="21.109375" style="5" customWidth="1"/>
    <col min="7950" max="7950" width="9.5546875" style="5" customWidth="1"/>
    <col min="7951" max="7951" width="0.44140625" style="5" customWidth="1"/>
    <col min="7952" max="7958" width="6.44140625" style="5" customWidth="1"/>
    <col min="7959" max="8187" width="11.44140625" style="5"/>
    <col min="8188" max="8188" width="1" style="5" customWidth="1"/>
    <col min="8189" max="8189" width="4.33203125" style="5" customWidth="1"/>
    <col min="8190" max="8190" width="34.6640625" style="5" customWidth="1"/>
    <col min="8191" max="8191" width="0" style="5" hidden="1" customWidth="1"/>
    <col min="8192" max="8192" width="20" style="5" customWidth="1"/>
    <col min="8193" max="8193" width="20.88671875" style="5" customWidth="1"/>
    <col min="8194" max="8194" width="25" style="5" customWidth="1"/>
    <col min="8195" max="8195" width="18.6640625" style="5" customWidth="1"/>
    <col min="8196" max="8196" width="29.6640625" style="5" customWidth="1"/>
    <col min="8197" max="8197" width="13.44140625" style="5" customWidth="1"/>
    <col min="8198" max="8198" width="13.88671875" style="5" customWidth="1"/>
    <col min="8199" max="8203" width="16.5546875" style="5" customWidth="1"/>
    <col min="8204" max="8204" width="20.5546875" style="5" customWidth="1"/>
    <col min="8205" max="8205" width="21.109375" style="5" customWidth="1"/>
    <col min="8206" max="8206" width="9.5546875" style="5" customWidth="1"/>
    <col min="8207" max="8207" width="0.44140625" style="5" customWidth="1"/>
    <col min="8208" max="8214" width="6.44140625" style="5" customWidth="1"/>
    <col min="8215" max="8443" width="11.44140625" style="5"/>
    <col min="8444" max="8444" width="1" style="5" customWidth="1"/>
    <col min="8445" max="8445" width="4.33203125" style="5" customWidth="1"/>
    <col min="8446" max="8446" width="34.6640625" style="5" customWidth="1"/>
    <col min="8447" max="8447" width="0" style="5" hidden="1" customWidth="1"/>
    <col min="8448" max="8448" width="20" style="5" customWidth="1"/>
    <col min="8449" max="8449" width="20.88671875" style="5" customWidth="1"/>
    <col min="8450" max="8450" width="25" style="5" customWidth="1"/>
    <col min="8451" max="8451" width="18.6640625" style="5" customWidth="1"/>
    <col min="8452" max="8452" width="29.6640625" style="5" customWidth="1"/>
    <col min="8453" max="8453" width="13.44140625" style="5" customWidth="1"/>
    <col min="8454" max="8454" width="13.88671875" style="5" customWidth="1"/>
    <col min="8455" max="8459" width="16.5546875" style="5" customWidth="1"/>
    <col min="8460" max="8460" width="20.5546875" style="5" customWidth="1"/>
    <col min="8461" max="8461" width="21.109375" style="5" customWidth="1"/>
    <col min="8462" max="8462" width="9.5546875" style="5" customWidth="1"/>
    <col min="8463" max="8463" width="0.44140625" style="5" customWidth="1"/>
    <col min="8464" max="8470" width="6.44140625" style="5" customWidth="1"/>
    <col min="8471" max="8699" width="11.44140625" style="5"/>
    <col min="8700" max="8700" width="1" style="5" customWidth="1"/>
    <col min="8701" max="8701" width="4.33203125" style="5" customWidth="1"/>
    <col min="8702" max="8702" width="34.6640625" style="5" customWidth="1"/>
    <col min="8703" max="8703" width="0" style="5" hidden="1" customWidth="1"/>
    <col min="8704" max="8704" width="20" style="5" customWidth="1"/>
    <col min="8705" max="8705" width="20.88671875" style="5" customWidth="1"/>
    <col min="8706" max="8706" width="25" style="5" customWidth="1"/>
    <col min="8707" max="8707" width="18.6640625" style="5" customWidth="1"/>
    <col min="8708" max="8708" width="29.6640625" style="5" customWidth="1"/>
    <col min="8709" max="8709" width="13.44140625" style="5" customWidth="1"/>
    <col min="8710" max="8710" width="13.88671875" style="5" customWidth="1"/>
    <col min="8711" max="8715" width="16.5546875" style="5" customWidth="1"/>
    <col min="8716" max="8716" width="20.5546875" style="5" customWidth="1"/>
    <col min="8717" max="8717" width="21.109375" style="5" customWidth="1"/>
    <col min="8718" max="8718" width="9.5546875" style="5" customWidth="1"/>
    <col min="8719" max="8719" width="0.44140625" style="5" customWidth="1"/>
    <col min="8720" max="8726" width="6.44140625" style="5" customWidth="1"/>
    <col min="8727" max="8955" width="11.44140625" style="5"/>
    <col min="8956" max="8956" width="1" style="5" customWidth="1"/>
    <col min="8957" max="8957" width="4.33203125" style="5" customWidth="1"/>
    <col min="8958" max="8958" width="34.6640625" style="5" customWidth="1"/>
    <col min="8959" max="8959" width="0" style="5" hidden="1" customWidth="1"/>
    <col min="8960" max="8960" width="20" style="5" customWidth="1"/>
    <col min="8961" max="8961" width="20.88671875" style="5" customWidth="1"/>
    <col min="8962" max="8962" width="25" style="5" customWidth="1"/>
    <col min="8963" max="8963" width="18.6640625" style="5" customWidth="1"/>
    <col min="8964" max="8964" width="29.6640625" style="5" customWidth="1"/>
    <col min="8965" max="8965" width="13.44140625" style="5" customWidth="1"/>
    <col min="8966" max="8966" width="13.88671875" style="5" customWidth="1"/>
    <col min="8967" max="8971" width="16.5546875" style="5" customWidth="1"/>
    <col min="8972" max="8972" width="20.5546875" style="5" customWidth="1"/>
    <col min="8973" max="8973" width="21.109375" style="5" customWidth="1"/>
    <col min="8974" max="8974" width="9.5546875" style="5" customWidth="1"/>
    <col min="8975" max="8975" width="0.44140625" style="5" customWidth="1"/>
    <col min="8976" max="8982" width="6.44140625" style="5" customWidth="1"/>
    <col min="8983" max="9211" width="11.44140625" style="5"/>
    <col min="9212" max="9212" width="1" style="5" customWidth="1"/>
    <col min="9213" max="9213" width="4.33203125" style="5" customWidth="1"/>
    <col min="9214" max="9214" width="34.6640625" style="5" customWidth="1"/>
    <col min="9215" max="9215" width="0" style="5" hidden="1" customWidth="1"/>
    <col min="9216" max="9216" width="20" style="5" customWidth="1"/>
    <col min="9217" max="9217" width="20.88671875" style="5" customWidth="1"/>
    <col min="9218" max="9218" width="25" style="5" customWidth="1"/>
    <col min="9219" max="9219" width="18.6640625" style="5" customWidth="1"/>
    <col min="9220" max="9220" width="29.6640625" style="5" customWidth="1"/>
    <col min="9221" max="9221" width="13.44140625" style="5" customWidth="1"/>
    <col min="9222" max="9222" width="13.88671875" style="5" customWidth="1"/>
    <col min="9223" max="9227" width="16.5546875" style="5" customWidth="1"/>
    <col min="9228" max="9228" width="20.5546875" style="5" customWidth="1"/>
    <col min="9229" max="9229" width="21.109375" style="5" customWidth="1"/>
    <col min="9230" max="9230" width="9.5546875" style="5" customWidth="1"/>
    <col min="9231" max="9231" width="0.44140625" style="5" customWidth="1"/>
    <col min="9232" max="9238" width="6.44140625" style="5" customWidth="1"/>
    <col min="9239" max="9467" width="11.44140625" style="5"/>
    <col min="9468" max="9468" width="1" style="5" customWidth="1"/>
    <col min="9469" max="9469" width="4.33203125" style="5" customWidth="1"/>
    <col min="9470" max="9470" width="34.6640625" style="5" customWidth="1"/>
    <col min="9471" max="9471" width="0" style="5" hidden="1" customWidth="1"/>
    <col min="9472" max="9472" width="20" style="5" customWidth="1"/>
    <col min="9473" max="9473" width="20.88671875" style="5" customWidth="1"/>
    <col min="9474" max="9474" width="25" style="5" customWidth="1"/>
    <col min="9475" max="9475" width="18.6640625" style="5" customWidth="1"/>
    <col min="9476" max="9476" width="29.6640625" style="5" customWidth="1"/>
    <col min="9477" max="9477" width="13.44140625" style="5" customWidth="1"/>
    <col min="9478" max="9478" width="13.88671875" style="5" customWidth="1"/>
    <col min="9479" max="9483" width="16.5546875" style="5" customWidth="1"/>
    <col min="9484" max="9484" width="20.5546875" style="5" customWidth="1"/>
    <col min="9485" max="9485" width="21.109375" style="5" customWidth="1"/>
    <col min="9486" max="9486" width="9.5546875" style="5" customWidth="1"/>
    <col min="9487" max="9487" width="0.44140625" style="5" customWidth="1"/>
    <col min="9488" max="9494" width="6.44140625" style="5" customWidth="1"/>
    <col min="9495" max="9723" width="11.44140625" style="5"/>
    <col min="9724" max="9724" width="1" style="5" customWidth="1"/>
    <col min="9725" max="9725" width="4.33203125" style="5" customWidth="1"/>
    <col min="9726" max="9726" width="34.6640625" style="5" customWidth="1"/>
    <col min="9727" max="9727" width="0" style="5" hidden="1" customWidth="1"/>
    <col min="9728" max="9728" width="20" style="5" customWidth="1"/>
    <col min="9729" max="9729" width="20.88671875" style="5" customWidth="1"/>
    <col min="9730" max="9730" width="25" style="5" customWidth="1"/>
    <col min="9731" max="9731" width="18.6640625" style="5" customWidth="1"/>
    <col min="9732" max="9732" width="29.6640625" style="5" customWidth="1"/>
    <col min="9733" max="9733" width="13.44140625" style="5" customWidth="1"/>
    <col min="9734" max="9734" width="13.88671875" style="5" customWidth="1"/>
    <col min="9735" max="9739" width="16.5546875" style="5" customWidth="1"/>
    <col min="9740" max="9740" width="20.5546875" style="5" customWidth="1"/>
    <col min="9741" max="9741" width="21.109375" style="5" customWidth="1"/>
    <col min="9742" max="9742" width="9.5546875" style="5" customWidth="1"/>
    <col min="9743" max="9743" width="0.44140625" style="5" customWidth="1"/>
    <col min="9744" max="9750" width="6.44140625" style="5" customWidth="1"/>
    <col min="9751" max="9979" width="11.44140625" style="5"/>
    <col min="9980" max="9980" width="1" style="5" customWidth="1"/>
    <col min="9981" max="9981" width="4.33203125" style="5" customWidth="1"/>
    <col min="9982" max="9982" width="34.6640625" style="5" customWidth="1"/>
    <col min="9983" max="9983" width="0" style="5" hidden="1" customWidth="1"/>
    <col min="9984" max="9984" width="20" style="5" customWidth="1"/>
    <col min="9985" max="9985" width="20.88671875" style="5" customWidth="1"/>
    <col min="9986" max="9986" width="25" style="5" customWidth="1"/>
    <col min="9987" max="9987" width="18.6640625" style="5" customWidth="1"/>
    <col min="9988" max="9988" width="29.6640625" style="5" customWidth="1"/>
    <col min="9989" max="9989" width="13.44140625" style="5" customWidth="1"/>
    <col min="9990" max="9990" width="13.88671875" style="5" customWidth="1"/>
    <col min="9991" max="9995" width="16.5546875" style="5" customWidth="1"/>
    <col min="9996" max="9996" width="20.5546875" style="5" customWidth="1"/>
    <col min="9997" max="9997" width="21.109375" style="5" customWidth="1"/>
    <col min="9998" max="9998" width="9.5546875" style="5" customWidth="1"/>
    <col min="9999" max="9999" width="0.44140625" style="5" customWidth="1"/>
    <col min="10000" max="10006" width="6.44140625" style="5" customWidth="1"/>
    <col min="10007" max="10235" width="11.44140625" style="5"/>
    <col min="10236" max="10236" width="1" style="5" customWidth="1"/>
    <col min="10237" max="10237" width="4.33203125" style="5" customWidth="1"/>
    <col min="10238" max="10238" width="34.6640625" style="5" customWidth="1"/>
    <col min="10239" max="10239" width="0" style="5" hidden="1" customWidth="1"/>
    <col min="10240" max="10240" width="20" style="5" customWidth="1"/>
    <col min="10241" max="10241" width="20.88671875" style="5" customWidth="1"/>
    <col min="10242" max="10242" width="25" style="5" customWidth="1"/>
    <col min="10243" max="10243" width="18.6640625" style="5" customWidth="1"/>
    <col min="10244" max="10244" width="29.6640625" style="5" customWidth="1"/>
    <col min="10245" max="10245" width="13.44140625" style="5" customWidth="1"/>
    <col min="10246" max="10246" width="13.88671875" style="5" customWidth="1"/>
    <col min="10247" max="10251" width="16.5546875" style="5" customWidth="1"/>
    <col min="10252" max="10252" width="20.5546875" style="5" customWidth="1"/>
    <col min="10253" max="10253" width="21.109375" style="5" customWidth="1"/>
    <col min="10254" max="10254" width="9.5546875" style="5" customWidth="1"/>
    <col min="10255" max="10255" width="0.44140625" style="5" customWidth="1"/>
    <col min="10256" max="10262" width="6.44140625" style="5" customWidth="1"/>
    <col min="10263" max="10491" width="11.44140625" style="5"/>
    <col min="10492" max="10492" width="1" style="5" customWidth="1"/>
    <col min="10493" max="10493" width="4.33203125" style="5" customWidth="1"/>
    <col min="10494" max="10494" width="34.6640625" style="5" customWidth="1"/>
    <col min="10495" max="10495" width="0" style="5" hidden="1" customWidth="1"/>
    <col min="10496" max="10496" width="20" style="5" customWidth="1"/>
    <col min="10497" max="10497" width="20.88671875" style="5" customWidth="1"/>
    <col min="10498" max="10498" width="25" style="5" customWidth="1"/>
    <col min="10499" max="10499" width="18.6640625" style="5" customWidth="1"/>
    <col min="10500" max="10500" width="29.6640625" style="5" customWidth="1"/>
    <col min="10501" max="10501" width="13.44140625" style="5" customWidth="1"/>
    <col min="10502" max="10502" width="13.88671875" style="5" customWidth="1"/>
    <col min="10503" max="10507" width="16.5546875" style="5" customWidth="1"/>
    <col min="10508" max="10508" width="20.5546875" style="5" customWidth="1"/>
    <col min="10509" max="10509" width="21.109375" style="5" customWidth="1"/>
    <col min="10510" max="10510" width="9.5546875" style="5" customWidth="1"/>
    <col min="10511" max="10511" width="0.44140625" style="5" customWidth="1"/>
    <col min="10512" max="10518" width="6.44140625" style="5" customWidth="1"/>
    <col min="10519" max="10747" width="11.44140625" style="5"/>
    <col min="10748" max="10748" width="1" style="5" customWidth="1"/>
    <col min="10749" max="10749" width="4.33203125" style="5" customWidth="1"/>
    <col min="10750" max="10750" width="34.6640625" style="5" customWidth="1"/>
    <col min="10751" max="10751" width="0" style="5" hidden="1" customWidth="1"/>
    <col min="10752" max="10752" width="20" style="5" customWidth="1"/>
    <col min="10753" max="10753" width="20.88671875" style="5" customWidth="1"/>
    <col min="10754" max="10754" width="25" style="5" customWidth="1"/>
    <col min="10755" max="10755" width="18.6640625" style="5" customWidth="1"/>
    <col min="10756" max="10756" width="29.6640625" style="5" customWidth="1"/>
    <col min="10757" max="10757" width="13.44140625" style="5" customWidth="1"/>
    <col min="10758" max="10758" width="13.88671875" style="5" customWidth="1"/>
    <col min="10759" max="10763" width="16.5546875" style="5" customWidth="1"/>
    <col min="10764" max="10764" width="20.5546875" style="5" customWidth="1"/>
    <col min="10765" max="10765" width="21.109375" style="5" customWidth="1"/>
    <col min="10766" max="10766" width="9.5546875" style="5" customWidth="1"/>
    <col min="10767" max="10767" width="0.44140625" style="5" customWidth="1"/>
    <col min="10768" max="10774" width="6.44140625" style="5" customWidth="1"/>
    <col min="10775" max="11003" width="11.44140625" style="5"/>
    <col min="11004" max="11004" width="1" style="5" customWidth="1"/>
    <col min="11005" max="11005" width="4.33203125" style="5" customWidth="1"/>
    <col min="11006" max="11006" width="34.6640625" style="5" customWidth="1"/>
    <col min="11007" max="11007" width="0" style="5" hidden="1" customWidth="1"/>
    <col min="11008" max="11008" width="20" style="5" customWidth="1"/>
    <col min="11009" max="11009" width="20.88671875" style="5" customWidth="1"/>
    <col min="11010" max="11010" width="25" style="5" customWidth="1"/>
    <col min="11011" max="11011" width="18.6640625" style="5" customWidth="1"/>
    <col min="11012" max="11012" width="29.6640625" style="5" customWidth="1"/>
    <col min="11013" max="11013" width="13.44140625" style="5" customWidth="1"/>
    <col min="11014" max="11014" width="13.88671875" style="5" customWidth="1"/>
    <col min="11015" max="11019" width="16.5546875" style="5" customWidth="1"/>
    <col min="11020" max="11020" width="20.5546875" style="5" customWidth="1"/>
    <col min="11021" max="11021" width="21.109375" style="5" customWidth="1"/>
    <col min="11022" max="11022" width="9.5546875" style="5" customWidth="1"/>
    <col min="11023" max="11023" width="0.44140625" style="5" customWidth="1"/>
    <col min="11024" max="11030" width="6.44140625" style="5" customWidth="1"/>
    <col min="11031" max="11259" width="11.44140625" style="5"/>
    <col min="11260" max="11260" width="1" style="5" customWidth="1"/>
    <col min="11261" max="11261" width="4.33203125" style="5" customWidth="1"/>
    <col min="11262" max="11262" width="34.6640625" style="5" customWidth="1"/>
    <col min="11263" max="11263" width="0" style="5" hidden="1" customWidth="1"/>
    <col min="11264" max="11264" width="20" style="5" customWidth="1"/>
    <col min="11265" max="11265" width="20.88671875" style="5" customWidth="1"/>
    <col min="11266" max="11266" width="25" style="5" customWidth="1"/>
    <col min="11267" max="11267" width="18.6640625" style="5" customWidth="1"/>
    <col min="11268" max="11268" width="29.6640625" style="5" customWidth="1"/>
    <col min="11269" max="11269" width="13.44140625" style="5" customWidth="1"/>
    <col min="11270" max="11270" width="13.88671875" style="5" customWidth="1"/>
    <col min="11271" max="11275" width="16.5546875" style="5" customWidth="1"/>
    <col min="11276" max="11276" width="20.5546875" style="5" customWidth="1"/>
    <col min="11277" max="11277" width="21.109375" style="5" customWidth="1"/>
    <col min="11278" max="11278" width="9.5546875" style="5" customWidth="1"/>
    <col min="11279" max="11279" width="0.44140625" style="5" customWidth="1"/>
    <col min="11280" max="11286" width="6.44140625" style="5" customWidth="1"/>
    <col min="11287" max="11515" width="11.44140625" style="5"/>
    <col min="11516" max="11516" width="1" style="5" customWidth="1"/>
    <col min="11517" max="11517" width="4.33203125" style="5" customWidth="1"/>
    <col min="11518" max="11518" width="34.6640625" style="5" customWidth="1"/>
    <col min="11519" max="11519" width="0" style="5" hidden="1" customWidth="1"/>
    <col min="11520" max="11520" width="20" style="5" customWidth="1"/>
    <col min="11521" max="11521" width="20.88671875" style="5" customWidth="1"/>
    <col min="11522" max="11522" width="25" style="5" customWidth="1"/>
    <col min="11523" max="11523" width="18.6640625" style="5" customWidth="1"/>
    <col min="11524" max="11524" width="29.6640625" style="5" customWidth="1"/>
    <col min="11525" max="11525" width="13.44140625" style="5" customWidth="1"/>
    <col min="11526" max="11526" width="13.88671875" style="5" customWidth="1"/>
    <col min="11527" max="11531" width="16.5546875" style="5" customWidth="1"/>
    <col min="11532" max="11532" width="20.5546875" style="5" customWidth="1"/>
    <col min="11533" max="11533" width="21.109375" style="5" customWidth="1"/>
    <col min="11534" max="11534" width="9.5546875" style="5" customWidth="1"/>
    <col min="11535" max="11535" width="0.44140625" style="5" customWidth="1"/>
    <col min="11536" max="11542" width="6.44140625" style="5" customWidth="1"/>
    <col min="11543" max="11771" width="11.44140625" style="5"/>
    <col min="11772" max="11772" width="1" style="5" customWidth="1"/>
    <col min="11773" max="11773" width="4.33203125" style="5" customWidth="1"/>
    <col min="11774" max="11774" width="34.6640625" style="5" customWidth="1"/>
    <col min="11775" max="11775" width="0" style="5" hidden="1" customWidth="1"/>
    <col min="11776" max="11776" width="20" style="5" customWidth="1"/>
    <col min="11777" max="11777" width="20.88671875" style="5" customWidth="1"/>
    <col min="11778" max="11778" width="25" style="5" customWidth="1"/>
    <col min="11779" max="11779" width="18.6640625" style="5" customWidth="1"/>
    <col min="11780" max="11780" width="29.6640625" style="5" customWidth="1"/>
    <col min="11781" max="11781" width="13.44140625" style="5" customWidth="1"/>
    <col min="11782" max="11782" width="13.88671875" style="5" customWidth="1"/>
    <col min="11783" max="11787" width="16.5546875" style="5" customWidth="1"/>
    <col min="11788" max="11788" width="20.5546875" style="5" customWidth="1"/>
    <col min="11789" max="11789" width="21.109375" style="5" customWidth="1"/>
    <col min="11790" max="11790" width="9.5546875" style="5" customWidth="1"/>
    <col min="11791" max="11791" width="0.44140625" style="5" customWidth="1"/>
    <col min="11792" max="11798" width="6.44140625" style="5" customWidth="1"/>
    <col min="11799" max="12027" width="11.44140625" style="5"/>
    <col min="12028" max="12028" width="1" style="5" customWidth="1"/>
    <col min="12029" max="12029" width="4.33203125" style="5" customWidth="1"/>
    <col min="12030" max="12030" width="34.6640625" style="5" customWidth="1"/>
    <col min="12031" max="12031" width="0" style="5" hidden="1" customWidth="1"/>
    <col min="12032" max="12032" width="20" style="5" customWidth="1"/>
    <col min="12033" max="12033" width="20.88671875" style="5" customWidth="1"/>
    <col min="12034" max="12034" width="25" style="5" customWidth="1"/>
    <col min="12035" max="12035" width="18.6640625" style="5" customWidth="1"/>
    <col min="12036" max="12036" width="29.6640625" style="5" customWidth="1"/>
    <col min="12037" max="12037" width="13.44140625" style="5" customWidth="1"/>
    <col min="12038" max="12038" width="13.88671875" style="5" customWidth="1"/>
    <col min="12039" max="12043" width="16.5546875" style="5" customWidth="1"/>
    <col min="12044" max="12044" width="20.5546875" style="5" customWidth="1"/>
    <col min="12045" max="12045" width="21.109375" style="5" customWidth="1"/>
    <col min="12046" max="12046" width="9.5546875" style="5" customWidth="1"/>
    <col min="12047" max="12047" width="0.44140625" style="5" customWidth="1"/>
    <col min="12048" max="12054" width="6.44140625" style="5" customWidth="1"/>
    <col min="12055" max="12283" width="11.44140625" style="5"/>
    <col min="12284" max="12284" width="1" style="5" customWidth="1"/>
    <col min="12285" max="12285" width="4.33203125" style="5" customWidth="1"/>
    <col min="12286" max="12286" width="34.6640625" style="5" customWidth="1"/>
    <col min="12287" max="12287" width="0" style="5" hidden="1" customWidth="1"/>
    <col min="12288" max="12288" width="20" style="5" customWidth="1"/>
    <col min="12289" max="12289" width="20.88671875" style="5" customWidth="1"/>
    <col min="12290" max="12290" width="25" style="5" customWidth="1"/>
    <col min="12291" max="12291" width="18.6640625" style="5" customWidth="1"/>
    <col min="12292" max="12292" width="29.6640625" style="5" customWidth="1"/>
    <col min="12293" max="12293" width="13.44140625" style="5" customWidth="1"/>
    <col min="12294" max="12294" width="13.88671875" style="5" customWidth="1"/>
    <col min="12295" max="12299" width="16.5546875" style="5" customWidth="1"/>
    <col min="12300" max="12300" width="20.5546875" style="5" customWidth="1"/>
    <col min="12301" max="12301" width="21.109375" style="5" customWidth="1"/>
    <col min="12302" max="12302" width="9.5546875" style="5" customWidth="1"/>
    <col min="12303" max="12303" width="0.44140625" style="5" customWidth="1"/>
    <col min="12304" max="12310" width="6.44140625" style="5" customWidth="1"/>
    <col min="12311" max="12539" width="11.44140625" style="5"/>
    <col min="12540" max="12540" width="1" style="5" customWidth="1"/>
    <col min="12541" max="12541" width="4.33203125" style="5" customWidth="1"/>
    <col min="12542" max="12542" width="34.6640625" style="5" customWidth="1"/>
    <col min="12543" max="12543" width="0" style="5" hidden="1" customWidth="1"/>
    <col min="12544" max="12544" width="20" style="5" customWidth="1"/>
    <col min="12545" max="12545" width="20.88671875" style="5" customWidth="1"/>
    <col min="12546" max="12546" width="25" style="5" customWidth="1"/>
    <col min="12547" max="12547" width="18.6640625" style="5" customWidth="1"/>
    <col min="12548" max="12548" width="29.6640625" style="5" customWidth="1"/>
    <col min="12549" max="12549" width="13.44140625" style="5" customWidth="1"/>
    <col min="12550" max="12550" width="13.88671875" style="5" customWidth="1"/>
    <col min="12551" max="12555" width="16.5546875" style="5" customWidth="1"/>
    <col min="12556" max="12556" width="20.5546875" style="5" customWidth="1"/>
    <col min="12557" max="12557" width="21.109375" style="5" customWidth="1"/>
    <col min="12558" max="12558" width="9.5546875" style="5" customWidth="1"/>
    <col min="12559" max="12559" width="0.44140625" style="5" customWidth="1"/>
    <col min="12560" max="12566" width="6.44140625" style="5" customWidth="1"/>
    <col min="12567" max="12795" width="11.44140625" style="5"/>
    <col min="12796" max="12796" width="1" style="5" customWidth="1"/>
    <col min="12797" max="12797" width="4.33203125" style="5" customWidth="1"/>
    <col min="12798" max="12798" width="34.6640625" style="5" customWidth="1"/>
    <col min="12799" max="12799" width="0" style="5" hidden="1" customWidth="1"/>
    <col min="12800" max="12800" width="20" style="5" customWidth="1"/>
    <col min="12801" max="12801" width="20.88671875" style="5" customWidth="1"/>
    <col min="12802" max="12802" width="25" style="5" customWidth="1"/>
    <col min="12803" max="12803" width="18.6640625" style="5" customWidth="1"/>
    <col min="12804" max="12804" width="29.6640625" style="5" customWidth="1"/>
    <col min="12805" max="12805" width="13.44140625" style="5" customWidth="1"/>
    <col min="12806" max="12806" width="13.88671875" style="5" customWidth="1"/>
    <col min="12807" max="12811" width="16.5546875" style="5" customWidth="1"/>
    <col min="12812" max="12812" width="20.5546875" style="5" customWidth="1"/>
    <col min="12813" max="12813" width="21.109375" style="5" customWidth="1"/>
    <col min="12814" max="12814" width="9.5546875" style="5" customWidth="1"/>
    <col min="12815" max="12815" width="0.44140625" style="5" customWidth="1"/>
    <col min="12816" max="12822" width="6.44140625" style="5" customWidth="1"/>
    <col min="12823" max="13051" width="11.44140625" style="5"/>
    <col min="13052" max="13052" width="1" style="5" customWidth="1"/>
    <col min="13053" max="13053" width="4.33203125" style="5" customWidth="1"/>
    <col min="13054" max="13054" width="34.6640625" style="5" customWidth="1"/>
    <col min="13055" max="13055" width="0" style="5" hidden="1" customWidth="1"/>
    <col min="13056" max="13056" width="20" style="5" customWidth="1"/>
    <col min="13057" max="13057" width="20.88671875" style="5" customWidth="1"/>
    <col min="13058" max="13058" width="25" style="5" customWidth="1"/>
    <col min="13059" max="13059" width="18.6640625" style="5" customWidth="1"/>
    <col min="13060" max="13060" width="29.6640625" style="5" customWidth="1"/>
    <col min="13061" max="13061" width="13.44140625" style="5" customWidth="1"/>
    <col min="13062" max="13062" width="13.88671875" style="5" customWidth="1"/>
    <col min="13063" max="13067" width="16.5546875" style="5" customWidth="1"/>
    <col min="13068" max="13068" width="20.5546875" style="5" customWidth="1"/>
    <col min="13069" max="13069" width="21.109375" style="5" customWidth="1"/>
    <col min="13070" max="13070" width="9.5546875" style="5" customWidth="1"/>
    <col min="13071" max="13071" width="0.44140625" style="5" customWidth="1"/>
    <col min="13072" max="13078" width="6.44140625" style="5" customWidth="1"/>
    <col min="13079" max="13307" width="11.44140625" style="5"/>
    <col min="13308" max="13308" width="1" style="5" customWidth="1"/>
    <col min="13309" max="13309" width="4.33203125" style="5" customWidth="1"/>
    <col min="13310" max="13310" width="34.6640625" style="5" customWidth="1"/>
    <col min="13311" max="13311" width="0" style="5" hidden="1" customWidth="1"/>
    <col min="13312" max="13312" width="20" style="5" customWidth="1"/>
    <col min="13313" max="13313" width="20.88671875" style="5" customWidth="1"/>
    <col min="13314" max="13314" width="25" style="5" customWidth="1"/>
    <col min="13315" max="13315" width="18.6640625" style="5" customWidth="1"/>
    <col min="13316" max="13316" width="29.6640625" style="5" customWidth="1"/>
    <col min="13317" max="13317" width="13.44140625" style="5" customWidth="1"/>
    <col min="13318" max="13318" width="13.88671875" style="5" customWidth="1"/>
    <col min="13319" max="13323" width="16.5546875" style="5" customWidth="1"/>
    <col min="13324" max="13324" width="20.5546875" style="5" customWidth="1"/>
    <col min="13325" max="13325" width="21.109375" style="5" customWidth="1"/>
    <col min="13326" max="13326" width="9.5546875" style="5" customWidth="1"/>
    <col min="13327" max="13327" width="0.44140625" style="5" customWidth="1"/>
    <col min="13328" max="13334" width="6.44140625" style="5" customWidth="1"/>
    <col min="13335" max="13563" width="11.44140625" style="5"/>
    <col min="13564" max="13564" width="1" style="5" customWidth="1"/>
    <col min="13565" max="13565" width="4.33203125" style="5" customWidth="1"/>
    <col min="13566" max="13566" width="34.6640625" style="5" customWidth="1"/>
    <col min="13567" max="13567" width="0" style="5" hidden="1" customWidth="1"/>
    <col min="13568" max="13568" width="20" style="5" customWidth="1"/>
    <col min="13569" max="13569" width="20.88671875" style="5" customWidth="1"/>
    <col min="13570" max="13570" width="25" style="5" customWidth="1"/>
    <col min="13571" max="13571" width="18.6640625" style="5" customWidth="1"/>
    <col min="13572" max="13572" width="29.6640625" style="5" customWidth="1"/>
    <col min="13573" max="13573" width="13.44140625" style="5" customWidth="1"/>
    <col min="13574" max="13574" width="13.88671875" style="5" customWidth="1"/>
    <col min="13575" max="13579" width="16.5546875" style="5" customWidth="1"/>
    <col min="13580" max="13580" width="20.5546875" style="5" customWidth="1"/>
    <col min="13581" max="13581" width="21.109375" style="5" customWidth="1"/>
    <col min="13582" max="13582" width="9.5546875" style="5" customWidth="1"/>
    <col min="13583" max="13583" width="0.44140625" style="5" customWidth="1"/>
    <col min="13584" max="13590" width="6.44140625" style="5" customWidth="1"/>
    <col min="13591" max="13819" width="11.44140625" style="5"/>
    <col min="13820" max="13820" width="1" style="5" customWidth="1"/>
    <col min="13821" max="13821" width="4.33203125" style="5" customWidth="1"/>
    <col min="13822" max="13822" width="34.6640625" style="5" customWidth="1"/>
    <col min="13823" max="13823" width="0" style="5" hidden="1" customWidth="1"/>
    <col min="13824" max="13824" width="20" style="5" customWidth="1"/>
    <col min="13825" max="13825" width="20.88671875" style="5" customWidth="1"/>
    <col min="13826" max="13826" width="25" style="5" customWidth="1"/>
    <col min="13827" max="13827" width="18.6640625" style="5" customWidth="1"/>
    <col min="13828" max="13828" width="29.6640625" style="5" customWidth="1"/>
    <col min="13829" max="13829" width="13.44140625" style="5" customWidth="1"/>
    <col min="13830" max="13830" width="13.88671875" style="5" customWidth="1"/>
    <col min="13831" max="13835" width="16.5546875" style="5" customWidth="1"/>
    <col min="13836" max="13836" width="20.5546875" style="5" customWidth="1"/>
    <col min="13837" max="13837" width="21.109375" style="5" customWidth="1"/>
    <col min="13838" max="13838" width="9.5546875" style="5" customWidth="1"/>
    <col min="13839" max="13839" width="0.44140625" style="5" customWidth="1"/>
    <col min="13840" max="13846" width="6.44140625" style="5" customWidth="1"/>
    <col min="13847" max="14075" width="11.44140625" style="5"/>
    <col min="14076" max="14076" width="1" style="5" customWidth="1"/>
    <col min="14077" max="14077" width="4.33203125" style="5" customWidth="1"/>
    <col min="14078" max="14078" width="34.6640625" style="5" customWidth="1"/>
    <col min="14079" max="14079" width="0" style="5" hidden="1" customWidth="1"/>
    <col min="14080" max="14080" width="20" style="5" customWidth="1"/>
    <col min="14081" max="14081" width="20.88671875" style="5" customWidth="1"/>
    <col min="14082" max="14082" width="25" style="5" customWidth="1"/>
    <col min="14083" max="14083" width="18.6640625" style="5" customWidth="1"/>
    <col min="14084" max="14084" width="29.6640625" style="5" customWidth="1"/>
    <col min="14085" max="14085" width="13.44140625" style="5" customWidth="1"/>
    <col min="14086" max="14086" width="13.88671875" style="5" customWidth="1"/>
    <col min="14087" max="14091" width="16.5546875" style="5" customWidth="1"/>
    <col min="14092" max="14092" width="20.5546875" style="5" customWidth="1"/>
    <col min="14093" max="14093" width="21.109375" style="5" customWidth="1"/>
    <col min="14094" max="14094" width="9.5546875" style="5" customWidth="1"/>
    <col min="14095" max="14095" width="0.44140625" style="5" customWidth="1"/>
    <col min="14096" max="14102" width="6.44140625" style="5" customWidth="1"/>
    <col min="14103" max="14331" width="11.44140625" style="5"/>
    <col min="14332" max="14332" width="1" style="5" customWidth="1"/>
    <col min="14333" max="14333" width="4.33203125" style="5" customWidth="1"/>
    <col min="14334" max="14334" width="34.6640625" style="5" customWidth="1"/>
    <col min="14335" max="14335" width="0" style="5" hidden="1" customWidth="1"/>
    <col min="14336" max="14336" width="20" style="5" customWidth="1"/>
    <col min="14337" max="14337" width="20.88671875" style="5" customWidth="1"/>
    <col min="14338" max="14338" width="25" style="5" customWidth="1"/>
    <col min="14339" max="14339" width="18.6640625" style="5" customWidth="1"/>
    <col min="14340" max="14340" width="29.6640625" style="5" customWidth="1"/>
    <col min="14341" max="14341" width="13.44140625" style="5" customWidth="1"/>
    <col min="14342" max="14342" width="13.88671875" style="5" customWidth="1"/>
    <col min="14343" max="14347" width="16.5546875" style="5" customWidth="1"/>
    <col min="14348" max="14348" width="20.5546875" style="5" customWidth="1"/>
    <col min="14349" max="14349" width="21.109375" style="5" customWidth="1"/>
    <col min="14350" max="14350" width="9.5546875" style="5" customWidth="1"/>
    <col min="14351" max="14351" width="0.44140625" style="5" customWidth="1"/>
    <col min="14352" max="14358" width="6.44140625" style="5" customWidth="1"/>
    <col min="14359" max="14587" width="11.44140625" style="5"/>
    <col min="14588" max="14588" width="1" style="5" customWidth="1"/>
    <col min="14589" max="14589" width="4.33203125" style="5" customWidth="1"/>
    <col min="14590" max="14590" width="34.6640625" style="5" customWidth="1"/>
    <col min="14591" max="14591" width="0" style="5" hidden="1" customWidth="1"/>
    <col min="14592" max="14592" width="20" style="5" customWidth="1"/>
    <col min="14593" max="14593" width="20.88671875" style="5" customWidth="1"/>
    <col min="14594" max="14594" width="25" style="5" customWidth="1"/>
    <col min="14595" max="14595" width="18.6640625" style="5" customWidth="1"/>
    <col min="14596" max="14596" width="29.6640625" style="5" customWidth="1"/>
    <col min="14597" max="14597" width="13.44140625" style="5" customWidth="1"/>
    <col min="14598" max="14598" width="13.88671875" style="5" customWidth="1"/>
    <col min="14599" max="14603" width="16.5546875" style="5" customWidth="1"/>
    <col min="14604" max="14604" width="20.5546875" style="5" customWidth="1"/>
    <col min="14605" max="14605" width="21.109375" style="5" customWidth="1"/>
    <col min="14606" max="14606" width="9.5546875" style="5" customWidth="1"/>
    <col min="14607" max="14607" width="0.44140625" style="5" customWidth="1"/>
    <col min="14608" max="14614" width="6.44140625" style="5" customWidth="1"/>
    <col min="14615" max="14843" width="11.44140625" style="5"/>
    <col min="14844" max="14844" width="1" style="5" customWidth="1"/>
    <col min="14845" max="14845" width="4.33203125" style="5" customWidth="1"/>
    <col min="14846" max="14846" width="34.6640625" style="5" customWidth="1"/>
    <col min="14847" max="14847" width="0" style="5" hidden="1" customWidth="1"/>
    <col min="14848" max="14848" width="20" style="5" customWidth="1"/>
    <col min="14849" max="14849" width="20.88671875" style="5" customWidth="1"/>
    <col min="14850" max="14850" width="25" style="5" customWidth="1"/>
    <col min="14851" max="14851" width="18.6640625" style="5" customWidth="1"/>
    <col min="14852" max="14852" width="29.6640625" style="5" customWidth="1"/>
    <col min="14853" max="14853" width="13.44140625" style="5" customWidth="1"/>
    <col min="14854" max="14854" width="13.88671875" style="5" customWidth="1"/>
    <col min="14855" max="14859" width="16.5546875" style="5" customWidth="1"/>
    <col min="14860" max="14860" width="20.5546875" style="5" customWidth="1"/>
    <col min="14861" max="14861" width="21.109375" style="5" customWidth="1"/>
    <col min="14862" max="14862" width="9.5546875" style="5" customWidth="1"/>
    <col min="14863" max="14863" width="0.44140625" style="5" customWidth="1"/>
    <col min="14864" max="14870" width="6.44140625" style="5" customWidth="1"/>
    <col min="14871" max="15099" width="11.44140625" style="5"/>
    <col min="15100" max="15100" width="1" style="5" customWidth="1"/>
    <col min="15101" max="15101" width="4.33203125" style="5" customWidth="1"/>
    <col min="15102" max="15102" width="34.6640625" style="5" customWidth="1"/>
    <col min="15103" max="15103" width="0" style="5" hidden="1" customWidth="1"/>
    <col min="15104" max="15104" width="20" style="5" customWidth="1"/>
    <col min="15105" max="15105" width="20.88671875" style="5" customWidth="1"/>
    <col min="15106" max="15106" width="25" style="5" customWidth="1"/>
    <col min="15107" max="15107" width="18.6640625" style="5" customWidth="1"/>
    <col min="15108" max="15108" width="29.6640625" style="5" customWidth="1"/>
    <col min="15109" max="15109" width="13.44140625" style="5" customWidth="1"/>
    <col min="15110" max="15110" width="13.88671875" style="5" customWidth="1"/>
    <col min="15111" max="15115" width="16.5546875" style="5" customWidth="1"/>
    <col min="15116" max="15116" width="20.5546875" style="5" customWidth="1"/>
    <col min="15117" max="15117" width="21.109375" style="5" customWidth="1"/>
    <col min="15118" max="15118" width="9.5546875" style="5" customWidth="1"/>
    <col min="15119" max="15119" width="0.44140625" style="5" customWidth="1"/>
    <col min="15120" max="15126" width="6.44140625" style="5" customWidth="1"/>
    <col min="15127" max="15355" width="11.44140625" style="5"/>
    <col min="15356" max="15356" width="1" style="5" customWidth="1"/>
    <col min="15357" max="15357" width="4.33203125" style="5" customWidth="1"/>
    <col min="15358" max="15358" width="34.6640625" style="5" customWidth="1"/>
    <col min="15359" max="15359" width="0" style="5" hidden="1" customWidth="1"/>
    <col min="15360" max="15360" width="20" style="5" customWidth="1"/>
    <col min="15361" max="15361" width="20.88671875" style="5" customWidth="1"/>
    <col min="15362" max="15362" width="25" style="5" customWidth="1"/>
    <col min="15363" max="15363" width="18.6640625" style="5" customWidth="1"/>
    <col min="15364" max="15364" width="29.6640625" style="5" customWidth="1"/>
    <col min="15365" max="15365" width="13.44140625" style="5" customWidth="1"/>
    <col min="15366" max="15366" width="13.88671875" style="5" customWidth="1"/>
    <col min="15367" max="15371" width="16.5546875" style="5" customWidth="1"/>
    <col min="15372" max="15372" width="20.5546875" style="5" customWidth="1"/>
    <col min="15373" max="15373" width="21.109375" style="5" customWidth="1"/>
    <col min="15374" max="15374" width="9.5546875" style="5" customWidth="1"/>
    <col min="15375" max="15375" width="0.44140625" style="5" customWidth="1"/>
    <col min="15376" max="15382" width="6.44140625" style="5" customWidth="1"/>
    <col min="15383" max="15611" width="11.44140625" style="5"/>
    <col min="15612" max="15612" width="1" style="5" customWidth="1"/>
    <col min="15613" max="15613" width="4.33203125" style="5" customWidth="1"/>
    <col min="15614" max="15614" width="34.6640625" style="5" customWidth="1"/>
    <col min="15615" max="15615" width="0" style="5" hidden="1" customWidth="1"/>
    <col min="15616" max="15616" width="20" style="5" customWidth="1"/>
    <col min="15617" max="15617" width="20.88671875" style="5" customWidth="1"/>
    <col min="15618" max="15618" width="25" style="5" customWidth="1"/>
    <col min="15619" max="15619" width="18.6640625" style="5" customWidth="1"/>
    <col min="15620" max="15620" width="29.6640625" style="5" customWidth="1"/>
    <col min="15621" max="15621" width="13.44140625" style="5" customWidth="1"/>
    <col min="15622" max="15622" width="13.88671875" style="5" customWidth="1"/>
    <col min="15623" max="15627" width="16.5546875" style="5" customWidth="1"/>
    <col min="15628" max="15628" width="20.5546875" style="5" customWidth="1"/>
    <col min="15629" max="15629" width="21.109375" style="5" customWidth="1"/>
    <col min="15630" max="15630" width="9.5546875" style="5" customWidth="1"/>
    <col min="15631" max="15631" width="0.44140625" style="5" customWidth="1"/>
    <col min="15632" max="15638" width="6.44140625" style="5" customWidth="1"/>
    <col min="15639" max="15867" width="11.44140625" style="5"/>
    <col min="15868" max="15868" width="1" style="5" customWidth="1"/>
    <col min="15869" max="15869" width="4.33203125" style="5" customWidth="1"/>
    <col min="15870" max="15870" width="34.6640625" style="5" customWidth="1"/>
    <col min="15871" max="15871" width="0" style="5" hidden="1" customWidth="1"/>
    <col min="15872" max="15872" width="20" style="5" customWidth="1"/>
    <col min="15873" max="15873" width="20.88671875" style="5" customWidth="1"/>
    <col min="15874" max="15874" width="25" style="5" customWidth="1"/>
    <col min="15875" max="15875" width="18.6640625" style="5" customWidth="1"/>
    <col min="15876" max="15876" width="29.6640625" style="5" customWidth="1"/>
    <col min="15877" max="15877" width="13.44140625" style="5" customWidth="1"/>
    <col min="15878" max="15878" width="13.88671875" style="5" customWidth="1"/>
    <col min="15879" max="15883" width="16.5546875" style="5" customWidth="1"/>
    <col min="15884" max="15884" width="20.5546875" style="5" customWidth="1"/>
    <col min="15885" max="15885" width="21.109375" style="5" customWidth="1"/>
    <col min="15886" max="15886" width="9.5546875" style="5" customWidth="1"/>
    <col min="15887" max="15887" width="0.44140625" style="5" customWidth="1"/>
    <col min="15888" max="15894" width="6.44140625" style="5" customWidth="1"/>
    <col min="15895" max="16123" width="11.44140625" style="5"/>
    <col min="16124" max="16124" width="1" style="5" customWidth="1"/>
    <col min="16125" max="16125" width="4.33203125" style="5" customWidth="1"/>
    <col min="16126" max="16126" width="34.6640625" style="5" customWidth="1"/>
    <col min="16127" max="16127" width="0" style="5" hidden="1" customWidth="1"/>
    <col min="16128" max="16128" width="20" style="5" customWidth="1"/>
    <col min="16129" max="16129" width="20.88671875" style="5" customWidth="1"/>
    <col min="16130" max="16130" width="25" style="5" customWidth="1"/>
    <col min="16131" max="16131" width="18.6640625" style="5" customWidth="1"/>
    <col min="16132" max="16132" width="29.6640625" style="5" customWidth="1"/>
    <col min="16133" max="16133" width="13.44140625" style="5" customWidth="1"/>
    <col min="16134" max="16134" width="13.88671875" style="5" customWidth="1"/>
    <col min="16135" max="16139" width="16.5546875" style="5" customWidth="1"/>
    <col min="16140" max="16140" width="20.5546875" style="5" customWidth="1"/>
    <col min="16141" max="16141" width="21.109375" style="5" customWidth="1"/>
    <col min="16142" max="16142" width="9.5546875" style="5" customWidth="1"/>
    <col min="16143" max="16143" width="0.44140625" style="5" customWidth="1"/>
    <col min="16144" max="16150" width="6.44140625" style="5" customWidth="1"/>
    <col min="16151" max="16371" width="11.44140625" style="5"/>
    <col min="16372" max="16384" width="11.44140625" style="5" customWidth="1"/>
  </cols>
  <sheetData>
    <row r="2" spans="2:16" ht="25.8" x14ac:dyDescent="0.3">
      <c r="B2" s="227" t="s">
        <v>61</v>
      </c>
      <c r="C2" s="228"/>
      <c r="D2" s="228"/>
      <c r="E2" s="228"/>
      <c r="F2" s="228"/>
      <c r="G2" s="228"/>
      <c r="H2" s="228"/>
      <c r="I2" s="228"/>
      <c r="J2" s="228"/>
      <c r="K2" s="228"/>
      <c r="L2" s="228"/>
      <c r="M2" s="228"/>
      <c r="N2" s="228"/>
      <c r="O2" s="228"/>
      <c r="P2" s="228"/>
    </row>
    <row r="4" spans="2:16" ht="25.8" x14ac:dyDescent="0.3">
      <c r="B4" s="227" t="s">
        <v>47</v>
      </c>
      <c r="C4" s="228"/>
      <c r="D4" s="228"/>
      <c r="E4" s="228"/>
      <c r="F4" s="228"/>
      <c r="G4" s="228"/>
      <c r="H4" s="228"/>
      <c r="I4" s="228"/>
      <c r="J4" s="228"/>
      <c r="K4" s="228"/>
      <c r="L4" s="228"/>
      <c r="M4" s="228"/>
      <c r="N4" s="228"/>
      <c r="O4" s="228"/>
      <c r="P4" s="228"/>
    </row>
    <row r="5" spans="2:16" ht="15" thickBot="1" x14ac:dyDescent="0.35"/>
    <row r="6" spans="2:16" ht="21.6" thickBot="1" x14ac:dyDescent="0.35">
      <c r="B6" s="7" t="s">
        <v>4</v>
      </c>
      <c r="C6" s="225" t="s">
        <v>158</v>
      </c>
      <c r="D6" s="225"/>
      <c r="E6" s="225"/>
      <c r="F6" s="225"/>
      <c r="G6" s="225"/>
      <c r="H6" s="225"/>
      <c r="I6" s="225"/>
      <c r="J6" s="225"/>
      <c r="K6" s="225"/>
      <c r="L6" s="225"/>
      <c r="M6" s="225"/>
      <c r="N6" s="226"/>
    </row>
    <row r="7" spans="2:16" ht="16.2" thickBot="1" x14ac:dyDescent="0.35">
      <c r="B7" s="8" t="s">
        <v>5</v>
      </c>
      <c r="C7" s="225"/>
      <c r="D7" s="225"/>
      <c r="E7" s="225"/>
      <c r="F7" s="225"/>
      <c r="G7" s="225"/>
      <c r="H7" s="225"/>
      <c r="I7" s="225"/>
      <c r="J7" s="225"/>
      <c r="K7" s="225"/>
      <c r="L7" s="225"/>
      <c r="M7" s="225"/>
      <c r="N7" s="226"/>
    </row>
    <row r="8" spans="2:16" ht="16.2" thickBot="1" x14ac:dyDescent="0.35">
      <c r="B8" s="8" t="s">
        <v>6</v>
      </c>
      <c r="C8" s="225"/>
      <c r="D8" s="225"/>
      <c r="E8" s="225"/>
      <c r="F8" s="225"/>
      <c r="G8" s="225"/>
      <c r="H8" s="225"/>
      <c r="I8" s="225"/>
      <c r="J8" s="225"/>
      <c r="K8" s="225"/>
      <c r="L8" s="225"/>
      <c r="M8" s="225"/>
      <c r="N8" s="226"/>
    </row>
    <row r="9" spans="2:16" ht="16.2" thickBot="1" x14ac:dyDescent="0.35">
      <c r="B9" s="8" t="s">
        <v>7</v>
      </c>
      <c r="C9" s="225"/>
      <c r="D9" s="225"/>
      <c r="E9" s="225"/>
      <c r="F9" s="225"/>
      <c r="G9" s="225"/>
      <c r="H9" s="225"/>
      <c r="I9" s="225"/>
      <c r="J9" s="225"/>
      <c r="K9" s="225"/>
      <c r="L9" s="225"/>
      <c r="M9" s="225"/>
      <c r="N9" s="226"/>
    </row>
    <row r="10" spans="2:16" ht="16.2" thickBot="1" x14ac:dyDescent="0.35">
      <c r="B10" s="8" t="s">
        <v>8</v>
      </c>
      <c r="C10" s="217" t="s">
        <v>354</v>
      </c>
      <c r="D10" s="218"/>
      <c r="E10" s="219"/>
      <c r="F10" s="24"/>
      <c r="G10" s="24"/>
      <c r="H10" s="24"/>
      <c r="I10" s="24"/>
      <c r="J10" s="24"/>
      <c r="K10" s="24"/>
      <c r="L10" s="24"/>
      <c r="M10" s="24"/>
      <c r="N10" s="25"/>
    </row>
    <row r="11" spans="2:16" ht="16.2" thickBot="1" x14ac:dyDescent="0.35">
      <c r="B11" s="10" t="s">
        <v>9</v>
      </c>
      <c r="C11" s="11">
        <v>41977</v>
      </c>
      <c r="D11" s="12"/>
      <c r="E11" s="12"/>
      <c r="F11" s="12"/>
      <c r="G11" s="12"/>
      <c r="H11" s="12"/>
      <c r="I11" s="12"/>
      <c r="J11" s="12"/>
      <c r="K11" s="12"/>
      <c r="L11" s="12"/>
      <c r="M11" s="12"/>
      <c r="N11" s="13"/>
    </row>
    <row r="12" spans="2:16" ht="15.6" x14ac:dyDescent="0.3">
      <c r="B12" s="9"/>
      <c r="C12" s="14"/>
      <c r="D12" s="15"/>
      <c r="E12" s="15"/>
      <c r="F12" s="15"/>
      <c r="G12" s="15"/>
      <c r="H12" s="15"/>
      <c r="I12" s="68"/>
      <c r="J12" s="68"/>
      <c r="K12" s="68"/>
      <c r="L12" s="68"/>
      <c r="M12" s="68"/>
      <c r="N12" s="15"/>
    </row>
    <row r="13" spans="2:16" x14ac:dyDescent="0.3">
      <c r="I13" s="68"/>
      <c r="J13" s="68"/>
      <c r="K13" s="68"/>
      <c r="L13" s="68"/>
      <c r="M13" s="68"/>
      <c r="N13" s="69"/>
    </row>
    <row r="14" spans="2:16" ht="45.75" customHeight="1" x14ac:dyDescent="0.3">
      <c r="B14" s="220" t="s">
        <v>90</v>
      </c>
      <c r="C14" s="220"/>
      <c r="D14" s="119" t="s">
        <v>12</v>
      </c>
      <c r="E14" s="119" t="s">
        <v>13</v>
      </c>
      <c r="F14" s="119" t="s">
        <v>29</v>
      </c>
      <c r="G14" s="55"/>
      <c r="I14" s="28"/>
      <c r="J14" s="28"/>
      <c r="K14" s="28"/>
      <c r="L14" s="28"/>
      <c r="M14" s="28"/>
      <c r="N14" s="69"/>
    </row>
    <row r="15" spans="2:16" x14ac:dyDescent="0.3">
      <c r="B15" s="220"/>
      <c r="C15" s="220"/>
      <c r="D15" s="119"/>
      <c r="E15" s="26"/>
      <c r="F15" s="123"/>
      <c r="G15" s="56"/>
      <c r="I15" s="29"/>
      <c r="J15" s="29"/>
      <c r="K15" s="29"/>
      <c r="L15" s="29"/>
      <c r="M15" s="29"/>
      <c r="N15" s="69"/>
    </row>
    <row r="16" spans="2:16" x14ac:dyDescent="0.3">
      <c r="B16" s="220"/>
      <c r="C16" s="220"/>
      <c r="D16" s="119"/>
      <c r="E16" s="26"/>
      <c r="F16" s="123"/>
      <c r="G16" s="56"/>
      <c r="I16" s="29"/>
      <c r="J16" s="29"/>
      <c r="K16" s="29"/>
      <c r="L16" s="29"/>
      <c r="M16" s="29"/>
      <c r="N16" s="69"/>
    </row>
    <row r="17" spans="1:14" x14ac:dyDescent="0.3">
      <c r="B17" s="220"/>
      <c r="C17" s="220"/>
      <c r="D17" s="119"/>
      <c r="E17" s="26"/>
      <c r="F17" s="123"/>
      <c r="G17" s="56"/>
      <c r="I17" s="29"/>
      <c r="J17" s="29"/>
      <c r="K17" s="29"/>
      <c r="L17" s="29"/>
      <c r="M17" s="29"/>
      <c r="N17" s="69"/>
    </row>
    <row r="18" spans="1:14" x14ac:dyDescent="0.3">
      <c r="B18" s="220"/>
      <c r="C18" s="220"/>
      <c r="D18" s="119"/>
      <c r="E18" s="27"/>
      <c r="F18" s="123"/>
      <c r="G18" s="56"/>
      <c r="H18" s="17"/>
      <c r="I18" s="29"/>
      <c r="J18" s="29"/>
      <c r="K18" s="29"/>
      <c r="L18" s="29"/>
      <c r="M18" s="29"/>
      <c r="N18" s="16"/>
    </row>
    <row r="19" spans="1:14" x14ac:dyDescent="0.3">
      <c r="B19" s="220"/>
      <c r="C19" s="220"/>
      <c r="D19" s="119"/>
      <c r="E19" s="27"/>
      <c r="F19" s="123"/>
      <c r="G19" s="56"/>
      <c r="H19" s="17"/>
      <c r="I19" s="31"/>
      <c r="J19" s="31"/>
      <c r="K19" s="31"/>
      <c r="L19" s="31"/>
      <c r="M19" s="31"/>
      <c r="N19" s="16"/>
    </row>
    <row r="20" spans="1:14" x14ac:dyDescent="0.3">
      <c r="B20" s="220"/>
      <c r="C20" s="220"/>
      <c r="D20" s="119"/>
      <c r="E20" s="27"/>
      <c r="F20" s="123"/>
      <c r="G20" s="56"/>
      <c r="H20" s="17"/>
      <c r="I20" s="68"/>
      <c r="J20" s="68"/>
      <c r="K20" s="68"/>
      <c r="L20" s="68"/>
      <c r="M20" s="68"/>
      <c r="N20" s="16"/>
    </row>
    <row r="21" spans="1:14" x14ac:dyDescent="0.3">
      <c r="B21" s="220"/>
      <c r="C21" s="220"/>
      <c r="D21" s="119"/>
      <c r="E21" s="27"/>
      <c r="F21" s="123"/>
      <c r="G21" s="56"/>
      <c r="H21" s="17"/>
      <c r="I21" s="68"/>
      <c r="J21" s="68"/>
      <c r="K21" s="68"/>
      <c r="L21" s="68"/>
      <c r="M21" s="68"/>
      <c r="N21" s="16"/>
    </row>
    <row r="22" spans="1:14" ht="15" thickBot="1" x14ac:dyDescent="0.35">
      <c r="B22" s="221" t="s">
        <v>14</v>
      </c>
      <c r="C22" s="222"/>
      <c r="D22" s="119"/>
      <c r="E22" s="44">
        <f>SUM(E15:E21)</f>
        <v>0</v>
      </c>
      <c r="F22" s="141">
        <f>SUM(F15:F21)</f>
        <v>0</v>
      </c>
      <c r="G22" s="56"/>
      <c r="H22" s="17"/>
      <c r="I22" s="68"/>
      <c r="J22" s="68"/>
      <c r="K22" s="68"/>
      <c r="L22" s="68"/>
      <c r="M22" s="68"/>
      <c r="N22" s="16"/>
    </row>
    <row r="23" spans="1:14" ht="29.4" thickBot="1" x14ac:dyDescent="0.35">
      <c r="A23" s="33"/>
      <c r="B23" s="38" t="s">
        <v>15</v>
      </c>
      <c r="C23" s="38" t="s">
        <v>91</v>
      </c>
      <c r="E23" s="28"/>
      <c r="F23" s="28"/>
      <c r="G23" s="28"/>
      <c r="H23" s="28"/>
      <c r="I23" s="6"/>
      <c r="J23" s="6"/>
      <c r="K23" s="6"/>
      <c r="L23" s="6"/>
      <c r="M23" s="6"/>
    </row>
    <row r="24" spans="1:14" ht="15" thickBot="1" x14ac:dyDescent="0.35">
      <c r="A24" s="34">
        <v>1</v>
      </c>
      <c r="C24" s="36">
        <f>+F22*80%</f>
        <v>0</v>
      </c>
      <c r="D24" s="32"/>
      <c r="E24" s="35">
        <f>E22</f>
        <v>0</v>
      </c>
      <c r="F24" s="30"/>
      <c r="G24" s="30"/>
      <c r="H24" s="30"/>
      <c r="I24" s="18"/>
      <c r="J24" s="18"/>
      <c r="K24" s="18"/>
      <c r="L24" s="18"/>
      <c r="M24" s="18"/>
    </row>
    <row r="25" spans="1:14" x14ac:dyDescent="0.3">
      <c r="A25" s="61"/>
      <c r="C25" s="62"/>
      <c r="D25" s="29"/>
      <c r="E25" s="63"/>
      <c r="F25" s="30"/>
      <c r="G25" s="30"/>
      <c r="H25" s="30"/>
      <c r="I25" s="18"/>
      <c r="J25" s="18"/>
      <c r="K25" s="18"/>
      <c r="L25" s="18"/>
      <c r="M25" s="18"/>
    </row>
    <row r="26" spans="1:14" x14ac:dyDescent="0.3">
      <c r="A26" s="61"/>
      <c r="C26" s="62"/>
      <c r="D26" s="29"/>
      <c r="E26" s="63"/>
      <c r="F26" s="30"/>
      <c r="G26" s="30"/>
      <c r="H26" s="30"/>
      <c r="I26" s="18"/>
      <c r="J26" s="18"/>
      <c r="K26" s="18"/>
      <c r="L26" s="18"/>
      <c r="M26" s="18"/>
    </row>
    <row r="27" spans="1:14" x14ac:dyDescent="0.3">
      <c r="A27" s="61"/>
      <c r="B27" s="83" t="s">
        <v>122</v>
      </c>
      <c r="C27" s="65"/>
      <c r="D27" s="65"/>
      <c r="E27" s="65"/>
      <c r="F27" s="65"/>
      <c r="G27" s="65"/>
      <c r="H27" s="65"/>
      <c r="I27" s="68"/>
      <c r="J27" s="68"/>
      <c r="K27" s="68"/>
      <c r="L27" s="68"/>
      <c r="M27" s="68"/>
      <c r="N27" s="69"/>
    </row>
    <row r="28" spans="1:14" x14ac:dyDescent="0.3">
      <c r="A28" s="61"/>
      <c r="B28" s="65"/>
      <c r="C28" s="65"/>
      <c r="D28" s="65"/>
      <c r="E28" s="65"/>
      <c r="F28" s="65"/>
      <c r="G28" s="65"/>
      <c r="H28" s="65"/>
      <c r="I28" s="68"/>
      <c r="J28" s="68"/>
      <c r="K28" s="68"/>
      <c r="L28" s="68"/>
      <c r="M28" s="68"/>
      <c r="N28" s="69"/>
    </row>
    <row r="29" spans="1:14" x14ac:dyDescent="0.3">
      <c r="A29" s="61"/>
      <c r="B29" s="85" t="s">
        <v>32</v>
      </c>
      <c r="C29" s="85" t="s">
        <v>123</v>
      </c>
      <c r="D29" s="85" t="s">
        <v>124</v>
      </c>
      <c r="E29" s="65"/>
      <c r="F29" s="65"/>
      <c r="G29" s="65"/>
      <c r="H29" s="65"/>
      <c r="I29" s="68"/>
      <c r="J29" s="68"/>
      <c r="K29" s="68"/>
      <c r="L29" s="68"/>
      <c r="M29" s="68"/>
      <c r="N29" s="69"/>
    </row>
    <row r="30" spans="1:14" x14ac:dyDescent="0.3">
      <c r="A30" s="61"/>
      <c r="B30" s="82" t="s">
        <v>125</v>
      </c>
      <c r="C30" s="82"/>
      <c r="D30" s="82" t="s">
        <v>148</v>
      </c>
      <c r="E30" s="65"/>
      <c r="F30" s="65"/>
      <c r="G30" s="65"/>
      <c r="H30" s="65"/>
      <c r="I30" s="68"/>
      <c r="J30" s="68"/>
      <c r="K30" s="68"/>
      <c r="L30" s="68"/>
      <c r="M30" s="68"/>
      <c r="N30" s="69"/>
    </row>
    <row r="31" spans="1:14" x14ac:dyDescent="0.3">
      <c r="A31" s="61"/>
      <c r="B31" s="82" t="s">
        <v>126</v>
      </c>
      <c r="C31" s="82"/>
      <c r="D31" s="82" t="s">
        <v>148</v>
      </c>
      <c r="E31" s="65"/>
      <c r="F31" s="65"/>
      <c r="G31" s="65"/>
      <c r="H31" s="65"/>
      <c r="I31" s="68"/>
      <c r="J31" s="68"/>
      <c r="K31" s="68"/>
      <c r="L31" s="68"/>
      <c r="M31" s="68"/>
      <c r="N31" s="69"/>
    </row>
    <row r="32" spans="1:14" x14ac:dyDescent="0.3">
      <c r="A32" s="61"/>
      <c r="B32" s="82" t="s">
        <v>127</v>
      </c>
      <c r="C32" s="82"/>
      <c r="D32" s="82" t="s">
        <v>148</v>
      </c>
      <c r="E32" s="65"/>
      <c r="F32" s="65"/>
      <c r="G32" s="65"/>
      <c r="H32" s="65"/>
      <c r="I32" s="68"/>
      <c r="J32" s="68"/>
      <c r="K32" s="68"/>
      <c r="L32" s="68"/>
      <c r="M32" s="68"/>
      <c r="N32" s="69"/>
    </row>
    <row r="33" spans="1:17" x14ac:dyDescent="0.3">
      <c r="A33" s="61"/>
      <c r="B33" s="82" t="s">
        <v>128</v>
      </c>
      <c r="C33" s="82"/>
      <c r="D33" s="82" t="s">
        <v>148</v>
      </c>
      <c r="E33" s="65"/>
      <c r="F33" s="65"/>
      <c r="G33" s="65"/>
      <c r="H33" s="65"/>
      <c r="I33" s="68"/>
      <c r="J33" s="68"/>
      <c r="K33" s="68"/>
      <c r="L33" s="68"/>
      <c r="M33" s="68"/>
      <c r="N33" s="69"/>
    </row>
    <row r="34" spans="1:17" x14ac:dyDescent="0.3">
      <c r="A34" s="61"/>
      <c r="B34" s="65"/>
      <c r="C34" s="65"/>
      <c r="D34" s="65"/>
      <c r="E34" s="65"/>
      <c r="F34" s="65"/>
      <c r="G34" s="65"/>
      <c r="H34" s="65"/>
      <c r="I34" s="68"/>
      <c r="J34" s="68"/>
      <c r="K34" s="68"/>
      <c r="L34" s="68"/>
      <c r="M34" s="68"/>
      <c r="N34" s="69"/>
    </row>
    <row r="35" spans="1:17" x14ac:dyDescent="0.3">
      <c r="A35" s="61"/>
      <c r="B35" s="65"/>
      <c r="C35" s="65"/>
      <c r="D35" s="65"/>
      <c r="E35" s="65"/>
      <c r="F35" s="65"/>
      <c r="G35" s="65"/>
      <c r="H35" s="65"/>
      <c r="I35" s="68"/>
      <c r="J35" s="68"/>
      <c r="K35" s="68"/>
      <c r="L35" s="68"/>
      <c r="M35" s="68"/>
      <c r="N35" s="69"/>
    </row>
    <row r="36" spans="1:17" x14ac:dyDescent="0.3">
      <c r="A36" s="61"/>
      <c r="B36" s="83" t="s">
        <v>129</v>
      </c>
      <c r="C36" s="65"/>
      <c r="D36" s="65"/>
      <c r="E36" s="65"/>
      <c r="F36" s="65"/>
      <c r="G36" s="65"/>
      <c r="H36" s="65"/>
      <c r="I36" s="68"/>
      <c r="J36" s="68"/>
      <c r="K36" s="68"/>
      <c r="L36" s="68"/>
      <c r="M36" s="68"/>
      <c r="N36" s="69"/>
    </row>
    <row r="37" spans="1:17" x14ac:dyDescent="0.3">
      <c r="A37" s="61"/>
      <c r="B37" s="65"/>
      <c r="C37" s="65"/>
      <c r="D37" s="65"/>
      <c r="E37" s="65"/>
      <c r="F37" s="65"/>
      <c r="G37" s="65"/>
      <c r="H37" s="65"/>
      <c r="I37" s="68"/>
      <c r="J37" s="68"/>
      <c r="K37" s="68"/>
      <c r="L37" s="68"/>
      <c r="M37" s="68"/>
      <c r="N37" s="69"/>
    </row>
    <row r="38" spans="1:17" x14ac:dyDescent="0.3">
      <c r="A38" s="61"/>
      <c r="B38" s="65"/>
      <c r="C38" s="65"/>
      <c r="D38" s="65"/>
      <c r="E38" s="65"/>
      <c r="F38" s="65"/>
      <c r="G38" s="65"/>
      <c r="H38" s="65"/>
      <c r="I38" s="68"/>
      <c r="J38" s="68"/>
      <c r="K38" s="68"/>
      <c r="L38" s="68"/>
      <c r="M38" s="68"/>
      <c r="N38" s="69"/>
    </row>
    <row r="39" spans="1:17" x14ac:dyDescent="0.3">
      <c r="A39" s="61"/>
      <c r="B39" s="85" t="s">
        <v>32</v>
      </c>
      <c r="C39" s="85" t="s">
        <v>56</v>
      </c>
      <c r="D39" s="84" t="s">
        <v>50</v>
      </c>
      <c r="E39" s="84" t="s">
        <v>16</v>
      </c>
      <c r="F39" s="65"/>
      <c r="G39" s="65"/>
      <c r="H39" s="65"/>
      <c r="I39" s="68"/>
      <c r="J39" s="68"/>
      <c r="K39" s="68"/>
      <c r="L39" s="68"/>
      <c r="M39" s="68"/>
      <c r="N39" s="69"/>
    </row>
    <row r="40" spans="1:17" ht="27.6" x14ac:dyDescent="0.3">
      <c r="A40" s="61"/>
      <c r="B40" s="66" t="s">
        <v>130</v>
      </c>
      <c r="C40" s="67">
        <v>40</v>
      </c>
      <c r="D40" s="118">
        <v>0</v>
      </c>
      <c r="E40" s="200">
        <f>+D40+D41</f>
        <v>10</v>
      </c>
      <c r="F40" s="65"/>
      <c r="G40" s="65"/>
      <c r="H40" s="65"/>
      <c r="I40" s="68"/>
      <c r="J40" s="68"/>
      <c r="K40" s="68"/>
      <c r="L40" s="68"/>
      <c r="M40" s="68"/>
      <c r="N40" s="69"/>
    </row>
    <row r="41" spans="1:17" ht="41.4" x14ac:dyDescent="0.3">
      <c r="A41" s="61"/>
      <c r="B41" s="66" t="s">
        <v>131</v>
      </c>
      <c r="C41" s="67">
        <v>60</v>
      </c>
      <c r="D41" s="118">
        <f>D144</f>
        <v>10</v>
      </c>
      <c r="E41" s="201"/>
      <c r="F41" s="65"/>
      <c r="G41" s="65"/>
      <c r="H41" s="65"/>
      <c r="I41" s="68"/>
      <c r="J41" s="68"/>
      <c r="K41" s="68"/>
      <c r="L41" s="68"/>
      <c r="M41" s="68"/>
      <c r="N41" s="69"/>
    </row>
    <row r="42" spans="1:17" x14ac:dyDescent="0.3">
      <c r="A42" s="61"/>
      <c r="C42" s="62"/>
      <c r="D42" s="29"/>
      <c r="E42" s="63"/>
      <c r="F42" s="30"/>
      <c r="G42" s="30"/>
      <c r="H42" s="30"/>
      <c r="I42" s="18"/>
      <c r="J42" s="18"/>
      <c r="K42" s="18"/>
      <c r="L42" s="18"/>
      <c r="M42" s="18"/>
    </row>
    <row r="43" spans="1:17" x14ac:dyDescent="0.3">
      <c r="A43" s="61"/>
      <c r="C43" s="62"/>
      <c r="D43" s="29"/>
      <c r="E43" s="63"/>
      <c r="F43" s="30"/>
      <c r="G43" s="30"/>
      <c r="H43" s="30"/>
      <c r="I43" s="18"/>
      <c r="J43" s="18"/>
      <c r="K43" s="18"/>
      <c r="L43" s="18"/>
      <c r="M43" s="18"/>
    </row>
    <row r="44" spans="1:17" ht="24" customHeight="1" x14ac:dyDescent="0.3">
      <c r="A44" s="61"/>
      <c r="C44" s="62"/>
      <c r="D44" s="29"/>
      <c r="E44" s="63"/>
      <c r="F44" s="30"/>
      <c r="G44" s="30"/>
      <c r="H44" s="30"/>
      <c r="I44" s="18"/>
      <c r="J44" s="18"/>
      <c r="K44" s="18"/>
      <c r="L44" s="18"/>
      <c r="M44" s="223" t="s">
        <v>34</v>
      </c>
      <c r="N44" s="223"/>
    </row>
    <row r="45" spans="1:17" ht="27.75" customHeight="1" thickBot="1" x14ac:dyDescent="0.35">
      <c r="M45" s="224"/>
      <c r="N45" s="224"/>
    </row>
    <row r="46" spans="1:17" x14ac:dyDescent="0.3">
      <c r="B46" s="83" t="s">
        <v>145</v>
      </c>
      <c r="M46" s="45"/>
      <c r="N46" s="45"/>
    </row>
    <row r="47" spans="1:17" ht="15" thickBot="1" x14ac:dyDescent="0.35">
      <c r="M47" s="45"/>
      <c r="N47" s="45"/>
    </row>
    <row r="48" spans="1:17" s="68" customFormat="1" ht="109.5" customHeight="1" x14ac:dyDescent="0.3">
      <c r="B48" s="79" t="s">
        <v>132</v>
      </c>
      <c r="C48" s="79" t="s">
        <v>133</v>
      </c>
      <c r="D48" s="79" t="s">
        <v>134</v>
      </c>
      <c r="E48" s="79" t="s">
        <v>44</v>
      </c>
      <c r="F48" s="79" t="s">
        <v>22</v>
      </c>
      <c r="G48" s="79" t="s">
        <v>92</v>
      </c>
      <c r="H48" s="79" t="s">
        <v>17</v>
      </c>
      <c r="I48" s="79" t="s">
        <v>10</v>
      </c>
      <c r="J48" s="79" t="s">
        <v>30</v>
      </c>
      <c r="K48" s="79" t="s">
        <v>59</v>
      </c>
      <c r="L48" s="79" t="s">
        <v>20</v>
      </c>
      <c r="M48" s="64" t="s">
        <v>26</v>
      </c>
      <c r="N48" s="79" t="s">
        <v>135</v>
      </c>
      <c r="O48" s="79" t="s">
        <v>35</v>
      </c>
      <c r="P48" s="80" t="s">
        <v>11</v>
      </c>
      <c r="Q48" s="80" t="s">
        <v>19</v>
      </c>
    </row>
    <row r="49" spans="1:26" s="74" customFormat="1" ht="57.6" x14ac:dyDescent="0.3">
      <c r="A49" s="37">
        <v>1</v>
      </c>
      <c r="B49" s="75" t="s">
        <v>159</v>
      </c>
      <c r="C49" s="76">
        <v>0</v>
      </c>
      <c r="D49" s="75" t="s">
        <v>230</v>
      </c>
      <c r="E49" s="124">
        <v>0</v>
      </c>
      <c r="F49" s="71">
        <v>0</v>
      </c>
      <c r="G49" s="129">
        <v>0</v>
      </c>
      <c r="H49" s="78">
        <v>0</v>
      </c>
      <c r="I49" s="124">
        <v>0</v>
      </c>
      <c r="J49" s="124">
        <v>0</v>
      </c>
      <c r="K49" s="124">
        <v>0</v>
      </c>
      <c r="L49" s="124">
        <v>0</v>
      </c>
      <c r="M49" s="124">
        <v>0</v>
      </c>
      <c r="N49" s="70">
        <v>0</v>
      </c>
      <c r="O49" s="19">
        <v>0</v>
      </c>
      <c r="P49" s="19">
        <v>0</v>
      </c>
      <c r="Q49" s="112" t="s">
        <v>231</v>
      </c>
      <c r="R49" s="73"/>
      <c r="S49" s="73"/>
      <c r="T49" s="73"/>
      <c r="U49" s="73"/>
      <c r="V49" s="73"/>
      <c r="W49" s="73"/>
      <c r="X49" s="73"/>
      <c r="Y49" s="73"/>
      <c r="Z49" s="73"/>
    </row>
    <row r="50" spans="1:26" s="74" customFormat="1" x14ac:dyDescent="0.3">
      <c r="A50" s="37">
        <f t="shared" ref="A50" si="0">+A49+1</f>
        <v>2</v>
      </c>
      <c r="B50" s="75"/>
      <c r="C50" s="76"/>
      <c r="D50" s="75"/>
      <c r="E50" s="124"/>
      <c r="F50" s="124"/>
      <c r="G50" s="71"/>
      <c r="H50" s="71"/>
      <c r="I50" s="72"/>
      <c r="J50" s="72"/>
      <c r="K50" s="124"/>
      <c r="L50" s="124"/>
      <c r="M50" s="124"/>
      <c r="N50" s="70"/>
      <c r="O50" s="19"/>
      <c r="P50" s="19"/>
      <c r="Q50" s="112"/>
      <c r="R50" s="73"/>
      <c r="S50" s="73"/>
      <c r="T50" s="73"/>
      <c r="U50" s="73"/>
      <c r="V50" s="73"/>
      <c r="W50" s="73"/>
      <c r="X50" s="73"/>
      <c r="Y50" s="73"/>
      <c r="Z50" s="73"/>
    </row>
    <row r="51" spans="1:26" s="74" customFormat="1" x14ac:dyDescent="0.3">
      <c r="A51" s="37"/>
      <c r="B51" s="122" t="s">
        <v>16</v>
      </c>
      <c r="C51" s="76"/>
      <c r="D51" s="75"/>
      <c r="E51" s="70"/>
      <c r="F51" s="71"/>
      <c r="G51" s="71"/>
      <c r="H51" s="71"/>
      <c r="I51" s="72"/>
      <c r="J51" s="72"/>
      <c r="K51" s="77">
        <f>SUM(K49:K50)</f>
        <v>0</v>
      </c>
      <c r="L51" s="77">
        <f>SUM(L49:L50)</f>
        <v>0</v>
      </c>
      <c r="M51" s="125">
        <f>SUM(M49:M50)</f>
        <v>0</v>
      </c>
      <c r="N51" s="77">
        <f>SUM(N49:N50)</f>
        <v>0</v>
      </c>
      <c r="O51" s="19"/>
      <c r="P51" s="19"/>
      <c r="Q51" s="113"/>
    </row>
    <row r="52" spans="1:26" s="20" customFormat="1" x14ac:dyDescent="0.3">
      <c r="E52" s="21"/>
    </row>
    <row r="53" spans="1:26" s="20" customFormat="1" x14ac:dyDescent="0.3">
      <c r="B53" s="229" t="s">
        <v>28</v>
      </c>
      <c r="C53" s="229" t="s">
        <v>27</v>
      </c>
      <c r="D53" s="231" t="s">
        <v>33</v>
      </c>
      <c r="E53" s="231"/>
    </row>
    <row r="54" spans="1:26" s="20" customFormat="1" x14ac:dyDescent="0.3">
      <c r="B54" s="230"/>
      <c r="C54" s="230"/>
      <c r="D54" s="120" t="s">
        <v>23</v>
      </c>
      <c r="E54" s="43" t="s">
        <v>24</v>
      </c>
    </row>
    <row r="55" spans="1:26" s="20" customFormat="1" ht="30.6" customHeight="1" x14ac:dyDescent="0.3">
      <c r="B55" s="41" t="s">
        <v>21</v>
      </c>
      <c r="C55" s="42">
        <f>+K51</f>
        <v>0</v>
      </c>
      <c r="D55" s="40"/>
      <c r="E55" s="40" t="s">
        <v>148</v>
      </c>
      <c r="F55" s="22"/>
      <c r="G55" s="22"/>
      <c r="H55" s="22"/>
      <c r="I55" s="22"/>
      <c r="J55" s="22"/>
      <c r="K55" s="22"/>
      <c r="L55" s="22"/>
      <c r="M55" s="22"/>
    </row>
    <row r="56" spans="1:26" s="20" customFormat="1" ht="30" customHeight="1" x14ac:dyDescent="0.3">
      <c r="B56" s="41" t="s">
        <v>25</v>
      </c>
      <c r="C56" s="42">
        <f>+M51</f>
        <v>0</v>
      </c>
      <c r="D56" s="40"/>
      <c r="E56" s="40" t="s">
        <v>148</v>
      </c>
    </row>
    <row r="57" spans="1:26" s="20" customFormat="1" x14ac:dyDescent="0.3">
      <c r="B57" s="23"/>
      <c r="C57" s="232"/>
      <c r="D57" s="232"/>
      <c r="E57" s="232"/>
      <c r="F57" s="232"/>
      <c r="G57" s="232"/>
      <c r="H57" s="232"/>
      <c r="I57" s="232"/>
      <c r="J57" s="232"/>
      <c r="K57" s="232"/>
      <c r="L57" s="232"/>
      <c r="M57" s="232"/>
      <c r="N57" s="232"/>
    </row>
    <row r="58" spans="1:26" ht="28.2" customHeight="1" thickBot="1" x14ac:dyDescent="0.35"/>
    <row r="59" spans="1:26" ht="26.4" thickBot="1" x14ac:dyDescent="0.35">
      <c r="B59" s="233" t="s">
        <v>93</v>
      </c>
      <c r="C59" s="233"/>
      <c r="D59" s="233"/>
      <c r="E59" s="233"/>
      <c r="F59" s="233"/>
      <c r="G59" s="233"/>
      <c r="H59" s="233"/>
      <c r="I59" s="233"/>
      <c r="J59" s="233"/>
      <c r="K59" s="233"/>
      <c r="L59" s="233"/>
      <c r="M59" s="233"/>
      <c r="N59" s="233"/>
    </row>
    <row r="62" spans="1:26" ht="109.5" customHeight="1" x14ac:dyDescent="0.3">
      <c r="B62" s="81" t="s">
        <v>136</v>
      </c>
      <c r="C62" s="47" t="s">
        <v>2</v>
      </c>
      <c r="D62" s="47" t="s">
        <v>95</v>
      </c>
      <c r="E62" s="47" t="s">
        <v>94</v>
      </c>
      <c r="F62" s="47" t="s">
        <v>96</v>
      </c>
      <c r="G62" s="47" t="s">
        <v>97</v>
      </c>
      <c r="H62" s="47" t="s">
        <v>98</v>
      </c>
      <c r="I62" s="47" t="s">
        <v>99</v>
      </c>
      <c r="J62" s="47" t="s">
        <v>100</v>
      </c>
      <c r="K62" s="47" t="s">
        <v>101</v>
      </c>
      <c r="L62" s="47" t="s">
        <v>102</v>
      </c>
      <c r="M62" s="58" t="s">
        <v>103</v>
      </c>
      <c r="N62" s="58" t="s">
        <v>104</v>
      </c>
      <c r="O62" s="195" t="s">
        <v>3</v>
      </c>
      <c r="P62" s="196"/>
      <c r="Q62" s="47" t="s">
        <v>18</v>
      </c>
    </row>
    <row r="63" spans="1:26" ht="25.5" customHeight="1" x14ac:dyDescent="0.3">
      <c r="B63" s="1" t="s">
        <v>232</v>
      </c>
      <c r="C63" s="1" t="s">
        <v>232</v>
      </c>
      <c r="D63" s="3" t="s">
        <v>149</v>
      </c>
      <c r="E63" s="3" t="s">
        <v>149</v>
      </c>
      <c r="F63" s="2" t="s">
        <v>154</v>
      </c>
      <c r="G63" s="2" t="s">
        <v>154</v>
      </c>
      <c r="H63" s="2" t="s">
        <v>154</v>
      </c>
      <c r="I63" s="59" t="s">
        <v>149</v>
      </c>
      <c r="J63" s="59" t="s">
        <v>149</v>
      </c>
      <c r="K63" s="82" t="s">
        <v>151</v>
      </c>
      <c r="L63" s="82" t="s">
        <v>149</v>
      </c>
      <c r="M63" s="82" t="s">
        <v>149</v>
      </c>
      <c r="N63" s="82" t="s">
        <v>150</v>
      </c>
      <c r="O63" s="215" t="s">
        <v>234</v>
      </c>
      <c r="P63" s="216"/>
      <c r="Q63" s="82" t="s">
        <v>124</v>
      </c>
    </row>
    <row r="64" spans="1:26" ht="25.5" customHeight="1" x14ac:dyDescent="0.3">
      <c r="B64" s="1" t="s">
        <v>233</v>
      </c>
      <c r="C64" s="1" t="s">
        <v>173</v>
      </c>
      <c r="D64" s="3" t="s">
        <v>149</v>
      </c>
      <c r="E64" s="3" t="s">
        <v>149</v>
      </c>
      <c r="F64" s="2" t="s">
        <v>154</v>
      </c>
      <c r="G64" s="2" t="s">
        <v>154</v>
      </c>
      <c r="H64" s="2" t="s">
        <v>154</v>
      </c>
      <c r="I64" s="59" t="s">
        <v>149</v>
      </c>
      <c r="J64" s="59" t="s">
        <v>149</v>
      </c>
      <c r="K64" s="82" t="s">
        <v>151</v>
      </c>
      <c r="L64" s="82" t="s">
        <v>149</v>
      </c>
      <c r="M64" s="82" t="s">
        <v>149</v>
      </c>
      <c r="N64" s="82" t="s">
        <v>150</v>
      </c>
      <c r="O64" s="215" t="s">
        <v>234</v>
      </c>
      <c r="P64" s="216"/>
      <c r="Q64" s="82" t="s">
        <v>124</v>
      </c>
    </row>
    <row r="65" spans="2:17" x14ac:dyDescent="0.3">
      <c r="B65" s="5" t="s">
        <v>1</v>
      </c>
    </row>
    <row r="66" spans="2:17" x14ac:dyDescent="0.3">
      <c r="B66" s="5" t="s">
        <v>36</v>
      </c>
    </row>
    <row r="67" spans="2:17" x14ac:dyDescent="0.3">
      <c r="B67" s="5" t="s">
        <v>60</v>
      </c>
    </row>
    <row r="69" spans="2:17" ht="15" thickBot="1" x14ac:dyDescent="0.35"/>
    <row r="70" spans="2:17" ht="26.4" thickBot="1" x14ac:dyDescent="0.35">
      <c r="B70" s="202" t="s">
        <v>37</v>
      </c>
      <c r="C70" s="203"/>
      <c r="D70" s="203"/>
      <c r="E70" s="203"/>
      <c r="F70" s="203"/>
      <c r="G70" s="203"/>
      <c r="H70" s="203"/>
      <c r="I70" s="203"/>
      <c r="J70" s="203"/>
      <c r="K70" s="203"/>
      <c r="L70" s="203"/>
      <c r="M70" s="203"/>
      <c r="N70" s="204"/>
    </row>
    <row r="75" spans="2:17" ht="76.5" customHeight="1" x14ac:dyDescent="0.3">
      <c r="B75" s="81" t="s">
        <v>0</v>
      </c>
      <c r="C75" s="81" t="s">
        <v>38</v>
      </c>
      <c r="D75" s="81" t="s">
        <v>39</v>
      </c>
      <c r="E75" s="81" t="s">
        <v>105</v>
      </c>
      <c r="F75" s="81" t="s">
        <v>107</v>
      </c>
      <c r="G75" s="81" t="s">
        <v>108</v>
      </c>
      <c r="H75" s="81" t="s">
        <v>109</v>
      </c>
      <c r="I75" s="81" t="s">
        <v>106</v>
      </c>
      <c r="J75" s="195" t="s">
        <v>110</v>
      </c>
      <c r="K75" s="208"/>
      <c r="L75" s="196"/>
      <c r="M75" s="81" t="s">
        <v>111</v>
      </c>
      <c r="N75" s="81" t="s">
        <v>40</v>
      </c>
      <c r="O75" s="81" t="s">
        <v>41</v>
      </c>
      <c r="P75" s="195" t="s">
        <v>3</v>
      </c>
      <c r="Q75" s="196"/>
    </row>
    <row r="76" spans="2:17" ht="25.5" customHeight="1" x14ac:dyDescent="0.3">
      <c r="B76" s="137" t="s">
        <v>42</v>
      </c>
      <c r="C76" s="137" t="s">
        <v>236</v>
      </c>
      <c r="D76" s="137">
        <v>0</v>
      </c>
      <c r="E76" s="1">
        <v>0</v>
      </c>
      <c r="F76" s="1">
        <v>0</v>
      </c>
      <c r="G76" s="1">
        <v>0</v>
      </c>
      <c r="H76" s="1">
        <v>0</v>
      </c>
      <c r="I76" s="3">
        <v>0</v>
      </c>
      <c r="J76" s="130">
        <v>0</v>
      </c>
      <c r="K76" s="131">
        <v>0</v>
      </c>
      <c r="L76" s="131">
        <v>0</v>
      </c>
      <c r="M76" s="82">
        <v>0</v>
      </c>
      <c r="N76" s="82" t="s">
        <v>124</v>
      </c>
      <c r="O76" s="82" t="s">
        <v>124</v>
      </c>
      <c r="P76" s="236" t="s">
        <v>238</v>
      </c>
      <c r="Q76" s="236"/>
    </row>
    <row r="77" spans="2:17" ht="25.5" customHeight="1" x14ac:dyDescent="0.3">
      <c r="B77" s="137" t="s">
        <v>42</v>
      </c>
      <c r="C77" s="137" t="s">
        <v>236</v>
      </c>
      <c r="D77" s="137">
        <v>0</v>
      </c>
      <c r="E77" s="1">
        <v>0</v>
      </c>
      <c r="F77" s="1">
        <v>0</v>
      </c>
      <c r="G77" s="1">
        <v>0</v>
      </c>
      <c r="H77" s="1">
        <v>0</v>
      </c>
      <c r="I77" s="3">
        <v>0</v>
      </c>
      <c r="J77" s="130">
        <v>0</v>
      </c>
      <c r="K77" s="131">
        <v>0</v>
      </c>
      <c r="L77" s="131">
        <v>0</v>
      </c>
      <c r="M77" s="82">
        <v>0</v>
      </c>
      <c r="N77" s="82" t="s">
        <v>124</v>
      </c>
      <c r="O77" s="82" t="s">
        <v>124</v>
      </c>
      <c r="P77" s="236" t="s">
        <v>238</v>
      </c>
      <c r="Q77" s="236"/>
    </row>
    <row r="78" spans="2:17" ht="25.5" customHeight="1" x14ac:dyDescent="0.3">
      <c r="B78" s="137" t="s">
        <v>42</v>
      </c>
      <c r="C78" s="137" t="s">
        <v>236</v>
      </c>
      <c r="D78" s="137">
        <v>0</v>
      </c>
      <c r="E78" s="1">
        <v>0</v>
      </c>
      <c r="F78" s="1">
        <v>0</v>
      </c>
      <c r="G78" s="1">
        <v>0</v>
      </c>
      <c r="H78" s="1">
        <v>0</v>
      </c>
      <c r="I78" s="3">
        <v>0</v>
      </c>
      <c r="J78" s="130">
        <v>0</v>
      </c>
      <c r="K78" s="131">
        <v>0</v>
      </c>
      <c r="L78" s="131">
        <v>0</v>
      </c>
      <c r="M78" s="82">
        <v>0</v>
      </c>
      <c r="N78" s="82" t="s">
        <v>124</v>
      </c>
      <c r="O78" s="82" t="s">
        <v>124</v>
      </c>
      <c r="P78" s="236" t="s">
        <v>238</v>
      </c>
      <c r="Q78" s="236"/>
    </row>
    <row r="79" spans="2:17" ht="25.5" customHeight="1" x14ac:dyDescent="0.3">
      <c r="B79" s="137" t="s">
        <v>42</v>
      </c>
      <c r="C79" s="137" t="s">
        <v>236</v>
      </c>
      <c r="D79" s="137">
        <v>0</v>
      </c>
      <c r="E79" s="1">
        <v>0</v>
      </c>
      <c r="F79" s="1">
        <v>0</v>
      </c>
      <c r="G79" s="1">
        <v>0</v>
      </c>
      <c r="H79" s="1">
        <v>0</v>
      </c>
      <c r="I79" s="3">
        <v>0</v>
      </c>
      <c r="J79" s="130">
        <v>0</v>
      </c>
      <c r="K79" s="131">
        <v>0</v>
      </c>
      <c r="L79" s="131">
        <v>0</v>
      </c>
      <c r="M79" s="82">
        <v>0</v>
      </c>
      <c r="N79" s="82" t="s">
        <v>124</v>
      </c>
      <c r="O79" s="82" t="s">
        <v>124</v>
      </c>
      <c r="P79" s="236" t="s">
        <v>238</v>
      </c>
      <c r="Q79" s="236"/>
    </row>
    <row r="80" spans="2:17" ht="25.5" customHeight="1" x14ac:dyDescent="0.3">
      <c r="B80" s="137" t="s">
        <v>42</v>
      </c>
      <c r="C80" s="137" t="s">
        <v>236</v>
      </c>
      <c r="D80" s="137">
        <v>0</v>
      </c>
      <c r="E80" s="1">
        <v>0</v>
      </c>
      <c r="F80" s="1">
        <v>0</v>
      </c>
      <c r="G80" s="1">
        <v>0</v>
      </c>
      <c r="H80" s="1">
        <v>0</v>
      </c>
      <c r="I80" s="3">
        <v>0</v>
      </c>
      <c r="J80" s="130">
        <v>0</v>
      </c>
      <c r="K80" s="131">
        <v>0</v>
      </c>
      <c r="L80" s="131">
        <v>0</v>
      </c>
      <c r="M80" s="82">
        <v>0</v>
      </c>
      <c r="N80" s="82" t="s">
        <v>124</v>
      </c>
      <c r="O80" s="82" t="s">
        <v>124</v>
      </c>
      <c r="P80" s="236" t="s">
        <v>238</v>
      </c>
      <c r="Q80" s="236"/>
    </row>
    <row r="81" spans="2:17" ht="25.5" customHeight="1" x14ac:dyDescent="0.3">
      <c r="B81" s="117" t="s">
        <v>42</v>
      </c>
      <c r="C81" s="117" t="s">
        <v>236</v>
      </c>
      <c r="D81" s="137">
        <v>0</v>
      </c>
      <c r="E81" s="1">
        <v>0</v>
      </c>
      <c r="F81" s="1">
        <v>0</v>
      </c>
      <c r="G81" s="1">
        <v>0</v>
      </c>
      <c r="H81" s="1">
        <v>0</v>
      </c>
      <c r="I81" s="3">
        <v>0</v>
      </c>
      <c r="J81" s="130">
        <v>0</v>
      </c>
      <c r="K81" s="131">
        <v>0</v>
      </c>
      <c r="L81" s="131">
        <v>0</v>
      </c>
      <c r="M81" s="82">
        <v>0</v>
      </c>
      <c r="N81" s="82" t="s">
        <v>124</v>
      </c>
      <c r="O81" s="82" t="s">
        <v>124</v>
      </c>
      <c r="P81" s="236" t="s">
        <v>238</v>
      </c>
      <c r="Q81" s="236"/>
    </row>
    <row r="82" spans="2:17" ht="25.5" customHeight="1" x14ac:dyDescent="0.3">
      <c r="B82" s="137" t="s">
        <v>43</v>
      </c>
      <c r="C82" s="137" t="s">
        <v>237</v>
      </c>
      <c r="D82" s="137">
        <v>0</v>
      </c>
      <c r="E82" s="1">
        <v>0</v>
      </c>
      <c r="F82" s="1">
        <v>0</v>
      </c>
      <c r="G82" s="1">
        <v>0</v>
      </c>
      <c r="H82" s="1">
        <v>0</v>
      </c>
      <c r="I82" s="3">
        <v>0</v>
      </c>
      <c r="J82" s="130">
        <v>0</v>
      </c>
      <c r="K82" s="131">
        <v>0</v>
      </c>
      <c r="L82" s="131">
        <v>0</v>
      </c>
      <c r="M82" s="82">
        <v>0</v>
      </c>
      <c r="N82" s="82" t="s">
        <v>124</v>
      </c>
      <c r="O82" s="82" t="s">
        <v>124</v>
      </c>
      <c r="P82" s="236" t="s">
        <v>238</v>
      </c>
      <c r="Q82" s="236"/>
    </row>
    <row r="83" spans="2:17" ht="25.5" customHeight="1" x14ac:dyDescent="0.3">
      <c r="B83" s="137" t="s">
        <v>43</v>
      </c>
      <c r="C83" s="137" t="s">
        <v>237</v>
      </c>
      <c r="D83" s="137">
        <v>0</v>
      </c>
      <c r="E83" s="1">
        <v>0</v>
      </c>
      <c r="F83" s="1">
        <v>0</v>
      </c>
      <c r="G83" s="1">
        <v>0</v>
      </c>
      <c r="H83" s="1">
        <v>0</v>
      </c>
      <c r="I83" s="3">
        <v>0</v>
      </c>
      <c r="J83" s="130">
        <v>0</v>
      </c>
      <c r="K83" s="131">
        <v>0</v>
      </c>
      <c r="L83" s="131">
        <v>0</v>
      </c>
      <c r="M83" s="82">
        <v>0</v>
      </c>
      <c r="N83" s="82" t="s">
        <v>124</v>
      </c>
      <c r="O83" s="82" t="s">
        <v>124</v>
      </c>
      <c r="P83" s="236" t="s">
        <v>238</v>
      </c>
      <c r="Q83" s="236"/>
    </row>
    <row r="84" spans="2:17" ht="25.5" customHeight="1" x14ac:dyDescent="0.3">
      <c r="B84" s="137" t="s">
        <v>43</v>
      </c>
      <c r="C84" s="137" t="s">
        <v>237</v>
      </c>
      <c r="D84" s="137">
        <v>0</v>
      </c>
      <c r="E84" s="1">
        <v>0</v>
      </c>
      <c r="F84" s="1">
        <v>0</v>
      </c>
      <c r="G84" s="1">
        <v>0</v>
      </c>
      <c r="H84" s="1">
        <v>0</v>
      </c>
      <c r="I84" s="3">
        <v>0</v>
      </c>
      <c r="J84" s="130">
        <v>0</v>
      </c>
      <c r="K84" s="131">
        <v>0</v>
      </c>
      <c r="L84" s="131">
        <v>0</v>
      </c>
      <c r="M84" s="82">
        <v>0</v>
      </c>
      <c r="N84" s="82" t="s">
        <v>124</v>
      </c>
      <c r="O84" s="82" t="s">
        <v>124</v>
      </c>
      <c r="P84" s="236" t="s">
        <v>238</v>
      </c>
      <c r="Q84" s="236"/>
    </row>
    <row r="85" spans="2:17" ht="25.5" customHeight="1" x14ac:dyDescent="0.3">
      <c r="B85" s="137" t="s">
        <v>43</v>
      </c>
      <c r="C85" s="137" t="s">
        <v>237</v>
      </c>
      <c r="D85" s="137">
        <v>0</v>
      </c>
      <c r="E85" s="1">
        <v>0</v>
      </c>
      <c r="F85" s="1">
        <v>0</v>
      </c>
      <c r="G85" s="1">
        <v>0</v>
      </c>
      <c r="H85" s="1">
        <v>0</v>
      </c>
      <c r="I85" s="3">
        <v>0</v>
      </c>
      <c r="J85" s="130">
        <v>0</v>
      </c>
      <c r="K85" s="131">
        <v>0</v>
      </c>
      <c r="L85" s="131">
        <v>0</v>
      </c>
      <c r="M85" s="82">
        <v>0</v>
      </c>
      <c r="N85" s="82" t="s">
        <v>124</v>
      </c>
      <c r="O85" s="82" t="s">
        <v>124</v>
      </c>
      <c r="P85" s="236" t="s">
        <v>238</v>
      </c>
      <c r="Q85" s="236"/>
    </row>
    <row r="86" spans="2:17" ht="25.5" customHeight="1" x14ac:dyDescent="0.3">
      <c r="B86" s="137" t="s">
        <v>43</v>
      </c>
      <c r="C86" s="137" t="s">
        <v>237</v>
      </c>
      <c r="D86" s="137">
        <v>0</v>
      </c>
      <c r="E86" s="1">
        <v>0</v>
      </c>
      <c r="F86" s="1">
        <v>0</v>
      </c>
      <c r="G86" s="1">
        <v>0</v>
      </c>
      <c r="H86" s="1">
        <v>0</v>
      </c>
      <c r="I86" s="3">
        <v>0</v>
      </c>
      <c r="J86" s="130">
        <v>0</v>
      </c>
      <c r="K86" s="131">
        <v>0</v>
      </c>
      <c r="L86" s="131">
        <v>0</v>
      </c>
      <c r="M86" s="82">
        <v>0</v>
      </c>
      <c r="N86" s="82" t="s">
        <v>124</v>
      </c>
      <c r="O86" s="82" t="s">
        <v>124</v>
      </c>
      <c r="P86" s="236" t="s">
        <v>238</v>
      </c>
      <c r="Q86" s="236"/>
    </row>
    <row r="87" spans="2:17" ht="25.5" customHeight="1" x14ac:dyDescent="0.3">
      <c r="B87" s="137" t="s">
        <v>43</v>
      </c>
      <c r="C87" s="137" t="s">
        <v>237</v>
      </c>
      <c r="D87" s="137">
        <v>0</v>
      </c>
      <c r="E87" s="1">
        <v>0</v>
      </c>
      <c r="F87" s="1">
        <v>0</v>
      </c>
      <c r="G87" s="1">
        <v>0</v>
      </c>
      <c r="H87" s="1">
        <v>0</v>
      </c>
      <c r="I87" s="3">
        <v>0</v>
      </c>
      <c r="J87" s="130">
        <v>0</v>
      </c>
      <c r="K87" s="131">
        <v>0</v>
      </c>
      <c r="L87" s="131">
        <v>0</v>
      </c>
      <c r="M87" s="82">
        <v>0</v>
      </c>
      <c r="N87" s="82" t="s">
        <v>124</v>
      </c>
      <c r="O87" s="82" t="s">
        <v>124</v>
      </c>
      <c r="P87" s="236" t="s">
        <v>238</v>
      </c>
      <c r="Q87" s="236"/>
    </row>
    <row r="88" spans="2:17" ht="25.5" customHeight="1" x14ac:dyDescent="0.3">
      <c r="B88" s="117" t="s">
        <v>43</v>
      </c>
      <c r="C88" s="117" t="s">
        <v>237</v>
      </c>
      <c r="D88" s="137">
        <v>0</v>
      </c>
      <c r="E88" s="1">
        <v>0</v>
      </c>
      <c r="F88" s="1">
        <v>0</v>
      </c>
      <c r="G88" s="1">
        <v>0</v>
      </c>
      <c r="H88" s="1">
        <v>0</v>
      </c>
      <c r="I88" s="3">
        <v>0</v>
      </c>
      <c r="J88" s="130">
        <v>0</v>
      </c>
      <c r="K88" s="131">
        <v>0</v>
      </c>
      <c r="L88" s="131">
        <v>0</v>
      </c>
      <c r="M88" s="82">
        <v>0</v>
      </c>
      <c r="N88" s="82" t="s">
        <v>124</v>
      </c>
      <c r="O88" s="82" t="s">
        <v>124</v>
      </c>
      <c r="P88" s="236" t="s">
        <v>238</v>
      </c>
      <c r="Q88" s="236"/>
    </row>
    <row r="89" spans="2:17" ht="25.5" customHeight="1" x14ac:dyDescent="0.3">
      <c r="B89" s="137" t="s">
        <v>43</v>
      </c>
      <c r="C89" s="137" t="s">
        <v>237</v>
      </c>
      <c r="D89" s="137">
        <v>0</v>
      </c>
      <c r="E89" s="1">
        <v>0</v>
      </c>
      <c r="F89" s="1">
        <v>0</v>
      </c>
      <c r="G89" s="1">
        <v>0</v>
      </c>
      <c r="H89" s="1">
        <v>0</v>
      </c>
      <c r="I89" s="3">
        <v>0</v>
      </c>
      <c r="J89" s="130">
        <v>0</v>
      </c>
      <c r="K89" s="131">
        <v>0</v>
      </c>
      <c r="L89" s="131">
        <v>0</v>
      </c>
      <c r="M89" s="82">
        <v>0</v>
      </c>
      <c r="N89" s="82" t="s">
        <v>124</v>
      </c>
      <c r="O89" s="82" t="s">
        <v>124</v>
      </c>
      <c r="P89" s="236" t="s">
        <v>238</v>
      </c>
      <c r="Q89" s="236"/>
    </row>
    <row r="90" spans="2:17" ht="25.5" customHeight="1" x14ac:dyDescent="0.3">
      <c r="B90" s="128" t="s">
        <v>43</v>
      </c>
      <c r="C90" s="128" t="s">
        <v>237</v>
      </c>
      <c r="D90" s="137">
        <v>0</v>
      </c>
      <c r="E90" s="1">
        <v>0</v>
      </c>
      <c r="F90" s="1">
        <v>0</v>
      </c>
      <c r="G90" s="1">
        <v>0</v>
      </c>
      <c r="H90" s="1">
        <v>0</v>
      </c>
      <c r="I90" s="3">
        <v>0</v>
      </c>
      <c r="J90" s="130">
        <v>0</v>
      </c>
      <c r="K90" s="131">
        <v>0</v>
      </c>
      <c r="L90" s="131">
        <v>0</v>
      </c>
      <c r="M90" s="82">
        <v>0</v>
      </c>
      <c r="N90" s="82" t="s">
        <v>124</v>
      </c>
      <c r="O90" s="82" t="s">
        <v>124</v>
      </c>
      <c r="P90" s="236" t="s">
        <v>238</v>
      </c>
      <c r="Q90" s="236"/>
    </row>
    <row r="92" spans="2:17" ht="15" thickBot="1" x14ac:dyDescent="0.35"/>
    <row r="93" spans="2:17" ht="26.4" thickBot="1" x14ac:dyDescent="0.35">
      <c r="B93" s="202" t="s">
        <v>45</v>
      </c>
      <c r="C93" s="203"/>
      <c r="D93" s="203"/>
      <c r="E93" s="203"/>
      <c r="F93" s="203"/>
      <c r="G93" s="203"/>
      <c r="H93" s="203"/>
      <c r="I93" s="203"/>
      <c r="J93" s="203"/>
      <c r="K93" s="203"/>
      <c r="L93" s="203"/>
      <c r="M93" s="203"/>
      <c r="N93" s="204"/>
    </row>
    <row r="96" spans="2:17" ht="46.2" customHeight="1" x14ac:dyDescent="0.3">
      <c r="B96" s="47" t="s">
        <v>32</v>
      </c>
      <c r="C96" s="47" t="s">
        <v>46</v>
      </c>
      <c r="D96" s="195" t="s">
        <v>3</v>
      </c>
      <c r="E96" s="196"/>
    </row>
    <row r="97" spans="1:26" ht="46.95" customHeight="1" x14ac:dyDescent="0.3">
      <c r="B97" s="48" t="s">
        <v>112</v>
      </c>
      <c r="C97" s="82" t="s">
        <v>124</v>
      </c>
      <c r="D97" s="214" t="s">
        <v>239</v>
      </c>
      <c r="E97" s="214"/>
    </row>
    <row r="100" spans="1:26" ht="25.8" x14ac:dyDescent="0.3">
      <c r="B100" s="227" t="s">
        <v>62</v>
      </c>
      <c r="C100" s="228"/>
      <c r="D100" s="228"/>
      <c r="E100" s="228"/>
      <c r="F100" s="228"/>
      <c r="G100" s="228"/>
      <c r="H100" s="228"/>
      <c r="I100" s="228"/>
      <c r="J100" s="228"/>
      <c r="K100" s="228"/>
      <c r="L100" s="228"/>
      <c r="M100" s="228"/>
      <c r="N100" s="228"/>
      <c r="O100" s="228"/>
      <c r="P100" s="228"/>
    </row>
    <row r="102" spans="1:26" ht="15" thickBot="1" x14ac:dyDescent="0.35"/>
    <row r="103" spans="1:26" ht="26.4" thickBot="1" x14ac:dyDescent="0.35">
      <c r="B103" s="202" t="s">
        <v>52</v>
      </c>
      <c r="C103" s="203"/>
      <c r="D103" s="203"/>
      <c r="E103" s="203"/>
      <c r="F103" s="203"/>
      <c r="G103" s="203"/>
      <c r="H103" s="203"/>
      <c r="I103" s="203"/>
      <c r="J103" s="203"/>
      <c r="K103" s="203"/>
      <c r="L103" s="203"/>
      <c r="M103" s="203"/>
      <c r="N103" s="204"/>
    </row>
    <row r="105" spans="1:26" ht="15" thickBot="1" x14ac:dyDescent="0.35">
      <c r="M105" s="45"/>
      <c r="N105" s="45"/>
    </row>
    <row r="106" spans="1:26" s="68" customFormat="1" ht="109.5" customHeight="1" x14ac:dyDescent="0.3">
      <c r="B106" s="79" t="s">
        <v>132</v>
      </c>
      <c r="C106" s="79" t="s">
        <v>133</v>
      </c>
      <c r="D106" s="79" t="s">
        <v>134</v>
      </c>
      <c r="E106" s="79" t="s">
        <v>44</v>
      </c>
      <c r="F106" s="79" t="s">
        <v>22</v>
      </c>
      <c r="G106" s="79" t="s">
        <v>92</v>
      </c>
      <c r="H106" s="79" t="s">
        <v>17</v>
      </c>
      <c r="I106" s="79" t="s">
        <v>10</v>
      </c>
      <c r="J106" s="79" t="s">
        <v>30</v>
      </c>
      <c r="K106" s="79" t="s">
        <v>59</v>
      </c>
      <c r="L106" s="79" t="s">
        <v>20</v>
      </c>
      <c r="M106" s="64" t="s">
        <v>26</v>
      </c>
      <c r="N106" s="79" t="s">
        <v>135</v>
      </c>
      <c r="O106" s="79" t="s">
        <v>35</v>
      </c>
      <c r="P106" s="80" t="s">
        <v>11</v>
      </c>
      <c r="Q106" s="80" t="s">
        <v>19</v>
      </c>
    </row>
    <row r="107" spans="1:26" s="74" customFormat="1" ht="57.6" x14ac:dyDescent="0.3">
      <c r="A107" s="37">
        <v>1</v>
      </c>
      <c r="B107" s="75" t="s">
        <v>158</v>
      </c>
      <c r="C107" s="76">
        <v>0</v>
      </c>
      <c r="D107" s="75" t="s">
        <v>230</v>
      </c>
      <c r="E107" s="124">
        <v>0</v>
      </c>
      <c r="F107" s="71">
        <v>0</v>
      </c>
      <c r="G107" s="129">
        <v>0</v>
      </c>
      <c r="H107" s="144">
        <v>0</v>
      </c>
      <c r="I107" s="124">
        <v>0</v>
      </c>
      <c r="J107" s="124">
        <v>0</v>
      </c>
      <c r="K107" s="124">
        <v>0</v>
      </c>
      <c r="L107" s="124">
        <v>0</v>
      </c>
      <c r="M107" s="124">
        <v>0</v>
      </c>
      <c r="N107" s="70">
        <v>0</v>
      </c>
      <c r="O107" s="143">
        <v>0</v>
      </c>
      <c r="P107" s="19">
        <v>0</v>
      </c>
      <c r="Q107" s="112" t="s">
        <v>240</v>
      </c>
      <c r="R107" s="73"/>
      <c r="S107" s="73"/>
      <c r="T107" s="73"/>
      <c r="U107" s="73"/>
      <c r="V107" s="73"/>
      <c r="W107" s="73"/>
      <c r="X107" s="73"/>
      <c r="Y107" s="73"/>
      <c r="Z107" s="73"/>
    </row>
    <row r="108" spans="1:26" s="74" customFormat="1" x14ac:dyDescent="0.3">
      <c r="A108" s="37">
        <f>+A107+1</f>
        <v>2</v>
      </c>
      <c r="B108" s="75"/>
      <c r="C108" s="76"/>
      <c r="D108" s="75"/>
      <c r="E108" s="124"/>
      <c r="F108" s="71"/>
      <c r="G108" s="71"/>
      <c r="H108" s="71"/>
      <c r="I108" s="72"/>
      <c r="J108" s="72"/>
      <c r="K108" s="124"/>
      <c r="L108" s="124"/>
      <c r="M108" s="124"/>
      <c r="N108" s="70"/>
      <c r="O108" s="19"/>
      <c r="P108" s="19"/>
      <c r="Q108" s="112"/>
      <c r="R108" s="73"/>
      <c r="S108" s="73"/>
      <c r="T108" s="73"/>
      <c r="U108" s="73"/>
      <c r="V108" s="73"/>
      <c r="W108" s="73"/>
      <c r="X108" s="73"/>
      <c r="Y108" s="73"/>
      <c r="Z108" s="73"/>
    </row>
    <row r="109" spans="1:26" s="74" customFormat="1" x14ac:dyDescent="0.3">
      <c r="A109" s="37">
        <f t="shared" ref="A109" si="1">+A108+1</f>
        <v>3</v>
      </c>
      <c r="B109" s="75"/>
      <c r="C109" s="76"/>
      <c r="D109" s="75"/>
      <c r="E109" s="124"/>
      <c r="F109" s="71"/>
      <c r="G109" s="71"/>
      <c r="H109" s="71"/>
      <c r="I109" s="72"/>
      <c r="J109" s="72"/>
      <c r="K109" s="124"/>
      <c r="L109" s="124"/>
      <c r="M109" s="124"/>
      <c r="N109" s="70"/>
      <c r="O109" s="19"/>
      <c r="P109" s="19"/>
      <c r="Q109" s="112"/>
      <c r="R109" s="73"/>
      <c r="S109" s="73"/>
      <c r="T109" s="73"/>
      <c r="U109" s="73"/>
      <c r="V109" s="73"/>
      <c r="W109" s="73"/>
      <c r="X109" s="73"/>
      <c r="Y109" s="73"/>
      <c r="Z109" s="73"/>
    </row>
    <row r="110" spans="1:26" s="74" customFormat="1" x14ac:dyDescent="0.3">
      <c r="A110" s="37"/>
      <c r="B110" s="122" t="s">
        <v>16</v>
      </c>
      <c r="C110" s="76"/>
      <c r="D110" s="75"/>
      <c r="E110" s="70"/>
      <c r="F110" s="71"/>
      <c r="G110" s="71"/>
      <c r="H110" s="71"/>
      <c r="I110" s="72"/>
      <c r="J110" s="72"/>
      <c r="K110" s="77">
        <f>SUM(K107:K109)</f>
        <v>0</v>
      </c>
      <c r="L110" s="77">
        <f>SUM(L107:L109)</f>
        <v>0</v>
      </c>
      <c r="M110" s="111">
        <f>SUM(M107:M109)</f>
        <v>0</v>
      </c>
      <c r="N110" s="77">
        <f>SUM(N107:N109)</f>
        <v>0</v>
      </c>
      <c r="O110" s="19"/>
      <c r="P110" s="19"/>
      <c r="Q110" s="113"/>
    </row>
    <row r="111" spans="1:26" x14ac:dyDescent="0.3">
      <c r="B111" s="20"/>
      <c r="C111" s="20"/>
      <c r="D111" s="20"/>
      <c r="E111" s="21"/>
      <c r="F111" s="20"/>
      <c r="G111" s="20"/>
      <c r="H111" s="20"/>
      <c r="I111" s="20"/>
      <c r="J111" s="20"/>
      <c r="K111" s="20"/>
      <c r="L111" s="20"/>
      <c r="M111" s="20"/>
      <c r="N111" s="20"/>
      <c r="O111" s="20"/>
      <c r="P111" s="20"/>
    </row>
    <row r="112" spans="1:26" ht="18" x14ac:dyDescent="0.3">
      <c r="B112" s="41" t="s">
        <v>31</v>
      </c>
      <c r="C112" s="51">
        <f>+K110</f>
        <v>0</v>
      </c>
      <c r="H112" s="22"/>
      <c r="I112" s="22"/>
      <c r="J112" s="22"/>
      <c r="K112" s="22"/>
      <c r="L112" s="22"/>
      <c r="M112" s="22"/>
      <c r="N112" s="20"/>
      <c r="O112" s="20"/>
      <c r="P112" s="20"/>
    </row>
    <row r="114" spans="2:17" ht="15" thickBot="1" x14ac:dyDescent="0.35"/>
    <row r="115" spans="2:17" ht="37.200000000000003" customHeight="1" thickBot="1" x14ac:dyDescent="0.35">
      <c r="B115" s="53" t="s">
        <v>48</v>
      </c>
      <c r="C115" s="54" t="s">
        <v>49</v>
      </c>
      <c r="D115" s="53" t="s">
        <v>50</v>
      </c>
      <c r="E115" s="54" t="s">
        <v>53</v>
      </c>
    </row>
    <row r="116" spans="2:17" ht="41.4" customHeight="1" x14ac:dyDescent="0.3">
      <c r="B116" s="46" t="s">
        <v>113</v>
      </c>
      <c r="C116" s="49">
        <v>20</v>
      </c>
      <c r="D116" s="49">
        <v>0</v>
      </c>
      <c r="E116" s="205">
        <f>+D116+D117+D118</f>
        <v>0</v>
      </c>
    </row>
    <row r="117" spans="2:17" x14ac:dyDescent="0.3">
      <c r="B117" s="46" t="s">
        <v>114</v>
      </c>
      <c r="C117" s="39">
        <v>30</v>
      </c>
      <c r="D117" s="118">
        <v>0</v>
      </c>
      <c r="E117" s="206"/>
    </row>
    <row r="118" spans="2:17" ht="15" thickBot="1" x14ac:dyDescent="0.35">
      <c r="B118" s="46" t="s">
        <v>115</v>
      </c>
      <c r="C118" s="50">
        <v>40</v>
      </c>
      <c r="D118" s="50">
        <v>0</v>
      </c>
      <c r="E118" s="207"/>
    </row>
    <row r="120" spans="2:17" ht="15" thickBot="1" x14ac:dyDescent="0.35"/>
    <row r="121" spans="2:17" ht="26.4" thickBot="1" x14ac:dyDescent="0.35">
      <c r="B121" s="202" t="s">
        <v>146</v>
      </c>
      <c r="C121" s="203"/>
      <c r="D121" s="203"/>
      <c r="E121" s="203"/>
      <c r="F121" s="203"/>
      <c r="G121" s="203"/>
      <c r="H121" s="203"/>
      <c r="I121" s="203"/>
      <c r="J121" s="203"/>
      <c r="K121" s="203"/>
      <c r="L121" s="203"/>
      <c r="M121" s="203"/>
      <c r="N121" s="204"/>
    </row>
    <row r="123" spans="2:17" ht="76.5" customHeight="1" x14ac:dyDescent="0.3">
      <c r="B123" s="81" t="s">
        <v>0</v>
      </c>
      <c r="C123" s="81" t="s">
        <v>38</v>
      </c>
      <c r="D123" s="81" t="s">
        <v>39</v>
      </c>
      <c r="E123" s="81" t="s">
        <v>105</v>
      </c>
      <c r="F123" s="81" t="s">
        <v>107</v>
      </c>
      <c r="G123" s="81" t="s">
        <v>108</v>
      </c>
      <c r="H123" s="81" t="s">
        <v>109</v>
      </c>
      <c r="I123" s="81" t="s">
        <v>106</v>
      </c>
      <c r="J123" s="195" t="s">
        <v>110</v>
      </c>
      <c r="K123" s="208"/>
      <c r="L123" s="196"/>
      <c r="M123" s="81" t="s">
        <v>111</v>
      </c>
      <c r="N123" s="81" t="s">
        <v>40</v>
      </c>
      <c r="O123" s="81" t="s">
        <v>41</v>
      </c>
      <c r="P123" s="195" t="s">
        <v>3</v>
      </c>
      <c r="Q123" s="196"/>
    </row>
    <row r="124" spans="2:17" ht="60.75" customHeight="1" x14ac:dyDescent="0.3">
      <c r="B124" s="145" t="s">
        <v>156</v>
      </c>
      <c r="C124" s="145" t="s">
        <v>243</v>
      </c>
      <c r="D124" s="145">
        <v>0</v>
      </c>
      <c r="E124" s="1">
        <v>0</v>
      </c>
      <c r="F124" s="1">
        <v>0</v>
      </c>
      <c r="G124" s="145">
        <v>0</v>
      </c>
      <c r="H124" s="1">
        <v>0</v>
      </c>
      <c r="I124" s="3">
        <v>0</v>
      </c>
      <c r="J124" s="130">
        <v>0</v>
      </c>
      <c r="K124" s="131">
        <v>0</v>
      </c>
      <c r="L124" s="131">
        <v>0</v>
      </c>
      <c r="M124" s="82">
        <v>0</v>
      </c>
      <c r="N124" s="82" t="s">
        <v>124</v>
      </c>
      <c r="O124" s="82" t="s">
        <v>124</v>
      </c>
      <c r="P124" s="214" t="s">
        <v>241</v>
      </c>
      <c r="Q124" s="214"/>
    </row>
    <row r="125" spans="2:17" ht="60.75" customHeight="1" x14ac:dyDescent="0.3">
      <c r="B125" s="145" t="s">
        <v>156</v>
      </c>
      <c r="C125" s="145" t="s">
        <v>243</v>
      </c>
      <c r="D125" s="145">
        <v>0</v>
      </c>
      <c r="E125" s="1">
        <v>0</v>
      </c>
      <c r="F125" s="1">
        <v>0</v>
      </c>
      <c r="G125" s="145">
        <v>0</v>
      </c>
      <c r="H125" s="1">
        <v>0</v>
      </c>
      <c r="I125" s="3">
        <v>0</v>
      </c>
      <c r="J125" s="130">
        <v>0</v>
      </c>
      <c r="K125" s="131">
        <v>0</v>
      </c>
      <c r="L125" s="131">
        <v>0</v>
      </c>
      <c r="M125" s="82">
        <v>0</v>
      </c>
      <c r="N125" s="82" t="s">
        <v>124</v>
      </c>
      <c r="O125" s="82" t="s">
        <v>124</v>
      </c>
      <c r="P125" s="214" t="s">
        <v>241</v>
      </c>
      <c r="Q125" s="214"/>
    </row>
    <row r="126" spans="2:17" ht="60.75" customHeight="1" x14ac:dyDescent="0.3">
      <c r="B126" s="145" t="s">
        <v>119</v>
      </c>
      <c r="C126" s="145" t="s">
        <v>243</v>
      </c>
      <c r="D126" s="145">
        <v>0</v>
      </c>
      <c r="E126" s="1">
        <v>0</v>
      </c>
      <c r="F126" s="1">
        <v>0</v>
      </c>
      <c r="G126" s="145">
        <v>0</v>
      </c>
      <c r="H126" s="1">
        <v>0</v>
      </c>
      <c r="I126" s="3">
        <v>0</v>
      </c>
      <c r="J126" s="130">
        <v>0</v>
      </c>
      <c r="K126" s="131">
        <v>0</v>
      </c>
      <c r="L126" s="131">
        <v>0</v>
      </c>
      <c r="M126" s="82">
        <v>0</v>
      </c>
      <c r="N126" s="82" t="s">
        <v>124</v>
      </c>
      <c r="O126" s="82" t="s">
        <v>124</v>
      </c>
      <c r="P126" s="214" t="s">
        <v>241</v>
      </c>
      <c r="Q126" s="214"/>
    </row>
    <row r="127" spans="2:17" ht="60.75" customHeight="1" x14ac:dyDescent="0.3">
      <c r="B127" s="117" t="s">
        <v>119</v>
      </c>
      <c r="C127" s="137" t="s">
        <v>243</v>
      </c>
      <c r="D127" s="137">
        <v>0</v>
      </c>
      <c r="E127" s="1">
        <v>0</v>
      </c>
      <c r="F127" s="1">
        <v>0</v>
      </c>
      <c r="G127" s="137">
        <v>0</v>
      </c>
      <c r="H127" s="1">
        <v>0</v>
      </c>
      <c r="I127" s="3">
        <v>0</v>
      </c>
      <c r="J127" s="130">
        <v>0</v>
      </c>
      <c r="K127" s="131">
        <v>0</v>
      </c>
      <c r="L127" s="131">
        <v>0</v>
      </c>
      <c r="M127" s="82">
        <v>0</v>
      </c>
      <c r="N127" s="82" t="s">
        <v>124</v>
      </c>
      <c r="O127" s="82" t="s">
        <v>124</v>
      </c>
      <c r="P127" s="214" t="s">
        <v>241</v>
      </c>
      <c r="Q127" s="214"/>
    </row>
    <row r="128" spans="2:17" ht="33.6" customHeight="1" x14ac:dyDescent="0.3">
      <c r="B128" s="117" t="s">
        <v>120</v>
      </c>
      <c r="C128" s="137" t="s">
        <v>235</v>
      </c>
      <c r="D128" s="137">
        <v>0</v>
      </c>
      <c r="E128" s="1">
        <v>0</v>
      </c>
      <c r="F128" s="1">
        <v>0</v>
      </c>
      <c r="G128" s="137">
        <v>0</v>
      </c>
      <c r="H128" s="1">
        <v>0</v>
      </c>
      <c r="I128" s="3">
        <v>0</v>
      </c>
      <c r="J128" s="130">
        <v>0</v>
      </c>
      <c r="K128" s="131">
        <v>0</v>
      </c>
      <c r="L128" s="131">
        <v>0</v>
      </c>
      <c r="M128" s="82">
        <v>0</v>
      </c>
      <c r="N128" s="82" t="s">
        <v>124</v>
      </c>
      <c r="O128" s="82" t="s">
        <v>124</v>
      </c>
      <c r="P128" s="214" t="s">
        <v>241</v>
      </c>
      <c r="Q128" s="214"/>
    </row>
    <row r="131" spans="2:7" ht="15" thickBot="1" x14ac:dyDescent="0.35"/>
    <row r="132" spans="2:7" ht="54" customHeight="1" x14ac:dyDescent="0.3">
      <c r="B132" s="84" t="s">
        <v>32</v>
      </c>
      <c r="C132" s="84" t="s">
        <v>48</v>
      </c>
      <c r="D132" s="81" t="s">
        <v>49</v>
      </c>
      <c r="E132" s="84" t="s">
        <v>50</v>
      </c>
      <c r="F132" s="54" t="s">
        <v>54</v>
      </c>
      <c r="G132" s="121"/>
    </row>
    <row r="133" spans="2:7" ht="120.75" customHeight="1" x14ac:dyDescent="0.2">
      <c r="B133" s="210" t="s">
        <v>51</v>
      </c>
      <c r="C133" s="4" t="s">
        <v>116</v>
      </c>
      <c r="D133" s="118">
        <v>25</v>
      </c>
      <c r="E133" s="118">
        <v>0</v>
      </c>
      <c r="F133" s="211">
        <f>+E133+E134+E135</f>
        <v>10</v>
      </c>
      <c r="G133" s="57"/>
    </row>
    <row r="134" spans="2:7" ht="108" customHeight="1" x14ac:dyDescent="0.2">
      <c r="B134" s="210"/>
      <c r="C134" s="4" t="s">
        <v>117</v>
      </c>
      <c r="D134" s="52">
        <v>25</v>
      </c>
      <c r="E134" s="118">
        <v>0</v>
      </c>
      <c r="F134" s="212"/>
      <c r="G134" s="57"/>
    </row>
    <row r="135" spans="2:7" ht="69" customHeight="1" x14ac:dyDescent="0.2">
      <c r="B135" s="210"/>
      <c r="C135" s="4" t="s">
        <v>118</v>
      </c>
      <c r="D135" s="118">
        <v>10</v>
      </c>
      <c r="E135" s="118">
        <v>10</v>
      </c>
      <c r="F135" s="213"/>
      <c r="G135" s="57"/>
    </row>
    <row r="136" spans="2:7" x14ac:dyDescent="0.3">
      <c r="C136" s="65"/>
    </row>
    <row r="139" spans="2:7" x14ac:dyDescent="0.3">
      <c r="B139" s="83" t="s">
        <v>55</v>
      </c>
    </row>
    <row r="142" spans="2:7" x14ac:dyDescent="0.3">
      <c r="B142" s="85" t="s">
        <v>32</v>
      </c>
      <c r="C142" s="85" t="s">
        <v>56</v>
      </c>
      <c r="D142" s="84" t="s">
        <v>50</v>
      </c>
      <c r="E142" s="84" t="s">
        <v>16</v>
      </c>
    </row>
    <row r="143" spans="2:7" ht="27.6" x14ac:dyDescent="0.3">
      <c r="B143" s="66" t="s">
        <v>57</v>
      </c>
      <c r="C143" s="67">
        <v>40</v>
      </c>
      <c r="D143" s="118">
        <f>+E116</f>
        <v>0</v>
      </c>
      <c r="E143" s="200">
        <f>+D143+D144</f>
        <v>10</v>
      </c>
    </row>
    <row r="144" spans="2:7" ht="41.4" x14ac:dyDescent="0.3">
      <c r="B144" s="66" t="s">
        <v>58</v>
      </c>
      <c r="C144" s="67">
        <v>60</v>
      </c>
      <c r="D144" s="118">
        <f>+F133</f>
        <v>10</v>
      </c>
      <c r="E144" s="201"/>
    </row>
  </sheetData>
  <mergeCells count="54">
    <mergeCell ref="P124:Q124"/>
    <mergeCell ref="P126:Q126"/>
    <mergeCell ref="P125:Q125"/>
    <mergeCell ref="P89:Q89"/>
    <mergeCell ref="P86:Q86"/>
    <mergeCell ref="P87:Q87"/>
    <mergeCell ref="P90:Q90"/>
    <mergeCell ref="P83:Q83"/>
    <mergeCell ref="P84:Q84"/>
    <mergeCell ref="P85:Q85"/>
    <mergeCell ref="O63:P63"/>
    <mergeCell ref="P80:Q80"/>
    <mergeCell ref="P78:Q78"/>
    <mergeCell ref="P79:Q79"/>
    <mergeCell ref="P76:Q76"/>
    <mergeCell ref="P77:Q77"/>
    <mergeCell ref="P82:Q82"/>
    <mergeCell ref="C9:N9"/>
    <mergeCell ref="B2:P2"/>
    <mergeCell ref="B4:P4"/>
    <mergeCell ref="C6:N6"/>
    <mergeCell ref="C7:N7"/>
    <mergeCell ref="C8:N8"/>
    <mergeCell ref="D53:E53"/>
    <mergeCell ref="C57:N57"/>
    <mergeCell ref="B59:N59"/>
    <mergeCell ref="C10:E10"/>
    <mergeCell ref="B14:C21"/>
    <mergeCell ref="B22:C22"/>
    <mergeCell ref="E40:E41"/>
    <mergeCell ref="M44:N45"/>
    <mergeCell ref="O62:P62"/>
    <mergeCell ref="O64:P64"/>
    <mergeCell ref="B53:B54"/>
    <mergeCell ref="C53:C54"/>
    <mergeCell ref="P128:Q128"/>
    <mergeCell ref="P123:Q123"/>
    <mergeCell ref="P127:Q127"/>
    <mergeCell ref="B100:P100"/>
    <mergeCell ref="B70:N70"/>
    <mergeCell ref="J75:L75"/>
    <mergeCell ref="P75:Q75"/>
    <mergeCell ref="P81:Q81"/>
    <mergeCell ref="P88:Q88"/>
    <mergeCell ref="B93:N93"/>
    <mergeCell ref="D96:E96"/>
    <mergeCell ref="D97:E97"/>
    <mergeCell ref="B133:B135"/>
    <mergeCell ref="F133:F135"/>
    <mergeCell ref="E143:E144"/>
    <mergeCell ref="B103:N103"/>
    <mergeCell ref="E116:E118"/>
    <mergeCell ref="B121:N121"/>
    <mergeCell ref="J123:L123"/>
  </mergeCells>
  <dataValidations count="2">
    <dataValidation type="decimal" allowBlank="1" showInputMessage="1" showErrorMessage="1" sqref="WVH983060 WLL983060 C65556 IV65556 SR65556 ACN65556 AMJ65556 AWF65556 BGB65556 BPX65556 BZT65556 CJP65556 CTL65556 DDH65556 DND65556 DWZ65556 EGV65556 EQR65556 FAN65556 FKJ65556 FUF65556 GEB65556 GNX65556 GXT65556 HHP65556 HRL65556 IBH65556 ILD65556 IUZ65556 JEV65556 JOR65556 JYN65556 KIJ65556 KSF65556 LCB65556 LLX65556 LVT65556 MFP65556 MPL65556 MZH65556 NJD65556 NSZ65556 OCV65556 OMR65556 OWN65556 PGJ65556 PQF65556 QAB65556 QJX65556 QTT65556 RDP65556 RNL65556 RXH65556 SHD65556 SQZ65556 TAV65556 TKR65556 TUN65556 UEJ65556 UOF65556 UYB65556 VHX65556 VRT65556 WBP65556 WLL65556 WVH65556 C131092 IV131092 SR131092 ACN131092 AMJ131092 AWF131092 BGB131092 BPX131092 BZT131092 CJP131092 CTL131092 DDH131092 DND131092 DWZ131092 EGV131092 EQR131092 FAN131092 FKJ131092 FUF131092 GEB131092 GNX131092 GXT131092 HHP131092 HRL131092 IBH131092 ILD131092 IUZ131092 JEV131092 JOR131092 JYN131092 KIJ131092 KSF131092 LCB131092 LLX131092 LVT131092 MFP131092 MPL131092 MZH131092 NJD131092 NSZ131092 OCV131092 OMR131092 OWN131092 PGJ131092 PQF131092 QAB131092 QJX131092 QTT131092 RDP131092 RNL131092 RXH131092 SHD131092 SQZ131092 TAV131092 TKR131092 TUN131092 UEJ131092 UOF131092 UYB131092 VHX131092 VRT131092 WBP131092 WLL131092 WVH131092 C196628 IV196628 SR196628 ACN196628 AMJ196628 AWF196628 BGB196628 BPX196628 BZT196628 CJP196628 CTL196628 DDH196628 DND196628 DWZ196628 EGV196628 EQR196628 FAN196628 FKJ196628 FUF196628 GEB196628 GNX196628 GXT196628 HHP196628 HRL196628 IBH196628 ILD196628 IUZ196628 JEV196628 JOR196628 JYN196628 KIJ196628 KSF196628 LCB196628 LLX196628 LVT196628 MFP196628 MPL196628 MZH196628 NJD196628 NSZ196628 OCV196628 OMR196628 OWN196628 PGJ196628 PQF196628 QAB196628 QJX196628 QTT196628 RDP196628 RNL196628 RXH196628 SHD196628 SQZ196628 TAV196628 TKR196628 TUN196628 UEJ196628 UOF196628 UYB196628 VHX196628 VRT196628 WBP196628 WLL196628 WVH196628 C262164 IV262164 SR262164 ACN262164 AMJ262164 AWF262164 BGB262164 BPX262164 BZT262164 CJP262164 CTL262164 DDH262164 DND262164 DWZ262164 EGV262164 EQR262164 FAN262164 FKJ262164 FUF262164 GEB262164 GNX262164 GXT262164 HHP262164 HRL262164 IBH262164 ILD262164 IUZ262164 JEV262164 JOR262164 JYN262164 KIJ262164 KSF262164 LCB262164 LLX262164 LVT262164 MFP262164 MPL262164 MZH262164 NJD262164 NSZ262164 OCV262164 OMR262164 OWN262164 PGJ262164 PQF262164 QAB262164 QJX262164 QTT262164 RDP262164 RNL262164 RXH262164 SHD262164 SQZ262164 TAV262164 TKR262164 TUN262164 UEJ262164 UOF262164 UYB262164 VHX262164 VRT262164 WBP262164 WLL262164 WVH262164 C327700 IV327700 SR327700 ACN327700 AMJ327700 AWF327700 BGB327700 BPX327700 BZT327700 CJP327700 CTL327700 DDH327700 DND327700 DWZ327700 EGV327700 EQR327700 FAN327700 FKJ327700 FUF327700 GEB327700 GNX327700 GXT327700 HHP327700 HRL327700 IBH327700 ILD327700 IUZ327700 JEV327700 JOR327700 JYN327700 KIJ327700 KSF327700 LCB327700 LLX327700 LVT327700 MFP327700 MPL327700 MZH327700 NJD327700 NSZ327700 OCV327700 OMR327700 OWN327700 PGJ327700 PQF327700 QAB327700 QJX327700 QTT327700 RDP327700 RNL327700 RXH327700 SHD327700 SQZ327700 TAV327700 TKR327700 TUN327700 UEJ327700 UOF327700 UYB327700 VHX327700 VRT327700 WBP327700 WLL327700 WVH327700 C393236 IV393236 SR393236 ACN393236 AMJ393236 AWF393236 BGB393236 BPX393236 BZT393236 CJP393236 CTL393236 DDH393236 DND393236 DWZ393236 EGV393236 EQR393236 FAN393236 FKJ393236 FUF393236 GEB393236 GNX393236 GXT393236 HHP393236 HRL393236 IBH393236 ILD393236 IUZ393236 JEV393236 JOR393236 JYN393236 KIJ393236 KSF393236 LCB393236 LLX393236 LVT393236 MFP393236 MPL393236 MZH393236 NJD393236 NSZ393236 OCV393236 OMR393236 OWN393236 PGJ393236 PQF393236 QAB393236 QJX393236 QTT393236 RDP393236 RNL393236 RXH393236 SHD393236 SQZ393236 TAV393236 TKR393236 TUN393236 UEJ393236 UOF393236 UYB393236 VHX393236 VRT393236 WBP393236 WLL393236 WVH393236 C458772 IV458772 SR458772 ACN458772 AMJ458772 AWF458772 BGB458772 BPX458772 BZT458772 CJP458772 CTL458772 DDH458772 DND458772 DWZ458772 EGV458772 EQR458772 FAN458772 FKJ458772 FUF458772 GEB458772 GNX458772 GXT458772 HHP458772 HRL458772 IBH458772 ILD458772 IUZ458772 JEV458772 JOR458772 JYN458772 KIJ458772 KSF458772 LCB458772 LLX458772 LVT458772 MFP458772 MPL458772 MZH458772 NJD458772 NSZ458772 OCV458772 OMR458772 OWN458772 PGJ458772 PQF458772 QAB458772 QJX458772 QTT458772 RDP458772 RNL458772 RXH458772 SHD458772 SQZ458772 TAV458772 TKR458772 TUN458772 UEJ458772 UOF458772 UYB458772 VHX458772 VRT458772 WBP458772 WLL458772 WVH458772 C524308 IV524308 SR524308 ACN524308 AMJ524308 AWF524308 BGB524308 BPX524308 BZT524308 CJP524308 CTL524308 DDH524308 DND524308 DWZ524308 EGV524308 EQR524308 FAN524308 FKJ524308 FUF524308 GEB524308 GNX524308 GXT524308 HHP524308 HRL524308 IBH524308 ILD524308 IUZ524308 JEV524308 JOR524308 JYN524308 KIJ524308 KSF524308 LCB524308 LLX524308 LVT524308 MFP524308 MPL524308 MZH524308 NJD524308 NSZ524308 OCV524308 OMR524308 OWN524308 PGJ524308 PQF524308 QAB524308 QJX524308 QTT524308 RDP524308 RNL524308 RXH524308 SHD524308 SQZ524308 TAV524308 TKR524308 TUN524308 UEJ524308 UOF524308 UYB524308 VHX524308 VRT524308 WBP524308 WLL524308 WVH524308 C589844 IV589844 SR589844 ACN589844 AMJ589844 AWF589844 BGB589844 BPX589844 BZT589844 CJP589844 CTL589844 DDH589844 DND589844 DWZ589844 EGV589844 EQR589844 FAN589844 FKJ589844 FUF589844 GEB589844 GNX589844 GXT589844 HHP589844 HRL589844 IBH589844 ILD589844 IUZ589844 JEV589844 JOR589844 JYN589844 KIJ589844 KSF589844 LCB589844 LLX589844 LVT589844 MFP589844 MPL589844 MZH589844 NJD589844 NSZ589844 OCV589844 OMR589844 OWN589844 PGJ589844 PQF589844 QAB589844 QJX589844 QTT589844 RDP589844 RNL589844 RXH589844 SHD589844 SQZ589844 TAV589844 TKR589844 TUN589844 UEJ589844 UOF589844 UYB589844 VHX589844 VRT589844 WBP589844 WLL589844 WVH589844 C655380 IV655380 SR655380 ACN655380 AMJ655380 AWF655380 BGB655380 BPX655380 BZT655380 CJP655380 CTL655380 DDH655380 DND655380 DWZ655380 EGV655380 EQR655380 FAN655380 FKJ655380 FUF655380 GEB655380 GNX655380 GXT655380 HHP655380 HRL655380 IBH655380 ILD655380 IUZ655380 JEV655380 JOR655380 JYN655380 KIJ655380 KSF655380 LCB655380 LLX655380 LVT655380 MFP655380 MPL655380 MZH655380 NJD655380 NSZ655380 OCV655380 OMR655380 OWN655380 PGJ655380 PQF655380 QAB655380 QJX655380 QTT655380 RDP655380 RNL655380 RXH655380 SHD655380 SQZ655380 TAV655380 TKR655380 TUN655380 UEJ655380 UOF655380 UYB655380 VHX655380 VRT655380 WBP655380 WLL655380 WVH655380 C720916 IV720916 SR720916 ACN720916 AMJ720916 AWF720916 BGB720916 BPX720916 BZT720916 CJP720916 CTL720916 DDH720916 DND720916 DWZ720916 EGV720916 EQR720916 FAN720916 FKJ720916 FUF720916 GEB720916 GNX720916 GXT720916 HHP720916 HRL720916 IBH720916 ILD720916 IUZ720916 JEV720916 JOR720916 JYN720916 KIJ720916 KSF720916 LCB720916 LLX720916 LVT720916 MFP720916 MPL720916 MZH720916 NJD720916 NSZ720916 OCV720916 OMR720916 OWN720916 PGJ720916 PQF720916 QAB720916 QJX720916 QTT720916 RDP720916 RNL720916 RXH720916 SHD720916 SQZ720916 TAV720916 TKR720916 TUN720916 UEJ720916 UOF720916 UYB720916 VHX720916 VRT720916 WBP720916 WLL720916 WVH720916 C786452 IV786452 SR786452 ACN786452 AMJ786452 AWF786452 BGB786452 BPX786452 BZT786452 CJP786452 CTL786452 DDH786452 DND786452 DWZ786452 EGV786452 EQR786452 FAN786452 FKJ786452 FUF786452 GEB786452 GNX786452 GXT786452 HHP786452 HRL786452 IBH786452 ILD786452 IUZ786452 JEV786452 JOR786452 JYN786452 KIJ786452 KSF786452 LCB786452 LLX786452 LVT786452 MFP786452 MPL786452 MZH786452 NJD786452 NSZ786452 OCV786452 OMR786452 OWN786452 PGJ786452 PQF786452 QAB786452 QJX786452 QTT786452 RDP786452 RNL786452 RXH786452 SHD786452 SQZ786452 TAV786452 TKR786452 TUN786452 UEJ786452 UOF786452 UYB786452 VHX786452 VRT786452 WBP786452 WLL786452 WVH786452 C851988 IV851988 SR851988 ACN851988 AMJ851988 AWF851988 BGB851988 BPX851988 BZT851988 CJP851988 CTL851988 DDH851988 DND851988 DWZ851988 EGV851988 EQR851988 FAN851988 FKJ851988 FUF851988 GEB851988 GNX851988 GXT851988 HHP851988 HRL851988 IBH851988 ILD851988 IUZ851988 JEV851988 JOR851988 JYN851988 KIJ851988 KSF851988 LCB851988 LLX851988 LVT851988 MFP851988 MPL851988 MZH851988 NJD851988 NSZ851988 OCV851988 OMR851988 OWN851988 PGJ851988 PQF851988 QAB851988 QJX851988 QTT851988 RDP851988 RNL851988 RXH851988 SHD851988 SQZ851988 TAV851988 TKR851988 TUN851988 UEJ851988 UOF851988 UYB851988 VHX851988 VRT851988 WBP851988 WLL851988 WVH851988 C917524 IV917524 SR917524 ACN917524 AMJ917524 AWF917524 BGB917524 BPX917524 BZT917524 CJP917524 CTL917524 DDH917524 DND917524 DWZ917524 EGV917524 EQR917524 FAN917524 FKJ917524 FUF917524 GEB917524 GNX917524 GXT917524 HHP917524 HRL917524 IBH917524 ILD917524 IUZ917524 JEV917524 JOR917524 JYN917524 KIJ917524 KSF917524 LCB917524 LLX917524 LVT917524 MFP917524 MPL917524 MZH917524 NJD917524 NSZ917524 OCV917524 OMR917524 OWN917524 PGJ917524 PQF917524 QAB917524 QJX917524 QTT917524 RDP917524 RNL917524 RXH917524 SHD917524 SQZ917524 TAV917524 TKR917524 TUN917524 UEJ917524 UOF917524 UYB917524 VHX917524 VRT917524 WBP917524 WLL917524 WVH917524 C983060 IV983060 SR983060 ACN983060 AMJ983060 AWF983060 BGB983060 BPX983060 BZT983060 CJP983060 CTL983060 DDH983060 DND983060 DWZ983060 EGV983060 EQR983060 FAN983060 FKJ983060 FUF983060 GEB983060 GNX983060 GXT983060 HHP983060 HRL983060 IBH983060 ILD983060 IUZ983060 JEV983060 JOR983060 JYN983060 KIJ983060 KSF983060 LCB983060 LLX983060 LVT983060 MFP983060 MPL983060 MZH983060 NJD983060 NSZ983060 OCV983060 OMR983060 OWN983060 PGJ983060 PQF983060 QAB983060 QJX983060 QTT983060 RDP983060 RNL983060 RXH983060 SHD983060 SQZ983060 TAV983060 TKR983060 TUN983060 UEJ983060 UOF983060 UYB983060 VHX983060 VRT983060 WBP98306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0 A65556 IS65556 SO65556 ACK65556 AMG65556 AWC65556 BFY65556 BPU65556 BZQ65556 CJM65556 CTI65556 DDE65556 DNA65556 DWW65556 EGS65556 EQO65556 FAK65556 FKG65556 FUC65556 GDY65556 GNU65556 GXQ65556 HHM65556 HRI65556 IBE65556 ILA65556 IUW65556 JES65556 JOO65556 JYK65556 KIG65556 KSC65556 LBY65556 LLU65556 LVQ65556 MFM65556 MPI65556 MZE65556 NJA65556 NSW65556 OCS65556 OMO65556 OWK65556 PGG65556 PQC65556 PZY65556 QJU65556 QTQ65556 RDM65556 RNI65556 RXE65556 SHA65556 SQW65556 TAS65556 TKO65556 TUK65556 UEG65556 UOC65556 UXY65556 VHU65556 VRQ65556 WBM65556 WLI65556 WVE65556 A131092 IS131092 SO131092 ACK131092 AMG131092 AWC131092 BFY131092 BPU131092 BZQ131092 CJM131092 CTI131092 DDE131092 DNA131092 DWW131092 EGS131092 EQO131092 FAK131092 FKG131092 FUC131092 GDY131092 GNU131092 GXQ131092 HHM131092 HRI131092 IBE131092 ILA131092 IUW131092 JES131092 JOO131092 JYK131092 KIG131092 KSC131092 LBY131092 LLU131092 LVQ131092 MFM131092 MPI131092 MZE131092 NJA131092 NSW131092 OCS131092 OMO131092 OWK131092 PGG131092 PQC131092 PZY131092 QJU131092 QTQ131092 RDM131092 RNI131092 RXE131092 SHA131092 SQW131092 TAS131092 TKO131092 TUK131092 UEG131092 UOC131092 UXY131092 VHU131092 VRQ131092 WBM131092 WLI131092 WVE131092 A196628 IS196628 SO196628 ACK196628 AMG196628 AWC196628 BFY196628 BPU196628 BZQ196628 CJM196628 CTI196628 DDE196628 DNA196628 DWW196628 EGS196628 EQO196628 FAK196628 FKG196628 FUC196628 GDY196628 GNU196628 GXQ196628 HHM196628 HRI196628 IBE196628 ILA196628 IUW196628 JES196628 JOO196628 JYK196628 KIG196628 KSC196628 LBY196628 LLU196628 LVQ196628 MFM196628 MPI196628 MZE196628 NJA196628 NSW196628 OCS196628 OMO196628 OWK196628 PGG196628 PQC196628 PZY196628 QJU196628 QTQ196628 RDM196628 RNI196628 RXE196628 SHA196628 SQW196628 TAS196628 TKO196628 TUK196628 UEG196628 UOC196628 UXY196628 VHU196628 VRQ196628 WBM196628 WLI196628 WVE196628 A262164 IS262164 SO262164 ACK262164 AMG262164 AWC262164 BFY262164 BPU262164 BZQ262164 CJM262164 CTI262164 DDE262164 DNA262164 DWW262164 EGS262164 EQO262164 FAK262164 FKG262164 FUC262164 GDY262164 GNU262164 GXQ262164 HHM262164 HRI262164 IBE262164 ILA262164 IUW262164 JES262164 JOO262164 JYK262164 KIG262164 KSC262164 LBY262164 LLU262164 LVQ262164 MFM262164 MPI262164 MZE262164 NJA262164 NSW262164 OCS262164 OMO262164 OWK262164 PGG262164 PQC262164 PZY262164 QJU262164 QTQ262164 RDM262164 RNI262164 RXE262164 SHA262164 SQW262164 TAS262164 TKO262164 TUK262164 UEG262164 UOC262164 UXY262164 VHU262164 VRQ262164 WBM262164 WLI262164 WVE262164 A327700 IS327700 SO327700 ACK327700 AMG327700 AWC327700 BFY327700 BPU327700 BZQ327700 CJM327700 CTI327700 DDE327700 DNA327700 DWW327700 EGS327700 EQO327700 FAK327700 FKG327700 FUC327700 GDY327700 GNU327700 GXQ327700 HHM327700 HRI327700 IBE327700 ILA327700 IUW327700 JES327700 JOO327700 JYK327700 KIG327700 KSC327700 LBY327700 LLU327700 LVQ327700 MFM327700 MPI327700 MZE327700 NJA327700 NSW327700 OCS327700 OMO327700 OWK327700 PGG327700 PQC327700 PZY327700 QJU327700 QTQ327700 RDM327700 RNI327700 RXE327700 SHA327700 SQW327700 TAS327700 TKO327700 TUK327700 UEG327700 UOC327700 UXY327700 VHU327700 VRQ327700 WBM327700 WLI327700 WVE327700 A393236 IS393236 SO393236 ACK393236 AMG393236 AWC393236 BFY393236 BPU393236 BZQ393236 CJM393236 CTI393236 DDE393236 DNA393236 DWW393236 EGS393236 EQO393236 FAK393236 FKG393236 FUC393236 GDY393236 GNU393236 GXQ393236 HHM393236 HRI393236 IBE393236 ILA393236 IUW393236 JES393236 JOO393236 JYK393236 KIG393236 KSC393236 LBY393236 LLU393236 LVQ393236 MFM393236 MPI393236 MZE393236 NJA393236 NSW393236 OCS393236 OMO393236 OWK393236 PGG393236 PQC393236 PZY393236 QJU393236 QTQ393236 RDM393236 RNI393236 RXE393236 SHA393236 SQW393236 TAS393236 TKO393236 TUK393236 UEG393236 UOC393236 UXY393236 VHU393236 VRQ393236 WBM393236 WLI393236 WVE393236 A458772 IS458772 SO458772 ACK458772 AMG458772 AWC458772 BFY458772 BPU458772 BZQ458772 CJM458772 CTI458772 DDE458772 DNA458772 DWW458772 EGS458772 EQO458772 FAK458772 FKG458772 FUC458772 GDY458772 GNU458772 GXQ458772 HHM458772 HRI458772 IBE458772 ILA458772 IUW458772 JES458772 JOO458772 JYK458772 KIG458772 KSC458772 LBY458772 LLU458772 LVQ458772 MFM458772 MPI458772 MZE458772 NJA458772 NSW458772 OCS458772 OMO458772 OWK458772 PGG458772 PQC458772 PZY458772 QJU458772 QTQ458772 RDM458772 RNI458772 RXE458772 SHA458772 SQW458772 TAS458772 TKO458772 TUK458772 UEG458772 UOC458772 UXY458772 VHU458772 VRQ458772 WBM458772 WLI458772 WVE458772 A524308 IS524308 SO524308 ACK524308 AMG524308 AWC524308 BFY524308 BPU524308 BZQ524308 CJM524308 CTI524308 DDE524308 DNA524308 DWW524308 EGS524308 EQO524308 FAK524308 FKG524308 FUC524308 GDY524308 GNU524308 GXQ524308 HHM524308 HRI524308 IBE524308 ILA524308 IUW524308 JES524308 JOO524308 JYK524308 KIG524308 KSC524308 LBY524308 LLU524308 LVQ524308 MFM524308 MPI524308 MZE524308 NJA524308 NSW524308 OCS524308 OMO524308 OWK524308 PGG524308 PQC524308 PZY524308 QJU524308 QTQ524308 RDM524308 RNI524308 RXE524308 SHA524308 SQW524308 TAS524308 TKO524308 TUK524308 UEG524308 UOC524308 UXY524308 VHU524308 VRQ524308 WBM524308 WLI524308 WVE524308 A589844 IS589844 SO589844 ACK589844 AMG589844 AWC589844 BFY589844 BPU589844 BZQ589844 CJM589844 CTI589844 DDE589844 DNA589844 DWW589844 EGS589844 EQO589844 FAK589844 FKG589844 FUC589844 GDY589844 GNU589844 GXQ589844 HHM589844 HRI589844 IBE589844 ILA589844 IUW589844 JES589844 JOO589844 JYK589844 KIG589844 KSC589844 LBY589844 LLU589844 LVQ589844 MFM589844 MPI589844 MZE589844 NJA589844 NSW589844 OCS589844 OMO589844 OWK589844 PGG589844 PQC589844 PZY589844 QJU589844 QTQ589844 RDM589844 RNI589844 RXE589844 SHA589844 SQW589844 TAS589844 TKO589844 TUK589844 UEG589844 UOC589844 UXY589844 VHU589844 VRQ589844 WBM589844 WLI589844 WVE589844 A655380 IS655380 SO655380 ACK655380 AMG655380 AWC655380 BFY655380 BPU655380 BZQ655380 CJM655380 CTI655380 DDE655380 DNA655380 DWW655380 EGS655380 EQO655380 FAK655380 FKG655380 FUC655380 GDY655380 GNU655380 GXQ655380 HHM655380 HRI655380 IBE655380 ILA655380 IUW655380 JES655380 JOO655380 JYK655380 KIG655380 KSC655380 LBY655380 LLU655380 LVQ655380 MFM655380 MPI655380 MZE655380 NJA655380 NSW655380 OCS655380 OMO655380 OWK655380 PGG655380 PQC655380 PZY655380 QJU655380 QTQ655380 RDM655380 RNI655380 RXE655380 SHA655380 SQW655380 TAS655380 TKO655380 TUK655380 UEG655380 UOC655380 UXY655380 VHU655380 VRQ655380 WBM655380 WLI655380 WVE655380 A720916 IS720916 SO720916 ACK720916 AMG720916 AWC720916 BFY720916 BPU720916 BZQ720916 CJM720916 CTI720916 DDE720916 DNA720916 DWW720916 EGS720916 EQO720916 FAK720916 FKG720916 FUC720916 GDY720916 GNU720916 GXQ720916 HHM720916 HRI720916 IBE720916 ILA720916 IUW720916 JES720916 JOO720916 JYK720916 KIG720916 KSC720916 LBY720916 LLU720916 LVQ720916 MFM720916 MPI720916 MZE720916 NJA720916 NSW720916 OCS720916 OMO720916 OWK720916 PGG720916 PQC720916 PZY720916 QJU720916 QTQ720916 RDM720916 RNI720916 RXE720916 SHA720916 SQW720916 TAS720916 TKO720916 TUK720916 UEG720916 UOC720916 UXY720916 VHU720916 VRQ720916 WBM720916 WLI720916 WVE720916 A786452 IS786452 SO786452 ACK786452 AMG786452 AWC786452 BFY786452 BPU786452 BZQ786452 CJM786452 CTI786452 DDE786452 DNA786452 DWW786452 EGS786452 EQO786452 FAK786452 FKG786452 FUC786452 GDY786452 GNU786452 GXQ786452 HHM786452 HRI786452 IBE786452 ILA786452 IUW786452 JES786452 JOO786452 JYK786452 KIG786452 KSC786452 LBY786452 LLU786452 LVQ786452 MFM786452 MPI786452 MZE786452 NJA786452 NSW786452 OCS786452 OMO786452 OWK786452 PGG786452 PQC786452 PZY786452 QJU786452 QTQ786452 RDM786452 RNI786452 RXE786452 SHA786452 SQW786452 TAS786452 TKO786452 TUK786452 UEG786452 UOC786452 UXY786452 VHU786452 VRQ786452 WBM786452 WLI786452 WVE786452 A851988 IS851988 SO851988 ACK851988 AMG851988 AWC851988 BFY851988 BPU851988 BZQ851988 CJM851988 CTI851988 DDE851988 DNA851988 DWW851988 EGS851988 EQO851988 FAK851988 FKG851988 FUC851988 GDY851988 GNU851988 GXQ851988 HHM851988 HRI851988 IBE851988 ILA851988 IUW851988 JES851988 JOO851988 JYK851988 KIG851988 KSC851988 LBY851988 LLU851988 LVQ851988 MFM851988 MPI851988 MZE851988 NJA851988 NSW851988 OCS851988 OMO851988 OWK851988 PGG851988 PQC851988 PZY851988 QJU851988 QTQ851988 RDM851988 RNI851988 RXE851988 SHA851988 SQW851988 TAS851988 TKO851988 TUK851988 UEG851988 UOC851988 UXY851988 VHU851988 VRQ851988 WBM851988 WLI851988 WVE851988 A917524 IS917524 SO917524 ACK917524 AMG917524 AWC917524 BFY917524 BPU917524 BZQ917524 CJM917524 CTI917524 DDE917524 DNA917524 DWW917524 EGS917524 EQO917524 FAK917524 FKG917524 FUC917524 GDY917524 GNU917524 GXQ917524 HHM917524 HRI917524 IBE917524 ILA917524 IUW917524 JES917524 JOO917524 JYK917524 KIG917524 KSC917524 LBY917524 LLU917524 LVQ917524 MFM917524 MPI917524 MZE917524 NJA917524 NSW917524 OCS917524 OMO917524 OWK917524 PGG917524 PQC917524 PZY917524 QJU917524 QTQ917524 RDM917524 RNI917524 RXE917524 SHA917524 SQW917524 TAS917524 TKO917524 TUK917524 UEG917524 UOC917524 UXY917524 VHU917524 VRQ917524 WBM917524 WLI917524 WVE917524 A983060 IS983060 SO983060 ACK983060 AMG983060 AWC983060 BFY983060 BPU983060 BZQ983060 CJM983060 CTI983060 DDE983060 DNA983060 DWW983060 EGS983060 EQO983060 FAK983060 FKG983060 FUC983060 GDY983060 GNU983060 GXQ983060 HHM983060 HRI983060 IBE983060 ILA983060 IUW983060 JES983060 JOO983060 JYK983060 KIG983060 KSC983060 LBY983060 LLU983060 LVQ983060 MFM983060 MPI983060 MZE983060 NJA983060 NSW983060 OCS983060 OMO983060 OWK983060 PGG983060 PQC983060 PZY983060 QJU983060 QTQ983060 RDM983060 RNI983060 RXE983060 SHA983060 SQW983060 TAS983060 TKO983060 TUK983060 UEG983060 UOC983060 UXY983060 VHU983060 VRQ983060 WBM983060 WLI98306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topLeftCell="A19" workbookViewId="0">
      <selection activeCell="E10" sqref="E10"/>
    </sheetView>
  </sheetViews>
  <sheetFormatPr baseColWidth="10" defaultColWidth="11.44140625" defaultRowHeight="15.6" x14ac:dyDescent="0.3"/>
  <cols>
    <col min="1" max="1" width="24.88671875" style="109" customWidth="1"/>
    <col min="2" max="2" width="55.5546875" style="109" customWidth="1"/>
    <col min="3" max="3" width="41.33203125" style="109" customWidth="1"/>
    <col min="4" max="4" width="29.44140625" style="109" customWidth="1"/>
    <col min="5" max="5" width="29.109375" style="109" customWidth="1"/>
    <col min="6" max="16384" width="11.44140625" style="65"/>
  </cols>
  <sheetData>
    <row r="1" spans="1:5" ht="15.75" customHeight="1" x14ac:dyDescent="0.3">
      <c r="A1" s="250" t="s">
        <v>85</v>
      </c>
      <c r="B1" s="251"/>
      <c r="C1" s="251"/>
      <c r="D1" s="251"/>
      <c r="E1" s="86"/>
    </row>
    <row r="2" spans="1:5" x14ac:dyDescent="0.3">
      <c r="A2" s="87"/>
      <c r="B2" s="252" t="s">
        <v>74</v>
      </c>
      <c r="C2" s="252"/>
      <c r="D2" s="252"/>
      <c r="E2" s="88"/>
    </row>
    <row r="3" spans="1:5" x14ac:dyDescent="0.3">
      <c r="A3" s="89"/>
      <c r="B3" s="252" t="s">
        <v>137</v>
      </c>
      <c r="C3" s="252"/>
      <c r="D3" s="252"/>
      <c r="E3" s="90"/>
    </row>
    <row r="4" spans="1:5" thickBot="1" x14ac:dyDescent="0.35">
      <c r="A4" s="91"/>
      <c r="B4" s="92"/>
      <c r="C4" s="92"/>
      <c r="D4" s="92"/>
      <c r="E4" s="93"/>
    </row>
    <row r="5" spans="1:5" ht="16.5" customHeight="1" thickBot="1" x14ac:dyDescent="0.35">
      <c r="A5" s="91"/>
      <c r="B5" s="94" t="s">
        <v>336</v>
      </c>
      <c r="C5" s="253" t="s">
        <v>158</v>
      </c>
      <c r="D5" s="254"/>
      <c r="E5" s="93"/>
    </row>
    <row r="6" spans="1:5" ht="16.2" thickBot="1" x14ac:dyDescent="0.35">
      <c r="A6" s="91"/>
      <c r="B6" s="114" t="s">
        <v>337</v>
      </c>
      <c r="C6" s="255" t="s">
        <v>338</v>
      </c>
      <c r="D6" s="256"/>
      <c r="E6" s="93"/>
    </row>
    <row r="7" spans="1:5" ht="16.5" customHeight="1" thickBot="1" x14ac:dyDescent="0.35">
      <c r="A7" s="91"/>
      <c r="B7" s="114" t="s">
        <v>138</v>
      </c>
      <c r="C7" s="257" t="s">
        <v>139</v>
      </c>
      <c r="D7" s="258"/>
      <c r="E7" s="93"/>
    </row>
    <row r="8" spans="1:5" ht="16.2" thickBot="1" x14ac:dyDescent="0.35">
      <c r="A8" s="91"/>
      <c r="B8" s="115">
        <v>41</v>
      </c>
      <c r="C8" s="248">
        <v>1670624800</v>
      </c>
      <c r="D8" s="249"/>
      <c r="E8" s="93"/>
    </row>
    <row r="9" spans="1:5" ht="16.2" thickBot="1" x14ac:dyDescent="0.35">
      <c r="A9" s="91"/>
      <c r="B9" s="115"/>
      <c r="C9" s="248"/>
      <c r="D9" s="249"/>
      <c r="E9" s="93"/>
    </row>
    <row r="10" spans="1:5" ht="16.2" thickBot="1" x14ac:dyDescent="0.35">
      <c r="A10" s="91"/>
      <c r="B10" s="115"/>
      <c r="C10" s="248"/>
      <c r="D10" s="249"/>
      <c r="E10" s="93"/>
    </row>
    <row r="11" spans="1:5" ht="16.2" thickBot="1" x14ac:dyDescent="0.35">
      <c r="A11" s="91"/>
      <c r="B11" s="115"/>
      <c r="C11" s="248"/>
      <c r="D11" s="249"/>
      <c r="E11" s="93"/>
    </row>
    <row r="12" spans="1:5" ht="16.2" thickBot="1" x14ac:dyDescent="0.35">
      <c r="A12" s="91"/>
      <c r="B12" s="115"/>
      <c r="C12" s="248"/>
      <c r="D12" s="249"/>
      <c r="E12" s="93"/>
    </row>
    <row r="13" spans="1:5" ht="31.8" thickBot="1" x14ac:dyDescent="0.35">
      <c r="A13" s="91"/>
      <c r="B13" s="116" t="s">
        <v>140</v>
      </c>
      <c r="C13" s="248">
        <f>SUM(C8:D12)</f>
        <v>1670624800</v>
      </c>
      <c r="D13" s="249"/>
      <c r="E13" s="93"/>
    </row>
    <row r="14" spans="1:5" ht="31.8" thickBot="1" x14ac:dyDescent="0.35">
      <c r="A14" s="91"/>
      <c r="B14" s="116" t="s">
        <v>141</v>
      </c>
      <c r="C14" s="248">
        <f>+C13/616000</f>
        <v>2712.0532467532466</v>
      </c>
      <c r="D14" s="249"/>
      <c r="E14" s="93"/>
    </row>
    <row r="15" spans="1:5" x14ac:dyDescent="0.3">
      <c r="A15" s="91"/>
      <c r="B15" s="92"/>
      <c r="C15" s="95"/>
      <c r="D15" s="96"/>
      <c r="E15" s="93"/>
    </row>
    <row r="16" spans="1:5" ht="16.2" thickBot="1" x14ac:dyDescent="0.35">
      <c r="A16" s="91"/>
      <c r="B16" s="92" t="s">
        <v>142</v>
      </c>
      <c r="C16" s="95"/>
      <c r="D16" s="96"/>
      <c r="E16" s="93"/>
    </row>
    <row r="17" spans="1:5" ht="15" x14ac:dyDescent="0.3">
      <c r="A17" s="91"/>
      <c r="B17" s="97" t="s">
        <v>75</v>
      </c>
      <c r="C17" s="98"/>
      <c r="D17" s="172">
        <f>111065155+200533284</f>
        <v>311598439</v>
      </c>
      <c r="E17" s="93"/>
    </row>
    <row r="18" spans="1:5" ht="15" x14ac:dyDescent="0.3">
      <c r="A18" s="91"/>
      <c r="B18" s="91" t="s">
        <v>76</v>
      </c>
      <c r="C18" s="99"/>
      <c r="D18" s="173">
        <f>349615248+135915154</f>
        <v>485530402</v>
      </c>
      <c r="E18" s="93"/>
    </row>
    <row r="19" spans="1:5" ht="15" x14ac:dyDescent="0.3">
      <c r="A19" s="91"/>
      <c r="B19" s="91" t="s">
        <v>77</v>
      </c>
      <c r="C19" s="99"/>
      <c r="D19" s="173">
        <f>20000000+45000000</f>
        <v>65000000</v>
      </c>
      <c r="E19" s="93"/>
    </row>
    <row r="20" spans="1:5" thickBot="1" x14ac:dyDescent="0.35">
      <c r="A20" s="91"/>
      <c r="B20" s="100" t="s">
        <v>78</v>
      </c>
      <c r="C20" s="101"/>
      <c r="D20" s="174">
        <v>65000000</v>
      </c>
      <c r="E20" s="93"/>
    </row>
    <row r="21" spans="1:5" ht="16.2" thickBot="1" x14ac:dyDescent="0.35">
      <c r="A21" s="91"/>
      <c r="B21" s="242" t="s">
        <v>79</v>
      </c>
      <c r="C21" s="243"/>
      <c r="D21" s="244"/>
      <c r="E21" s="93"/>
    </row>
    <row r="22" spans="1:5" ht="16.2" thickBot="1" x14ac:dyDescent="0.35">
      <c r="A22" s="91"/>
      <c r="B22" s="242" t="s">
        <v>80</v>
      </c>
      <c r="C22" s="243"/>
      <c r="D22" s="244"/>
      <c r="E22" s="93"/>
    </row>
    <row r="23" spans="1:5" x14ac:dyDescent="0.3">
      <c r="A23" s="91"/>
      <c r="B23" s="103" t="s">
        <v>143</v>
      </c>
      <c r="C23" s="175">
        <f>+D17/D19</f>
        <v>4.7938221384615387</v>
      </c>
      <c r="D23" s="96" t="s">
        <v>339</v>
      </c>
      <c r="E23" s="93"/>
    </row>
    <row r="24" spans="1:5" ht="16.2" thickBot="1" x14ac:dyDescent="0.35">
      <c r="A24" s="91"/>
      <c r="B24" s="157" t="s">
        <v>81</v>
      </c>
      <c r="C24" s="176">
        <f>+D20/D18</f>
        <v>0.13387421206221398</v>
      </c>
      <c r="D24" s="104" t="s">
        <v>67</v>
      </c>
      <c r="E24" s="93"/>
    </row>
    <row r="25" spans="1:5" ht="16.2" thickBot="1" x14ac:dyDescent="0.35">
      <c r="A25" s="91"/>
      <c r="B25" s="105"/>
      <c r="C25" s="106"/>
      <c r="D25" s="92"/>
      <c r="E25" s="107"/>
    </row>
    <row r="26" spans="1:5" ht="15.75" customHeight="1" x14ac:dyDescent="0.3">
      <c r="A26" s="245"/>
      <c r="B26" s="246" t="s">
        <v>82</v>
      </c>
      <c r="C26" s="240" t="s">
        <v>340</v>
      </c>
      <c r="D26" s="241"/>
      <c r="E26" s="237"/>
    </row>
    <row r="27" spans="1:5" ht="16.2" thickBot="1" x14ac:dyDescent="0.35">
      <c r="A27" s="245"/>
      <c r="B27" s="247"/>
      <c r="C27" s="238" t="s">
        <v>83</v>
      </c>
      <c r="D27" s="239"/>
      <c r="E27" s="237"/>
    </row>
    <row r="28" spans="1:5" thickBot="1" x14ac:dyDescent="0.35">
      <c r="A28" s="100"/>
      <c r="B28" s="108"/>
      <c r="C28" s="108"/>
      <c r="D28" s="108"/>
      <c r="E28" s="102"/>
    </row>
    <row r="29" spans="1:5" x14ac:dyDescent="0.3">
      <c r="B29" s="110" t="s">
        <v>144</v>
      </c>
    </row>
    <row r="31" spans="1:5" x14ac:dyDescent="0.3">
      <c r="A31" s="109" t="s">
        <v>341</v>
      </c>
    </row>
  </sheetData>
  <mergeCells count="20">
    <mergeCell ref="A26:A27"/>
    <mergeCell ref="B26:B27"/>
    <mergeCell ref="C14:D14"/>
    <mergeCell ref="A1:D1"/>
    <mergeCell ref="B2:D2"/>
    <mergeCell ref="B3:D3"/>
    <mergeCell ref="C5:D5"/>
    <mergeCell ref="C6:D6"/>
    <mergeCell ref="C13:D13"/>
    <mergeCell ref="C8:D8"/>
    <mergeCell ref="C7:D7"/>
    <mergeCell ref="C9:D9"/>
    <mergeCell ref="C10:D10"/>
    <mergeCell ref="C11:D11"/>
    <mergeCell ref="C12:D12"/>
    <mergeCell ref="E26:E27"/>
    <mergeCell ref="C27:D27"/>
    <mergeCell ref="C26:D26"/>
    <mergeCell ref="B21:D21"/>
    <mergeCell ref="B22:D2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TECNICA GRUPO 41</vt:lpstr>
      <vt:lpstr>TECNICA GRUPO 42</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Hector Augusto Gomez Lozano</cp:lastModifiedBy>
  <dcterms:created xsi:type="dcterms:W3CDTF">2014-10-22T15:49:24Z</dcterms:created>
  <dcterms:modified xsi:type="dcterms:W3CDTF">2014-12-17T00:35:40Z</dcterms:modified>
</cp:coreProperties>
</file>