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1"/>
  </bookViews>
  <sheets>
    <sheet name="JURIDICA" sheetId="9" r:id="rId1"/>
    <sheet name="TECNICA.G.22" sheetId="8" r:id="rId2"/>
    <sheet name="FINANCIERA" sheetId="10" r:id="rId3"/>
  </sheets>
  <calcPr calcId="145621"/>
</workbook>
</file>

<file path=xl/calcChain.xml><?xml version="1.0" encoding="utf-8"?>
<calcChain xmlns="http://schemas.openxmlformats.org/spreadsheetml/2006/main">
  <c r="C24" i="10" l="1"/>
  <c r="C23" i="10"/>
  <c r="C13" i="10"/>
  <c r="C14" i="10" s="1"/>
  <c r="E22" i="8" l="1"/>
  <c r="F22" i="8"/>
  <c r="C24" i="8" s="1"/>
  <c r="M118" i="8" l="1"/>
  <c r="L118" i="8"/>
  <c r="K118" i="8"/>
  <c r="A111" i="8"/>
  <c r="A112" i="8" s="1"/>
  <c r="A113" i="8" s="1"/>
  <c r="A114" i="8" s="1"/>
  <c r="A115" i="8" s="1"/>
  <c r="A116" i="8" s="1"/>
  <c r="A117" i="8" s="1"/>
  <c r="N118" i="8"/>
  <c r="N57" i="8"/>
  <c r="D41" i="8"/>
  <c r="E40" i="8" s="1"/>
  <c r="E24" i="8" l="1"/>
  <c r="E124" i="8" l="1"/>
  <c r="D150" i="8" s="1"/>
  <c r="F140" i="8"/>
  <c r="D151" i="8" s="1"/>
  <c r="E150" i="8" l="1"/>
  <c r="C120" i="8" l="1"/>
  <c r="M57" i="8"/>
  <c r="C62" i="8" s="1"/>
  <c r="L57" i="8"/>
  <c r="K57" i="8"/>
  <c r="C61" i="8" s="1"/>
  <c r="A50" i="8"/>
  <c r="A51" i="8" s="1"/>
  <c r="A52" i="8" s="1"/>
  <c r="A53" i="8" s="1"/>
  <c r="A54" i="8" s="1"/>
  <c r="A55" i="8" s="1"/>
  <c r="A56" i="8" s="1"/>
</calcChain>
</file>

<file path=xl/sharedStrings.xml><?xml version="1.0" encoding="utf-8"?>
<sst xmlns="http://schemas.openxmlformats.org/spreadsheetml/2006/main" count="405" uniqueCount="258">
  <si>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</si>
  <si>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</si>
  <si>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</si>
  <si>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</si>
  <si>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</si>
  <si>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</si>
  <si>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</si>
  <si>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</si>
  <si>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</si>
  <si>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</si>
  <si>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</si>
  <si>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</si>
  <si>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</si>
  <si>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</si>
  <si>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</si>
  <si>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</si>
  <si>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</si>
  <si>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</si>
  <si>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</si>
  <si>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</si>
  <si>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</si>
  <si>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</si>
  <si>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</si>
  <si>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</si>
  <si>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</si>
  <si>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</si>
  <si>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</si>
  <si>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</si>
  <si>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</si>
  <si>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</si>
  <si>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</si>
  <si>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</si>
  <si>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</si>
  <si>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</si>
  <si>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</si>
  <si>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</si>
  <si>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</si>
  <si>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</si>
  <si>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</si>
  <si>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</si>
  <si>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</si>
  <si>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</si>
  <si>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</si>
  <si>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</si>
  <si>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</si>
  <si>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</si>
  <si>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</si>
  <si>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</si>
  <si>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</si>
  <si>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</si>
  <si>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</si>
  <si>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</si>
  <si>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</si>
  <si>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</si>
  <si>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</si>
  <si>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</si>
  <si>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</si>
  <si>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</si>
  <si>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</si>
  <si>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</si>
  <si>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</si>
  <si>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</si>
  <si>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</si>
  <si>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</si>
  <si>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</si>
  <si>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</si>
  <si>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</si>
  <si>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</si>
  <si>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</si>
  <si>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</si>
  <si>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</si>
  <si>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</si>
  <si>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</si>
  <si>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</si>
  <si>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</si>
  <si>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</si>
  <si>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</si>
  <si>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</si>
  <si>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</si>
  <si>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</si>
  <si>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</si>
  <si>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</si>
  <si>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</si>
  <si>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</si>
  <si>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</si>
  <si>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</si>
  <si>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</si>
  <si>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</si>
  <si>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</si>
  <si>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</si>
  <si>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</si>
  <si>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</si>
  <si>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</si>
  <si>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</si>
  <si>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</si>
  <si>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</si>
  <si>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</si>
  <si>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</si>
  <si>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</si>
  <si>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</si>
  <si>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</si>
  <si>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</si>
  <si>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</si>
  <si>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</si>
  <si>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</si>
  <si>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</si>
  <si>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</si>
  <si>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</si>
  <si>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</si>
  <si>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</si>
  <si>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</si>
  <si>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</si>
  <si>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</si>
  <si>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</si>
  <si>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</si>
  <si>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</si>
  <si>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</si>
  <si>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</si>
  <si>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</si>
  <si>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</si>
  <si>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</si>
  <si>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</si>
  <si>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</si>
  <si>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</si>
  <si>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</si>
  <si>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</si>
  <si>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</si>
  <si>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</si>
  <si>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</si>
  <si>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</si>
  <si>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</si>
  <si>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</si>
  <si>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</si>
  <si>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</si>
  <si>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</si>
  <si>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</si>
  <si>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</si>
  <si>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</si>
  <si>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</si>
  <si>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</si>
  <si>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</si>
  <si>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</si>
  <si>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</si>
  <si>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</si>
  <si>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</si>
  <si>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</si>
  <si>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</si>
  <si>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</si>
  <si>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</si>
  <si>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</si>
  <si>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</si>
  <si>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</si>
  <si>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</si>
  <si>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</si>
  <si>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</si>
  <si>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ASOCIACIÓN DE ARIJUNAS Y WAYUU RECICLADORES DE LA GUAJIRA. "ASOARWAREGUA"</t>
  </si>
  <si>
    <t>GRUPO 22</t>
  </si>
  <si>
    <t>KAMUCHASAI</t>
  </si>
  <si>
    <t>SANTA CLARA  #1  y #2</t>
  </si>
  <si>
    <t>TOCOMANA</t>
  </si>
  <si>
    <t>VILLA JULIA</t>
  </si>
  <si>
    <t>LA LUCHITA</t>
  </si>
  <si>
    <t xml:space="preserve">CDI  INSTITUCIONAL </t>
  </si>
  <si>
    <t>KM 6</t>
  </si>
  <si>
    <t>KM 8</t>
  </si>
  <si>
    <t>KM 16</t>
  </si>
  <si>
    <t>CASCO URBANO</t>
  </si>
  <si>
    <t>N.A</t>
  </si>
  <si>
    <t>EL PROPONENTE RELACIONA UNIDADES DE SERVICIO DIFERENTES A LAS QUE ESTÁN GEOREFERENCIADAS EN EL GRUPO 22  DEL ANEXO 3. QUE HACEN PARTE INTEGRAL DEL PLIEGO DE LA PRESENTE CONVOCATORIA</t>
  </si>
  <si>
    <t>OLISSA LICETH SOCARRAS ALARCÓN</t>
  </si>
  <si>
    <t>PSICOLOGA</t>
  </si>
  <si>
    <t>NO ADJUNTA SOPORTES DE HOJA DE VIDA PARA VERIFICAR EXPERIENCIA Y PERFIL.</t>
  </si>
  <si>
    <t>LUCY ERAZO YOHAR</t>
  </si>
  <si>
    <t>CONTADOR PÚBLICO</t>
  </si>
  <si>
    <t>UNIVERSIDAD DE LA GUAJIRA</t>
  </si>
  <si>
    <t>HUBER JESUS ORTÍZ ARAGÓN</t>
  </si>
  <si>
    <t>TRABAJADOR SOCIAL</t>
  </si>
  <si>
    <t>LUCY ERAZO  YOHAR</t>
  </si>
  <si>
    <t>NO ADJUNTA HOJA DE VIDA PARA VERIFICAR EXPERIENCIA</t>
  </si>
  <si>
    <t>NO ADJUNTA HOJA DE VIDA PARA ESTE PERFIL</t>
  </si>
  <si>
    <t xml:space="preserve">NO APORTASOPORTES QUE CERTIFIQUEN LA EXPERIENCIA ESPECÍFICA ADICIONAL. </t>
  </si>
  <si>
    <t>X</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</si>
  <si>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</si>
  <si>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</si>
  <si>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</si>
  <si>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</si>
  <si>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</si>
  <si>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</si>
  <si>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</si>
  <si>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</si>
  <si>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</si>
  <si>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</si>
  <si>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</si>
  <si>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</si>
  <si>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</si>
  <si>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</si>
  <si>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</si>
  <si>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</si>
  <si>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</si>
  <si>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</si>
  <si>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</si>
  <si>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</si>
  <si>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</si>
  <si>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</si>
  <si>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</si>
  <si>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</si>
  <si>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</si>
  <si>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</si>
  <si>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</si>
  <si>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</si>
  <si>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</si>
  <si>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</si>
  <si>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</si>
  <si>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</si>
  <si>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</si>
  <si>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</si>
  <si>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</si>
  <si>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</si>
  <si>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</si>
  <si>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</si>
  <si>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</si>
  <si>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</si>
  <si>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</si>
  <si>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</si>
  <si>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</si>
  <si>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27 ASOCIACION DE ARIJUNAS Y WAYUU RECICLADORES DE LA GUAJIRA  - ASOARWAREGUA</t>
  </si>
  <si>
    <t>100 A LA 103</t>
  </si>
  <si>
    <t>GARANTIA DE SERIEDAD DE LA PROPUESTA GRUPO 22</t>
  </si>
  <si>
    <t>61 A LA 65</t>
  </si>
  <si>
    <t>77 Y 78</t>
  </si>
  <si>
    <t>31 Y 32</t>
  </si>
  <si>
    <t xml:space="preserve">PROPONENTE:   </t>
  </si>
  <si>
    <t>ASOCIACION DE ARIJUNAS Y WAYUU RECICLADORES DE LA GUAJIRA</t>
  </si>
  <si>
    <t>NUMERO DE NIT:</t>
  </si>
  <si>
    <t>825000641-4</t>
  </si>
  <si>
    <t xml:space="preserve">CUMPLE </t>
  </si>
  <si>
    <t>EL PROPONENTE CUMPLE __X____ NO CUMPLE _______</t>
  </si>
  <si>
    <t>OBSERVACIONES.  Estado financiero no esta a seis digitos</t>
  </si>
  <si>
    <t>ASOCIACIÓN DE ARIJUNAS Y WAYUU RECICLADORES  DE LA GUAJIRA " ASOARWAREGUA"</t>
  </si>
  <si>
    <t>CORGESPLAND</t>
  </si>
  <si>
    <t>NO ESPECIFICA</t>
  </si>
  <si>
    <r>
      <t>MEDIANTE OFICIO N° 2014-353978-4400, LA ASOARWAREGUA RADICA EN 3 OFICIOS, CERTIFICACIONES  EMITIDAS POR CORGESPLAN EN LAS QUE REFIEREN QUE LA ASOCIACIÓN SUSCRIBIÓ UN CONTRATO DE ASISTENCIA TÉCNICA EN EL MARCO DEL CONVENIO 010 DE 2009,2010 Y 2011. LO QUE INDICA QUE NO CORRESPONDE CON EL OBJETO DE LA PRESENTE CONVOCATORIA QUE ES: “</t>
    </r>
    <r>
      <rPr>
        <b/>
        <sz val="11"/>
        <rFont val="Calibri"/>
        <family val="2"/>
      </rPr>
      <t>Atender</t>
    </r>
    <r>
      <rPr>
        <sz val="11"/>
        <rFont val="Calibri"/>
        <family val="2"/>
      </rPr>
      <t xml:space="preserve"> a niños y niñas menores de 5 años, o hasta su ingreso al grado de transición en los servicios de educación inicial y cuidado, en las modalidades Centro de Desarrollo Infantil y Desarrollo Infantil en medio familiar, con el fin de promover el desarrollo integral de la primera infancia con calidad, de conformidad con los lineamientos, estándares de calidad y las directrices, y parámetros establecidos por el ICBF”.</t>
    </r>
  </si>
  <si>
    <t>UNIVERSIDAD METROPOLITANA</t>
  </si>
  <si>
    <t>26 DE FEBRERO DE 2010</t>
  </si>
  <si>
    <t>NO ADJUNTÓ</t>
  </si>
  <si>
    <t>SECRETARIA DEPARTAMENTAL DE SALUD ARMANDO PABÓN LÓPEZ</t>
  </si>
  <si>
    <t>05-03-2012 A 04-08 2012</t>
  </si>
  <si>
    <t>COORDINADORA DEL PROGRAM DE SALUD MENTAL</t>
  </si>
  <si>
    <t>LAS CERTIFICACIONES LABORALES DE LA PROFESIONAL APORTADAS MEDIANTE OFICIO N° 2014-353978-4400 NO CORRESPEN CON LO S REQUISITOS REFERIDOS EN EL PLIEGO DE CONDICIONES PARA EL TALENTO HUMANO EN EL NUMERAL 3.22.1. CENTROS DE DESARROLLO INFANTIL . PERFILES DE CARGOS PARA CDI</t>
  </si>
  <si>
    <t xml:space="preserve"> MEDIANTE OFICIO N° 2014-353978-4400, EL PROPONENTE RADICA NUEVAMENTE LAS HOJAS DE VIDA DE LAS PROFESIONALES LUCET ELENA BARROS BENJUMEA (NUTRICIONISTA) Y  MARELIS MOSCOTE PEREZ ( LICENCIADA EN ETNOEDUCACIÓN) COMO DOCENTE PERFILES QUE NO SON REQUERIDOS EN EL EL TALENTO HUMANO HABILITANTE, NI EN EL ADICIONAL.  </t>
  </si>
  <si>
    <t>CONTADOR</t>
  </si>
  <si>
    <t>19 DE SEPTIEMBRE DE 2009</t>
  </si>
  <si>
    <t>ASOARWAREGUA</t>
  </si>
  <si>
    <t>NO ESPECIFICA FECHAS DE INICIO NI DE FINALIZACIÓN</t>
  </si>
  <si>
    <t>COORDINADORA DEL PROGRAMA DE ASISTENCIA TÉCNICA EN EL CONVENIO 10 DE 2009,2010 Y 2011</t>
  </si>
  <si>
    <t xml:space="preserve">EL PROPONENTE MEDIANTE OFICIO N° 2014-353978-4400, ADJUNTA TRES CERTIFICACIONES QUE NO RELACIONA EL PERIODO DE VINCULACIÓN DE LA PROFESIONAL LUCY ERAZO YOHAR COMO COORDINADORA DEL PROGRAMA DE ASISTENCIA TÉCNICA EN EL MARCO DEL CONVENIO 2009,2010 Y 2011, RAZÓN POR LA QUE NO SE PUEDE HACER EL CÁCULO DEL TIEMPO DE DOS AÑOS  EN INFANCIA Y FAMILIA, TAL COMO ESTA REFERIDO EN EL NUMERAL 4.1 FACTORES DE PONDERACIÓN. </t>
  </si>
  <si>
    <t>MEDIANTE OFICIO N° 2014-353978-4400 EL PROPONENTE ADJUNTA SOPORTES DE HOJA DE VIDA Y UNA VEZ REVISADOS NO CUMPLE CON EL PERFIL REQUERIDO EN LOS PLIEGOS PARA EL CARGO DE APOYO PEDAGÓGICO, PUES SU PROFESION NO PERTENECE A LAS CIENCIAS DE LA EDUCACIÓN.</t>
  </si>
  <si>
    <t xml:space="preserve"> MEDIANTE OFICIO N° 2014-353978-4400, EL PROPONENTE RADICA LAS HOJAS DE VIDA DE LAS PROFESIONALES NINYYOJANA VELASQUEZ AGUILAR  ( LICENCIADA EN PEDAGOGÍA INFANTIL Y DE ANA KATHERINE BONILLA LOZANO (ABOGADA) Y NO REFIERE EL CARGO REQUERIDO PARA EL TALENTO HUMANO ADICIONAL O HABILITANTE QUE ES REQURIDO EN LOS PLIEGOS.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</si>
</sst>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
      <sz val="1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0" xfId="0" applyFont="1" applyFill="1" applyAlignment="1">
      <alignment vertical="center"/>
    </xf>
    <xf numFmtId="0" fontId="24" fillId="7" borderId="25" xfId="0" applyFont="1" applyFill="1" applyBorder="1" applyAlignment="1">
      <alignment vertical="center"/>
    </xf>
    <xf numFmtId="0" fontId="24" fillId="7" borderId="26" xfId="0" applyFont="1" applyFill="1" applyBorder="1" applyAlignment="1">
      <alignment horizontal="center" vertical="center" wrapText="1"/>
    </xf>
    <xf numFmtId="0" fontId="25" fillId="0" borderId="27" xfId="0" applyFont="1" applyBorder="1" applyAlignment="1">
      <alignment vertical="center" wrapText="1"/>
    </xf>
    <xf numFmtId="0" fontId="25" fillId="0" borderId="26" xfId="0" applyFont="1" applyBorder="1" applyAlignment="1">
      <alignment vertical="center"/>
    </xf>
    <xf numFmtId="0" fontId="24" fillId="7" borderId="27" xfId="0" applyFont="1" applyFill="1" applyBorder="1" applyAlignment="1">
      <alignment vertical="center"/>
    </xf>
    <xf numFmtId="0" fontId="25" fillId="7" borderId="26" xfId="0" applyFont="1" applyFill="1" applyBorder="1" applyAlignment="1">
      <alignment vertical="center"/>
    </xf>
    <xf numFmtId="0" fontId="25" fillId="7" borderId="0" xfId="0" applyFont="1" applyFill="1" applyAlignment="1">
      <alignment vertical="center"/>
    </xf>
    <xf numFmtId="0" fontId="25" fillId="7" borderId="27" xfId="0" applyFont="1" applyFill="1" applyBorder="1" applyAlignment="1">
      <alignment vertical="center"/>
    </xf>
    <xf numFmtId="0" fontId="24" fillId="7" borderId="28" xfId="0" applyFont="1" applyFill="1" applyBorder="1" applyAlignment="1">
      <alignment vertical="center"/>
    </xf>
    <xf numFmtId="0" fontId="24" fillId="7" borderId="0" xfId="0" applyFont="1" applyFill="1" applyAlignment="1">
      <alignment horizontal="center" vertical="center"/>
    </xf>
    <xf numFmtId="0" fontId="24" fillId="7" borderId="27" xfId="0" applyFont="1" applyFill="1" applyBorder="1" applyAlignment="1">
      <alignment horizontal="center" vertical="center"/>
    </xf>
    <xf numFmtId="0" fontId="25" fillId="7" borderId="23" xfId="0" applyFont="1" applyFill="1" applyBorder="1" applyAlignment="1">
      <alignment vertical="center"/>
    </xf>
    <xf numFmtId="0" fontId="25" fillId="8" borderId="24" xfId="0" applyFont="1" applyFill="1" applyBorder="1" applyAlignment="1">
      <alignment vertical="center"/>
    </xf>
    <xf numFmtId="0" fontId="25" fillId="8" borderId="0" xfId="0" applyFont="1" applyFill="1" applyAlignment="1">
      <alignment vertical="center"/>
    </xf>
    <xf numFmtId="0" fontId="25" fillId="7" borderId="31" xfId="0" applyFont="1" applyFill="1" applyBorder="1" applyAlignment="1">
      <alignment vertical="center"/>
    </xf>
    <xf numFmtId="0" fontId="25" fillId="8" borderId="33" xfId="0" applyFont="1" applyFill="1" applyBorder="1" applyAlignment="1">
      <alignment vertical="center"/>
    </xf>
    <xf numFmtId="0" fontId="25" fillId="7" borderId="34" xfId="0" applyFont="1" applyFill="1" applyBorder="1" applyAlignment="1">
      <alignment vertical="center"/>
    </xf>
    <xf numFmtId="0" fontId="24" fillId="7" borderId="26" xfId="0" applyFont="1" applyFill="1" applyBorder="1" applyAlignment="1">
      <alignment vertical="center"/>
    </xf>
    <xf numFmtId="0" fontId="24" fillId="7" borderId="34" xfId="0" applyFont="1" applyFill="1" applyBorder="1" applyAlignment="1">
      <alignment horizontal="center" vertical="center"/>
    </xf>
    <xf numFmtId="0" fontId="24" fillId="7" borderId="0" xfId="0" applyFont="1" applyFill="1" applyAlignment="1">
      <alignment horizontal="right" vertical="center"/>
    </xf>
    <xf numFmtId="0" fontId="24" fillId="7" borderId="0" xfId="0" applyFont="1" applyFill="1" applyAlignment="1">
      <alignment vertical="center"/>
    </xf>
    <xf numFmtId="0" fontId="25" fillId="0" borderId="27" xfId="0" applyFont="1" applyBorder="1" applyAlignment="1">
      <alignment vertical="center"/>
    </xf>
    <xf numFmtId="0" fontId="25" fillId="7" borderId="33" xfId="0" applyFont="1" applyFill="1" applyBorder="1" applyAlignment="1">
      <alignment vertical="center" wrapText="1"/>
    </xf>
    <xf numFmtId="0" fontId="26" fillId="0" borderId="0" xfId="0" applyFont="1"/>
    <xf numFmtId="0" fontId="27"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28" fillId="7" borderId="31" xfId="0" applyFont="1" applyFill="1" applyBorder="1" applyAlignment="1">
      <alignment vertical="center"/>
    </xf>
    <xf numFmtId="0" fontId="28" fillId="7" borderId="31" xfId="0" applyFont="1" applyFill="1" applyBorder="1" applyAlignment="1">
      <alignment horizontal="center" vertical="center"/>
    </xf>
    <xf numFmtId="0" fontId="28"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30" fillId="0" borderId="1" xfId="0" applyNumberFormat="1" applyFont="1" applyFill="1" applyBorder="1" applyAlignment="1" applyProtection="1">
      <alignment horizontal="left" vertical="center" wrapText="1"/>
      <protection locked="0"/>
    </xf>
    <xf numFmtId="3" fontId="0" fillId="3" borderId="1" xfId="0" applyNumberFormat="1" applyFill="1" applyBorder="1" applyAlignment="1">
      <alignment horizontal="center"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0" fillId="2" borderId="1" xfId="0" applyFill="1" applyBorder="1"/>
    <xf numFmtId="0" fontId="0" fillId="2" borderId="1" xfId="0" applyFill="1" applyBorder="1" applyAlignment="1">
      <alignment wrapText="1"/>
    </xf>
    <xf numFmtId="0" fontId="0" fillId="2" borderId="1" xfId="0" applyFill="1" applyBorder="1" applyAlignment="1"/>
    <xf numFmtId="0" fontId="24" fillId="7" borderId="31" xfId="0" applyFont="1" applyFill="1" applyBorder="1" applyAlignment="1">
      <alignment vertical="center"/>
    </xf>
    <xf numFmtId="0" fontId="31" fillId="0" borderId="0" xfId="0" applyFont="1" applyAlignment="1">
      <alignment horizontal="center" vertical="center"/>
    </xf>
    <xf numFmtId="0" fontId="14" fillId="0" borderId="0" xfId="0" applyFont="1"/>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34" fillId="0" borderId="18" xfId="0" applyFont="1" applyBorder="1" applyAlignment="1">
      <alignment horizontal="center" vertical="center" wrapText="1"/>
    </xf>
    <xf numFmtId="0" fontId="35" fillId="0" borderId="0" xfId="0" applyFont="1" applyAlignment="1">
      <alignment horizontal="justify" vertical="center"/>
    </xf>
    <xf numFmtId="0" fontId="33" fillId="0" borderId="0" xfId="0" applyFont="1" applyBorder="1" applyAlignment="1">
      <alignment horizontal="center" vertical="center" wrapText="1"/>
    </xf>
    <xf numFmtId="0" fontId="34" fillId="6" borderId="5" xfId="0" applyFont="1" applyFill="1" applyBorder="1" applyAlignment="1">
      <alignment horizontal="center" vertical="center" wrapText="1"/>
    </xf>
    <xf numFmtId="0" fontId="34"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20" xfId="0" applyFont="1" applyBorder="1" applyAlignment="1">
      <alignment horizontal="center" vertical="center" wrapText="1"/>
    </xf>
    <xf numFmtId="170" fontId="25" fillId="7" borderId="25" xfId="1" applyNumberFormat="1" applyFont="1" applyFill="1" applyBorder="1" applyAlignment="1">
      <alignment vertical="center"/>
    </xf>
    <xf numFmtId="170" fontId="25" fillId="7" borderId="27" xfId="1" applyNumberFormat="1" applyFont="1" applyFill="1" applyBorder="1" applyAlignment="1">
      <alignment vertical="center"/>
    </xf>
    <xf numFmtId="170" fontId="25" fillId="7" borderId="34" xfId="1" applyNumberFormat="1" applyFont="1" applyFill="1" applyBorder="1" applyAlignment="1">
      <alignment vertical="center"/>
    </xf>
    <xf numFmtId="2" fontId="25" fillId="8" borderId="0" xfId="0" applyNumberFormat="1" applyFont="1" applyFill="1" applyAlignment="1">
      <alignment horizontal="center" vertical="center"/>
    </xf>
    <xf numFmtId="9" fontId="25" fillId="8" borderId="33" xfId="4" applyFont="1" applyFill="1" applyBorder="1" applyAlignment="1">
      <alignment horizontal="center" vertical="center"/>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34" fillId="0" borderId="0" xfId="0" applyFont="1" applyAlignment="1">
      <alignment horizontal="center" vertical="center"/>
    </xf>
    <xf numFmtId="0" fontId="34" fillId="0" borderId="5" xfId="0" applyFont="1" applyBorder="1" applyAlignment="1">
      <alignment horizontal="center" vertical="center" wrapText="1"/>
    </xf>
    <xf numFmtId="0" fontId="34" fillId="0" borderId="38" xfId="0" applyFont="1" applyBorder="1" applyAlignment="1">
      <alignment horizontal="center" vertical="center" wrapText="1"/>
    </xf>
    <xf numFmtId="0" fontId="34" fillId="0" borderId="14" xfId="0" applyFont="1" applyBorder="1" applyAlignment="1">
      <alignment horizontal="center" vertical="center" wrapText="1"/>
    </xf>
    <xf numFmtId="0" fontId="31" fillId="0" borderId="0" xfId="0" applyFont="1" applyAlignment="1">
      <alignment horizontal="center" vertical="center"/>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33" fillId="5" borderId="5"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4" fillId="6" borderId="5" xfId="0" applyFont="1" applyFill="1" applyBorder="1" applyAlignment="1">
      <alignment horizontal="center" vertical="center" wrapText="1"/>
    </xf>
    <xf numFmtId="0" fontId="34" fillId="6" borderId="38" xfId="0" applyFont="1" applyFill="1" applyBorder="1" applyAlignment="1">
      <alignment horizontal="center" vertical="center" wrapText="1"/>
    </xf>
    <xf numFmtId="0" fontId="34" fillId="6" borderId="14" xfId="0" applyFont="1" applyFill="1" applyBorder="1" applyAlignment="1">
      <alignment horizontal="center" vertical="center" wrapText="1"/>
    </xf>
    <xf numFmtId="0" fontId="20" fillId="7" borderId="45" xfId="0" applyFont="1" applyFill="1" applyBorder="1" applyAlignment="1">
      <alignment horizontal="left" vertical="justify" wrapText="1"/>
    </xf>
    <xf numFmtId="0" fontId="20" fillId="7" borderId="46" xfId="0" applyFont="1" applyFill="1" applyBorder="1" applyAlignment="1">
      <alignment horizontal="left" vertical="justify" wrapText="1"/>
    </xf>
    <xf numFmtId="0" fontId="20" fillId="7" borderId="47" xfId="0" applyFont="1" applyFill="1" applyBorder="1" applyAlignment="1">
      <alignment horizontal="left" vertical="justify"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17" fillId="0" borderId="0" xfId="0" applyFont="1" applyFill="1" applyAlignment="1">
      <alignment horizontal="left" vertical="center" wrapText="1"/>
    </xf>
    <xf numFmtId="44" fontId="29" fillId="7" borderId="30" xfId="3" applyFont="1" applyFill="1" applyBorder="1" applyAlignment="1">
      <alignment horizontal="center" vertical="center" wrapText="1"/>
    </xf>
    <xf numFmtId="44" fontId="29" fillId="7" borderId="29" xfId="3"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24" fillId="7" borderId="23" xfId="0" applyFont="1" applyFill="1" applyBorder="1" applyAlignment="1">
      <alignment horizontal="center" vertical="center" wrapText="1"/>
    </xf>
    <xf numFmtId="0" fontId="24" fillId="7" borderId="24" xfId="0" applyFont="1" applyFill="1" applyBorder="1" applyAlignment="1">
      <alignment horizontal="center" vertical="center" wrapText="1"/>
    </xf>
    <xf numFmtId="0" fontId="24" fillId="7" borderId="0" xfId="0" applyFont="1" applyFill="1" applyAlignment="1">
      <alignment horizontal="center" vertical="center" wrapText="1"/>
    </xf>
    <xf numFmtId="0" fontId="25" fillId="7" borderId="30" xfId="0" applyFont="1" applyFill="1" applyBorder="1" applyAlignment="1">
      <alignment horizontal="center" vertical="center" wrapText="1"/>
    </xf>
    <xf numFmtId="0" fontId="25" fillId="7" borderId="29" xfId="0" applyFont="1" applyFill="1" applyBorder="1" applyAlignment="1">
      <alignment horizontal="center" vertical="center" wrapText="1"/>
    </xf>
    <xf numFmtId="0" fontId="29" fillId="7" borderId="30" xfId="0" applyFont="1" applyFill="1" applyBorder="1" applyAlignment="1">
      <alignment horizontal="center" vertical="center" wrapText="1"/>
    </xf>
    <xf numFmtId="0" fontId="29" fillId="7" borderId="29" xfId="0" applyFont="1" applyFill="1" applyBorder="1" applyAlignment="1">
      <alignment horizontal="center" vertical="center" wrapText="1"/>
    </xf>
    <xf numFmtId="0" fontId="24" fillId="7" borderId="24" xfId="0" applyFont="1" applyFill="1" applyBorder="1" applyAlignment="1">
      <alignment vertical="center" wrapText="1"/>
    </xf>
    <xf numFmtId="0" fontId="24" fillId="7" borderId="35" xfId="0" applyFont="1" applyFill="1" applyBorder="1" applyAlignment="1">
      <alignment vertical="center" wrapText="1"/>
    </xf>
    <xf numFmtId="0" fontId="24" fillId="9" borderId="28" xfId="0" applyFont="1" applyFill="1" applyBorder="1" applyAlignment="1">
      <alignment horizontal="center" vertical="center"/>
    </xf>
    <xf numFmtId="0" fontId="24" fillId="9" borderId="30" xfId="0" applyFont="1" applyFill="1" applyBorder="1" applyAlignment="1">
      <alignment horizontal="center" vertical="center"/>
    </xf>
    <xf numFmtId="0" fontId="24" fillId="9" borderId="29" xfId="0" applyFont="1" applyFill="1" applyBorder="1" applyAlignment="1">
      <alignment horizontal="center" vertical="center"/>
    </xf>
    <xf numFmtId="0" fontId="25" fillId="7" borderId="36" xfId="0" applyFont="1" applyFill="1" applyBorder="1" applyAlignment="1">
      <alignment vertical="center"/>
    </xf>
    <xf numFmtId="0" fontId="24" fillId="7" borderId="23" xfId="0" applyFont="1" applyFill="1" applyBorder="1" applyAlignment="1">
      <alignment vertical="center"/>
    </xf>
    <xf numFmtId="0" fontId="24" fillId="7" borderId="31" xfId="0" applyFont="1" applyFill="1" applyBorder="1" applyAlignment="1">
      <alignment vertical="center"/>
    </xf>
    <xf numFmtId="0" fontId="25" fillId="7" borderId="37" xfId="0" applyFont="1" applyFill="1" applyBorder="1" applyAlignment="1">
      <alignment vertical="center"/>
    </xf>
    <xf numFmtId="0" fontId="0" fillId="0" borderId="26" xfId="0" applyBorder="1"/>
    <xf numFmtId="0" fontId="24" fillId="7" borderId="33" xfId="0" applyFont="1" applyFill="1" applyBorder="1" applyAlignment="1">
      <alignment vertical="center" wrapText="1"/>
    </xf>
    <xf numFmtId="0" fontId="24" fillId="7" borderId="32" xfId="0" applyFont="1" applyFill="1" applyBorder="1" applyAlignment="1">
      <alignment vertical="center" wrapText="1"/>
    </xf>
    <xf numFmtId="49" fontId="13" fillId="0" borderId="1" xfId="1" applyNumberFormat="1"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opLeftCell="A56" workbookViewId="0">
      <selection activeCell="E56" sqref="E5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1" spans="1:12" ht="16.5" x14ac:dyDescent="0.25">
      <c r="A1" s="198" t="s">
        <v>63</v>
      </c>
      <c r="B1" s="198"/>
      <c r="C1" s="198"/>
      <c r="D1" s="198"/>
      <c r="E1" s="198"/>
      <c r="F1" s="198"/>
      <c r="G1" s="198"/>
      <c r="H1" s="198"/>
      <c r="I1" s="198"/>
      <c r="J1" s="198"/>
      <c r="K1" s="198"/>
      <c r="L1" s="198"/>
    </row>
    <row r="2" spans="1:12" ht="16.5" x14ac:dyDescent="0.25">
      <c r="A2" s="156"/>
      <c r="B2" s="157"/>
      <c r="C2" s="157"/>
      <c r="D2" s="157"/>
      <c r="E2" s="157"/>
      <c r="F2" s="157"/>
      <c r="G2" s="157"/>
      <c r="H2" s="157"/>
      <c r="I2" s="157"/>
      <c r="J2" s="157"/>
      <c r="K2" s="157"/>
      <c r="L2" s="157"/>
    </row>
    <row r="3" spans="1:12" ht="16.5" x14ac:dyDescent="0.25">
      <c r="A3" s="198" t="s">
        <v>182</v>
      </c>
      <c r="B3" s="198"/>
      <c r="C3" s="198"/>
      <c r="D3" s="198"/>
      <c r="E3" s="198"/>
      <c r="F3" s="198"/>
      <c r="G3" s="198"/>
      <c r="H3" s="198"/>
      <c r="I3" s="198"/>
      <c r="J3" s="198"/>
      <c r="K3" s="198"/>
      <c r="L3" s="198"/>
    </row>
    <row r="4" spans="1:12" ht="16.5" x14ac:dyDescent="0.25">
      <c r="A4" s="158"/>
      <c r="B4" s="157"/>
      <c r="C4" s="157"/>
      <c r="D4" s="157"/>
      <c r="E4" s="157"/>
      <c r="F4" s="157"/>
      <c r="G4" s="157"/>
      <c r="H4" s="157"/>
      <c r="I4" s="157"/>
      <c r="J4" s="157"/>
      <c r="K4" s="157"/>
      <c r="L4" s="157"/>
    </row>
    <row r="5" spans="1:12" x14ac:dyDescent="0.25">
      <c r="A5" s="199" t="s">
        <v>183</v>
      </c>
      <c r="B5" s="200"/>
      <c r="C5" s="200"/>
      <c r="D5" s="200"/>
      <c r="E5" s="200"/>
      <c r="F5" s="200"/>
      <c r="G5" s="200"/>
      <c r="H5" s="200"/>
      <c r="I5" s="200"/>
      <c r="J5" s="200"/>
      <c r="K5" s="200"/>
      <c r="L5" s="200"/>
    </row>
    <row r="6" spans="1:12" x14ac:dyDescent="0.25">
      <c r="A6" s="200"/>
      <c r="B6" s="200"/>
      <c r="C6" s="200"/>
      <c r="D6" s="200"/>
      <c r="E6" s="200"/>
      <c r="F6" s="200"/>
      <c r="G6" s="200"/>
      <c r="H6" s="200"/>
      <c r="I6" s="200"/>
      <c r="J6" s="200"/>
      <c r="K6" s="200"/>
      <c r="L6" s="200"/>
    </row>
    <row r="7" spans="1:12" x14ac:dyDescent="0.25">
      <c r="A7" s="199" t="s">
        <v>184</v>
      </c>
      <c r="B7" s="200"/>
      <c r="C7" s="200"/>
      <c r="D7" s="200"/>
      <c r="E7" s="200"/>
      <c r="F7" s="200"/>
      <c r="G7" s="200"/>
      <c r="H7" s="200"/>
      <c r="I7" s="200"/>
      <c r="J7" s="200"/>
      <c r="K7" s="200"/>
      <c r="L7" s="200"/>
    </row>
    <row r="8" spans="1:12" x14ac:dyDescent="0.25">
      <c r="A8" s="200"/>
      <c r="B8" s="200"/>
      <c r="C8" s="200"/>
      <c r="D8" s="200"/>
      <c r="E8" s="200"/>
      <c r="F8" s="200"/>
      <c r="G8" s="200"/>
      <c r="H8" s="200"/>
      <c r="I8" s="200"/>
      <c r="J8" s="200"/>
      <c r="K8" s="200"/>
      <c r="L8" s="200"/>
    </row>
    <row r="9" spans="1:12" ht="15.75" thickBot="1" x14ac:dyDescent="0.3">
      <c r="A9" s="157"/>
      <c r="B9" s="157"/>
      <c r="C9" s="157"/>
      <c r="D9" s="157"/>
      <c r="E9" s="157"/>
      <c r="F9" s="157"/>
      <c r="G9" s="157"/>
      <c r="H9" s="157"/>
      <c r="I9" s="157"/>
      <c r="J9" s="157"/>
      <c r="K9" s="157"/>
      <c r="L9" s="157"/>
    </row>
    <row r="10" spans="1:12" ht="15.75" thickBot="1" x14ac:dyDescent="0.3">
      <c r="A10" s="159" t="s">
        <v>64</v>
      </c>
      <c r="B10" s="201" t="s">
        <v>85</v>
      </c>
      <c r="C10" s="202"/>
      <c r="D10" s="202"/>
      <c r="E10" s="202"/>
      <c r="F10" s="202"/>
      <c r="G10" s="202"/>
      <c r="H10" s="202"/>
      <c r="I10" s="202"/>
      <c r="J10" s="202"/>
      <c r="K10" s="202"/>
      <c r="L10" s="203"/>
    </row>
    <row r="11" spans="1:12" ht="15.75" thickBot="1" x14ac:dyDescent="0.3">
      <c r="A11" s="160">
        <v>1</v>
      </c>
      <c r="B11" s="195" t="s">
        <v>185</v>
      </c>
      <c r="C11" s="196"/>
      <c r="D11" s="196"/>
      <c r="E11" s="196"/>
      <c r="F11" s="196"/>
      <c r="G11" s="196"/>
      <c r="H11" s="196"/>
      <c r="I11" s="196"/>
      <c r="J11" s="196"/>
      <c r="K11" s="196"/>
      <c r="L11" s="197"/>
    </row>
    <row r="12" spans="1:12" ht="15.75" thickBot="1" x14ac:dyDescent="0.3">
      <c r="A12" s="160">
        <v>2</v>
      </c>
      <c r="B12" s="195" t="s">
        <v>186</v>
      </c>
      <c r="C12" s="196"/>
      <c r="D12" s="196"/>
      <c r="E12" s="196"/>
      <c r="F12" s="196"/>
      <c r="G12" s="196"/>
      <c r="H12" s="196"/>
      <c r="I12" s="196"/>
      <c r="J12" s="196"/>
      <c r="K12" s="196"/>
      <c r="L12" s="197"/>
    </row>
    <row r="13" spans="1:12" ht="15.75" thickBot="1" x14ac:dyDescent="0.3">
      <c r="A13" s="160">
        <v>3</v>
      </c>
      <c r="B13" s="195" t="s">
        <v>187</v>
      </c>
      <c r="C13" s="196"/>
      <c r="D13" s="196"/>
      <c r="E13" s="196"/>
      <c r="F13" s="196"/>
      <c r="G13" s="196"/>
      <c r="H13" s="196"/>
      <c r="I13" s="196"/>
      <c r="J13" s="196"/>
      <c r="K13" s="196"/>
      <c r="L13" s="197"/>
    </row>
    <row r="14" spans="1:12" ht="15.75" thickBot="1" x14ac:dyDescent="0.3">
      <c r="A14" s="160">
        <v>4</v>
      </c>
      <c r="B14" s="195" t="s">
        <v>188</v>
      </c>
      <c r="C14" s="196"/>
      <c r="D14" s="196"/>
      <c r="E14" s="196"/>
      <c r="F14" s="196"/>
      <c r="G14" s="196"/>
      <c r="H14" s="196"/>
      <c r="I14" s="196"/>
      <c r="J14" s="196"/>
      <c r="K14" s="196"/>
      <c r="L14" s="197"/>
    </row>
    <row r="15" spans="1:12" ht="15.75" thickBot="1" x14ac:dyDescent="0.3">
      <c r="A15" s="160">
        <v>5</v>
      </c>
      <c r="B15" s="195" t="s">
        <v>188</v>
      </c>
      <c r="C15" s="196"/>
      <c r="D15" s="196"/>
      <c r="E15" s="196"/>
      <c r="F15" s="196"/>
      <c r="G15" s="196"/>
      <c r="H15" s="196"/>
      <c r="I15" s="196"/>
      <c r="J15" s="196"/>
      <c r="K15" s="196"/>
      <c r="L15" s="197"/>
    </row>
    <row r="16" spans="1:12" ht="15.75" thickBot="1" x14ac:dyDescent="0.3">
      <c r="A16" s="160">
        <v>6</v>
      </c>
      <c r="B16" s="195" t="s">
        <v>189</v>
      </c>
      <c r="C16" s="196"/>
      <c r="D16" s="196"/>
      <c r="E16" s="196"/>
      <c r="F16" s="196"/>
      <c r="G16" s="196"/>
      <c r="H16" s="196"/>
      <c r="I16" s="196"/>
      <c r="J16" s="196"/>
      <c r="K16" s="196"/>
      <c r="L16" s="197"/>
    </row>
    <row r="17" spans="1:12" ht="15.75" thickBot="1" x14ac:dyDescent="0.3">
      <c r="A17" s="160">
        <v>7</v>
      </c>
      <c r="B17" s="195" t="s">
        <v>190</v>
      </c>
      <c r="C17" s="196"/>
      <c r="D17" s="196"/>
      <c r="E17" s="196"/>
      <c r="F17" s="196"/>
      <c r="G17" s="196"/>
      <c r="H17" s="196"/>
      <c r="I17" s="196"/>
      <c r="J17" s="196"/>
      <c r="K17" s="196"/>
      <c r="L17" s="197"/>
    </row>
    <row r="18" spans="1:12" ht="15.75" thickBot="1" x14ac:dyDescent="0.3">
      <c r="A18" s="160">
        <v>8</v>
      </c>
      <c r="B18" s="195" t="s">
        <v>191</v>
      </c>
      <c r="C18" s="196"/>
      <c r="D18" s="196"/>
      <c r="E18" s="196"/>
      <c r="F18" s="196"/>
      <c r="G18" s="196"/>
      <c r="H18" s="196"/>
      <c r="I18" s="196"/>
      <c r="J18" s="196"/>
      <c r="K18" s="196"/>
      <c r="L18" s="197"/>
    </row>
    <row r="19" spans="1:12" ht="15.75" thickBot="1" x14ac:dyDescent="0.3">
      <c r="A19" s="160">
        <v>9</v>
      </c>
      <c r="B19" s="195" t="s">
        <v>192</v>
      </c>
      <c r="C19" s="196"/>
      <c r="D19" s="196"/>
      <c r="E19" s="196"/>
      <c r="F19" s="196"/>
      <c r="G19" s="196"/>
      <c r="H19" s="196"/>
      <c r="I19" s="196"/>
      <c r="J19" s="196"/>
      <c r="K19" s="196"/>
      <c r="L19" s="197"/>
    </row>
    <row r="20" spans="1:12" ht="15.75" thickBot="1" x14ac:dyDescent="0.3">
      <c r="A20" s="160">
        <v>10</v>
      </c>
      <c r="B20" s="195" t="s">
        <v>193</v>
      </c>
      <c r="C20" s="196"/>
      <c r="D20" s="196"/>
      <c r="E20" s="196"/>
      <c r="F20" s="196"/>
      <c r="G20" s="196"/>
      <c r="H20" s="196"/>
      <c r="I20" s="196"/>
      <c r="J20" s="196"/>
      <c r="K20" s="196"/>
      <c r="L20" s="197"/>
    </row>
    <row r="21" spans="1:12" ht="15.75" thickBot="1" x14ac:dyDescent="0.3">
      <c r="A21" s="160">
        <v>11</v>
      </c>
      <c r="B21" s="195" t="s">
        <v>194</v>
      </c>
      <c r="C21" s="196"/>
      <c r="D21" s="196"/>
      <c r="E21" s="196"/>
      <c r="F21" s="196"/>
      <c r="G21" s="196"/>
      <c r="H21" s="196"/>
      <c r="I21" s="196"/>
      <c r="J21" s="196"/>
      <c r="K21" s="196"/>
      <c r="L21" s="197"/>
    </row>
    <row r="22" spans="1:12" ht="15.75" thickBot="1" x14ac:dyDescent="0.3">
      <c r="A22" s="160">
        <v>12</v>
      </c>
      <c r="B22" s="195" t="s">
        <v>195</v>
      </c>
      <c r="C22" s="196"/>
      <c r="D22" s="196"/>
      <c r="E22" s="196"/>
      <c r="F22" s="196"/>
      <c r="G22" s="196"/>
      <c r="H22" s="196"/>
      <c r="I22" s="196"/>
      <c r="J22" s="196"/>
      <c r="K22" s="196"/>
      <c r="L22" s="197"/>
    </row>
    <row r="23" spans="1:12" ht="15.75" thickBot="1" x14ac:dyDescent="0.3">
      <c r="A23" s="160">
        <v>13</v>
      </c>
      <c r="B23" s="195" t="s">
        <v>196</v>
      </c>
      <c r="C23" s="196"/>
      <c r="D23" s="196"/>
      <c r="E23" s="196"/>
      <c r="F23" s="196"/>
      <c r="G23" s="196"/>
      <c r="H23" s="196"/>
      <c r="I23" s="196"/>
      <c r="J23" s="196"/>
      <c r="K23" s="196"/>
      <c r="L23" s="197"/>
    </row>
    <row r="24" spans="1:12" ht="15.75" thickBot="1" x14ac:dyDescent="0.3">
      <c r="A24" s="160">
        <v>14</v>
      </c>
      <c r="B24" s="195" t="s">
        <v>197</v>
      </c>
      <c r="C24" s="196"/>
      <c r="D24" s="196"/>
      <c r="E24" s="196"/>
      <c r="F24" s="196"/>
      <c r="G24" s="196"/>
      <c r="H24" s="196"/>
      <c r="I24" s="196"/>
      <c r="J24" s="196"/>
      <c r="K24" s="196"/>
      <c r="L24" s="197"/>
    </row>
    <row r="25" spans="1:12" ht="15.75" thickBot="1" x14ac:dyDescent="0.3">
      <c r="A25" s="160">
        <v>15</v>
      </c>
      <c r="B25" s="195" t="s">
        <v>198</v>
      </c>
      <c r="C25" s="196"/>
      <c r="D25" s="196"/>
      <c r="E25" s="196"/>
      <c r="F25" s="196"/>
      <c r="G25" s="196"/>
      <c r="H25" s="196"/>
      <c r="I25" s="196"/>
      <c r="J25" s="196"/>
      <c r="K25" s="196"/>
      <c r="L25" s="197"/>
    </row>
    <row r="26" spans="1:12" ht="15.75" thickBot="1" x14ac:dyDescent="0.3">
      <c r="A26" s="160">
        <v>16</v>
      </c>
      <c r="B26" s="195" t="s">
        <v>199</v>
      </c>
      <c r="C26" s="196"/>
      <c r="D26" s="196"/>
      <c r="E26" s="196"/>
      <c r="F26" s="196"/>
      <c r="G26" s="196"/>
      <c r="H26" s="196"/>
      <c r="I26" s="196"/>
      <c r="J26" s="196"/>
      <c r="K26" s="196"/>
      <c r="L26" s="197"/>
    </row>
    <row r="27" spans="1:12" ht="15.75" thickBot="1" x14ac:dyDescent="0.3">
      <c r="A27" s="160">
        <v>17</v>
      </c>
      <c r="B27" s="195" t="s">
        <v>200</v>
      </c>
      <c r="C27" s="196"/>
      <c r="D27" s="196"/>
      <c r="E27" s="196"/>
      <c r="F27" s="196"/>
      <c r="G27" s="196"/>
      <c r="H27" s="196"/>
      <c r="I27" s="196"/>
      <c r="J27" s="196"/>
      <c r="K27" s="196"/>
      <c r="L27" s="197"/>
    </row>
    <row r="28" spans="1:12" ht="15.75" thickBot="1" x14ac:dyDescent="0.3">
      <c r="A28" s="160">
        <v>18</v>
      </c>
      <c r="B28" s="195" t="s">
        <v>201</v>
      </c>
      <c r="C28" s="196"/>
      <c r="D28" s="196"/>
      <c r="E28" s="196"/>
      <c r="F28" s="196"/>
      <c r="G28" s="196"/>
      <c r="H28" s="196"/>
      <c r="I28" s="196"/>
      <c r="J28" s="196"/>
      <c r="K28" s="196"/>
      <c r="L28" s="197"/>
    </row>
    <row r="29" spans="1:12" ht="15.75" thickBot="1" x14ac:dyDescent="0.3">
      <c r="A29" s="160">
        <v>19</v>
      </c>
      <c r="B29" s="195" t="s">
        <v>202</v>
      </c>
      <c r="C29" s="196"/>
      <c r="D29" s="196"/>
      <c r="E29" s="196"/>
      <c r="F29" s="196"/>
      <c r="G29" s="196"/>
      <c r="H29" s="196"/>
      <c r="I29" s="196"/>
      <c r="J29" s="196"/>
      <c r="K29" s="196"/>
      <c r="L29" s="197"/>
    </row>
    <row r="30" spans="1:12" ht="15.75" thickBot="1" x14ac:dyDescent="0.3">
      <c r="A30" s="160">
        <v>20</v>
      </c>
      <c r="B30" s="195" t="s">
        <v>203</v>
      </c>
      <c r="C30" s="196"/>
      <c r="D30" s="196"/>
      <c r="E30" s="196"/>
      <c r="F30" s="196"/>
      <c r="G30" s="196"/>
      <c r="H30" s="196"/>
      <c r="I30" s="196"/>
      <c r="J30" s="196"/>
      <c r="K30" s="196"/>
      <c r="L30" s="197"/>
    </row>
    <row r="31" spans="1:12" ht="15.75" thickBot="1" x14ac:dyDescent="0.3">
      <c r="A31" s="160">
        <v>21</v>
      </c>
      <c r="B31" s="195" t="s">
        <v>203</v>
      </c>
      <c r="C31" s="196"/>
      <c r="D31" s="196"/>
      <c r="E31" s="196"/>
      <c r="F31" s="196"/>
      <c r="G31" s="196"/>
      <c r="H31" s="196"/>
      <c r="I31" s="196"/>
      <c r="J31" s="196"/>
      <c r="K31" s="196"/>
      <c r="L31" s="197"/>
    </row>
    <row r="32" spans="1:12" ht="15.75" thickBot="1" x14ac:dyDescent="0.3">
      <c r="A32" s="160">
        <v>22</v>
      </c>
      <c r="B32" s="195" t="s">
        <v>204</v>
      </c>
      <c r="C32" s="196"/>
      <c r="D32" s="196"/>
      <c r="E32" s="196"/>
      <c r="F32" s="196"/>
      <c r="G32" s="196"/>
      <c r="H32" s="196"/>
      <c r="I32" s="196"/>
      <c r="J32" s="196"/>
      <c r="K32" s="196"/>
      <c r="L32" s="197"/>
    </row>
    <row r="33" spans="1:12" ht="15.75" thickBot="1" x14ac:dyDescent="0.3">
      <c r="A33" s="160">
        <v>23</v>
      </c>
      <c r="B33" s="195" t="s">
        <v>205</v>
      </c>
      <c r="C33" s="196"/>
      <c r="D33" s="196"/>
      <c r="E33" s="196"/>
      <c r="F33" s="196"/>
      <c r="G33" s="196"/>
      <c r="H33" s="196"/>
      <c r="I33" s="196"/>
      <c r="J33" s="196"/>
      <c r="K33" s="196"/>
      <c r="L33" s="197"/>
    </row>
    <row r="34" spans="1:12" ht="15.75" thickBot="1" x14ac:dyDescent="0.3">
      <c r="A34" s="160">
        <v>24</v>
      </c>
      <c r="B34" s="195" t="s">
        <v>206</v>
      </c>
      <c r="C34" s="196"/>
      <c r="D34" s="196"/>
      <c r="E34" s="196"/>
      <c r="F34" s="196"/>
      <c r="G34" s="196"/>
      <c r="H34" s="196"/>
      <c r="I34" s="196"/>
      <c r="J34" s="196"/>
      <c r="K34" s="196"/>
      <c r="L34" s="197"/>
    </row>
    <row r="35" spans="1:12" ht="15.75" thickBot="1" x14ac:dyDescent="0.3">
      <c r="A35" s="160">
        <v>25</v>
      </c>
      <c r="B35" s="195" t="s">
        <v>207</v>
      </c>
      <c r="C35" s="196"/>
      <c r="D35" s="196"/>
      <c r="E35" s="196"/>
      <c r="F35" s="196"/>
      <c r="G35" s="196"/>
      <c r="H35" s="196"/>
      <c r="I35" s="196"/>
      <c r="J35" s="196"/>
      <c r="K35" s="196"/>
      <c r="L35" s="197"/>
    </row>
    <row r="36" spans="1:12" ht="15.75" thickBot="1" x14ac:dyDescent="0.3">
      <c r="A36" s="160">
        <v>26</v>
      </c>
      <c r="B36" s="195" t="s">
        <v>208</v>
      </c>
      <c r="C36" s="196"/>
      <c r="D36" s="196"/>
      <c r="E36" s="196"/>
      <c r="F36" s="196"/>
      <c r="G36" s="196"/>
      <c r="H36" s="196"/>
      <c r="I36" s="196"/>
      <c r="J36" s="196"/>
      <c r="K36" s="196"/>
      <c r="L36" s="197"/>
    </row>
    <row r="37" spans="1:12" ht="15.75" thickBot="1" x14ac:dyDescent="0.3">
      <c r="A37" s="160">
        <v>27</v>
      </c>
      <c r="B37" s="195" t="s">
        <v>209</v>
      </c>
      <c r="C37" s="196"/>
      <c r="D37" s="196"/>
      <c r="E37" s="196"/>
      <c r="F37" s="196"/>
      <c r="G37" s="196"/>
      <c r="H37" s="196"/>
      <c r="I37" s="196"/>
      <c r="J37" s="196"/>
      <c r="K37" s="196"/>
      <c r="L37" s="197"/>
    </row>
    <row r="38" spans="1:12" ht="15.75" thickBot="1" x14ac:dyDescent="0.3">
      <c r="A38" s="160">
        <v>28</v>
      </c>
      <c r="B38" s="195" t="s">
        <v>210</v>
      </c>
      <c r="C38" s="196"/>
      <c r="D38" s="196"/>
      <c r="E38" s="196"/>
      <c r="F38" s="196"/>
      <c r="G38" s="196"/>
      <c r="H38" s="196"/>
      <c r="I38" s="196"/>
      <c r="J38" s="196"/>
      <c r="K38" s="196"/>
      <c r="L38" s="197"/>
    </row>
    <row r="39" spans="1:12" ht="15.75" thickBot="1" x14ac:dyDescent="0.3">
      <c r="A39" s="160">
        <v>29</v>
      </c>
      <c r="B39" s="195" t="s">
        <v>211</v>
      </c>
      <c r="C39" s="196"/>
      <c r="D39" s="196"/>
      <c r="E39" s="196"/>
      <c r="F39" s="196"/>
      <c r="G39" s="196"/>
      <c r="H39" s="196"/>
      <c r="I39" s="196"/>
      <c r="J39" s="196"/>
      <c r="K39" s="196"/>
      <c r="L39" s="197"/>
    </row>
    <row r="40" spans="1:12" ht="15.75" thickBot="1" x14ac:dyDescent="0.3">
      <c r="A40" s="160">
        <v>30</v>
      </c>
      <c r="B40" s="195" t="s">
        <v>212</v>
      </c>
      <c r="C40" s="196"/>
      <c r="D40" s="196"/>
      <c r="E40" s="196"/>
      <c r="F40" s="196"/>
      <c r="G40" s="196"/>
      <c r="H40" s="196"/>
      <c r="I40" s="196"/>
      <c r="J40" s="196"/>
      <c r="K40" s="196"/>
      <c r="L40" s="197"/>
    </row>
    <row r="41" spans="1:12" ht="15.75" thickBot="1" x14ac:dyDescent="0.3">
      <c r="A41" s="160">
        <v>31</v>
      </c>
      <c r="B41" s="195" t="s">
        <v>213</v>
      </c>
      <c r="C41" s="196"/>
      <c r="D41" s="196"/>
      <c r="E41" s="196"/>
      <c r="F41" s="196"/>
      <c r="G41" s="196"/>
      <c r="H41" s="196"/>
      <c r="I41" s="196"/>
      <c r="J41" s="196"/>
      <c r="K41" s="196"/>
      <c r="L41" s="197"/>
    </row>
    <row r="42" spans="1:12" ht="15.75" thickBot="1" x14ac:dyDescent="0.3">
      <c r="A42" s="160">
        <v>32</v>
      </c>
      <c r="B42" s="195" t="s">
        <v>214</v>
      </c>
      <c r="C42" s="196"/>
      <c r="D42" s="196"/>
      <c r="E42" s="196"/>
      <c r="F42" s="196"/>
      <c r="G42" s="196"/>
      <c r="H42" s="196"/>
      <c r="I42" s="196"/>
      <c r="J42" s="196"/>
      <c r="K42" s="196"/>
      <c r="L42" s="197"/>
    </row>
    <row r="43" spans="1:12" ht="15.75" thickBot="1" x14ac:dyDescent="0.3">
      <c r="A43" s="160">
        <v>33</v>
      </c>
      <c r="B43" s="195" t="s">
        <v>215</v>
      </c>
      <c r="C43" s="196"/>
      <c r="D43" s="196"/>
      <c r="E43" s="196"/>
      <c r="F43" s="196"/>
      <c r="G43" s="196"/>
      <c r="H43" s="196"/>
      <c r="I43" s="196"/>
      <c r="J43" s="196"/>
      <c r="K43" s="196"/>
      <c r="L43" s="197"/>
    </row>
    <row r="44" spans="1:12" ht="15.75" thickBot="1" x14ac:dyDescent="0.3">
      <c r="A44" s="160">
        <v>34</v>
      </c>
      <c r="B44" s="195" t="s">
        <v>216</v>
      </c>
      <c r="C44" s="196"/>
      <c r="D44" s="196"/>
      <c r="E44" s="196"/>
      <c r="F44" s="196"/>
      <c r="G44" s="196"/>
      <c r="H44" s="196"/>
      <c r="I44" s="196"/>
      <c r="J44" s="196"/>
      <c r="K44" s="196"/>
      <c r="L44" s="197"/>
    </row>
    <row r="45" spans="1:12" ht="15.75" thickBot="1" x14ac:dyDescent="0.3">
      <c r="A45" s="160">
        <v>35</v>
      </c>
      <c r="B45" s="195" t="s">
        <v>217</v>
      </c>
      <c r="C45" s="196"/>
      <c r="D45" s="196"/>
      <c r="E45" s="196"/>
      <c r="F45" s="196"/>
      <c r="G45" s="196"/>
      <c r="H45" s="196"/>
      <c r="I45" s="196"/>
      <c r="J45" s="196"/>
      <c r="K45" s="196"/>
      <c r="L45" s="197"/>
    </row>
    <row r="46" spans="1:12" ht="15.75" thickBot="1" x14ac:dyDescent="0.3">
      <c r="A46" s="160">
        <v>36</v>
      </c>
      <c r="B46" s="195" t="s">
        <v>218</v>
      </c>
      <c r="C46" s="196"/>
      <c r="D46" s="196"/>
      <c r="E46" s="196"/>
      <c r="F46" s="196"/>
      <c r="G46" s="196"/>
      <c r="H46" s="196"/>
      <c r="I46" s="196"/>
      <c r="J46" s="196"/>
      <c r="K46" s="196"/>
      <c r="L46" s="197"/>
    </row>
    <row r="47" spans="1:12" ht="15.75" thickBot="1" x14ac:dyDescent="0.3">
      <c r="A47" s="160">
        <v>37</v>
      </c>
      <c r="B47" s="195" t="s">
        <v>219</v>
      </c>
      <c r="C47" s="196"/>
      <c r="D47" s="196"/>
      <c r="E47" s="196"/>
      <c r="F47" s="196"/>
      <c r="G47" s="196"/>
      <c r="H47" s="196"/>
      <c r="I47" s="196"/>
      <c r="J47" s="196"/>
      <c r="K47" s="196"/>
      <c r="L47" s="197"/>
    </row>
    <row r="48" spans="1:12" ht="15.75" thickBot="1" x14ac:dyDescent="0.3">
      <c r="A48" s="160">
        <v>38</v>
      </c>
      <c r="B48" s="195" t="s">
        <v>220</v>
      </c>
      <c r="C48" s="196"/>
      <c r="D48" s="196"/>
      <c r="E48" s="196"/>
      <c r="F48" s="196"/>
      <c r="G48" s="196"/>
      <c r="H48" s="196"/>
      <c r="I48" s="196"/>
      <c r="J48" s="196"/>
      <c r="K48" s="196"/>
      <c r="L48" s="197"/>
    </row>
    <row r="49" spans="1:12" ht="15.75" thickBot="1" x14ac:dyDescent="0.3">
      <c r="A49" s="160">
        <v>39</v>
      </c>
      <c r="B49" s="195" t="s">
        <v>221</v>
      </c>
      <c r="C49" s="196"/>
      <c r="D49" s="196"/>
      <c r="E49" s="196"/>
      <c r="F49" s="196"/>
      <c r="G49" s="196"/>
      <c r="H49" s="196"/>
      <c r="I49" s="196"/>
      <c r="J49" s="196"/>
      <c r="K49" s="196"/>
      <c r="L49" s="197"/>
    </row>
    <row r="50" spans="1:12" ht="15.75" thickBot="1" x14ac:dyDescent="0.3">
      <c r="A50" s="160">
        <v>40</v>
      </c>
      <c r="B50" s="195" t="s">
        <v>222</v>
      </c>
      <c r="C50" s="196"/>
      <c r="D50" s="196"/>
      <c r="E50" s="196"/>
      <c r="F50" s="196"/>
      <c r="G50" s="196"/>
      <c r="H50" s="196"/>
      <c r="I50" s="196"/>
      <c r="J50" s="196"/>
      <c r="K50" s="196"/>
      <c r="L50" s="197"/>
    </row>
    <row r="51" spans="1:12" ht="15.75" thickBot="1" x14ac:dyDescent="0.3">
      <c r="A51" s="160">
        <v>41</v>
      </c>
      <c r="B51" s="195" t="s">
        <v>223</v>
      </c>
      <c r="C51" s="196"/>
      <c r="D51" s="196"/>
      <c r="E51" s="196"/>
      <c r="F51" s="196"/>
      <c r="G51" s="196"/>
      <c r="H51" s="196"/>
      <c r="I51" s="196"/>
      <c r="J51" s="196"/>
      <c r="K51" s="196"/>
      <c r="L51" s="197"/>
    </row>
    <row r="52" spans="1:12" ht="15.75" thickBot="1" x14ac:dyDescent="0.3">
      <c r="A52" s="160">
        <v>42</v>
      </c>
      <c r="B52" s="195" t="s">
        <v>224</v>
      </c>
      <c r="C52" s="196"/>
      <c r="D52" s="196"/>
      <c r="E52" s="196"/>
      <c r="F52" s="196"/>
      <c r="G52" s="196"/>
      <c r="H52" s="196"/>
      <c r="I52" s="196"/>
      <c r="J52" s="196"/>
      <c r="K52" s="196"/>
      <c r="L52" s="197"/>
    </row>
    <row r="53" spans="1:12" x14ac:dyDescent="0.25">
      <c r="A53" s="161"/>
      <c r="B53" s="162"/>
      <c r="C53" s="162"/>
      <c r="D53" s="162"/>
      <c r="E53" s="162"/>
      <c r="F53" s="162"/>
      <c r="G53" s="162"/>
      <c r="H53" s="162"/>
      <c r="I53" s="162"/>
      <c r="J53" s="162"/>
      <c r="K53" s="162"/>
      <c r="L53" s="162"/>
    </row>
    <row r="55" spans="1:12" x14ac:dyDescent="0.25">
      <c r="A55" s="194" t="s">
        <v>225</v>
      </c>
      <c r="B55" s="194"/>
      <c r="C55" s="194"/>
      <c r="D55" s="194"/>
      <c r="E55" s="194"/>
      <c r="F55" s="194"/>
      <c r="G55" s="194"/>
      <c r="H55" s="194"/>
      <c r="I55" s="194"/>
      <c r="J55" s="194"/>
      <c r="K55" s="194"/>
      <c r="L55" s="194"/>
    </row>
    <row r="56" spans="1:12" x14ac:dyDescent="0.25">
      <c r="A56" s="157"/>
      <c r="B56" s="157"/>
      <c r="C56" s="157"/>
      <c r="D56" s="157"/>
      <c r="E56" s="157"/>
      <c r="F56" s="157"/>
      <c r="G56" s="157"/>
      <c r="H56" s="157"/>
      <c r="I56" s="157"/>
      <c r="J56" s="157"/>
      <c r="K56" s="157"/>
      <c r="L56" s="157"/>
    </row>
    <row r="57" spans="1:12" ht="45" x14ac:dyDescent="0.25">
      <c r="A57" s="204" t="s">
        <v>65</v>
      </c>
      <c r="B57" s="205"/>
      <c r="C57" s="205"/>
      <c r="D57" s="206"/>
      <c r="E57" s="163" t="s">
        <v>66</v>
      </c>
      <c r="F57" s="164" t="s">
        <v>67</v>
      </c>
      <c r="G57" s="164" t="s">
        <v>68</v>
      </c>
      <c r="H57" s="204" t="s">
        <v>3</v>
      </c>
      <c r="I57" s="205"/>
      <c r="J57" s="205"/>
      <c r="K57" s="205"/>
      <c r="L57" s="206"/>
    </row>
    <row r="58" spans="1:12" ht="28.5" x14ac:dyDescent="0.25">
      <c r="A58" s="207" t="s">
        <v>90</v>
      </c>
      <c r="B58" s="208"/>
      <c r="C58" s="208"/>
      <c r="D58" s="209"/>
      <c r="E58" s="165" t="s">
        <v>226</v>
      </c>
      <c r="F58" s="166" t="s">
        <v>181</v>
      </c>
      <c r="G58" s="167"/>
      <c r="H58" s="179"/>
      <c r="I58" s="180"/>
      <c r="J58" s="180"/>
      <c r="K58" s="180"/>
      <c r="L58" s="181"/>
    </row>
    <row r="59" spans="1:12" x14ac:dyDescent="0.25">
      <c r="A59" s="182" t="s">
        <v>91</v>
      </c>
      <c r="B59" s="183"/>
      <c r="C59" s="183"/>
      <c r="D59" s="184"/>
      <c r="E59" s="168">
        <v>30</v>
      </c>
      <c r="F59" s="166" t="s">
        <v>181</v>
      </c>
      <c r="G59" s="169"/>
      <c r="H59" s="179"/>
      <c r="I59" s="180"/>
      <c r="J59" s="180"/>
      <c r="K59" s="180"/>
      <c r="L59" s="181"/>
    </row>
    <row r="60" spans="1:12" x14ac:dyDescent="0.25">
      <c r="A60" s="182" t="s">
        <v>227</v>
      </c>
      <c r="B60" s="183"/>
      <c r="C60" s="183"/>
      <c r="D60" s="184"/>
      <c r="E60" s="168">
        <v>80</v>
      </c>
      <c r="F60" s="166" t="s">
        <v>181</v>
      </c>
      <c r="G60" s="166"/>
      <c r="H60" s="179"/>
      <c r="I60" s="180"/>
      <c r="J60" s="180"/>
      <c r="K60" s="180"/>
      <c r="L60" s="181"/>
    </row>
    <row r="61" spans="1:12" x14ac:dyDescent="0.25">
      <c r="A61" s="188" t="s">
        <v>69</v>
      </c>
      <c r="B61" s="189"/>
      <c r="C61" s="189"/>
      <c r="D61" s="190"/>
      <c r="E61" s="170" t="s">
        <v>228</v>
      </c>
      <c r="F61" s="166" t="s">
        <v>181</v>
      </c>
      <c r="G61" s="166"/>
      <c r="H61" s="179"/>
      <c r="I61" s="180"/>
      <c r="J61" s="180"/>
      <c r="K61" s="180"/>
      <c r="L61" s="181"/>
    </row>
    <row r="62" spans="1:12" x14ac:dyDescent="0.25">
      <c r="A62" s="191" t="s">
        <v>87</v>
      </c>
      <c r="B62" s="192"/>
      <c r="C62" s="192"/>
      <c r="D62" s="193"/>
      <c r="E62" s="170"/>
      <c r="F62" s="166" t="s">
        <v>167</v>
      </c>
      <c r="G62" s="166"/>
      <c r="H62" s="179"/>
      <c r="I62" s="180"/>
      <c r="J62" s="180"/>
      <c r="K62" s="180"/>
      <c r="L62" s="181"/>
    </row>
    <row r="63" spans="1:12" x14ac:dyDescent="0.25">
      <c r="A63" s="188" t="s">
        <v>129</v>
      </c>
      <c r="B63" s="189"/>
      <c r="C63" s="189"/>
      <c r="D63" s="190"/>
      <c r="E63" s="170"/>
      <c r="F63" s="166" t="s">
        <v>181</v>
      </c>
      <c r="G63" s="166"/>
      <c r="H63" s="179"/>
      <c r="I63" s="180"/>
      <c r="J63" s="180"/>
      <c r="K63" s="180"/>
      <c r="L63" s="181"/>
    </row>
    <row r="64" spans="1:12" x14ac:dyDescent="0.25">
      <c r="A64" s="188" t="s">
        <v>89</v>
      </c>
      <c r="B64" s="189"/>
      <c r="C64" s="189"/>
      <c r="D64" s="190"/>
      <c r="E64" s="170"/>
      <c r="F64" s="166" t="s">
        <v>167</v>
      </c>
      <c r="G64" s="167"/>
      <c r="H64" s="179"/>
      <c r="I64" s="180"/>
      <c r="J64" s="180"/>
      <c r="K64" s="180"/>
      <c r="L64" s="181"/>
    </row>
    <row r="65" spans="1:12" x14ac:dyDescent="0.25">
      <c r="A65" s="182" t="s">
        <v>70</v>
      </c>
      <c r="B65" s="183"/>
      <c r="C65" s="183"/>
      <c r="D65" s="184"/>
      <c r="E65" s="168">
        <v>60</v>
      </c>
      <c r="F65" s="166" t="s">
        <v>181</v>
      </c>
      <c r="G65" s="166"/>
      <c r="H65" s="179"/>
      <c r="I65" s="180"/>
      <c r="J65" s="180"/>
      <c r="K65" s="180"/>
      <c r="L65" s="181"/>
    </row>
    <row r="66" spans="1:12" x14ac:dyDescent="0.25">
      <c r="A66" s="182" t="s">
        <v>71</v>
      </c>
      <c r="B66" s="183"/>
      <c r="C66" s="183"/>
      <c r="D66" s="184"/>
      <c r="E66" s="168"/>
      <c r="F66" s="166"/>
      <c r="G66" s="166" t="s">
        <v>181</v>
      </c>
      <c r="H66" s="179"/>
      <c r="I66" s="180"/>
      <c r="J66" s="180"/>
      <c r="K66" s="180"/>
      <c r="L66" s="181"/>
    </row>
    <row r="67" spans="1:12" x14ac:dyDescent="0.25">
      <c r="A67" s="182" t="s">
        <v>72</v>
      </c>
      <c r="B67" s="183"/>
      <c r="C67" s="183"/>
      <c r="D67" s="184"/>
      <c r="E67" s="168">
        <v>16</v>
      </c>
      <c r="F67" s="166" t="s">
        <v>131</v>
      </c>
      <c r="G67" s="166"/>
      <c r="H67" s="179"/>
      <c r="I67" s="180"/>
      <c r="J67" s="180"/>
      <c r="K67" s="180"/>
      <c r="L67" s="181"/>
    </row>
    <row r="68" spans="1:12" x14ac:dyDescent="0.25">
      <c r="A68" s="185" t="s">
        <v>73</v>
      </c>
      <c r="B68" s="186"/>
      <c r="C68" s="186"/>
      <c r="D68" s="187"/>
      <c r="E68" s="168">
        <v>17</v>
      </c>
      <c r="F68" s="166" t="s">
        <v>181</v>
      </c>
      <c r="G68" s="166"/>
      <c r="H68" s="179"/>
      <c r="I68" s="180"/>
      <c r="J68" s="180"/>
      <c r="K68" s="180"/>
      <c r="L68" s="181"/>
    </row>
    <row r="69" spans="1:12" x14ac:dyDescent="0.25">
      <c r="A69" s="182" t="s">
        <v>74</v>
      </c>
      <c r="B69" s="183"/>
      <c r="C69" s="183"/>
      <c r="D69" s="184"/>
      <c r="E69" s="168">
        <v>18</v>
      </c>
      <c r="F69" s="166" t="s">
        <v>181</v>
      </c>
      <c r="G69" s="167"/>
      <c r="H69" s="179"/>
      <c r="I69" s="180"/>
      <c r="J69" s="180"/>
      <c r="K69" s="180"/>
      <c r="L69" s="181"/>
    </row>
    <row r="70" spans="1:12" x14ac:dyDescent="0.25">
      <c r="A70" s="176" t="s">
        <v>88</v>
      </c>
      <c r="B70" s="177"/>
      <c r="C70" s="177"/>
      <c r="D70" s="178"/>
      <c r="E70" s="168" t="s">
        <v>229</v>
      </c>
      <c r="F70" s="166" t="s">
        <v>181</v>
      </c>
      <c r="G70" s="169"/>
      <c r="H70" s="179"/>
      <c r="I70" s="180"/>
      <c r="J70" s="180"/>
      <c r="K70" s="180"/>
      <c r="L70" s="181"/>
    </row>
    <row r="71" spans="1:12" x14ac:dyDescent="0.25">
      <c r="A71" s="182" t="s">
        <v>92</v>
      </c>
      <c r="B71" s="183"/>
      <c r="C71" s="183"/>
      <c r="D71" s="184"/>
      <c r="E71" s="168" t="s">
        <v>230</v>
      </c>
      <c r="F71" s="166" t="s">
        <v>181</v>
      </c>
      <c r="G71" s="169"/>
      <c r="H71" s="179"/>
      <c r="I71" s="180"/>
      <c r="J71" s="180"/>
      <c r="K71" s="180"/>
      <c r="L71" s="181"/>
    </row>
    <row r="72" spans="1:12" x14ac:dyDescent="0.25">
      <c r="A72" s="182" t="s">
        <v>93</v>
      </c>
      <c r="B72" s="183"/>
      <c r="C72" s="183"/>
      <c r="D72" s="184"/>
      <c r="E72" s="168"/>
      <c r="F72" s="166" t="s">
        <v>167</v>
      </c>
      <c r="G72" s="167"/>
      <c r="H72" s="179"/>
      <c r="I72" s="180"/>
      <c r="J72" s="180"/>
      <c r="K72" s="180"/>
      <c r="L72" s="181"/>
    </row>
    <row r="73" spans="1:12" x14ac:dyDescent="0.25">
      <c r="A73" s="157"/>
      <c r="B73" s="157"/>
      <c r="C73" s="157"/>
      <c r="D73" s="157"/>
      <c r="E73" s="157"/>
      <c r="F73" s="157"/>
      <c r="G73" s="157"/>
      <c r="H73" s="157"/>
      <c r="I73" s="157"/>
      <c r="J73" s="157"/>
      <c r="K73" s="157"/>
      <c r="L73" s="157"/>
    </row>
  </sheetData>
  <mergeCells count="80">
    <mergeCell ref="B13:L13"/>
    <mergeCell ref="B11:L11"/>
    <mergeCell ref="B12:L1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B45:L45"/>
    <mergeCell ref="B46:L46"/>
    <mergeCell ref="B47:L47"/>
    <mergeCell ref="B43:L43"/>
    <mergeCell ref="B44:L44"/>
    <mergeCell ref="B48:L48"/>
    <mergeCell ref="B49:L49"/>
    <mergeCell ref="B50:L50"/>
    <mergeCell ref="B51:L51"/>
    <mergeCell ref="B52:L52"/>
    <mergeCell ref="A1:L1"/>
    <mergeCell ref="A3:L3"/>
    <mergeCell ref="A5:L6"/>
    <mergeCell ref="A7:L8"/>
    <mergeCell ref="B10:L10"/>
    <mergeCell ref="B19:L19"/>
    <mergeCell ref="B20:L20"/>
    <mergeCell ref="B21:L21"/>
    <mergeCell ref="B22:L22"/>
    <mergeCell ref="B23:L23"/>
    <mergeCell ref="B29:L29"/>
    <mergeCell ref="B30:L30"/>
    <mergeCell ref="B31:L31"/>
    <mergeCell ref="B32:L32"/>
    <mergeCell ref="B33:L33"/>
    <mergeCell ref="B38:L38"/>
    <mergeCell ref="B39:L39"/>
    <mergeCell ref="B40:L40"/>
    <mergeCell ref="B41:L41"/>
    <mergeCell ref="B42:L42"/>
    <mergeCell ref="A55:L55"/>
    <mergeCell ref="A59:D59"/>
    <mergeCell ref="H59:L59"/>
    <mergeCell ref="A60:D60"/>
    <mergeCell ref="H60:L60"/>
    <mergeCell ref="A57:D57"/>
    <mergeCell ref="A58:D58"/>
    <mergeCell ref="H58:L58"/>
    <mergeCell ref="H57:L57"/>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68:D68"/>
    <mergeCell ref="H68:L68"/>
    <mergeCell ref="A69:D69"/>
    <mergeCell ref="H69:L69"/>
    <mergeCell ref="A70:D70"/>
    <mergeCell ref="H70:L70"/>
    <mergeCell ref="A71:D71"/>
    <mergeCell ref="H71:L71"/>
    <mergeCell ref="A72:D72"/>
    <mergeCell ref="H72:L7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abSelected="1" topLeftCell="I91" zoomScale="70" zoomScaleNormal="70" workbookViewId="0">
      <selection activeCell="Q96" sqref="Q96"/>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2.28515625" style="9" customWidth="1"/>
    <col min="16" max="16" width="15.85546875" style="9" customWidth="1"/>
    <col min="17" max="17" width="53.855468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9" t="s">
        <v>61</v>
      </c>
      <c r="C2" s="230"/>
      <c r="D2" s="230"/>
      <c r="E2" s="230"/>
      <c r="F2" s="230"/>
      <c r="G2" s="230"/>
      <c r="H2" s="230"/>
      <c r="I2" s="230"/>
      <c r="J2" s="230"/>
      <c r="K2" s="230"/>
      <c r="L2" s="230"/>
      <c r="M2" s="230"/>
      <c r="N2" s="230"/>
      <c r="O2" s="230"/>
      <c r="P2" s="230"/>
    </row>
    <row r="4" spans="2:16" ht="26.25" x14ac:dyDescent="0.25">
      <c r="B4" s="229" t="s">
        <v>47</v>
      </c>
      <c r="C4" s="230"/>
      <c r="D4" s="230"/>
      <c r="E4" s="230"/>
      <c r="F4" s="230"/>
      <c r="G4" s="230"/>
      <c r="H4" s="230"/>
      <c r="I4" s="230"/>
      <c r="J4" s="230"/>
      <c r="K4" s="230"/>
      <c r="L4" s="230"/>
      <c r="M4" s="230"/>
      <c r="N4" s="230"/>
      <c r="O4" s="230"/>
      <c r="P4" s="230"/>
    </row>
    <row r="5" spans="2:16" ht="15.75" thickBot="1" x14ac:dyDescent="0.3"/>
    <row r="6" spans="2:16" ht="21.75" thickBot="1" x14ac:dyDescent="0.3">
      <c r="B6" s="11" t="s">
        <v>4</v>
      </c>
      <c r="C6" s="233" t="s">
        <v>155</v>
      </c>
      <c r="D6" s="233"/>
      <c r="E6" s="233"/>
      <c r="F6" s="233"/>
      <c r="G6" s="233"/>
      <c r="H6" s="233"/>
      <c r="I6" s="233"/>
      <c r="J6" s="233"/>
      <c r="K6" s="233"/>
      <c r="L6" s="233"/>
      <c r="M6" s="233"/>
      <c r="N6" s="234"/>
    </row>
    <row r="7" spans="2:16" ht="16.5" thickBot="1" x14ac:dyDescent="0.3">
      <c r="B7" s="12" t="s">
        <v>5</v>
      </c>
      <c r="C7" s="233"/>
      <c r="D7" s="233"/>
      <c r="E7" s="233"/>
      <c r="F7" s="233"/>
      <c r="G7" s="233"/>
      <c r="H7" s="233"/>
      <c r="I7" s="233"/>
      <c r="J7" s="233"/>
      <c r="K7" s="233"/>
      <c r="L7" s="233"/>
      <c r="M7" s="233"/>
      <c r="N7" s="234"/>
    </row>
    <row r="8" spans="2:16" ht="16.5" thickBot="1" x14ac:dyDescent="0.3">
      <c r="B8" s="12" t="s">
        <v>6</v>
      </c>
      <c r="C8" s="233"/>
      <c r="D8" s="233"/>
      <c r="E8" s="233"/>
      <c r="F8" s="233"/>
      <c r="G8" s="233"/>
      <c r="H8" s="233"/>
      <c r="I8" s="233"/>
      <c r="J8" s="233"/>
      <c r="K8" s="233"/>
      <c r="L8" s="233"/>
      <c r="M8" s="233"/>
      <c r="N8" s="234"/>
    </row>
    <row r="9" spans="2:16" ht="16.5" thickBot="1" x14ac:dyDescent="0.3">
      <c r="B9" s="12" t="s">
        <v>7</v>
      </c>
      <c r="C9" s="233"/>
      <c r="D9" s="233"/>
      <c r="E9" s="233"/>
      <c r="F9" s="233"/>
      <c r="G9" s="233"/>
      <c r="H9" s="233"/>
      <c r="I9" s="233"/>
      <c r="J9" s="233"/>
      <c r="K9" s="233"/>
      <c r="L9" s="233"/>
      <c r="M9" s="233"/>
      <c r="N9" s="234"/>
    </row>
    <row r="10" spans="2:16" ht="16.5" thickBot="1" x14ac:dyDescent="0.3">
      <c r="B10" s="12" t="s">
        <v>8</v>
      </c>
      <c r="C10" s="235" t="s">
        <v>156</v>
      </c>
      <c r="D10" s="235"/>
      <c r="E10" s="236"/>
      <c r="F10" s="34"/>
      <c r="G10" s="34"/>
      <c r="H10" s="34"/>
      <c r="I10" s="34"/>
      <c r="J10" s="34"/>
      <c r="K10" s="34"/>
      <c r="L10" s="34"/>
      <c r="M10" s="34"/>
      <c r="N10" s="35"/>
    </row>
    <row r="11" spans="2:16" ht="16.5" thickBot="1" x14ac:dyDescent="0.3">
      <c r="B11" s="14" t="s">
        <v>9</v>
      </c>
      <c r="C11" s="15">
        <v>41977</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37" t="s">
        <v>94</v>
      </c>
      <c r="C14" s="237"/>
      <c r="D14" s="52" t="s">
        <v>12</v>
      </c>
      <c r="E14" s="52" t="s">
        <v>13</v>
      </c>
      <c r="F14" s="52" t="s">
        <v>29</v>
      </c>
      <c r="G14" s="150"/>
      <c r="I14" s="38"/>
      <c r="J14" s="38"/>
      <c r="K14" s="38"/>
      <c r="L14" s="38"/>
      <c r="M14" s="38"/>
      <c r="N14" s="21"/>
    </row>
    <row r="15" spans="2:16" x14ac:dyDescent="0.25">
      <c r="B15" s="237"/>
      <c r="C15" s="237"/>
      <c r="D15" s="52">
        <v>22</v>
      </c>
      <c r="E15" s="36">
        <v>1313221500</v>
      </c>
      <c r="F15" s="144">
        <v>450</v>
      </c>
      <c r="G15" s="151"/>
      <c r="I15" s="39"/>
      <c r="J15" s="39"/>
      <c r="K15" s="39"/>
      <c r="L15" s="39"/>
      <c r="M15" s="39"/>
      <c r="N15" s="21"/>
    </row>
    <row r="16" spans="2:16" x14ac:dyDescent="0.25">
      <c r="B16" s="237"/>
      <c r="C16" s="237"/>
      <c r="D16" s="52"/>
      <c r="E16" s="36"/>
      <c r="F16" s="144"/>
      <c r="G16" s="151"/>
      <c r="I16" s="39"/>
      <c r="J16" s="39"/>
      <c r="K16" s="39"/>
      <c r="L16" s="39"/>
      <c r="M16" s="39"/>
      <c r="N16" s="21"/>
    </row>
    <row r="17" spans="1:14" x14ac:dyDescent="0.25">
      <c r="B17" s="237"/>
      <c r="C17" s="237"/>
      <c r="D17" s="52"/>
      <c r="E17" s="36"/>
      <c r="F17" s="144"/>
      <c r="G17" s="151"/>
      <c r="I17" s="39"/>
      <c r="J17" s="39"/>
      <c r="K17" s="39"/>
      <c r="L17" s="39"/>
      <c r="M17" s="39"/>
      <c r="N17" s="21"/>
    </row>
    <row r="18" spans="1:14" x14ac:dyDescent="0.25">
      <c r="B18" s="237"/>
      <c r="C18" s="237"/>
      <c r="D18" s="52"/>
      <c r="E18" s="37"/>
      <c r="F18" s="144"/>
      <c r="G18" s="151"/>
      <c r="H18" s="22"/>
      <c r="I18" s="39"/>
      <c r="J18" s="39"/>
      <c r="K18" s="39"/>
      <c r="L18" s="39"/>
      <c r="M18" s="39"/>
      <c r="N18" s="20"/>
    </row>
    <row r="19" spans="1:14" x14ac:dyDescent="0.25">
      <c r="B19" s="237"/>
      <c r="C19" s="237"/>
      <c r="D19" s="52"/>
      <c r="E19" s="37"/>
      <c r="F19" s="144"/>
      <c r="G19" s="151"/>
      <c r="H19" s="22"/>
      <c r="I19" s="41"/>
      <c r="J19" s="41"/>
      <c r="K19" s="41"/>
      <c r="L19" s="41"/>
      <c r="M19" s="41"/>
      <c r="N19" s="20"/>
    </row>
    <row r="20" spans="1:14" x14ac:dyDescent="0.25">
      <c r="B20" s="237"/>
      <c r="C20" s="237"/>
      <c r="D20" s="52"/>
      <c r="E20" s="37"/>
      <c r="F20" s="144"/>
      <c r="G20" s="151"/>
      <c r="H20" s="22"/>
      <c r="I20" s="8"/>
      <c r="J20" s="8"/>
      <c r="K20" s="8"/>
      <c r="L20" s="8"/>
      <c r="M20" s="8"/>
      <c r="N20" s="20"/>
    </row>
    <row r="21" spans="1:14" x14ac:dyDescent="0.25">
      <c r="B21" s="237"/>
      <c r="C21" s="237"/>
      <c r="D21" s="52"/>
      <c r="E21" s="37"/>
      <c r="F21" s="144"/>
      <c r="G21" s="151"/>
      <c r="H21" s="22"/>
      <c r="I21" s="8"/>
      <c r="J21" s="8"/>
      <c r="K21" s="8"/>
      <c r="L21" s="8"/>
      <c r="M21" s="8"/>
      <c r="N21" s="20"/>
    </row>
    <row r="22" spans="1:14" ht="15.75" thickBot="1" x14ac:dyDescent="0.3">
      <c r="B22" s="231" t="s">
        <v>14</v>
      </c>
      <c r="C22" s="232"/>
      <c r="D22" s="52"/>
      <c r="E22" s="63">
        <f>SUM(E15:E21)</f>
        <v>1313221500</v>
      </c>
      <c r="F22" s="144">
        <f>SUM(F15:F21)</f>
        <v>450</v>
      </c>
      <c r="G22" s="151"/>
      <c r="H22" s="22"/>
      <c r="I22" s="8"/>
      <c r="J22" s="8"/>
      <c r="K22" s="8"/>
      <c r="L22" s="8"/>
      <c r="M22" s="8"/>
      <c r="N22" s="20"/>
    </row>
    <row r="23" spans="1:14" ht="45.75" thickBot="1" x14ac:dyDescent="0.3">
      <c r="A23" s="43"/>
      <c r="B23" s="53" t="s">
        <v>15</v>
      </c>
      <c r="C23" s="53" t="s">
        <v>95</v>
      </c>
      <c r="E23" s="38"/>
      <c r="F23" s="38"/>
      <c r="G23" s="38"/>
      <c r="H23" s="38"/>
      <c r="I23" s="10"/>
      <c r="J23" s="10"/>
      <c r="K23" s="10"/>
      <c r="L23" s="10"/>
      <c r="M23" s="10"/>
    </row>
    <row r="24" spans="1:14" ht="15.75" thickBot="1" x14ac:dyDescent="0.3">
      <c r="A24" s="44">
        <v>1</v>
      </c>
      <c r="C24" s="46">
        <f>+F22*80%</f>
        <v>360</v>
      </c>
      <c r="D24" s="42"/>
      <c r="E24" s="45">
        <f>E22</f>
        <v>1313221500</v>
      </c>
      <c r="F24" s="40"/>
      <c r="G24" s="40"/>
      <c r="H24" s="40"/>
      <c r="I24" s="23"/>
      <c r="J24" s="23"/>
      <c r="K24" s="23"/>
      <c r="L24" s="23"/>
      <c r="M24" s="23"/>
    </row>
    <row r="25" spans="1:14" x14ac:dyDescent="0.25">
      <c r="A25" s="83"/>
      <c r="C25" s="84"/>
      <c r="D25" s="39"/>
      <c r="E25" s="85"/>
      <c r="F25" s="40"/>
      <c r="G25" s="40"/>
      <c r="H25" s="40"/>
      <c r="I25" s="23"/>
      <c r="J25" s="23"/>
      <c r="K25" s="23"/>
      <c r="L25" s="23"/>
      <c r="M25" s="23"/>
    </row>
    <row r="26" spans="1:14" x14ac:dyDescent="0.25">
      <c r="A26" s="83"/>
      <c r="C26" s="84"/>
      <c r="D26" s="39"/>
      <c r="E26" s="85"/>
      <c r="F26" s="40"/>
      <c r="G26" s="40"/>
      <c r="H26" s="40"/>
      <c r="I26" s="23"/>
      <c r="J26" s="23"/>
      <c r="K26" s="23"/>
      <c r="L26" s="23"/>
      <c r="M26" s="23"/>
    </row>
    <row r="27" spans="1:14" x14ac:dyDescent="0.25">
      <c r="A27" s="83"/>
      <c r="B27" s="106" t="s">
        <v>130</v>
      </c>
      <c r="C27" s="88"/>
      <c r="D27" s="88"/>
      <c r="E27" s="88"/>
      <c r="F27" s="88"/>
      <c r="G27" s="88"/>
      <c r="H27" s="88"/>
      <c r="I27" s="91"/>
      <c r="J27" s="91"/>
      <c r="K27" s="91"/>
      <c r="L27" s="91"/>
      <c r="M27" s="91"/>
      <c r="N27" s="92"/>
    </row>
    <row r="28" spans="1:14" x14ac:dyDescent="0.25">
      <c r="A28" s="83"/>
      <c r="B28" s="88"/>
      <c r="C28" s="88"/>
      <c r="D28" s="88"/>
      <c r="E28" s="88"/>
      <c r="F28" s="88"/>
      <c r="G28" s="88"/>
      <c r="H28" s="88"/>
      <c r="I28" s="91"/>
      <c r="J28" s="91"/>
      <c r="K28" s="91"/>
      <c r="L28" s="91"/>
      <c r="M28" s="91"/>
      <c r="N28" s="92"/>
    </row>
    <row r="29" spans="1:14" x14ac:dyDescent="0.25">
      <c r="A29" s="83"/>
      <c r="B29" s="109" t="s">
        <v>32</v>
      </c>
      <c r="C29" s="109" t="s">
        <v>131</v>
      </c>
      <c r="D29" s="109" t="s">
        <v>132</v>
      </c>
      <c r="E29" s="88"/>
      <c r="F29" s="88"/>
      <c r="G29" s="88"/>
      <c r="H29" s="88"/>
      <c r="I29" s="91"/>
      <c r="J29" s="91"/>
      <c r="K29" s="91"/>
      <c r="L29" s="91"/>
      <c r="M29" s="91"/>
      <c r="N29" s="92"/>
    </row>
    <row r="30" spans="1:14" x14ac:dyDescent="0.25">
      <c r="A30" s="83"/>
      <c r="B30" s="105" t="s">
        <v>133</v>
      </c>
      <c r="C30" s="149"/>
      <c r="D30" s="149" t="s">
        <v>181</v>
      </c>
      <c r="E30" s="88"/>
      <c r="F30" s="88"/>
      <c r="G30" s="88"/>
      <c r="H30" s="88"/>
      <c r="I30" s="91"/>
      <c r="J30" s="91"/>
      <c r="K30" s="91"/>
      <c r="L30" s="91"/>
      <c r="M30" s="91"/>
      <c r="N30" s="92"/>
    </row>
    <row r="31" spans="1:14" x14ac:dyDescent="0.25">
      <c r="A31" s="83"/>
      <c r="B31" s="105" t="s">
        <v>134</v>
      </c>
      <c r="C31" s="149"/>
      <c r="D31" s="149" t="s">
        <v>181</v>
      </c>
      <c r="E31" s="88"/>
      <c r="F31" s="88"/>
      <c r="G31" s="88"/>
      <c r="H31" s="88"/>
      <c r="I31" s="91"/>
      <c r="J31" s="91"/>
      <c r="K31" s="91"/>
      <c r="L31" s="91"/>
      <c r="M31" s="91"/>
      <c r="N31" s="92"/>
    </row>
    <row r="32" spans="1:14" x14ac:dyDescent="0.25">
      <c r="A32" s="83"/>
      <c r="B32" s="105" t="s">
        <v>135</v>
      </c>
      <c r="C32" s="149"/>
      <c r="D32" s="149" t="s">
        <v>181</v>
      </c>
      <c r="E32" s="88"/>
      <c r="F32" s="88"/>
      <c r="G32" s="88"/>
      <c r="H32" s="88"/>
      <c r="I32" s="91"/>
      <c r="J32" s="91"/>
      <c r="K32" s="91"/>
      <c r="L32" s="91"/>
      <c r="M32" s="91"/>
      <c r="N32" s="92"/>
    </row>
    <row r="33" spans="1:17" x14ac:dyDescent="0.25">
      <c r="A33" s="83"/>
      <c r="B33" s="105" t="s">
        <v>136</v>
      </c>
      <c r="C33" s="149"/>
      <c r="D33" s="149" t="s">
        <v>181</v>
      </c>
      <c r="E33" s="88"/>
      <c r="F33" s="88"/>
      <c r="G33" s="88"/>
      <c r="H33" s="88"/>
      <c r="I33" s="91"/>
      <c r="J33" s="91"/>
      <c r="K33" s="91"/>
      <c r="L33" s="91"/>
      <c r="M33" s="91"/>
      <c r="N33" s="92"/>
    </row>
    <row r="34" spans="1:17" x14ac:dyDescent="0.25">
      <c r="A34" s="83"/>
      <c r="B34" s="88"/>
      <c r="C34" s="88"/>
      <c r="D34" s="88"/>
      <c r="E34" s="88"/>
      <c r="F34" s="88"/>
      <c r="G34" s="88"/>
      <c r="H34" s="88"/>
      <c r="I34" s="91"/>
      <c r="J34" s="91"/>
      <c r="K34" s="91"/>
      <c r="L34" s="91"/>
      <c r="M34" s="91"/>
      <c r="N34" s="92"/>
    </row>
    <row r="35" spans="1:17" x14ac:dyDescent="0.25">
      <c r="A35" s="83"/>
      <c r="B35" s="88"/>
      <c r="C35" s="88"/>
      <c r="D35" s="88"/>
      <c r="E35" s="88"/>
      <c r="F35" s="88"/>
      <c r="G35" s="88"/>
      <c r="H35" s="88"/>
      <c r="I35" s="91"/>
      <c r="J35" s="91"/>
      <c r="K35" s="91"/>
      <c r="L35" s="91"/>
      <c r="M35" s="91"/>
      <c r="N35" s="92"/>
    </row>
    <row r="36" spans="1:17" x14ac:dyDescent="0.25">
      <c r="A36" s="83"/>
      <c r="B36" s="106" t="s">
        <v>137</v>
      </c>
      <c r="C36" s="88"/>
      <c r="D36" s="88"/>
      <c r="E36" s="88"/>
      <c r="F36" s="88"/>
      <c r="G36" s="88"/>
      <c r="H36" s="88"/>
      <c r="I36" s="91"/>
      <c r="J36" s="91"/>
      <c r="K36" s="91"/>
      <c r="L36" s="91"/>
      <c r="M36" s="91"/>
      <c r="N36" s="92"/>
    </row>
    <row r="37" spans="1:17" x14ac:dyDescent="0.25">
      <c r="A37" s="83"/>
      <c r="B37" s="88"/>
      <c r="C37" s="88"/>
      <c r="D37" s="88"/>
      <c r="E37" s="88"/>
      <c r="F37" s="88"/>
      <c r="G37" s="88"/>
      <c r="H37" s="88"/>
      <c r="I37" s="91"/>
      <c r="J37" s="91"/>
      <c r="K37" s="91"/>
      <c r="L37" s="91"/>
      <c r="M37" s="91"/>
      <c r="N37" s="92"/>
    </row>
    <row r="38" spans="1:17" x14ac:dyDescent="0.25">
      <c r="A38" s="83"/>
      <c r="B38" s="88"/>
      <c r="C38" s="88"/>
      <c r="D38" s="88"/>
      <c r="E38" s="88"/>
      <c r="F38" s="88"/>
      <c r="G38" s="88"/>
      <c r="H38" s="88"/>
      <c r="I38" s="91"/>
      <c r="J38" s="91"/>
      <c r="K38" s="91"/>
      <c r="L38" s="91"/>
      <c r="M38" s="91"/>
      <c r="N38" s="92"/>
    </row>
    <row r="39" spans="1:17" x14ac:dyDescent="0.25">
      <c r="A39" s="83"/>
      <c r="B39" s="109" t="s">
        <v>32</v>
      </c>
      <c r="C39" s="109" t="s">
        <v>56</v>
      </c>
      <c r="D39" s="108" t="s">
        <v>50</v>
      </c>
      <c r="E39" s="108" t="s">
        <v>16</v>
      </c>
      <c r="F39" s="88"/>
      <c r="G39" s="88"/>
      <c r="H39" s="88"/>
      <c r="I39" s="91"/>
      <c r="J39" s="91"/>
      <c r="K39" s="91"/>
      <c r="L39" s="91"/>
      <c r="M39" s="91"/>
      <c r="N39" s="92"/>
    </row>
    <row r="40" spans="1:17" ht="28.5" x14ac:dyDescent="0.25">
      <c r="A40" s="83"/>
      <c r="B40" s="89" t="s">
        <v>138</v>
      </c>
      <c r="C40" s="90">
        <v>40</v>
      </c>
      <c r="D40" s="107">
        <v>0</v>
      </c>
      <c r="E40" s="247">
        <f>+D40+D41</f>
        <v>0</v>
      </c>
      <c r="F40" s="88"/>
      <c r="G40" s="88"/>
      <c r="H40" s="88"/>
      <c r="I40" s="91"/>
      <c r="J40" s="91"/>
      <c r="K40" s="91"/>
      <c r="L40" s="91"/>
      <c r="M40" s="91"/>
      <c r="N40" s="92"/>
    </row>
    <row r="41" spans="1:17" ht="42.75" x14ac:dyDescent="0.25">
      <c r="A41" s="83"/>
      <c r="B41" s="89" t="s">
        <v>139</v>
      </c>
      <c r="C41" s="90">
        <v>60</v>
      </c>
      <c r="D41" s="107">
        <f>+F150</f>
        <v>0</v>
      </c>
      <c r="E41" s="248"/>
      <c r="F41" s="88"/>
      <c r="G41" s="88"/>
      <c r="H41" s="88"/>
      <c r="I41" s="91"/>
      <c r="J41" s="91"/>
      <c r="K41" s="91"/>
      <c r="L41" s="91"/>
      <c r="M41" s="91"/>
      <c r="N41" s="92"/>
    </row>
    <row r="42" spans="1:17" x14ac:dyDescent="0.25">
      <c r="A42" s="83"/>
      <c r="C42" s="84"/>
      <c r="D42" s="39"/>
      <c r="E42" s="85"/>
      <c r="F42" s="40"/>
      <c r="G42" s="40"/>
      <c r="H42" s="40"/>
      <c r="I42" s="23"/>
      <c r="J42" s="23"/>
      <c r="K42" s="23"/>
      <c r="L42" s="23"/>
      <c r="M42" s="23"/>
    </row>
    <row r="43" spans="1:17" x14ac:dyDescent="0.25">
      <c r="A43" s="83"/>
      <c r="C43" s="84"/>
      <c r="D43" s="39"/>
      <c r="E43" s="85"/>
      <c r="F43" s="40"/>
      <c r="G43" s="40"/>
      <c r="H43" s="40"/>
      <c r="I43" s="23"/>
      <c r="J43" s="23"/>
      <c r="K43" s="23"/>
      <c r="L43" s="23"/>
      <c r="M43" s="23"/>
    </row>
    <row r="44" spans="1:17" ht="24" customHeight="1" x14ac:dyDescent="0.25">
      <c r="A44" s="83"/>
      <c r="C44" s="84"/>
      <c r="D44" s="39"/>
      <c r="E44" s="85"/>
      <c r="F44" s="40"/>
      <c r="G44" s="40"/>
      <c r="H44" s="40"/>
      <c r="I44" s="23"/>
      <c r="J44" s="23"/>
      <c r="K44" s="23"/>
      <c r="L44" s="23"/>
      <c r="M44" s="241" t="s">
        <v>34</v>
      </c>
      <c r="N44" s="241"/>
    </row>
    <row r="45" spans="1:17" ht="27.75" customHeight="1" thickBot="1" x14ac:dyDescent="0.3">
      <c r="M45" s="242"/>
      <c r="N45" s="242"/>
    </row>
    <row r="46" spans="1:17" x14ac:dyDescent="0.25">
      <c r="B46" s="65" t="s">
        <v>153</v>
      </c>
      <c r="M46" s="64"/>
      <c r="N46" s="64"/>
    </row>
    <row r="47" spans="1:17" ht="15.75" thickBot="1" x14ac:dyDescent="0.3">
      <c r="M47" s="64"/>
      <c r="N47" s="64"/>
    </row>
    <row r="48" spans="1:17" s="8" customFormat="1" ht="109.5" customHeight="1" x14ac:dyDescent="0.25">
      <c r="B48" s="102" t="s">
        <v>140</v>
      </c>
      <c r="C48" s="102" t="s">
        <v>141</v>
      </c>
      <c r="D48" s="102" t="s">
        <v>142</v>
      </c>
      <c r="E48" s="54" t="s">
        <v>44</v>
      </c>
      <c r="F48" s="54" t="s">
        <v>22</v>
      </c>
      <c r="G48" s="54" t="s">
        <v>96</v>
      </c>
      <c r="H48" s="54" t="s">
        <v>17</v>
      </c>
      <c r="I48" s="54" t="s">
        <v>10</v>
      </c>
      <c r="J48" s="54" t="s">
        <v>30</v>
      </c>
      <c r="K48" s="54" t="s">
        <v>59</v>
      </c>
      <c r="L48" s="54" t="s">
        <v>20</v>
      </c>
      <c r="M48" s="87" t="s">
        <v>26</v>
      </c>
      <c r="N48" s="102" t="s">
        <v>143</v>
      </c>
      <c r="O48" s="54" t="s">
        <v>35</v>
      </c>
      <c r="P48" s="55" t="s">
        <v>11</v>
      </c>
      <c r="Q48" s="55" t="s">
        <v>19</v>
      </c>
    </row>
    <row r="49" spans="1:26" s="29" customFormat="1" ht="27.75" customHeight="1" x14ac:dyDescent="0.25">
      <c r="A49" s="47">
        <v>1</v>
      </c>
      <c r="B49" s="48"/>
      <c r="C49" s="49"/>
      <c r="D49" s="48"/>
      <c r="E49" s="24"/>
      <c r="F49" s="25"/>
      <c r="G49" s="137"/>
      <c r="H49" s="51"/>
      <c r="I49" s="26"/>
      <c r="J49" s="26"/>
      <c r="K49" s="26"/>
      <c r="L49" s="26"/>
      <c r="M49" s="86"/>
      <c r="N49" s="86"/>
      <c r="O49" s="27"/>
      <c r="P49" s="27"/>
      <c r="Q49" s="210" t="s">
        <v>180</v>
      </c>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86"/>
      <c r="N50" s="86"/>
      <c r="O50" s="27"/>
      <c r="P50" s="27"/>
      <c r="Q50" s="211"/>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86"/>
      <c r="N51" s="86"/>
      <c r="O51" s="27"/>
      <c r="P51" s="27"/>
      <c r="Q51" s="211"/>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86"/>
      <c r="N52" s="86"/>
      <c r="O52" s="27"/>
      <c r="P52" s="27"/>
      <c r="Q52" s="211"/>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86"/>
      <c r="N53" s="86"/>
      <c r="O53" s="27"/>
      <c r="P53" s="27"/>
      <c r="Q53" s="211"/>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86"/>
      <c r="N54" s="86"/>
      <c r="O54" s="27"/>
      <c r="P54" s="27"/>
      <c r="Q54" s="211"/>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86"/>
      <c r="N55" s="86"/>
      <c r="O55" s="27"/>
      <c r="P55" s="27"/>
      <c r="Q55" s="211"/>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86"/>
      <c r="N56" s="86"/>
      <c r="O56" s="27"/>
      <c r="P56" s="27"/>
      <c r="Q56" s="212"/>
      <c r="R56" s="28"/>
      <c r="S56" s="28"/>
      <c r="T56" s="28"/>
      <c r="U56" s="28"/>
      <c r="V56" s="28"/>
      <c r="W56" s="28"/>
      <c r="X56" s="28"/>
      <c r="Y56" s="28"/>
      <c r="Z56" s="28"/>
    </row>
    <row r="57" spans="1:26" s="29" customFormat="1" x14ac:dyDescent="0.25">
      <c r="A57" s="47"/>
      <c r="B57" s="143" t="s">
        <v>16</v>
      </c>
      <c r="C57" s="49"/>
      <c r="D57" s="48"/>
      <c r="E57" s="24"/>
      <c r="F57" s="25"/>
      <c r="G57" s="25"/>
      <c r="H57" s="25"/>
      <c r="I57" s="26"/>
      <c r="J57" s="26"/>
      <c r="K57" s="50">
        <f t="shared" ref="K57" si="1">SUM(K49:K56)</f>
        <v>0</v>
      </c>
      <c r="L57" s="50">
        <f t="shared" ref="L57:N57" si="2">SUM(L49:L56)</f>
        <v>0</v>
      </c>
      <c r="M57" s="136">
        <f t="shared" si="2"/>
        <v>0</v>
      </c>
      <c r="N57" s="50">
        <f t="shared" si="2"/>
        <v>0</v>
      </c>
      <c r="O57" s="27"/>
      <c r="P57" s="27"/>
      <c r="Q57" s="138"/>
    </row>
    <row r="58" spans="1:26" s="30" customFormat="1" x14ac:dyDescent="0.25">
      <c r="E58" s="31"/>
    </row>
    <row r="59" spans="1:26" s="30" customFormat="1" x14ac:dyDescent="0.25">
      <c r="B59" s="239" t="s">
        <v>28</v>
      </c>
      <c r="C59" s="239" t="s">
        <v>27</v>
      </c>
      <c r="D59" s="238" t="s">
        <v>33</v>
      </c>
      <c r="E59" s="238"/>
    </row>
    <row r="60" spans="1:26" s="30" customFormat="1" x14ac:dyDescent="0.25">
      <c r="B60" s="240"/>
      <c r="C60" s="240"/>
      <c r="D60" s="60" t="s">
        <v>23</v>
      </c>
      <c r="E60" s="61" t="s">
        <v>24</v>
      </c>
    </row>
    <row r="61" spans="1:26" s="30" customFormat="1" ht="30.6" customHeight="1" x14ac:dyDescent="0.25">
      <c r="B61" s="58" t="s">
        <v>21</v>
      </c>
      <c r="C61" s="59">
        <f>+K57</f>
        <v>0</v>
      </c>
      <c r="D61" s="57"/>
      <c r="E61" s="57" t="s">
        <v>181</v>
      </c>
      <c r="F61" s="32"/>
      <c r="G61" s="32"/>
      <c r="H61" s="32"/>
      <c r="I61" s="32"/>
      <c r="J61" s="32"/>
      <c r="K61" s="32"/>
      <c r="L61" s="32"/>
      <c r="M61" s="32"/>
    </row>
    <row r="62" spans="1:26" s="30" customFormat="1" ht="30" customHeight="1" x14ac:dyDescent="0.25">
      <c r="B62" s="58" t="s">
        <v>25</v>
      </c>
      <c r="C62" s="59">
        <f>+M57</f>
        <v>0</v>
      </c>
      <c r="D62" s="57"/>
      <c r="E62" s="57" t="s">
        <v>181</v>
      </c>
    </row>
    <row r="63" spans="1:26" s="30" customFormat="1" x14ac:dyDescent="0.25">
      <c r="B63" s="33"/>
      <c r="C63" s="256"/>
      <c r="D63" s="256"/>
      <c r="E63" s="256"/>
      <c r="F63" s="256"/>
      <c r="G63" s="256"/>
      <c r="H63" s="256"/>
      <c r="I63" s="256"/>
      <c r="J63" s="256"/>
      <c r="K63" s="256"/>
      <c r="L63" s="256"/>
      <c r="M63" s="256"/>
      <c r="N63" s="256"/>
    </row>
    <row r="64" spans="1:26" ht="28.15" customHeight="1" thickBot="1" x14ac:dyDescent="0.3"/>
    <row r="65" spans="2:17" ht="27" thickBot="1" x14ac:dyDescent="0.3">
      <c r="B65" s="228" t="s">
        <v>97</v>
      </c>
      <c r="C65" s="228"/>
      <c r="D65" s="228"/>
      <c r="E65" s="228"/>
      <c r="F65" s="228"/>
      <c r="G65" s="228"/>
      <c r="H65" s="228"/>
      <c r="I65" s="228"/>
      <c r="J65" s="228"/>
      <c r="K65" s="228"/>
      <c r="L65" s="228"/>
      <c r="M65" s="228"/>
      <c r="N65" s="228"/>
    </row>
    <row r="68" spans="2:17" ht="109.5" customHeight="1" x14ac:dyDescent="0.25">
      <c r="B68" s="104" t="s">
        <v>144</v>
      </c>
      <c r="C68" s="67" t="s">
        <v>2</v>
      </c>
      <c r="D68" s="67" t="s">
        <v>99</v>
      </c>
      <c r="E68" s="67" t="s">
        <v>98</v>
      </c>
      <c r="F68" s="67" t="s">
        <v>100</v>
      </c>
      <c r="G68" s="67" t="s">
        <v>101</v>
      </c>
      <c r="H68" s="67" t="s">
        <v>102</v>
      </c>
      <c r="I68" s="67" t="s">
        <v>103</v>
      </c>
      <c r="J68" s="67" t="s">
        <v>104</v>
      </c>
      <c r="K68" s="67" t="s">
        <v>105</v>
      </c>
      <c r="L68" s="67" t="s">
        <v>106</v>
      </c>
      <c r="M68" s="80" t="s">
        <v>107</v>
      </c>
      <c r="N68" s="80" t="s">
        <v>108</v>
      </c>
      <c r="O68" s="213" t="s">
        <v>3</v>
      </c>
      <c r="P68" s="215"/>
      <c r="Q68" s="67" t="s">
        <v>18</v>
      </c>
    </row>
    <row r="69" spans="2:17" x14ac:dyDescent="0.25">
      <c r="B69" s="3" t="s">
        <v>157</v>
      </c>
      <c r="C69" s="3" t="s">
        <v>162</v>
      </c>
      <c r="D69" s="5" t="s">
        <v>163</v>
      </c>
      <c r="E69" s="5">
        <v>200</v>
      </c>
      <c r="F69" s="4" t="s">
        <v>167</v>
      </c>
      <c r="G69" s="4" t="s">
        <v>167</v>
      </c>
      <c r="H69" s="4" t="s">
        <v>132</v>
      </c>
      <c r="I69" s="4" t="s">
        <v>167</v>
      </c>
      <c r="J69" s="4" t="s">
        <v>131</v>
      </c>
      <c r="K69" s="4" t="s">
        <v>131</v>
      </c>
      <c r="L69" s="4" t="s">
        <v>131</v>
      </c>
      <c r="M69" s="4" t="s">
        <v>131</v>
      </c>
      <c r="N69" s="4" t="s">
        <v>131</v>
      </c>
      <c r="O69" s="222" t="s">
        <v>168</v>
      </c>
      <c r="P69" s="223"/>
      <c r="Q69" s="148" t="s">
        <v>132</v>
      </c>
    </row>
    <row r="70" spans="2:17" x14ac:dyDescent="0.25">
      <c r="B70" s="3" t="s">
        <v>158</v>
      </c>
      <c r="C70" s="3" t="s">
        <v>162</v>
      </c>
      <c r="D70" s="5" t="s">
        <v>164</v>
      </c>
      <c r="E70" s="5">
        <v>200</v>
      </c>
      <c r="F70" s="4" t="s">
        <v>167</v>
      </c>
      <c r="G70" s="4" t="s">
        <v>167</v>
      </c>
      <c r="H70" s="4" t="s">
        <v>132</v>
      </c>
      <c r="I70" s="4" t="s">
        <v>167</v>
      </c>
      <c r="J70" s="4" t="s">
        <v>131</v>
      </c>
      <c r="K70" s="4" t="s">
        <v>131</v>
      </c>
      <c r="L70" s="4" t="s">
        <v>131</v>
      </c>
      <c r="M70" s="4" t="s">
        <v>131</v>
      </c>
      <c r="N70" s="4" t="s">
        <v>131</v>
      </c>
      <c r="O70" s="224"/>
      <c r="P70" s="225"/>
      <c r="Q70" s="148" t="s">
        <v>132</v>
      </c>
    </row>
    <row r="71" spans="2:17" ht="22.5" customHeight="1" x14ac:dyDescent="0.25">
      <c r="B71" s="3" t="s">
        <v>159</v>
      </c>
      <c r="C71" s="3" t="s">
        <v>162</v>
      </c>
      <c r="D71" s="5" t="s">
        <v>165</v>
      </c>
      <c r="E71" s="5">
        <v>200</v>
      </c>
      <c r="F71" s="4" t="s">
        <v>167</v>
      </c>
      <c r="G71" s="4" t="s">
        <v>167</v>
      </c>
      <c r="H71" s="4" t="s">
        <v>132</v>
      </c>
      <c r="I71" s="4" t="s">
        <v>167</v>
      </c>
      <c r="J71" s="4" t="s">
        <v>131</v>
      </c>
      <c r="K71" s="4" t="s">
        <v>131</v>
      </c>
      <c r="L71" s="4" t="s">
        <v>131</v>
      </c>
      <c r="M71" s="4" t="s">
        <v>131</v>
      </c>
      <c r="N71" s="4" t="s">
        <v>131</v>
      </c>
      <c r="O71" s="224"/>
      <c r="P71" s="225"/>
      <c r="Q71" s="148" t="s">
        <v>132</v>
      </c>
    </row>
    <row r="72" spans="2:17" ht="17.25" customHeight="1" x14ac:dyDescent="0.25">
      <c r="B72" s="3" t="s">
        <v>160</v>
      </c>
      <c r="C72" s="3" t="s">
        <v>162</v>
      </c>
      <c r="D72" s="5" t="s">
        <v>165</v>
      </c>
      <c r="E72" s="5">
        <v>200</v>
      </c>
      <c r="F72" s="4" t="s">
        <v>167</v>
      </c>
      <c r="G72" s="4" t="s">
        <v>167</v>
      </c>
      <c r="H72" s="4" t="s">
        <v>132</v>
      </c>
      <c r="I72" s="4" t="s">
        <v>167</v>
      </c>
      <c r="J72" s="4" t="s">
        <v>131</v>
      </c>
      <c r="K72" s="4" t="s">
        <v>131</v>
      </c>
      <c r="L72" s="4" t="s">
        <v>131</v>
      </c>
      <c r="M72" s="4" t="s">
        <v>131</v>
      </c>
      <c r="N72" s="4" t="s">
        <v>131</v>
      </c>
      <c r="O72" s="224"/>
      <c r="P72" s="225"/>
      <c r="Q72" s="148" t="s">
        <v>132</v>
      </c>
    </row>
    <row r="73" spans="2:17" ht="39.75" customHeight="1" x14ac:dyDescent="0.25">
      <c r="B73" s="3" t="s">
        <v>161</v>
      </c>
      <c r="C73" s="3" t="s">
        <v>162</v>
      </c>
      <c r="D73" s="5" t="s">
        <v>166</v>
      </c>
      <c r="E73" s="5">
        <v>200</v>
      </c>
      <c r="F73" s="4" t="s">
        <v>167</v>
      </c>
      <c r="G73" s="4" t="s">
        <v>167</v>
      </c>
      <c r="H73" s="4" t="s">
        <v>132</v>
      </c>
      <c r="I73" s="4" t="s">
        <v>167</v>
      </c>
      <c r="J73" s="4" t="s">
        <v>131</v>
      </c>
      <c r="K73" s="4" t="s">
        <v>131</v>
      </c>
      <c r="L73" s="4" t="s">
        <v>131</v>
      </c>
      <c r="M73" s="4" t="s">
        <v>131</v>
      </c>
      <c r="N73" s="4" t="s">
        <v>131</v>
      </c>
      <c r="O73" s="226"/>
      <c r="P73" s="227"/>
      <c r="Q73" s="148" t="s">
        <v>132</v>
      </c>
    </row>
    <row r="74" spans="2:17" x14ac:dyDescent="0.25">
      <c r="B74" s="3"/>
      <c r="C74" s="3"/>
      <c r="D74" s="5"/>
      <c r="E74" s="5"/>
      <c r="F74" s="4"/>
      <c r="G74" s="4"/>
      <c r="H74" s="4"/>
      <c r="I74" s="81"/>
      <c r="J74" s="81"/>
      <c r="K74" s="62"/>
      <c r="L74" s="62"/>
      <c r="M74" s="62"/>
      <c r="N74" s="62"/>
      <c r="O74" s="220"/>
      <c r="P74" s="221"/>
      <c r="Q74" s="62"/>
    </row>
    <row r="75" spans="2:17" x14ac:dyDescent="0.25">
      <c r="B75" s="62"/>
      <c r="C75" s="62"/>
      <c r="D75" s="62"/>
      <c r="E75" s="62"/>
      <c r="F75" s="62"/>
      <c r="G75" s="62"/>
      <c r="H75" s="62"/>
      <c r="I75" s="62"/>
      <c r="J75" s="62"/>
      <c r="K75" s="62"/>
      <c r="L75" s="62"/>
      <c r="M75" s="62"/>
      <c r="N75" s="62"/>
      <c r="O75" s="220"/>
      <c r="P75" s="221"/>
      <c r="Q75" s="62"/>
    </row>
    <row r="76" spans="2:17" x14ac:dyDescent="0.25">
      <c r="B76" s="9" t="s">
        <v>1</v>
      </c>
    </row>
    <row r="77" spans="2:17" x14ac:dyDescent="0.25">
      <c r="B77" s="9" t="s">
        <v>36</v>
      </c>
    </row>
    <row r="78" spans="2:17" x14ac:dyDescent="0.25">
      <c r="B78" s="9" t="s">
        <v>60</v>
      </c>
    </row>
    <row r="80" spans="2:17" ht="15.75" thickBot="1" x14ac:dyDescent="0.3"/>
    <row r="81" spans="2:17" ht="27" thickBot="1" x14ac:dyDescent="0.3">
      <c r="B81" s="249" t="s">
        <v>37</v>
      </c>
      <c r="C81" s="250"/>
      <c r="D81" s="250"/>
      <c r="E81" s="250"/>
      <c r="F81" s="250"/>
      <c r="G81" s="250"/>
      <c r="H81" s="250"/>
      <c r="I81" s="250"/>
      <c r="J81" s="250"/>
      <c r="K81" s="250"/>
      <c r="L81" s="250"/>
      <c r="M81" s="250"/>
      <c r="N81" s="251"/>
    </row>
    <row r="86" spans="2:17" ht="76.5" customHeight="1" x14ac:dyDescent="0.25">
      <c r="B86" s="56" t="s">
        <v>0</v>
      </c>
      <c r="C86" s="56" t="s">
        <v>38</v>
      </c>
      <c r="D86" s="56" t="s">
        <v>39</v>
      </c>
      <c r="E86" s="56" t="s">
        <v>109</v>
      </c>
      <c r="F86" s="56" t="s">
        <v>111</v>
      </c>
      <c r="G86" s="56" t="s">
        <v>112</v>
      </c>
      <c r="H86" s="56" t="s">
        <v>113</v>
      </c>
      <c r="I86" s="56" t="s">
        <v>110</v>
      </c>
      <c r="J86" s="213" t="s">
        <v>114</v>
      </c>
      <c r="K86" s="214"/>
      <c r="L86" s="215"/>
      <c r="M86" s="56" t="s">
        <v>118</v>
      </c>
      <c r="N86" s="56" t="s">
        <v>40</v>
      </c>
      <c r="O86" s="56" t="s">
        <v>41</v>
      </c>
      <c r="P86" s="213" t="s">
        <v>3</v>
      </c>
      <c r="Q86" s="215"/>
    </row>
    <row r="87" spans="2:17" ht="76.5" customHeight="1" x14ac:dyDescent="0.25">
      <c r="B87" s="104"/>
      <c r="C87" s="104"/>
      <c r="D87" s="104"/>
      <c r="E87" s="104"/>
      <c r="F87" s="104"/>
      <c r="G87" s="104"/>
      <c r="H87" s="104"/>
      <c r="I87" s="104"/>
      <c r="J87" s="152" t="s">
        <v>115</v>
      </c>
      <c r="K87" s="153" t="s">
        <v>116</v>
      </c>
      <c r="L87" s="154" t="s">
        <v>117</v>
      </c>
      <c r="M87" s="104"/>
      <c r="N87" s="104"/>
      <c r="O87" s="104"/>
      <c r="P87" s="146"/>
      <c r="Q87" s="147"/>
    </row>
    <row r="88" spans="2:17" ht="93.75" customHeight="1" x14ac:dyDescent="0.25">
      <c r="B88" s="78" t="s">
        <v>42</v>
      </c>
      <c r="C88" s="78"/>
      <c r="D88" s="3" t="s">
        <v>169</v>
      </c>
      <c r="E88" s="3">
        <v>1118811438</v>
      </c>
      <c r="F88" s="3" t="s">
        <v>170</v>
      </c>
      <c r="G88" s="3" t="s">
        <v>242</v>
      </c>
      <c r="H88" s="3" t="s">
        <v>243</v>
      </c>
      <c r="I88" s="5" t="s">
        <v>244</v>
      </c>
      <c r="J88" s="1" t="s">
        <v>245</v>
      </c>
      <c r="K88" s="82" t="s">
        <v>246</v>
      </c>
      <c r="L88" s="81" t="s">
        <v>247</v>
      </c>
      <c r="M88" s="62" t="s">
        <v>131</v>
      </c>
      <c r="N88" s="62" t="s">
        <v>132</v>
      </c>
      <c r="O88" s="62" t="s">
        <v>132</v>
      </c>
      <c r="P88" s="216" t="s">
        <v>248</v>
      </c>
      <c r="Q88" s="217"/>
    </row>
    <row r="89" spans="2:17" ht="60.75" customHeight="1" x14ac:dyDescent="0.25">
      <c r="B89" s="145" t="s">
        <v>42</v>
      </c>
      <c r="C89" s="145"/>
      <c r="D89" s="3" t="s">
        <v>172</v>
      </c>
      <c r="E89" s="3">
        <v>40922204</v>
      </c>
      <c r="F89" s="3" t="s">
        <v>173</v>
      </c>
      <c r="G89" s="3" t="s">
        <v>174</v>
      </c>
      <c r="H89" s="3"/>
      <c r="I89" s="5"/>
      <c r="J89" s="1"/>
      <c r="K89" s="82"/>
      <c r="L89" s="81"/>
      <c r="M89" s="105" t="s">
        <v>131</v>
      </c>
      <c r="N89" s="105" t="s">
        <v>132</v>
      </c>
      <c r="O89" s="105" t="s">
        <v>132</v>
      </c>
      <c r="P89" s="216" t="s">
        <v>171</v>
      </c>
      <c r="Q89" s="217"/>
    </row>
    <row r="90" spans="2:17" ht="60.75" customHeight="1" x14ac:dyDescent="0.25">
      <c r="B90" s="145" t="s">
        <v>42</v>
      </c>
      <c r="C90" s="145"/>
      <c r="D90" s="3"/>
      <c r="E90" s="3"/>
      <c r="F90" s="3"/>
      <c r="G90" s="3"/>
      <c r="H90" s="3"/>
      <c r="I90" s="5"/>
      <c r="J90" s="1"/>
      <c r="K90" s="82"/>
      <c r="L90" s="81"/>
      <c r="M90" s="105"/>
      <c r="N90" s="105"/>
      <c r="O90" s="105"/>
      <c r="P90" s="216" t="s">
        <v>171</v>
      </c>
      <c r="Q90" s="217"/>
    </row>
    <row r="91" spans="2:17" ht="60.75" customHeight="1" x14ac:dyDescent="0.25">
      <c r="B91" s="145" t="s">
        <v>43</v>
      </c>
      <c r="C91" s="145"/>
      <c r="D91" s="3"/>
      <c r="E91" s="3"/>
      <c r="F91" s="3"/>
      <c r="G91" s="3"/>
      <c r="H91" s="3"/>
      <c r="I91" s="5"/>
      <c r="J91" s="1"/>
      <c r="K91" s="82"/>
      <c r="L91" s="81"/>
      <c r="M91" s="105"/>
      <c r="N91" s="105"/>
      <c r="O91" s="105"/>
      <c r="P91" s="218" t="s">
        <v>179</v>
      </c>
      <c r="Q91" s="219"/>
    </row>
    <row r="92" spans="2:17" ht="113.25" customHeight="1" x14ac:dyDescent="0.25">
      <c r="B92" s="145"/>
      <c r="C92" s="145"/>
      <c r="D92" s="3"/>
      <c r="E92" s="3"/>
      <c r="F92" s="3"/>
      <c r="G92" s="3"/>
      <c r="H92" s="3"/>
      <c r="I92" s="5"/>
      <c r="J92" s="1"/>
      <c r="K92" s="82"/>
      <c r="L92" s="81"/>
      <c r="M92" s="105"/>
      <c r="N92" s="105"/>
      <c r="O92" s="105"/>
      <c r="P92" s="218" t="s">
        <v>257</v>
      </c>
      <c r="Q92" s="219"/>
    </row>
    <row r="93" spans="2:17" ht="104.25" customHeight="1" x14ac:dyDescent="0.25">
      <c r="B93" s="78"/>
      <c r="C93" s="78"/>
      <c r="D93" s="3"/>
      <c r="E93" s="3"/>
      <c r="F93" s="3"/>
      <c r="G93" s="3"/>
      <c r="H93" s="3"/>
      <c r="I93" s="5"/>
      <c r="J93" s="1"/>
      <c r="K93" s="81"/>
      <c r="L93" s="81"/>
      <c r="M93" s="68"/>
      <c r="N93" s="62"/>
      <c r="O93" s="62"/>
      <c r="P93" s="218" t="s">
        <v>249</v>
      </c>
      <c r="Q93" s="219"/>
    </row>
    <row r="95" spans="2:17" ht="15.75" thickBot="1" x14ac:dyDescent="0.3"/>
    <row r="96" spans="2:17" ht="27" thickBot="1" x14ac:dyDescent="0.3">
      <c r="B96" s="249" t="s">
        <v>45</v>
      </c>
      <c r="C96" s="250"/>
      <c r="D96" s="250"/>
      <c r="E96" s="250"/>
      <c r="F96" s="250"/>
      <c r="G96" s="250"/>
      <c r="H96" s="250"/>
      <c r="I96" s="250"/>
      <c r="J96" s="250"/>
      <c r="K96" s="250"/>
      <c r="L96" s="250"/>
      <c r="M96" s="250"/>
      <c r="N96" s="251"/>
    </row>
    <row r="99" spans="1:26" ht="46.15" customHeight="1" x14ac:dyDescent="0.25">
      <c r="B99" s="67" t="s">
        <v>32</v>
      </c>
      <c r="C99" s="67" t="s">
        <v>46</v>
      </c>
      <c r="D99" s="213" t="s">
        <v>3</v>
      </c>
      <c r="E99" s="215"/>
    </row>
    <row r="100" spans="1:26" ht="46.9" customHeight="1" x14ac:dyDescent="0.25">
      <c r="B100" s="68" t="s">
        <v>119</v>
      </c>
      <c r="C100" s="62" t="s">
        <v>131</v>
      </c>
      <c r="D100" s="255"/>
      <c r="E100" s="255"/>
    </row>
    <row r="103" spans="1:26" ht="26.25" x14ac:dyDescent="0.25">
      <c r="B103" s="229" t="s">
        <v>62</v>
      </c>
      <c r="C103" s="230"/>
      <c r="D103" s="230"/>
      <c r="E103" s="230"/>
      <c r="F103" s="230"/>
      <c r="G103" s="230"/>
      <c r="H103" s="230"/>
      <c r="I103" s="230"/>
      <c r="J103" s="230"/>
      <c r="K103" s="230"/>
      <c r="L103" s="230"/>
      <c r="M103" s="230"/>
      <c r="N103" s="230"/>
      <c r="O103" s="230"/>
      <c r="P103" s="230"/>
    </row>
    <row r="105" spans="1:26" ht="15.75" thickBot="1" x14ac:dyDescent="0.3"/>
    <row r="106" spans="1:26" ht="27" thickBot="1" x14ac:dyDescent="0.3">
      <c r="B106" s="249" t="s">
        <v>52</v>
      </c>
      <c r="C106" s="250"/>
      <c r="D106" s="250"/>
      <c r="E106" s="250"/>
      <c r="F106" s="250"/>
      <c r="G106" s="250"/>
      <c r="H106" s="250"/>
      <c r="I106" s="250"/>
      <c r="J106" s="250"/>
      <c r="K106" s="250"/>
      <c r="L106" s="250"/>
      <c r="M106" s="250"/>
      <c r="N106" s="251"/>
    </row>
    <row r="108" spans="1:26" ht="15.75" thickBot="1" x14ac:dyDescent="0.3">
      <c r="M108" s="64"/>
      <c r="N108" s="64"/>
    </row>
    <row r="109" spans="1:26" s="91" customFormat="1" ht="109.5" customHeight="1" x14ac:dyDescent="0.25">
      <c r="B109" s="102" t="s">
        <v>140</v>
      </c>
      <c r="C109" s="102" t="s">
        <v>141</v>
      </c>
      <c r="D109" s="102" t="s">
        <v>142</v>
      </c>
      <c r="E109" s="102" t="s">
        <v>44</v>
      </c>
      <c r="F109" s="102" t="s">
        <v>22</v>
      </c>
      <c r="G109" s="102" t="s">
        <v>96</v>
      </c>
      <c r="H109" s="102" t="s">
        <v>17</v>
      </c>
      <c r="I109" s="102" t="s">
        <v>10</v>
      </c>
      <c r="J109" s="102" t="s">
        <v>30</v>
      </c>
      <c r="K109" s="102" t="s">
        <v>59</v>
      </c>
      <c r="L109" s="102" t="s">
        <v>20</v>
      </c>
      <c r="M109" s="87" t="s">
        <v>26</v>
      </c>
      <c r="N109" s="102" t="s">
        <v>143</v>
      </c>
      <c r="O109" s="102" t="s">
        <v>35</v>
      </c>
      <c r="P109" s="103" t="s">
        <v>11</v>
      </c>
      <c r="Q109" s="103" t="s">
        <v>19</v>
      </c>
    </row>
    <row r="110" spans="1:26" s="97" customFormat="1" ht="223.5" customHeight="1" x14ac:dyDescent="0.25">
      <c r="A110" s="47">
        <v>1</v>
      </c>
      <c r="B110" s="98" t="s">
        <v>238</v>
      </c>
      <c r="C110" s="98" t="s">
        <v>238</v>
      </c>
      <c r="D110" s="99" t="s">
        <v>239</v>
      </c>
      <c r="E110" s="93" t="s">
        <v>240</v>
      </c>
      <c r="F110" s="94" t="s">
        <v>132</v>
      </c>
      <c r="G110" s="137"/>
      <c r="H110" s="101"/>
      <c r="I110" s="95"/>
      <c r="J110" s="95"/>
      <c r="K110" s="95"/>
      <c r="L110" s="95"/>
      <c r="M110" s="86"/>
      <c r="N110" s="86"/>
      <c r="O110" s="27"/>
      <c r="P110" s="27"/>
      <c r="Q110" s="280" t="s">
        <v>241</v>
      </c>
      <c r="R110" s="96"/>
      <c r="S110" s="96"/>
      <c r="T110" s="96"/>
      <c r="U110" s="96"/>
      <c r="V110" s="96"/>
      <c r="W110" s="96"/>
      <c r="X110" s="96"/>
      <c r="Y110" s="96"/>
      <c r="Z110" s="96"/>
    </row>
    <row r="111" spans="1:26" s="97" customFormat="1" x14ac:dyDescent="0.25">
      <c r="A111" s="47">
        <f>+A110+1</f>
        <v>2</v>
      </c>
      <c r="B111" s="98"/>
      <c r="C111" s="99"/>
      <c r="D111" s="98"/>
      <c r="E111" s="93"/>
      <c r="F111" s="94"/>
      <c r="G111" s="94"/>
      <c r="H111" s="94"/>
      <c r="I111" s="95"/>
      <c r="J111" s="95"/>
      <c r="K111" s="95"/>
      <c r="L111" s="95"/>
      <c r="M111" s="86"/>
      <c r="N111" s="86"/>
      <c r="O111" s="27"/>
      <c r="P111" s="27"/>
      <c r="Q111" s="27"/>
      <c r="R111" s="96"/>
      <c r="S111" s="96"/>
      <c r="T111" s="96"/>
      <c r="U111" s="96"/>
      <c r="V111" s="96"/>
      <c r="W111" s="96"/>
      <c r="X111" s="96"/>
      <c r="Y111" s="96"/>
      <c r="Z111" s="96"/>
    </row>
    <row r="112" spans="1:26" s="97" customFormat="1" x14ac:dyDescent="0.25">
      <c r="A112" s="47">
        <f t="shared" ref="A112:A117" si="3">+A111+1</f>
        <v>3</v>
      </c>
      <c r="B112" s="98"/>
      <c r="C112" s="99"/>
      <c r="D112" s="98"/>
      <c r="E112" s="93"/>
      <c r="F112" s="94"/>
      <c r="G112" s="94"/>
      <c r="H112" s="94"/>
      <c r="I112" s="95"/>
      <c r="J112" s="95"/>
      <c r="K112" s="95"/>
      <c r="L112" s="95"/>
      <c r="M112" s="86"/>
      <c r="N112" s="86"/>
      <c r="O112" s="27"/>
      <c r="P112" s="27"/>
      <c r="Q112" s="27"/>
      <c r="R112" s="96"/>
      <c r="S112" s="96"/>
      <c r="T112" s="96"/>
      <c r="U112" s="96"/>
      <c r="V112" s="96"/>
      <c r="W112" s="96"/>
      <c r="X112" s="96"/>
      <c r="Y112" s="96"/>
      <c r="Z112" s="96"/>
    </row>
    <row r="113" spans="1:26" s="97" customFormat="1" x14ac:dyDescent="0.25">
      <c r="A113" s="47">
        <f t="shared" si="3"/>
        <v>4</v>
      </c>
      <c r="B113" s="98"/>
      <c r="C113" s="99"/>
      <c r="D113" s="98"/>
      <c r="E113" s="93"/>
      <c r="F113" s="94"/>
      <c r="G113" s="94"/>
      <c r="H113" s="94"/>
      <c r="I113" s="95"/>
      <c r="J113" s="95"/>
      <c r="K113" s="95"/>
      <c r="L113" s="95"/>
      <c r="M113" s="86"/>
      <c r="N113" s="86"/>
      <c r="O113" s="27"/>
      <c r="P113" s="27"/>
      <c r="Q113" s="27"/>
      <c r="R113" s="96"/>
      <c r="S113" s="96"/>
      <c r="T113" s="96"/>
      <c r="U113" s="96"/>
      <c r="V113" s="96"/>
      <c r="W113" s="96"/>
      <c r="X113" s="96"/>
      <c r="Y113" s="96"/>
      <c r="Z113" s="96"/>
    </row>
    <row r="114" spans="1:26" s="97" customFormat="1" x14ac:dyDescent="0.25">
      <c r="A114" s="47">
        <f t="shared" si="3"/>
        <v>5</v>
      </c>
      <c r="B114" s="98"/>
      <c r="C114" s="99"/>
      <c r="D114" s="98"/>
      <c r="E114" s="93"/>
      <c r="F114" s="94"/>
      <c r="G114" s="94"/>
      <c r="H114" s="94"/>
      <c r="I114" s="95"/>
      <c r="J114" s="95"/>
      <c r="K114" s="95"/>
      <c r="L114" s="95"/>
      <c r="M114" s="86"/>
      <c r="N114" s="86"/>
      <c r="O114" s="27"/>
      <c r="P114" s="27"/>
      <c r="Q114" s="27"/>
      <c r="R114" s="96"/>
      <c r="S114" s="96"/>
      <c r="T114" s="96"/>
      <c r="U114" s="96"/>
      <c r="V114" s="96"/>
      <c r="W114" s="96"/>
      <c r="X114" s="96"/>
      <c r="Y114" s="96"/>
      <c r="Z114" s="96"/>
    </row>
    <row r="115" spans="1:26" s="97" customFormat="1" x14ac:dyDescent="0.25">
      <c r="A115" s="47">
        <f t="shared" si="3"/>
        <v>6</v>
      </c>
      <c r="B115" s="98"/>
      <c r="C115" s="99"/>
      <c r="D115" s="98"/>
      <c r="E115" s="93"/>
      <c r="F115" s="94"/>
      <c r="G115" s="94"/>
      <c r="H115" s="94"/>
      <c r="I115" s="95"/>
      <c r="J115" s="95"/>
      <c r="K115" s="95"/>
      <c r="L115" s="95"/>
      <c r="M115" s="86"/>
      <c r="N115" s="86"/>
      <c r="O115" s="27"/>
      <c r="P115" s="27"/>
      <c r="Q115" s="27"/>
      <c r="R115" s="96"/>
      <c r="S115" s="96"/>
      <c r="T115" s="96"/>
      <c r="U115" s="96"/>
      <c r="V115" s="96"/>
      <c r="W115" s="96"/>
      <c r="X115" s="96"/>
      <c r="Y115" s="96"/>
      <c r="Z115" s="96"/>
    </row>
    <row r="116" spans="1:26" s="97" customFormat="1" x14ac:dyDescent="0.25">
      <c r="A116" s="47">
        <f t="shared" si="3"/>
        <v>7</v>
      </c>
      <c r="B116" s="98"/>
      <c r="C116" s="99"/>
      <c r="D116" s="98"/>
      <c r="E116" s="93"/>
      <c r="F116" s="94"/>
      <c r="G116" s="94"/>
      <c r="H116" s="94"/>
      <c r="I116" s="95"/>
      <c r="J116" s="95"/>
      <c r="K116" s="95"/>
      <c r="L116" s="95"/>
      <c r="M116" s="86"/>
      <c r="N116" s="86"/>
      <c r="O116" s="27"/>
      <c r="P116" s="27"/>
      <c r="Q116" s="27"/>
      <c r="R116" s="96"/>
      <c r="S116" s="96"/>
      <c r="T116" s="96"/>
      <c r="U116" s="96"/>
      <c r="V116" s="96"/>
      <c r="W116" s="96"/>
      <c r="X116" s="96"/>
      <c r="Y116" s="96"/>
      <c r="Z116" s="96"/>
    </row>
    <row r="117" spans="1:26" s="97" customFormat="1" x14ac:dyDescent="0.25">
      <c r="A117" s="47">
        <f t="shared" si="3"/>
        <v>8</v>
      </c>
      <c r="B117" s="98"/>
      <c r="C117" s="99"/>
      <c r="D117" s="98"/>
      <c r="E117" s="93"/>
      <c r="F117" s="94"/>
      <c r="G117" s="94"/>
      <c r="H117" s="94"/>
      <c r="I117" s="95"/>
      <c r="J117" s="95"/>
      <c r="K117" s="95"/>
      <c r="L117" s="95"/>
      <c r="M117" s="86"/>
      <c r="N117" s="86"/>
      <c r="O117" s="27"/>
      <c r="P117" s="27"/>
      <c r="Q117" s="27"/>
      <c r="R117" s="96"/>
      <c r="S117" s="96"/>
      <c r="T117" s="96"/>
      <c r="U117" s="96"/>
      <c r="V117" s="96"/>
      <c r="W117" s="96"/>
      <c r="X117" s="96"/>
      <c r="Y117" s="96"/>
      <c r="Z117" s="96"/>
    </row>
    <row r="118" spans="1:26" s="97" customFormat="1" x14ac:dyDescent="0.25">
      <c r="A118" s="47"/>
      <c r="B118" s="143" t="s">
        <v>16</v>
      </c>
      <c r="C118" s="99"/>
      <c r="D118" s="98"/>
      <c r="E118" s="93"/>
      <c r="F118" s="94"/>
      <c r="G118" s="94"/>
      <c r="H118" s="94"/>
      <c r="I118" s="95"/>
      <c r="J118" s="95"/>
      <c r="K118" s="100">
        <f t="shared" ref="K118" si="4">SUM(K110:K117)</f>
        <v>0</v>
      </c>
      <c r="L118" s="100">
        <f t="shared" ref="L118:N118" si="5">SUM(L110:L117)</f>
        <v>0</v>
      </c>
      <c r="M118" s="136">
        <f t="shared" si="5"/>
        <v>0</v>
      </c>
      <c r="N118" s="100">
        <f t="shared" si="5"/>
        <v>0</v>
      </c>
      <c r="O118" s="27"/>
      <c r="P118" s="27"/>
      <c r="Q118" s="27"/>
    </row>
    <row r="119" spans="1:26" x14ac:dyDescent="0.25">
      <c r="B119" s="30"/>
      <c r="C119" s="30"/>
      <c r="D119" s="30"/>
      <c r="E119" s="31"/>
      <c r="F119" s="30"/>
      <c r="G119" s="30"/>
      <c r="H119" s="30"/>
      <c r="I119" s="30"/>
      <c r="J119" s="30"/>
      <c r="K119" s="30"/>
      <c r="L119" s="30"/>
      <c r="M119" s="30"/>
      <c r="N119" s="30"/>
      <c r="O119" s="30"/>
      <c r="P119" s="30"/>
    </row>
    <row r="120" spans="1:26" ht="18.75" x14ac:dyDescent="0.25">
      <c r="B120" s="58" t="s">
        <v>31</v>
      </c>
      <c r="C120" s="72">
        <f>+K118</f>
        <v>0</v>
      </c>
      <c r="H120" s="32"/>
      <c r="I120" s="32"/>
      <c r="J120" s="32"/>
      <c r="K120" s="32"/>
      <c r="L120" s="32"/>
      <c r="M120" s="32"/>
      <c r="N120" s="30"/>
      <c r="O120" s="30"/>
      <c r="P120" s="30"/>
    </row>
    <row r="122" spans="1:26" ht="15.75" thickBot="1" x14ac:dyDescent="0.3"/>
    <row r="123" spans="1:26" ht="37.15" customHeight="1" thickBot="1" x14ac:dyDescent="0.3">
      <c r="B123" s="75" t="s">
        <v>48</v>
      </c>
      <c r="C123" s="76" t="s">
        <v>49</v>
      </c>
      <c r="D123" s="75" t="s">
        <v>50</v>
      </c>
      <c r="E123" s="76" t="s">
        <v>53</v>
      </c>
    </row>
    <row r="124" spans="1:26" ht="41.45" customHeight="1" x14ac:dyDescent="0.25">
      <c r="B124" s="66" t="s">
        <v>120</v>
      </c>
      <c r="C124" s="69">
        <v>20</v>
      </c>
      <c r="D124" s="69">
        <v>0</v>
      </c>
      <c r="E124" s="252">
        <f>+D124+D125+D126</f>
        <v>0</v>
      </c>
    </row>
    <row r="125" spans="1:26" x14ac:dyDescent="0.25">
      <c r="B125" s="66" t="s">
        <v>121</v>
      </c>
      <c r="C125" s="57">
        <v>30</v>
      </c>
      <c r="D125" s="70">
        <v>0</v>
      </c>
      <c r="E125" s="253"/>
    </row>
    <row r="126" spans="1:26" ht="15.75" thickBot="1" x14ac:dyDescent="0.3">
      <c r="B126" s="66" t="s">
        <v>122</v>
      </c>
      <c r="C126" s="71">
        <v>40</v>
      </c>
      <c r="D126" s="71">
        <v>0</v>
      </c>
      <c r="E126" s="254"/>
    </row>
    <row r="128" spans="1:26" ht="15.75" thickBot="1" x14ac:dyDescent="0.3"/>
    <row r="129" spans="2:17" ht="27" thickBot="1" x14ac:dyDescent="0.3">
      <c r="B129" s="249" t="s">
        <v>154</v>
      </c>
      <c r="C129" s="250"/>
      <c r="D129" s="250"/>
      <c r="E129" s="250"/>
      <c r="F129" s="250"/>
      <c r="G129" s="250"/>
      <c r="H129" s="250"/>
      <c r="I129" s="250"/>
      <c r="J129" s="250"/>
      <c r="K129" s="250"/>
      <c r="L129" s="250"/>
      <c r="M129" s="250"/>
      <c r="N129" s="251"/>
    </row>
    <row r="131" spans="2:17" ht="76.5" customHeight="1" x14ac:dyDescent="0.25">
      <c r="B131" s="56" t="s">
        <v>0</v>
      </c>
      <c r="C131" s="56" t="s">
        <v>38</v>
      </c>
      <c r="D131" s="56" t="s">
        <v>39</v>
      </c>
      <c r="E131" s="56" t="s">
        <v>109</v>
      </c>
      <c r="F131" s="56" t="s">
        <v>111</v>
      </c>
      <c r="G131" s="56" t="s">
        <v>112</v>
      </c>
      <c r="H131" s="56" t="s">
        <v>113</v>
      </c>
      <c r="I131" s="56" t="s">
        <v>110</v>
      </c>
      <c r="J131" s="213" t="s">
        <v>114</v>
      </c>
      <c r="K131" s="214"/>
      <c r="L131" s="215"/>
      <c r="M131" s="56" t="s">
        <v>118</v>
      </c>
      <c r="N131" s="56" t="s">
        <v>40</v>
      </c>
      <c r="O131" s="56" t="s">
        <v>41</v>
      </c>
      <c r="P131" s="213" t="s">
        <v>3</v>
      </c>
      <c r="Q131" s="215"/>
    </row>
    <row r="132" spans="2:17" ht="137.25" customHeight="1" x14ac:dyDescent="0.25">
      <c r="B132" s="145" t="s">
        <v>126</v>
      </c>
      <c r="C132" s="145"/>
      <c r="D132" s="3" t="s">
        <v>177</v>
      </c>
      <c r="E132" s="3">
        <v>40922204</v>
      </c>
      <c r="F132" s="3" t="s">
        <v>250</v>
      </c>
      <c r="G132" s="3" t="s">
        <v>174</v>
      </c>
      <c r="H132" s="3" t="s">
        <v>251</v>
      </c>
      <c r="I132" s="5" t="s">
        <v>132</v>
      </c>
      <c r="J132" s="1" t="s">
        <v>252</v>
      </c>
      <c r="K132" s="82" t="s">
        <v>253</v>
      </c>
      <c r="L132" s="81" t="s">
        <v>254</v>
      </c>
      <c r="M132" s="105" t="s">
        <v>131</v>
      </c>
      <c r="N132" s="105" t="s">
        <v>131</v>
      </c>
      <c r="O132" s="105" t="s">
        <v>132</v>
      </c>
      <c r="P132" s="216" t="s">
        <v>255</v>
      </c>
      <c r="Q132" s="217"/>
    </row>
    <row r="133" spans="2:17" ht="60.75" customHeight="1" x14ac:dyDescent="0.25">
      <c r="B133" s="78" t="s">
        <v>127</v>
      </c>
      <c r="C133" s="78"/>
      <c r="D133" s="3"/>
      <c r="E133" s="3"/>
      <c r="F133" s="3"/>
      <c r="G133" s="3"/>
      <c r="H133" s="3"/>
      <c r="I133" s="5"/>
      <c r="J133" s="1"/>
      <c r="K133" s="82"/>
      <c r="L133" s="81"/>
      <c r="M133" s="105"/>
      <c r="N133" s="105"/>
      <c r="O133" s="105"/>
      <c r="P133" s="216" t="s">
        <v>178</v>
      </c>
      <c r="Q133" s="217"/>
    </row>
    <row r="134" spans="2:17" ht="60.75" customHeight="1" x14ac:dyDescent="0.25">
      <c r="B134" s="145" t="s">
        <v>128</v>
      </c>
      <c r="C134" s="145"/>
      <c r="D134" s="3"/>
      <c r="E134" s="3"/>
      <c r="F134" s="3"/>
      <c r="G134" s="3"/>
      <c r="H134" s="3"/>
      <c r="I134" s="5"/>
      <c r="J134" s="1"/>
      <c r="K134" s="82"/>
      <c r="L134" s="81"/>
      <c r="M134" s="105"/>
      <c r="N134" s="105"/>
      <c r="O134" s="105"/>
      <c r="P134" s="216" t="s">
        <v>178</v>
      </c>
      <c r="Q134" s="217"/>
    </row>
    <row r="135" spans="2:17" ht="101.25" customHeight="1" x14ac:dyDescent="0.25">
      <c r="B135" s="78"/>
      <c r="C135" s="78"/>
      <c r="D135" s="3" t="s">
        <v>175</v>
      </c>
      <c r="E135" s="3">
        <v>84029355</v>
      </c>
      <c r="F135" s="3" t="s">
        <v>176</v>
      </c>
      <c r="G135" s="3" t="s">
        <v>174</v>
      </c>
      <c r="H135" s="3"/>
      <c r="I135" s="5"/>
      <c r="J135" s="1" t="s">
        <v>115</v>
      </c>
      <c r="K135" s="82" t="s">
        <v>116</v>
      </c>
      <c r="L135" s="81" t="s">
        <v>117</v>
      </c>
      <c r="M135" s="105" t="s">
        <v>131</v>
      </c>
      <c r="N135" s="105" t="s">
        <v>132</v>
      </c>
      <c r="O135" s="105" t="s">
        <v>132</v>
      </c>
      <c r="P135" s="216" t="s">
        <v>256</v>
      </c>
      <c r="Q135" s="217"/>
    </row>
    <row r="138" spans="2:17" ht="15.75" thickBot="1" x14ac:dyDescent="0.3"/>
    <row r="139" spans="2:17" ht="54" customHeight="1" x14ac:dyDescent="0.25">
      <c r="B139" s="74" t="s">
        <v>32</v>
      </c>
      <c r="C139" s="74" t="s">
        <v>48</v>
      </c>
      <c r="D139" s="56" t="s">
        <v>49</v>
      </c>
      <c r="E139" s="74" t="s">
        <v>50</v>
      </c>
      <c r="F139" s="76" t="s">
        <v>54</v>
      </c>
      <c r="G139" s="142"/>
    </row>
    <row r="140" spans="2:17" ht="120.75" customHeight="1" x14ac:dyDescent="0.2">
      <c r="B140" s="243" t="s">
        <v>51</v>
      </c>
      <c r="C140" s="6" t="s">
        <v>123</v>
      </c>
      <c r="D140" s="70">
        <v>25</v>
      </c>
      <c r="E140" s="70">
        <v>0</v>
      </c>
      <c r="F140" s="244">
        <f>+E140+E141+E142</f>
        <v>0</v>
      </c>
      <c r="G140" s="79"/>
    </row>
    <row r="141" spans="2:17" ht="76.150000000000006" customHeight="1" x14ac:dyDescent="0.2">
      <c r="B141" s="243"/>
      <c r="C141" s="6" t="s">
        <v>124</v>
      </c>
      <c r="D141" s="73">
        <v>25</v>
      </c>
      <c r="E141" s="70">
        <v>0</v>
      </c>
      <c r="F141" s="245"/>
      <c r="G141" s="79"/>
    </row>
    <row r="142" spans="2:17" ht="69" customHeight="1" x14ac:dyDescent="0.2">
      <c r="B142" s="243"/>
      <c r="C142" s="6" t="s">
        <v>125</v>
      </c>
      <c r="D142" s="70">
        <v>10</v>
      </c>
      <c r="E142" s="70">
        <v>0</v>
      </c>
      <c r="F142" s="246"/>
      <c r="G142" s="79"/>
    </row>
    <row r="143" spans="2:17" x14ac:dyDescent="0.25">
      <c r="C143"/>
    </row>
    <row r="146" spans="2:5" x14ac:dyDescent="0.25">
      <c r="B146" s="65" t="s">
        <v>55</v>
      </c>
    </row>
    <row r="149" spans="2:5" x14ac:dyDescent="0.25">
      <c r="B149" s="77" t="s">
        <v>32</v>
      </c>
      <c r="C149" s="77" t="s">
        <v>56</v>
      </c>
      <c r="D149" s="74" t="s">
        <v>50</v>
      </c>
      <c r="E149" s="74" t="s">
        <v>16</v>
      </c>
    </row>
    <row r="150" spans="2:5" ht="28.5" x14ac:dyDescent="0.25">
      <c r="B150" s="2" t="s">
        <v>57</v>
      </c>
      <c r="C150" s="7">
        <v>40</v>
      </c>
      <c r="D150" s="70">
        <f>+E124</f>
        <v>0</v>
      </c>
      <c r="E150" s="247">
        <f>+D150+D151</f>
        <v>0</v>
      </c>
    </row>
    <row r="151" spans="2:5" ht="42.75" x14ac:dyDescent="0.25">
      <c r="B151" s="2" t="s">
        <v>58</v>
      </c>
      <c r="C151" s="7">
        <v>60</v>
      </c>
      <c r="D151" s="70">
        <f>+F140</f>
        <v>0</v>
      </c>
      <c r="E151" s="248"/>
    </row>
  </sheetData>
  <mergeCells count="46">
    <mergeCell ref="P134:Q134"/>
    <mergeCell ref="P92:Q92"/>
    <mergeCell ref="E150:E151"/>
    <mergeCell ref="B2:P2"/>
    <mergeCell ref="B103:P103"/>
    <mergeCell ref="B129:N129"/>
    <mergeCell ref="E124:E126"/>
    <mergeCell ref="B96:N96"/>
    <mergeCell ref="D99:E99"/>
    <mergeCell ref="D100:E100"/>
    <mergeCell ref="B106:N106"/>
    <mergeCell ref="P86:Q86"/>
    <mergeCell ref="B81:N81"/>
    <mergeCell ref="E40:E41"/>
    <mergeCell ref="O68:P68"/>
    <mergeCell ref="C63:N63"/>
    <mergeCell ref="P91:Q91"/>
    <mergeCell ref="P132:Q132"/>
    <mergeCell ref="D59:E59"/>
    <mergeCell ref="B59:B60"/>
    <mergeCell ref="C59:C60"/>
    <mergeCell ref="M44:N45"/>
    <mergeCell ref="B140:B142"/>
    <mergeCell ref="F140:F142"/>
    <mergeCell ref="B4:P4"/>
    <mergeCell ref="B22:C22"/>
    <mergeCell ref="C6:N6"/>
    <mergeCell ref="C7:N7"/>
    <mergeCell ref="C8:N8"/>
    <mergeCell ref="C9:N9"/>
    <mergeCell ref="C10:E10"/>
    <mergeCell ref="B14:C21"/>
    <mergeCell ref="Q49:Q56"/>
    <mergeCell ref="J131:L131"/>
    <mergeCell ref="P131:Q131"/>
    <mergeCell ref="P135:Q135"/>
    <mergeCell ref="J86:L86"/>
    <mergeCell ref="P88:Q88"/>
    <mergeCell ref="P93:Q93"/>
    <mergeCell ref="P89:Q89"/>
    <mergeCell ref="P90:Q90"/>
    <mergeCell ref="P133:Q133"/>
    <mergeCell ref="O75:P75"/>
    <mergeCell ref="O74:P74"/>
    <mergeCell ref="O69:P73"/>
    <mergeCell ref="B65:N65"/>
  </mergeCells>
  <dataValidations count="2">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topLeftCell="A19" workbookViewId="0">
      <selection activeCell="D34" sqref="D34"/>
    </sheetView>
  </sheetViews>
  <sheetFormatPr baseColWidth="10" defaultRowHeight="15.75" x14ac:dyDescent="0.25"/>
  <cols>
    <col min="1" max="1" width="24.85546875" style="134" customWidth="1"/>
    <col min="2" max="2" width="55.5703125" style="134" customWidth="1"/>
    <col min="3" max="3" width="41.28515625" style="134" customWidth="1"/>
    <col min="4" max="4" width="29.42578125" style="134" customWidth="1"/>
    <col min="5" max="5" width="29.140625" style="134" customWidth="1"/>
    <col min="6" max="16384" width="11.42578125" style="88"/>
  </cols>
  <sheetData>
    <row r="1" spans="1:5" x14ac:dyDescent="0.25">
      <c r="A1" s="261" t="s">
        <v>86</v>
      </c>
      <c r="B1" s="262"/>
      <c r="C1" s="262"/>
      <c r="D1" s="262"/>
      <c r="E1" s="111"/>
    </row>
    <row r="2" spans="1:5" x14ac:dyDescent="0.25">
      <c r="A2" s="112"/>
      <c r="B2" s="263" t="s">
        <v>75</v>
      </c>
      <c r="C2" s="263"/>
      <c r="D2" s="263"/>
      <c r="E2" s="113"/>
    </row>
    <row r="3" spans="1:5" x14ac:dyDescent="0.25">
      <c r="A3" s="114"/>
      <c r="B3" s="263" t="s">
        <v>145</v>
      </c>
      <c r="C3" s="263"/>
      <c r="D3" s="263"/>
      <c r="E3" s="115"/>
    </row>
    <row r="4" spans="1:5" thickBot="1" x14ac:dyDescent="0.3">
      <c r="A4" s="116"/>
      <c r="B4" s="117"/>
      <c r="C4" s="117"/>
      <c r="D4" s="117"/>
      <c r="E4" s="118"/>
    </row>
    <row r="5" spans="1:5" ht="45" customHeight="1" thickBot="1" x14ac:dyDescent="0.3">
      <c r="A5" s="116"/>
      <c r="B5" s="119" t="s">
        <v>231</v>
      </c>
      <c r="C5" s="264" t="s">
        <v>232</v>
      </c>
      <c r="D5" s="265"/>
      <c r="E5" s="118"/>
    </row>
    <row r="6" spans="1:5" ht="16.5" thickBot="1" x14ac:dyDescent="0.3">
      <c r="A6" s="116"/>
      <c r="B6" s="139" t="s">
        <v>233</v>
      </c>
      <c r="C6" s="266" t="s">
        <v>234</v>
      </c>
      <c r="D6" s="267"/>
      <c r="E6" s="118"/>
    </row>
    <row r="7" spans="1:5" ht="16.5" thickBot="1" x14ac:dyDescent="0.3">
      <c r="A7" s="116"/>
      <c r="B7" s="139" t="s">
        <v>146</v>
      </c>
      <c r="C7" s="259" t="s">
        <v>147</v>
      </c>
      <c r="D7" s="260"/>
      <c r="E7" s="118"/>
    </row>
    <row r="8" spans="1:5" ht="16.5" thickBot="1" x14ac:dyDescent="0.3">
      <c r="A8" s="116"/>
      <c r="B8" s="140">
        <v>22</v>
      </c>
      <c r="C8" s="257">
        <v>1313221500</v>
      </c>
      <c r="D8" s="258"/>
      <c r="E8" s="118"/>
    </row>
    <row r="9" spans="1:5" ht="16.5" thickBot="1" x14ac:dyDescent="0.3">
      <c r="A9" s="116"/>
      <c r="B9" s="140"/>
      <c r="C9" s="257"/>
      <c r="D9" s="258"/>
      <c r="E9" s="118"/>
    </row>
    <row r="10" spans="1:5" ht="16.5" thickBot="1" x14ac:dyDescent="0.3">
      <c r="A10" s="116"/>
      <c r="B10" s="140"/>
      <c r="C10" s="257"/>
      <c r="D10" s="258"/>
      <c r="E10" s="118"/>
    </row>
    <row r="11" spans="1:5" ht="16.5" thickBot="1" x14ac:dyDescent="0.3">
      <c r="A11" s="116"/>
      <c r="B11" s="140"/>
      <c r="C11" s="257"/>
      <c r="D11" s="258"/>
      <c r="E11" s="118"/>
    </row>
    <row r="12" spans="1:5" ht="16.5" thickBot="1" x14ac:dyDescent="0.3">
      <c r="A12" s="116"/>
      <c r="B12" s="140"/>
      <c r="C12" s="257"/>
      <c r="D12" s="258"/>
      <c r="E12" s="118"/>
    </row>
    <row r="13" spans="1:5" ht="32.25" thickBot="1" x14ac:dyDescent="0.3">
      <c r="A13" s="116"/>
      <c r="B13" s="141" t="s">
        <v>148</v>
      </c>
      <c r="C13" s="257">
        <f>SUM(C8:D12)</f>
        <v>1313221500</v>
      </c>
      <c r="D13" s="258"/>
      <c r="E13" s="118"/>
    </row>
    <row r="14" spans="1:5" ht="48" thickBot="1" x14ac:dyDescent="0.3">
      <c r="A14" s="116"/>
      <c r="B14" s="141" t="s">
        <v>149</v>
      </c>
      <c r="C14" s="257">
        <f>+C13/616000</f>
        <v>2131.8530844155844</v>
      </c>
      <c r="D14" s="258"/>
      <c r="E14" s="118"/>
    </row>
    <row r="15" spans="1:5" x14ac:dyDescent="0.25">
      <c r="A15" s="116"/>
      <c r="B15" s="117"/>
      <c r="C15" s="120"/>
      <c r="D15" s="121"/>
      <c r="E15" s="118"/>
    </row>
    <row r="16" spans="1:5" ht="16.5" thickBot="1" x14ac:dyDescent="0.3">
      <c r="A16" s="116"/>
      <c r="B16" s="117" t="s">
        <v>150</v>
      </c>
      <c r="C16" s="120"/>
      <c r="D16" s="121"/>
      <c r="E16" s="118"/>
    </row>
    <row r="17" spans="1:6" ht="15" x14ac:dyDescent="0.25">
      <c r="A17" s="116"/>
      <c r="B17" s="122" t="s">
        <v>76</v>
      </c>
      <c r="C17" s="123"/>
      <c r="D17" s="171">
        <v>8874583</v>
      </c>
      <c r="E17" s="118"/>
    </row>
    <row r="18" spans="1:6" ht="15" x14ac:dyDescent="0.25">
      <c r="A18" s="116"/>
      <c r="B18" s="116" t="s">
        <v>77</v>
      </c>
      <c r="C18" s="124"/>
      <c r="D18" s="172">
        <v>11874583</v>
      </c>
      <c r="E18" s="118"/>
    </row>
    <row r="19" spans="1:6" ht="15" x14ac:dyDescent="0.25">
      <c r="A19" s="116"/>
      <c r="B19" s="116" t="s">
        <v>78</v>
      </c>
      <c r="C19" s="124"/>
      <c r="D19" s="172">
        <v>6000000</v>
      </c>
      <c r="E19" s="118"/>
    </row>
    <row r="20" spans="1:6" thickBot="1" x14ac:dyDescent="0.3">
      <c r="A20" s="116"/>
      <c r="B20" s="125" t="s">
        <v>79</v>
      </c>
      <c r="C20" s="126"/>
      <c r="D20" s="173">
        <v>6000000</v>
      </c>
      <c r="E20" s="118"/>
    </row>
    <row r="21" spans="1:6" ht="16.5" thickBot="1" x14ac:dyDescent="0.3">
      <c r="A21" s="116"/>
      <c r="B21" s="270" t="s">
        <v>80</v>
      </c>
      <c r="C21" s="271"/>
      <c r="D21" s="272"/>
      <c r="E21" s="118"/>
    </row>
    <row r="22" spans="1:6" ht="16.5" thickBot="1" x14ac:dyDescent="0.3">
      <c r="A22" s="116"/>
      <c r="B22" s="270" t="s">
        <v>81</v>
      </c>
      <c r="C22" s="271"/>
      <c r="D22" s="272"/>
      <c r="E22" s="118"/>
    </row>
    <row r="23" spans="1:6" x14ac:dyDescent="0.25">
      <c r="A23" s="116"/>
      <c r="B23" s="128" t="s">
        <v>151</v>
      </c>
      <c r="C23" s="174">
        <f>+D17/D19</f>
        <v>1.4790971666666666</v>
      </c>
      <c r="D23" s="121" t="s">
        <v>235</v>
      </c>
      <c r="E23" s="118"/>
    </row>
    <row r="24" spans="1:6" ht="16.5" thickBot="1" x14ac:dyDescent="0.3">
      <c r="A24" s="116"/>
      <c r="B24" s="155" t="s">
        <v>82</v>
      </c>
      <c r="C24" s="175">
        <f>+D20/D18</f>
        <v>0.50528090123248959</v>
      </c>
      <c r="D24" s="129" t="s">
        <v>67</v>
      </c>
      <c r="E24" s="118"/>
    </row>
    <row r="25" spans="1:6" ht="16.5" thickBot="1" x14ac:dyDescent="0.3">
      <c r="A25" s="116"/>
      <c r="B25" s="130"/>
      <c r="C25" s="131"/>
      <c r="D25" s="117"/>
      <c r="E25" s="132"/>
    </row>
    <row r="26" spans="1:6" x14ac:dyDescent="0.25">
      <c r="A26" s="273"/>
      <c r="B26" s="274" t="s">
        <v>83</v>
      </c>
      <c r="C26" s="268" t="s">
        <v>236</v>
      </c>
      <c r="D26" s="269"/>
      <c r="E26" s="276"/>
      <c r="F26" s="277"/>
    </row>
    <row r="27" spans="1:6" ht="16.5" thickBot="1" x14ac:dyDescent="0.3">
      <c r="A27" s="273"/>
      <c r="B27" s="275"/>
      <c r="C27" s="278" t="s">
        <v>84</v>
      </c>
      <c r="D27" s="279"/>
      <c r="E27" s="276"/>
      <c r="F27" s="277"/>
    </row>
    <row r="28" spans="1:6" thickBot="1" x14ac:dyDescent="0.3">
      <c r="A28" s="125"/>
      <c r="B28" s="133"/>
      <c r="C28" s="133"/>
      <c r="D28" s="133"/>
      <c r="E28" s="127"/>
      <c r="F28" s="110"/>
    </row>
    <row r="29" spans="1:6" x14ac:dyDescent="0.25">
      <c r="B29" s="135" t="s">
        <v>152</v>
      </c>
    </row>
    <row r="31" spans="1:6" x14ac:dyDescent="0.25">
      <c r="A31" s="134" t="s">
        <v>237</v>
      </c>
    </row>
  </sheetData>
  <mergeCells count="21">
    <mergeCell ref="E26:E27"/>
    <mergeCell ref="F26:F27"/>
    <mergeCell ref="C27:D27"/>
    <mergeCell ref="C26:D26"/>
    <mergeCell ref="B21:D21"/>
    <mergeCell ref="B22:D22"/>
    <mergeCell ref="A26:A27"/>
    <mergeCell ref="B26:B27"/>
    <mergeCell ref="C14:D14"/>
    <mergeCell ref="A1:D1"/>
    <mergeCell ref="B2:D2"/>
    <mergeCell ref="B3:D3"/>
    <mergeCell ref="C5:D5"/>
    <mergeCell ref="C6:D6"/>
    <mergeCell ref="C13:D13"/>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TECNICA.G.22</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2014-12-15T22:40:54Z</dcterms:modified>
</cp:coreProperties>
</file>