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activeTab="3"/>
  </bookViews>
  <sheets>
    <sheet name="JURIDICA" sheetId="9" r:id="rId1"/>
    <sheet name="TECNICA GRUPO 18" sheetId="15" r:id="rId2"/>
    <sheet name="TECNICA GRUPO 21" sheetId="13" r:id="rId3"/>
    <sheet name="TECNICA GRUPO 25" sheetId="14" r:id="rId4"/>
    <sheet name="FINANCIERA" sheetId="10" r:id="rId5"/>
  </sheets>
  <calcPr calcId="152511"/>
</workbook>
</file>

<file path=xl/calcChain.xml><?xml version="1.0" encoding="utf-8"?>
<calcChain xmlns="http://schemas.openxmlformats.org/spreadsheetml/2006/main">
  <c r="D20" i="10" l="1"/>
  <c r="C24" i="10" s="1"/>
  <c r="D19" i="10"/>
  <c r="D18" i="10"/>
  <c r="D17" i="10"/>
  <c r="C23" i="10" s="1"/>
  <c r="C13" i="10"/>
  <c r="C14" i="10" s="1"/>
  <c r="F137" i="15" l="1"/>
  <c r="D148" i="15" s="1"/>
  <c r="D41" i="15" s="1"/>
  <c r="E122" i="15"/>
  <c r="D147" i="15" s="1"/>
  <c r="N117" i="15"/>
  <c r="M117" i="15"/>
  <c r="L117" i="15"/>
  <c r="K117" i="15"/>
  <c r="C119" i="15" s="1"/>
  <c r="A116" i="15"/>
  <c r="A112" i="15"/>
  <c r="A113" i="15" s="1"/>
  <c r="N53" i="15"/>
  <c r="M53" i="15"/>
  <c r="C58" i="15" s="1"/>
  <c r="L53" i="15"/>
  <c r="K53" i="15"/>
  <c r="C57" i="15" s="1"/>
  <c r="A50" i="15"/>
  <c r="A51" i="15" s="1"/>
  <c r="F22" i="15"/>
  <c r="C24" i="15" s="1"/>
  <c r="E22" i="15"/>
  <c r="E24" i="15" s="1"/>
  <c r="D41" i="14"/>
  <c r="D40" i="14"/>
  <c r="F137" i="13"/>
  <c r="A50" i="14"/>
  <c r="A51" i="14" s="1"/>
  <c r="D167" i="14"/>
  <c r="F156" i="14"/>
  <c r="E137" i="14"/>
  <c r="D166" i="14" s="1"/>
  <c r="E166" i="14" s="1"/>
  <c r="N131" i="14"/>
  <c r="M131" i="14"/>
  <c r="L131" i="14"/>
  <c r="K131" i="14"/>
  <c r="C133" i="14" s="1"/>
  <c r="A130" i="14"/>
  <c r="A126" i="14"/>
  <c r="A127" i="14" s="1"/>
  <c r="N53" i="14"/>
  <c r="M53" i="14"/>
  <c r="C58" i="14" s="1"/>
  <c r="L53" i="14"/>
  <c r="K53" i="14"/>
  <c r="C57" i="14" s="1"/>
  <c r="F22" i="14"/>
  <c r="C24" i="14" s="1"/>
  <c r="E22" i="14"/>
  <c r="E24" i="14" s="1"/>
  <c r="N114" i="13"/>
  <c r="M114" i="13"/>
  <c r="L114" i="13"/>
  <c r="K114" i="13"/>
  <c r="C116" i="13" s="1"/>
  <c r="A113" i="13"/>
  <c r="E147" i="15" l="1"/>
  <c r="D40" i="15"/>
  <c r="E40" i="15" s="1"/>
  <c r="E40" i="14"/>
  <c r="D148" i="13"/>
  <c r="D41" i="13" s="1"/>
  <c r="E120" i="13"/>
  <c r="D147" i="13" s="1"/>
  <c r="D40" i="13" s="1"/>
  <c r="N53" i="13"/>
  <c r="M53" i="13"/>
  <c r="C58" i="13" s="1"/>
  <c r="L53" i="13"/>
  <c r="K53" i="13"/>
  <c r="C57" i="13" s="1"/>
  <c r="F22" i="13"/>
  <c r="C24" i="13" s="1"/>
  <c r="E22" i="13"/>
  <c r="E24" i="13" s="1"/>
  <c r="E40" i="13" l="1"/>
  <c r="E147" i="13"/>
</calcChain>
</file>

<file path=xl/sharedStrings.xml><?xml version="1.0" encoding="utf-8"?>
<sst xmlns="http://schemas.openxmlformats.org/spreadsheetml/2006/main" count="1405" uniqueCount="371">
  <si>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</si>
  <si>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</si>
  <si>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</si>
  <si>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</si>
  <si>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</si>
  <si>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</si>
  <si>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</si>
  <si>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</si>
  <si>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</si>
  <si>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</si>
  <si>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</si>
  <si>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</si>
  <si>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</si>
  <si>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</si>
  <si>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</si>
  <si>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</si>
  <si>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</si>
  <si>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</si>
  <si>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</si>
  <si>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</si>
  <si>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</si>
  <si>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</si>
  <si>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</si>
  <si>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</si>
  <si>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</si>
  <si>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</si>
  <si>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</si>
  <si>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</si>
  <si>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</si>
  <si>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</si>
  <si>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</si>
  <si>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</si>
  <si>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</si>
  <si>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</si>
  <si>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</si>
  <si>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</si>
  <si>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</si>
  <si>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</si>
  <si>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</si>
  <si>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</si>
  <si>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</si>
  <si>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</si>
  <si>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</si>
  <si>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</si>
  <si>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</si>
  <si>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</si>
  <si>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</si>
  <si>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</si>
  <si>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</si>
  <si>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</si>
  <si>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</si>
  <si>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</si>
  <si>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</si>
  <si>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</si>
  <si>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</si>
  <si>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</si>
  <si>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</si>
  <si>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</si>
  <si>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</si>
  <si>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</si>
  <si>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</si>
  <si>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</si>
  <si>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</si>
  <si>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</si>
  <si>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</si>
  <si>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</si>
  <si>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</si>
  <si>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</si>
  <si>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</si>
  <si>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</si>
  <si>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</si>
  <si>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</si>
  <si>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</si>
  <si>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</si>
  <si>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</si>
  <si>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</si>
  <si>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</si>
  <si>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</si>
  <si>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</si>
  <si>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</si>
  <si>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</si>
  <si>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</si>
  <si>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</si>
  <si>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</si>
  <si>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</si>
  <si>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</si>
  <si>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</si>
  <si>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PODER EN CASO DE QUE EL PROPONENTE ACTÚE A TRAVÉS DE APODERADO</t>
  </si>
  <si>
    <t>CARTA DE PRESENTACION DE LA PROPUESTA DONDE SE INDIQUE EL GRUPO O CRUPOS EN LOS QUE VA A PARTICIPAR FORMATO 1</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</si>
  <si>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</si>
  <si>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</si>
  <si>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</si>
  <si>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</si>
  <si>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</si>
  <si>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</si>
  <si>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</si>
  <si>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</si>
  <si>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</si>
  <si>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</si>
  <si>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</si>
  <si>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</si>
  <si>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</si>
  <si>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</si>
  <si>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</si>
  <si>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</si>
  <si>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</si>
  <si>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</si>
  <si>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</si>
  <si>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</si>
  <si>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</si>
  <si>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</si>
  <si>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</si>
  <si>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</si>
  <si>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</si>
  <si>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</si>
  <si>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</si>
  <si>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</si>
  <si>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</si>
  <si>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</si>
  <si>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</si>
  <si>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</si>
  <si>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</si>
  <si>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</si>
  <si>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</si>
  <si>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</si>
  <si>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</si>
  <si>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</si>
  <si>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</si>
  <si>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</si>
  <si>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</si>
  <si>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</si>
  <si>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</si>
  <si>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</si>
  <si>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</si>
  <si>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</si>
  <si>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</si>
  <si>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</si>
  <si>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</si>
  <si>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</si>
  <si>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</si>
  <si>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</si>
  <si>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</si>
  <si>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</si>
  <si>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</si>
  <si>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Experiencia Habilitante</t>
  </si>
  <si>
    <t>Equipo Talento Humano Adicional</t>
  </si>
  <si>
    <t>X</t>
  </si>
  <si>
    <t>SIN INFORMACION</t>
  </si>
  <si>
    <t>TRABAJADORA SOCIAL</t>
  </si>
  <si>
    <t>UNIVERSIDAD DE LA GUAJIRA</t>
  </si>
  <si>
    <t>N/A</t>
  </si>
  <si>
    <t>NO REQUIERE</t>
  </si>
  <si>
    <t>COORDINADOR GENERAL DEL PROYECTO POR CADA MIL CUPOS OFERTADOS O FRACIÓN INFERIOR</t>
  </si>
  <si>
    <t>MODALIDAD FAMILIAR</t>
  </si>
  <si>
    <t>UNIVERSIDAD ANTONIO NARIÑO</t>
  </si>
  <si>
    <t>CDI CON ARRIENDO</t>
  </si>
  <si>
    <t>DESARROLLO INFANTIL EN MEDIO FAMILIAR</t>
  </si>
  <si>
    <t>NO ALLEGO HOJAS DE VIDA PARA ESTE GRUPO</t>
  </si>
  <si>
    <t>GRUPO 18</t>
  </si>
  <si>
    <t>CONSORCIO AARON</t>
  </si>
  <si>
    <t>JUYASIRAIN</t>
  </si>
  <si>
    <t>ICBF</t>
  </si>
  <si>
    <t>NO APLICA</t>
  </si>
  <si>
    <t>043/2009</t>
  </si>
  <si>
    <t>044/2010</t>
  </si>
  <si>
    <t>PERSONA NATURAL</t>
  </si>
  <si>
    <t xml:space="preserve">EXISTE INCONSISTENCIA ENTRE EL FORMATO 6 FRENTE A LA FECHA DE VIGENCIA DEL CONTRATO Y LA FECHA DE INICIACION DEL MISMO. SE HACE NECESARIO QUE EL PROPONENTE ALLEGUE LA CERTIFICACION DE LA EXPERIENCIA RELACIONADA. </t>
  </si>
  <si>
    <t>MUNICIPIO DE MANAURE</t>
  </si>
  <si>
    <t>034/2010</t>
  </si>
  <si>
    <t>MUNICIPIO DE ALBANIA</t>
  </si>
  <si>
    <t>023/2011</t>
  </si>
  <si>
    <t>NO APORTO CERTIFICACION DE LA EXPERIENCIA RELACIONADA EN EL FORMATO 6</t>
  </si>
  <si>
    <t>GRUPO 21</t>
  </si>
  <si>
    <t>CZ MAICAO</t>
  </si>
  <si>
    <t>5/1059</t>
  </si>
  <si>
    <t>NO APORTA</t>
  </si>
  <si>
    <t>APORTA FORMATO 13 SIN DILIGENCIAMIENTO</t>
  </si>
  <si>
    <t>DIANA MARIA LUQUEZ SOTO</t>
  </si>
  <si>
    <t xml:space="preserve">LICENCIADO EN PEDAGOGIA INFANTIL </t>
  </si>
  <si>
    <r>
      <t xml:space="preserve">CARGO:
</t>
    </r>
    <r>
      <rPr>
        <sz val="11"/>
        <color theme="1"/>
        <rFont val="Calibri"/>
        <family val="2"/>
        <scheme val="minor"/>
      </rPr>
      <t>1. DOCENTE</t>
    </r>
  </si>
  <si>
    <r>
      <t xml:space="preserve">CARGO:
</t>
    </r>
    <r>
      <rPr>
        <sz val="11"/>
        <color theme="1"/>
        <rFont val="Calibri"/>
        <family val="2"/>
        <scheme val="minor"/>
      </rPr>
      <t>1. DOCENTE
2. DOCENTE
3. EDUCADOR FAMILIAR</t>
    </r>
  </si>
  <si>
    <r>
      <t xml:space="preserve">FECHA:
</t>
    </r>
    <r>
      <rPr>
        <sz val="11"/>
        <color theme="1"/>
        <rFont val="Calibri"/>
        <family val="2"/>
        <scheme val="minor"/>
      </rPr>
      <t xml:space="preserve">1. ENERO 2011 A FEBRERO 6 DE 2013
2. MARZO 8 DE 2013 - AGOSTO 12 DE 2014
3. AGOSTO 2008 - DICIEMBRE 2008
</t>
    </r>
  </si>
  <si>
    <r>
      <t xml:space="preserve">EMPRESA:
</t>
    </r>
    <r>
      <rPr>
        <sz val="11"/>
        <color theme="1"/>
        <rFont val="Calibri"/>
        <family val="2"/>
        <scheme val="minor"/>
      </rPr>
      <t xml:space="preserve">1. CORPORACION EDUCATIVA OCUPACIONAL TECNICA EMPRESARIAL SISTEMATIZADA
2. UNION TEMPORAL AYATALII
3. ICBF CENTRO ZONAL RIOHACHA1
</t>
    </r>
  </si>
  <si>
    <t>LA EXPERIENCIA ACREDITADA NO REUNE LOS REQUISITOS EXIGIDOS PARA EL CARGO DE COORDINADORA.</t>
  </si>
  <si>
    <t>YANELIS SIMANCAS OSPINO</t>
  </si>
  <si>
    <t>174051121-I</t>
  </si>
  <si>
    <t>1. FUNDACION CRISTIANA PARAISO DE RESTAURACION MORIAH</t>
  </si>
  <si>
    <t>1. ENERO 15 DE 2011 - 19 ENERO DE 2013</t>
  </si>
  <si>
    <t>1. TRABAJADORA SOCIAL</t>
  </si>
  <si>
    <t>NO ANEXO MAS HOJAS DE VIDA PARA ESTE GRUPO CONFORME A LA PROPORCION REQUERIDA PARA ESTE GRUPO</t>
  </si>
  <si>
    <t>1/1059</t>
  </si>
  <si>
    <t>EVA MAGDALENA AVILA GUERRA</t>
  </si>
  <si>
    <t>LICENCIADO EN LENGUAS MODERNAS</t>
  </si>
  <si>
    <t>NAKARIT PINTO MAGDANIEL</t>
  </si>
  <si>
    <t>240945621-I</t>
  </si>
  <si>
    <r>
      <rPr>
        <b/>
        <sz val="11"/>
        <color theme="1"/>
        <rFont val="Calibri"/>
        <family val="2"/>
        <scheme val="minor"/>
      </rPr>
      <t>FECHA</t>
    </r>
    <r>
      <rPr>
        <sz val="11"/>
        <color theme="1"/>
        <rFont val="Calibri"/>
        <family val="2"/>
        <scheme val="minor"/>
      </rPr>
      <t xml:space="preserve">
1 DE MAYO DE 2011 A 20 DE DICIEMBRE  DE 2013
FEBRERO 1 DE 1998 A DICIEMBRE 5 DE 2005</t>
    </r>
  </si>
  <si>
    <r>
      <rPr>
        <b/>
        <sz val="11"/>
        <color theme="1"/>
        <rFont val="Calibri"/>
        <family val="2"/>
        <scheme val="minor"/>
      </rPr>
      <t>EMPRESA:</t>
    </r>
    <r>
      <rPr>
        <sz val="11"/>
        <color theme="1"/>
        <rFont val="Calibri"/>
        <family val="2"/>
        <scheme val="minor"/>
      </rPr>
      <t xml:space="preserve">
1- FUNDACION FABIOLA ELENA MARTINEZ 2. HERMANAS CAPUCHINAS DEL SAGRADO CORAZON </t>
    </r>
  </si>
  <si>
    <r>
      <rPr>
        <b/>
        <sz val="11"/>
        <color theme="1"/>
        <rFont val="Calibri"/>
        <family val="2"/>
        <scheme val="minor"/>
      </rPr>
      <t>CARGO:</t>
    </r>
    <r>
      <rPr>
        <sz val="11"/>
        <color theme="1"/>
        <rFont val="Calibri"/>
        <family val="2"/>
        <scheme val="minor"/>
      </rPr>
      <t xml:space="preserve">
1. APOYO PSICOSOCIAL
2. DOCENTE</t>
    </r>
  </si>
  <si>
    <t>1.E.S.E HOSPITAL SAN JOSE DE MAICAO</t>
  </si>
  <si>
    <t>LA PROPUESTA TECNICA NO SE AJUSTA A LOS REQUISITOS SOLICITADOS PARA LA MODALIDAD EN CUANTO A LA ESTRUCTURA METODOLOGICA Y ESTRATEGIAS PARA EL DESARROLLO DE LA MISMA.</t>
  </si>
  <si>
    <t>FUNDACION PROSANJUAN</t>
  </si>
  <si>
    <t>065/2010</t>
  </si>
  <si>
    <t>SE HACE NECESARIO QUE EL PROPONENTE  ALLEGUE LA CERTIFICACION DE LA EXPERIENCIA TENIENDO EN CUENTA QUE UNA VEZ REVISADOS LOS ARCHIVOS DE CONTRATACION DEL ICBF SE ENCONTRO QUE EL CONTRATO RELACIONADO EN EL FORMATO 6 CORRESPONDE A UNA ENTIDAD DIFERENTE A LAS CONSORCIADAS</t>
  </si>
  <si>
    <t>062/2012</t>
  </si>
  <si>
    <t>FUNDACION REVIVIR POR LA VIDA</t>
  </si>
  <si>
    <t>MUNICIPIO DE DIBULLA</t>
  </si>
  <si>
    <t>008/2010</t>
  </si>
  <si>
    <t>044/2011</t>
  </si>
  <si>
    <t>EL PROPONENTE APORTA LA MISMA EXPERIENCIA REGISTRADA EN EL FORMAto 6 -EXPERIENCIA MINIMA HABILITANTE - FOLIO 107</t>
  </si>
  <si>
    <t>NO ALLEGO HOJA DE VIDA DEL PROFESIONAL CON ESTE PERFIL PARA ESTE GRUPO</t>
  </si>
  <si>
    <t>GRUPO 25</t>
  </si>
  <si>
    <t>EL PROPONENTE APORTA LA MISMA EXPERIENCIA REGISTRADA EN EL FORMATO 6 -EXPERIENCIA MINIMA HABILITANTE - FOLIO 218</t>
  </si>
  <si>
    <t>CZ RIOHACHA 1</t>
  </si>
  <si>
    <t>8/ 2500</t>
  </si>
  <si>
    <t>16/2500</t>
  </si>
  <si>
    <t>OMAIDA LUZ CAMPO ROY</t>
  </si>
  <si>
    <t>ADMINISTRADOR DE EMPRESAS</t>
  </si>
  <si>
    <t>LA EXPERIENCIA RELACIONADA NO SE AJUSTA AL PERFIL DEL CARGO QUE ASPIRA</t>
  </si>
  <si>
    <t>ELIZABETH PEÑARANDA MANJARREZ</t>
  </si>
  <si>
    <t>PSICOLOGA</t>
  </si>
  <si>
    <t>MAYO 2 DE 2012 - A LA FECHA</t>
  </si>
  <si>
    <t>COORDINADORA</t>
  </si>
  <si>
    <t>FUNDACION GUAJIRA NACIENTE</t>
  </si>
  <si>
    <r>
      <rPr>
        <b/>
        <sz val="10"/>
        <rFont val="Calibri"/>
        <family val="2"/>
        <scheme val="minor"/>
      </rPr>
      <t>CUMPLE PERFIL</t>
    </r>
    <r>
      <rPr>
        <b/>
        <sz val="11"/>
        <rFont val="Calibri"/>
        <family val="2"/>
        <scheme val="minor"/>
      </rPr>
      <t xml:space="preserve">
SI /NO</t>
    </r>
  </si>
  <si>
    <r>
      <rPr>
        <b/>
        <sz val="9"/>
        <rFont val="Calibri"/>
        <family val="2"/>
        <scheme val="minor"/>
      </rPr>
      <t>CUMPLE PROPORCION</t>
    </r>
    <r>
      <rPr>
        <b/>
        <sz val="11"/>
        <rFont val="Calibri"/>
        <family val="2"/>
        <scheme val="minor"/>
      </rPr>
      <t xml:space="preserve">
SI /NO</t>
    </r>
  </si>
  <si>
    <r>
      <rPr>
        <b/>
        <sz val="11"/>
        <rFont val="Calibri"/>
        <family val="2"/>
        <scheme val="minor"/>
      </rPr>
      <t>EMPRESA:</t>
    </r>
    <r>
      <rPr>
        <sz val="11"/>
        <rFont val="Calibri"/>
        <family val="2"/>
        <scheme val="minor"/>
      </rPr>
      <t xml:space="preserve">
1- COLEGIO CRISTIANO EMANUEL</t>
    </r>
  </si>
  <si>
    <r>
      <rPr>
        <b/>
        <sz val="11"/>
        <rFont val="Calibri"/>
        <family val="2"/>
        <scheme val="minor"/>
      </rPr>
      <t>FECHA</t>
    </r>
    <r>
      <rPr>
        <sz val="11"/>
        <rFont val="Calibri"/>
        <family val="2"/>
        <scheme val="minor"/>
      </rPr>
      <t xml:space="preserve">
FEBRERO 1 DE 2002 - NOVIEMBRE 30 DE 2002 
FEBRERO 1 DE 2006 - NOVIEMBRE 30 DE 2006 </t>
    </r>
  </si>
  <si>
    <r>
      <rPr>
        <b/>
        <sz val="11"/>
        <rFont val="Calibri"/>
        <family val="2"/>
        <scheme val="minor"/>
      </rPr>
      <t>CARGO:</t>
    </r>
    <r>
      <rPr>
        <sz val="11"/>
        <rFont val="Calibri"/>
        <family val="2"/>
        <scheme val="minor"/>
      </rPr>
      <t xml:space="preserve">
1.  DOCENTE</t>
    </r>
  </si>
  <si>
    <r>
      <rPr>
        <b/>
        <sz val="10"/>
        <rFont val="Calibri"/>
        <family val="2"/>
        <scheme val="minor"/>
      </rPr>
      <t xml:space="preserve">CUMPLE </t>
    </r>
    <r>
      <rPr>
        <b/>
        <sz val="11"/>
        <rFont val="Calibri"/>
        <family val="2"/>
        <scheme val="minor"/>
      </rPr>
      <t xml:space="preserve">
SI /NO</t>
    </r>
  </si>
  <si>
    <t>1/2500</t>
  </si>
  <si>
    <t>3/2500</t>
  </si>
  <si>
    <t>CLARITZA INES MONTERO GOMEZ</t>
  </si>
  <si>
    <r>
      <t xml:space="preserve">EMPRESA:
</t>
    </r>
    <r>
      <rPr>
        <sz val="11"/>
        <color theme="1"/>
        <rFont val="Calibri"/>
        <family val="2"/>
        <scheme val="minor"/>
      </rPr>
      <t>1. GIMNASIO MI PRIMERA ESCUELA</t>
    </r>
  </si>
  <si>
    <r>
      <t xml:space="preserve">FECHA:
</t>
    </r>
    <r>
      <rPr>
        <sz val="11"/>
        <color theme="1"/>
        <rFont val="Calibri"/>
        <family val="2"/>
        <scheme val="minor"/>
      </rPr>
      <t>1. FEBRERO DE 2003 A NOVIEMBRE DE 2007</t>
    </r>
  </si>
  <si>
    <t>LA EXPERIENCIA ACREDITADA NO REUNE LOS REQUISITOS EXIGIDOS PARA EL CARGO DE COORDINADORA GENERAL</t>
  </si>
  <si>
    <t>YOLEIDA MERCADO IGUARAN</t>
  </si>
  <si>
    <t>LICENCIADO EN ETNOEDUCACION Y PROYECTO SOCIAL</t>
  </si>
  <si>
    <t>JARDIN ESCOLAR LAS DUNAS</t>
  </si>
  <si>
    <t>FEBRERO DE 2006 A ENERO 21 DE 2009</t>
  </si>
  <si>
    <t>COORDINADORA ACADEMICA</t>
  </si>
  <si>
    <t>LUZ ANGELA LEO N BLANCO</t>
  </si>
  <si>
    <t>1. FUNDACION COLOMBIA MIA</t>
  </si>
  <si>
    <t>1. FEBRERO 1 DE 2012 - JULIO 1 DE 2014</t>
  </si>
  <si>
    <t>1. TRABAJADORA SOCIAL CDI</t>
  </si>
  <si>
    <t>MARIA JEREZ GARRIDO</t>
  </si>
  <si>
    <t>PSICOLOGA SOCIAL COMUNITARIA</t>
  </si>
  <si>
    <t>UNIVERSIDAD NACIONAL ABIERTA Y A DISTANCIA</t>
  </si>
  <si>
    <t>1. E.S.E HOSPITAL SAN JOSE DE MAICAO</t>
  </si>
  <si>
    <t>1. - PROFESIONAL UNIVERSITARIO 
- REFERENTE SALUD SEXUAL Y REPRODUCTIVA</t>
  </si>
  <si>
    <t xml:space="preserve">1. MARZO 1 DE 2007 - JUNIO 30 DE 2008
MAYO 11 DE 2009 - ENERO 31 DE 2009
JULIO 15 DE 2010 - DICIEMBRE 31 DE 2010
ENERO 1 DE 2011 - OCTUBRE 31 DE 2011
</t>
  </si>
  <si>
    <t>2/1059</t>
  </si>
  <si>
    <t>ESTE CONTRATO FUE RELACIONADO COMO EXPERIENCIA HABILITANTE Y ADICIONAL EN EL GRUPO 25 - FOLIOS 218 Y 259</t>
  </si>
  <si>
    <t>002/2009</t>
  </si>
  <si>
    <t>EXISTE INCONSISTENCIA ENTRE EL FORMATO 6 FRENTE A LA FECHA DE VIGENCIA DEL CONTRATO Y LA FECHA DE INICIACION DEL MISMO. SE HACE NECESARIO QUE EL PROPONENTE ALLEGUE LA CERTIFICACION DE LA EXPERIENCIA TENIENDO EN CUENTA QUE UNA VEZ REVISADOS LOS ARCHIVOS DE CONTRATACION DEL ICBF SE ENCONTRO QUE EL CONTRATO RELACIONADO EN EL FORMATO 6 CORRESPONDE A UNA PERSONA NATURAL.</t>
  </si>
  <si>
    <t>SE HACE NECESARIO QUE EL PROPONENTE ALLEGUE LA CERTIFICACION DE LA EXPERIENCIA TENIENDO EN CUENTA QUE UNA VEZ REVISADOS LOS ARCHIVOS DE CONTRATACION DEL ICBF SE ENCONTRO QUE EL CONTRATO RELACIONADO EN EL FORMATO 6 CORRESPONDE A UNA PERSONA NATURAL. ADEMAS LA FECHA DE INICIO Y DE TERMINACION ES LA MISMA (20-12-2009).</t>
  </si>
  <si>
    <t>075/2009</t>
  </si>
  <si>
    <t>053/2012</t>
  </si>
  <si>
    <t>ASOCIACION MUJERES 7 DE AGOSTO</t>
  </si>
  <si>
    <t>ASOCIACION ARREGOPINE</t>
  </si>
  <si>
    <t>ESTA ASOCIACION SE ENCUENTRA PROTEGIDA DENTRO DE LA CONVOCATORIA</t>
  </si>
  <si>
    <t>EL PROPONENTE APORTA LA MISMA EXPERIENCIA REGISTRADA EN EL FORMATO 6 -EXPERIENCIA MINIMA HABILITANTE - FOLIO 364</t>
  </si>
  <si>
    <t>EN EL FORMATO 11 , LA IDENTIFICACION DE LAS UNIDADES DE SERVICIO EN DONDE FUNCIONARA LA MODALIDAD FAMILIAR APARECE REGISTRADA EN EL CENTRO ZONAL RIOHACHA 1, LO CUAL ES INCONGRUENTE CON LA UBICACIÓN DEL GRUPO EN EL MUNICIPIO DE MAICAO Y ALBANIA (CENTRO ZONAL MAICAO)</t>
  </si>
  <si>
    <t>ESTOS CUPOS NO QUEDARON CONTEMPLADOS DENTRO DE LA CAPACIDAD INSTALADA DE CUPOS RELACIONADA POR EL PROPONENTE EN EL FORMATO 11</t>
  </si>
  <si>
    <t>3/ 979</t>
  </si>
  <si>
    <t>6/ 979</t>
  </si>
  <si>
    <t>CLAUDIA PATRICIA VELEZ HUERTAS</t>
  </si>
  <si>
    <t>1. FUNDACION SOCIAL GUAJIRA</t>
  </si>
  <si>
    <t xml:space="preserve">1. TRABAJADORA SOCIAL </t>
  </si>
  <si>
    <t>1. ENERO DE 2007 - ENERO 2009</t>
  </si>
  <si>
    <t>ROSALBA YULIETH VILLAZON DOMINGUEZ</t>
  </si>
  <si>
    <t>NO ANEXO MAS HOJAS DE VIDA PARA ESTE PERFIL CONFORME A LA PROPORCION REQUERIDA PARA ESTE GRUPO</t>
  </si>
  <si>
    <r>
      <t xml:space="preserve">EMPRESA:
</t>
    </r>
    <r>
      <rPr>
        <sz val="11"/>
        <rFont val="Calibri"/>
        <family val="2"/>
        <scheme val="minor"/>
      </rPr>
      <t>1. CENTRO INTERNACIONAL DE INVESTIGACIONES Y ESTUDIOS SUPERIORES</t>
    </r>
  </si>
  <si>
    <r>
      <t xml:space="preserve">FECHA:
</t>
    </r>
    <r>
      <rPr>
        <sz val="11"/>
        <rFont val="Calibri"/>
        <family val="2"/>
        <scheme val="minor"/>
      </rPr>
      <t>1. AGOSTO 8 DE 2012 - JULIO 12 DE 2013</t>
    </r>
  </si>
  <si>
    <r>
      <t xml:space="preserve">CARGO:
</t>
    </r>
    <r>
      <rPr>
        <sz val="11"/>
        <rFont val="Calibri"/>
        <family val="2"/>
        <scheme val="minor"/>
      </rPr>
      <t>1. COORDINADORA GENERAL</t>
    </r>
  </si>
  <si>
    <t>1/979</t>
  </si>
  <si>
    <t>XIMENA PAULA CADIZ D'KOM</t>
  </si>
  <si>
    <t>CORPORACION EDUCATIVA MAYOR DEL DESARROLLO SIMON BOLIVAR</t>
  </si>
  <si>
    <t xml:space="preserve">TARJETA PROFESIONAL VENCIDA </t>
  </si>
  <si>
    <r>
      <t xml:space="preserve">EMPRESA:
</t>
    </r>
    <r>
      <rPr>
        <sz val="11"/>
        <rFont val="Calibri"/>
        <family val="2"/>
        <scheme val="minor"/>
      </rPr>
      <t>1. FUNDACION COMUNITARIA DE LA GUAJIRA CENTRO DE DESARROLLO DE CIENCIA, TECNOLOGIA, INVESTIGACION E INNOVACION SOCIAL</t>
    </r>
  </si>
  <si>
    <r>
      <t xml:space="preserve">CARGO:
</t>
    </r>
    <r>
      <rPr>
        <sz val="11"/>
        <rFont val="Calibri"/>
        <family val="2"/>
        <scheme val="minor"/>
      </rPr>
      <t xml:space="preserve">1. COORDINADORA </t>
    </r>
  </si>
  <si>
    <r>
      <t xml:space="preserve">FECHA:
</t>
    </r>
    <r>
      <rPr>
        <sz val="11"/>
        <rFont val="Calibri"/>
        <family val="2"/>
        <scheme val="minor"/>
      </rPr>
      <t>1. MARZO 2 DE 2009 - DICIEMBRE 20 DE 2013</t>
    </r>
  </si>
  <si>
    <t>KETTY MILENA FONSECA PEREZ</t>
  </si>
  <si>
    <t>211885621-I</t>
  </si>
  <si>
    <t>NO ALLEGO HOJA DE VIDA PARA ESTE GRUPO</t>
  </si>
  <si>
    <r>
      <t>1.</t>
    </r>
    <r>
      <rPr>
        <sz val="7"/>
        <rFont val="Times New Roman"/>
        <family val="1"/>
      </rPr>
      <t xml:space="preserve">   </t>
    </r>
    <r>
      <rPr>
        <sz val="11"/>
        <rFont val="Arial"/>
        <family val="2"/>
      </rPr>
      <t>Experiencia adicional a la mínima requerida en la ejecución de programas de atención a primera infancia y o familia</t>
    </r>
  </si>
  <si>
    <r>
      <t>2.</t>
    </r>
    <r>
      <rPr>
        <sz val="7"/>
        <rFont val="Times New Roman"/>
        <family val="1"/>
      </rPr>
      <t xml:space="preserve">   </t>
    </r>
    <r>
      <rPr>
        <sz val="1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</si>
  <si>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LA EXPERIENCIA RELACIONADA NO CUMPLE CON LOS CRITERIOS EXIGIDOS PARA EL CARGO</t>
  </si>
  <si>
    <t>2 AÑOS</t>
  </si>
  <si>
    <t>NO ESPECIFICA LA FECHA EN QUE OBTUVO LA EXPERIENCIA APORTADA EN LA CERTIFICACION. LA EXPERIENCIA RELACIONADA NO CUMPLE CON LOS CRITERIOS EXIGIDOS PARA EL CARGO.</t>
  </si>
  <si>
    <t>1. TRABAJADORA SOCIAL AUXILIAR DE RECURSOS HUMANOS</t>
  </si>
  <si>
    <t>006/2010</t>
  </si>
  <si>
    <t>EN EL FORMATO 10 Y CARTA DE COMPROMISO (FOLIOS 261 Y 262) SE INDICA QUE LA PROFESIONAL ESTA OPTANDO PARA EL CARGO DE APOYO PSICOSOCIAL QIE CORRESPONDE AL TALENTO HUMANO HABILITANTE.</t>
  </si>
  <si>
    <t>EN EL FORMATO 10 Y CARTA DE COMPROMISO (FOLIOS 261 Y 326) SE INDICA QUE LA PROFESIONAL ESTA OPTANDO PARA EL CARGO DE APOYO PSICOSOCIAL QIE CORRESPONDE AL TALENTO HUMANO HABILITANTE. 
APORTA CERTIFICACION DE TRES PERIODOS COMO REFERENTE DE SALUD SEXUAL Y REPRODUCTIVA</t>
  </si>
  <si>
    <t>LA EXPERIENCIA RELACIONADA NO SE AJUSTA A LOS REQUISITOS DE LA CONVOCATORIA.</t>
  </si>
  <si>
    <t>LA EXPERIENCIA RELACIONADA NO SE AJUSTA AL REQUERIDO EN LOS PLIEGOS PARA EL CARGO DE COORDNADORA</t>
  </si>
  <si>
    <t>LA EXPERIENCIA RELACIONADA NO SE AJUSTA AL REQUERIDO EN LOS PLIEGOS PARA EL CARGO DE COORDNADORA GENERAL</t>
  </si>
  <si>
    <t>LA EXPERIENCIA ACREDITADA NO REUNE LOS REQUISITOS EXIGIDOS PARA EL PERFIL DEL CARGO DE COORDINADORA A NIVEL DE ESTUDIOS Y TIEMPO.</t>
  </si>
  <si>
    <t xml:space="preserve">PROPONENTE:   </t>
  </si>
  <si>
    <t xml:space="preserve">ASOCIACION DE PROYECTOS SOCIALES DE FRENTE AL NUEVO MILENIO </t>
  </si>
  <si>
    <t>NUMERO DE NIT:</t>
  </si>
  <si>
    <t xml:space="preserve">CUMPLE </t>
  </si>
  <si>
    <t>EL PROPONENTE CUMPLE __X____ NO CUMPLE _______</t>
  </si>
  <si>
    <t>PROPONENTE No. 19 CONCORCIO AARON</t>
  </si>
  <si>
    <t>70-71</t>
  </si>
  <si>
    <t>GARANTIA DE SERIEDAD DE LA PROPUESTA GRUPO 21</t>
  </si>
  <si>
    <t>GARANTIA DE SERIEDAD DE LA PROPUESTA GRUPO 25</t>
  </si>
  <si>
    <t>GARANTIA DE SERIEDAD DE LA PROPUESTA GRUPO 18</t>
  </si>
  <si>
    <t>74 AL 77</t>
  </si>
  <si>
    <t xml:space="preserve">MIEMBROS DE LA UNION TEMPORAL Y/O CONSORCIO </t>
  </si>
  <si>
    <t>ASOCIACION ARREGOPINE  NIT 9000366318  Con Porcentaje de Participacion del 13%</t>
  </si>
  <si>
    <t>DAMOS AMOR RECIPROCO DE GESTION SOCIAL  NIT 8390008697 Con Porcentaje de Participacion del 45%</t>
  </si>
  <si>
    <t>CERTIFICADO DE CUMPLIMIENTO DE PAGO DE APORTES DE SEGURIDAD SOCIAL Y PARAFISCALES. FORMATO 2</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</si>
  <si>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</si>
  <si>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</si>
  <si>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</si>
  <si>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</si>
  <si>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</si>
  <si>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</si>
  <si>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</si>
  <si>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</si>
  <si>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</si>
  <si>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</si>
  <si>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</si>
  <si>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</si>
  <si>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</si>
  <si>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</si>
  <si>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</si>
  <si>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</si>
  <si>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</si>
  <si>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</si>
  <si>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ASOCIACION DE  AUTORIDADES TRADICIONALES WUINPALA DE LA GUAJIRA</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</si>
  <si>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</si>
  <si>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</si>
  <si>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</si>
  <si>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</si>
  <si>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</si>
  <si>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</si>
  <si>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</si>
  <si>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</si>
  <si>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</si>
  <si>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</si>
  <si>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</si>
  <si>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</si>
  <si>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</si>
  <si>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</si>
  <si>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</si>
  <si>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</si>
  <si>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</si>
  <si>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</si>
  <si>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</si>
  <si>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</si>
  <si>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</si>
  <si>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839000869-7  , 900036631-8, 825001082-1, 839000692</t>
  </si>
  <si>
    <t>ASOCIACION DE MUJERES COMUNITARIAS 7 DE AGOSTO  NIT 8250010821 Con Porcentaje de Participacion del 50%</t>
  </si>
  <si>
    <r>
      <rPr>
        <b/>
        <sz val="11"/>
        <color rgb="FF000000"/>
        <rFont val="Arial"/>
        <family val="2"/>
      </rPr>
      <t>FUNDACION REVIVIR POR LA VIDA</t>
    </r>
    <r>
      <rPr>
        <b/>
        <sz val="9"/>
        <color rgb="FF000000"/>
        <rFont val="Arial"/>
        <family val="2"/>
      </rPr>
      <t xml:space="preserve"> </t>
    </r>
    <r>
      <rPr>
        <b/>
        <sz val="11"/>
        <color rgb="FF000000"/>
        <rFont val="Arial"/>
        <family val="2"/>
      </rPr>
      <t>NIT 8390006920 Con Porcentaje de Participacion del 50%</t>
    </r>
  </si>
  <si>
    <t xml:space="preserve"> 1 Y 2</t>
  </si>
  <si>
    <t>17 AL 19</t>
  </si>
  <si>
    <t>37 Y 38</t>
  </si>
  <si>
    <t>51 AL 53</t>
  </si>
  <si>
    <t>29 AL 31</t>
  </si>
  <si>
    <t>N.A.</t>
  </si>
  <si>
    <t>x</t>
  </si>
  <si>
    <t>ACTUALIZAR  RUT</t>
  </si>
  <si>
    <t>5 Y 6</t>
  </si>
  <si>
    <t>22 y 83</t>
  </si>
  <si>
    <t>41 Y 42</t>
  </si>
  <si>
    <t>56 y 57</t>
  </si>
  <si>
    <t>7 y 8</t>
  </si>
  <si>
    <t>23 y 24</t>
  </si>
  <si>
    <t>43 y 44</t>
  </si>
  <si>
    <t>58 y 59</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</si>
</sst>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s>
  <fonts count="4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sz val="12"/>
      <color theme="1"/>
      <name val="Arial"/>
      <family val="2"/>
    </font>
    <font>
      <b/>
      <sz val="12"/>
      <name val="Arial"/>
      <family val="2"/>
    </font>
    <font>
      <sz val="12"/>
      <name val="Arial"/>
      <family val="2"/>
    </font>
    <font>
      <b/>
      <sz val="11"/>
      <name val="Calibri"/>
      <family val="2"/>
      <scheme val="minor"/>
    </font>
    <font>
      <sz val="11"/>
      <color rgb="FFFF0000"/>
      <name val="Calibri"/>
      <family val="2"/>
      <scheme val="minor"/>
    </font>
    <font>
      <b/>
      <sz val="11"/>
      <color rgb="FFFF0000"/>
      <name val="Calibri"/>
      <family val="2"/>
      <scheme val="minor"/>
    </font>
    <font>
      <sz val="11"/>
      <color rgb="FFFF0000"/>
      <name val="Calibri"/>
      <family val="2"/>
    </font>
    <font>
      <i/>
      <sz val="11"/>
      <name val="Calibri"/>
      <family val="2"/>
      <scheme val="minor"/>
    </font>
    <font>
      <b/>
      <sz val="14"/>
      <name val="Calibri"/>
      <family val="2"/>
    </font>
    <font>
      <b/>
      <sz val="10"/>
      <name val="Calibri"/>
      <family val="2"/>
      <scheme val="minor"/>
    </font>
    <font>
      <b/>
      <sz val="11"/>
      <name val="Arial"/>
      <family val="2"/>
    </font>
    <font>
      <sz val="7"/>
      <name val="Times New Roman"/>
      <family val="1"/>
    </font>
    <font>
      <b/>
      <sz val="9"/>
      <name val="Arial Narrow"/>
      <family val="2"/>
    </font>
    <font>
      <b/>
      <sz val="11"/>
      <name val="Arial Narrow"/>
      <family val="2"/>
    </font>
    <font>
      <sz val="11"/>
      <name val="Arial Narrow"/>
      <family val="2"/>
    </font>
    <font>
      <b/>
      <sz val="11"/>
      <color rgb="FF000000"/>
      <name val="Arial"/>
      <family val="2"/>
    </font>
    <font>
      <sz val="11"/>
      <color theme="1"/>
      <name val="Arial Narrow"/>
      <family val="2"/>
    </font>
    <font>
      <sz val="9"/>
      <color theme="1"/>
      <name val="Arial Narrow"/>
      <family val="2"/>
    </font>
    <font>
      <sz val="11"/>
      <color rgb="FF000000"/>
      <name val="Arial"/>
      <family val="2"/>
    </font>
    <font>
      <b/>
      <sz val="11"/>
      <color rgb="FF000000"/>
      <name val="Arial Narrow"/>
      <family val="2"/>
    </font>
    <font>
      <b/>
      <sz val="9"/>
      <color rgb="FF000000"/>
      <name val="Arial"/>
      <family val="2"/>
    </font>
    <font>
      <b/>
      <sz val="9"/>
      <color rgb="FF000000"/>
      <name val="Arial Narrow"/>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rgb="FFDEEAF6"/>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56">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6" borderId="21" xfId="0" applyFont="1" applyFill="1" applyBorder="1" applyAlignment="1">
      <alignment vertical="center"/>
    </xf>
    <xf numFmtId="0" fontId="23" fillId="6" borderId="22" xfId="0" applyFont="1" applyFill="1" applyBorder="1" applyAlignment="1">
      <alignment horizontal="center" vertical="center" wrapText="1"/>
    </xf>
    <xf numFmtId="0" fontId="24" fillId="0" borderId="23" xfId="0" applyFont="1" applyBorder="1" applyAlignment="1">
      <alignment vertical="center" wrapText="1"/>
    </xf>
    <xf numFmtId="0" fontId="24" fillId="0" borderId="22" xfId="0" applyFont="1" applyBorder="1" applyAlignment="1">
      <alignment vertical="center"/>
    </xf>
    <xf numFmtId="0" fontId="23" fillId="6" borderId="23" xfId="0" applyFont="1" applyFill="1" applyBorder="1" applyAlignment="1">
      <alignment vertical="center"/>
    </xf>
    <xf numFmtId="0" fontId="24" fillId="6" borderId="22" xfId="0" applyFont="1" applyFill="1" applyBorder="1" applyAlignment="1">
      <alignment vertical="center"/>
    </xf>
    <xf numFmtId="0" fontId="24" fillId="6" borderId="0" xfId="0" applyFont="1" applyFill="1" applyAlignment="1">
      <alignment vertical="center"/>
    </xf>
    <xf numFmtId="0" fontId="24" fillId="6" borderId="23" xfId="0" applyFont="1" applyFill="1" applyBorder="1" applyAlignment="1">
      <alignment vertical="center"/>
    </xf>
    <xf numFmtId="0" fontId="23" fillId="6" borderId="24" xfId="0" applyFont="1" applyFill="1" applyBorder="1" applyAlignment="1">
      <alignment vertical="center"/>
    </xf>
    <xf numFmtId="0" fontId="23" fillId="6" borderId="0" xfId="0" applyFont="1" applyFill="1" applyAlignment="1">
      <alignment horizontal="center" vertical="center"/>
    </xf>
    <xf numFmtId="0" fontId="23" fillId="6" borderId="23" xfId="0" applyFont="1" applyFill="1" applyBorder="1" applyAlignment="1">
      <alignment horizontal="center" vertical="center"/>
    </xf>
    <xf numFmtId="0" fontId="24" fillId="6" borderId="19" xfId="0" applyFont="1" applyFill="1" applyBorder="1" applyAlignment="1">
      <alignment vertical="center"/>
    </xf>
    <xf numFmtId="0" fontId="24" fillId="7" borderId="20" xfId="0" applyFont="1" applyFill="1" applyBorder="1" applyAlignment="1">
      <alignment vertical="center"/>
    </xf>
    <xf numFmtId="0" fontId="24" fillId="7" borderId="0" xfId="0" applyFont="1" applyFill="1" applyAlignment="1">
      <alignment vertical="center"/>
    </xf>
    <xf numFmtId="0" fontId="24" fillId="6" borderId="27" xfId="0" applyFont="1" applyFill="1" applyBorder="1" applyAlignment="1">
      <alignment vertical="center"/>
    </xf>
    <xf numFmtId="0" fontId="24" fillId="7" borderId="29" xfId="0" applyFont="1" applyFill="1" applyBorder="1" applyAlignment="1">
      <alignment vertical="center"/>
    </xf>
    <xf numFmtId="0" fontId="24" fillId="6" borderId="30" xfId="0" applyFont="1" applyFill="1" applyBorder="1" applyAlignment="1">
      <alignment vertical="center"/>
    </xf>
    <xf numFmtId="0" fontId="23" fillId="6" borderId="22" xfId="0" applyFont="1" applyFill="1" applyBorder="1" applyAlignment="1">
      <alignment vertical="center"/>
    </xf>
    <xf numFmtId="0" fontId="23" fillId="6" borderId="30" xfId="0" applyFont="1" applyFill="1" applyBorder="1" applyAlignment="1">
      <alignment horizontal="center" vertical="center"/>
    </xf>
    <xf numFmtId="0" fontId="23" fillId="6" borderId="0" xfId="0" applyFont="1" applyFill="1" applyAlignment="1">
      <alignment horizontal="right" vertical="center"/>
    </xf>
    <xf numFmtId="0" fontId="23" fillId="6" borderId="0" xfId="0" applyFont="1" applyFill="1" applyAlignment="1">
      <alignment vertical="center"/>
    </xf>
    <xf numFmtId="0" fontId="24" fillId="0" borderId="23" xfId="0" applyFont="1" applyBorder="1" applyAlignment="1">
      <alignment vertical="center"/>
    </xf>
    <xf numFmtId="0" fontId="24" fillId="6" borderId="29" xfId="0" applyFont="1" applyFill="1" applyBorder="1" applyAlignment="1">
      <alignment vertical="center" wrapText="1"/>
    </xf>
    <xf numFmtId="0" fontId="25" fillId="0" borderId="0" xfId="0" applyFont="1"/>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6" fillId="6" borderId="27" xfId="0" applyFont="1" applyFill="1" applyBorder="1" applyAlignment="1">
      <alignment vertical="center"/>
    </xf>
    <xf numFmtId="0" fontId="26" fillId="6" borderId="27" xfId="0" applyFont="1" applyFill="1" applyBorder="1" applyAlignment="1">
      <alignment horizontal="center" vertical="center"/>
    </xf>
    <xf numFmtId="0" fontId="26" fillId="6" borderId="27" xfId="0" applyFont="1" applyFill="1" applyBorder="1" applyAlignment="1">
      <alignment vertical="center" wrapText="1"/>
    </xf>
    <xf numFmtId="0" fontId="1" fillId="0" borderId="0" xfId="0" applyFont="1" applyFill="1" applyBorder="1" applyAlignment="1">
      <alignment horizontal="center" vertical="center" wrapText="1"/>
    </xf>
    <xf numFmtId="49" fontId="28" fillId="0" borderId="1" xfId="0" applyNumberFormat="1" applyFont="1" applyFill="1" applyBorder="1" applyAlignment="1" applyProtection="1">
      <alignment horizontal="left" vertical="center" wrapText="1"/>
      <protection locked="0"/>
    </xf>
    <xf numFmtId="3"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0" fontId="18" fillId="0" borderId="1" xfId="0" applyNumberFormat="1" applyFont="1" applyFill="1" applyBorder="1" applyAlignment="1" applyProtection="1">
      <alignment horizontal="center" vertical="center" wrapText="1"/>
      <protection locked="0"/>
    </xf>
    <xf numFmtId="0" fontId="0" fillId="0" borderId="1" xfId="0" applyNumberFormat="1" applyBorder="1" applyAlignment="1"/>
    <xf numFmtId="0" fontId="13" fillId="0" borderId="1" xfId="4" applyNumberFormat="1" applyFont="1" applyFill="1" applyBorder="1" applyAlignment="1" applyProtection="1">
      <alignment horizontal="center" vertical="center" wrapText="1"/>
      <protection locked="0"/>
    </xf>
    <xf numFmtId="0" fontId="1" fillId="0" borderId="1" xfId="0" applyFont="1" applyBorder="1" applyAlignment="1">
      <alignment wrapText="1"/>
    </xf>
    <xf numFmtId="0" fontId="1" fillId="0" borderId="1" xfId="0" applyFont="1" applyFill="1" applyBorder="1" applyAlignment="1">
      <alignment wrapText="1"/>
    </xf>
    <xf numFmtId="0" fontId="0" fillId="0" borderId="1" xfId="0" applyFont="1" applyBorder="1" applyAlignment="1">
      <alignment wrapText="1"/>
    </xf>
    <xf numFmtId="0" fontId="0" fillId="0" borderId="1" xfId="0" applyFont="1" applyFill="1" applyBorder="1" applyAlignment="1">
      <alignment wrapText="1"/>
    </xf>
    <xf numFmtId="0" fontId="0" fillId="0" borderId="1" xfId="0" applyBorder="1" applyAlignment="1">
      <alignment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0" fillId="3" borderId="1" xfId="0" applyNumberFormat="1" applyFill="1" applyBorder="1" applyAlignment="1">
      <alignment horizontal="center" vertical="center"/>
    </xf>
    <xf numFmtId="0" fontId="13" fillId="0" borderId="1" xfId="1" applyNumberFormat="1" applyFont="1" applyFill="1" applyBorder="1" applyAlignment="1">
      <alignment horizontal="right" vertical="center" wrapText="1"/>
    </xf>
    <xf numFmtId="0" fontId="0" fillId="0" borderId="1" xfId="0" applyBorder="1" applyAlignment="1">
      <alignment wrapText="1"/>
    </xf>
    <xf numFmtId="9" fontId="13" fillId="0" borderId="1" xfId="4" applyFont="1" applyFill="1" applyBorder="1" applyAlignment="1" applyProtection="1">
      <alignment horizontal="center" vertical="center" wrapText="1"/>
      <protection locked="0"/>
    </xf>
    <xf numFmtId="14" fontId="0" fillId="0" borderId="1" xfId="0" applyNumberFormat="1" applyBorder="1" applyAlignment="1"/>
    <xf numFmtId="0" fontId="1" fillId="0" borderId="1" xfId="0" applyFont="1" applyBorder="1" applyAlignment="1">
      <alignment vertical="top" wrapText="1"/>
    </xf>
    <xf numFmtId="0" fontId="1" fillId="0" borderId="1" xfId="0" applyFont="1" applyFill="1" applyBorder="1" applyAlignment="1">
      <alignment vertical="top" wrapText="1"/>
    </xf>
    <xf numFmtId="0" fontId="29" fillId="0" borderId="0" xfId="0" applyFont="1" applyAlignment="1">
      <alignment vertical="center"/>
    </xf>
    <xf numFmtId="170" fontId="13" fillId="0" borderId="1" xfId="1" applyNumberFormat="1" applyFont="1" applyFill="1" applyBorder="1" applyAlignment="1">
      <alignment horizontal="right" vertical="center" wrapText="1"/>
    </xf>
    <xf numFmtId="1" fontId="18" fillId="0" borderId="1" xfId="0" applyNumberFormat="1" applyFont="1" applyFill="1" applyBorder="1" applyAlignment="1" applyProtection="1">
      <alignment horizontal="center" vertical="center" wrapText="1"/>
      <protection locked="0"/>
    </xf>
    <xf numFmtId="167" fontId="29" fillId="0" borderId="0" xfId="0" applyNumberFormat="1" applyFont="1" applyFill="1" applyBorder="1" applyAlignment="1">
      <alignment vertical="center"/>
    </xf>
    <xf numFmtId="0" fontId="30" fillId="0" borderId="0" xfId="0" applyFont="1" applyFill="1" applyBorder="1" applyAlignment="1">
      <alignment vertical="center" wrapText="1"/>
    </xf>
    <xf numFmtId="165" fontId="29" fillId="0" borderId="0" xfId="0" applyNumberFormat="1" applyFont="1" applyBorder="1" applyAlignment="1">
      <alignment vertical="center"/>
    </xf>
    <xf numFmtId="0" fontId="29" fillId="0" borderId="0" xfId="0" applyFont="1" applyBorder="1" applyAlignment="1">
      <alignment horizontal="center" vertical="center" wrapText="1"/>
    </xf>
    <xf numFmtId="3" fontId="31" fillId="0" borderId="0" xfId="0" applyNumberFormat="1" applyFont="1" applyFill="1" applyBorder="1" applyAlignment="1">
      <alignment horizontal="right" vertical="center" wrapText="1"/>
    </xf>
    <xf numFmtId="166" fontId="29" fillId="0" borderId="0" xfId="0" applyNumberFormat="1" applyFont="1" applyFill="1" applyBorder="1" applyAlignment="1" applyProtection="1">
      <alignment vertical="center"/>
      <protection locked="0"/>
    </xf>
    <xf numFmtId="0" fontId="14" fillId="0" borderId="0" xfId="0" applyFont="1" applyAlignment="1">
      <alignment vertical="center"/>
    </xf>
    <xf numFmtId="15" fontId="14" fillId="0" borderId="7" xfId="0" applyNumberFormat="1" applyFont="1" applyFill="1" applyBorder="1" applyAlignment="1" applyProtection="1">
      <alignment horizontal="left" vertical="center"/>
      <protection locked="0"/>
    </xf>
    <xf numFmtId="14" fontId="14" fillId="0" borderId="0" xfId="0" applyNumberFormat="1" applyFont="1" applyFill="1" applyBorder="1" applyAlignment="1" applyProtection="1">
      <alignment vertical="center"/>
      <protection locked="0"/>
    </xf>
    <xf numFmtId="0" fontId="14" fillId="0" borderId="0" xfId="0" applyFont="1" applyAlignment="1">
      <alignment horizontal="center" vertical="center"/>
    </xf>
    <xf numFmtId="0" fontId="28" fillId="0" borderId="0" xfId="0" applyFont="1" applyAlignment="1">
      <alignment horizontal="center" vertical="center"/>
    </xf>
    <xf numFmtId="0" fontId="14" fillId="0" borderId="0" xfId="0" applyFont="1" applyFill="1" applyBorder="1" applyAlignment="1">
      <alignment vertical="center" wrapText="1"/>
    </xf>
    <xf numFmtId="166" fontId="14" fillId="3" borderId="1" xfId="0" applyNumberFormat="1" applyFont="1" applyFill="1" applyBorder="1" applyAlignment="1">
      <alignment horizontal="right" vertical="center"/>
    </xf>
    <xf numFmtId="3" fontId="14" fillId="3" borderId="1" xfId="0" applyNumberFormat="1" applyFont="1" applyFill="1" applyBorder="1" applyAlignment="1">
      <alignment horizontal="right" vertical="center"/>
    </xf>
    <xf numFmtId="166" fontId="14" fillId="3" borderId="0" xfId="0" applyNumberFormat="1" applyFont="1" applyFill="1" applyBorder="1" applyAlignment="1">
      <alignment horizontal="right" vertical="center"/>
    </xf>
    <xf numFmtId="167" fontId="14" fillId="0" borderId="0" xfId="0" applyNumberFormat="1" applyFont="1" applyFill="1" applyBorder="1" applyAlignment="1">
      <alignment vertical="center"/>
    </xf>
    <xf numFmtId="0" fontId="14" fillId="3" borderId="1" xfId="0" applyFont="1" applyFill="1" applyBorder="1" applyAlignment="1">
      <alignment vertical="center"/>
    </xf>
    <xf numFmtId="166" fontId="14" fillId="0" borderId="0" xfId="0" applyNumberFormat="1" applyFont="1" applyFill="1" applyBorder="1" applyAlignment="1">
      <alignment horizontal="center" vertical="center"/>
    </xf>
    <xf numFmtId="164" fontId="14" fillId="0" borderId="0" xfId="0" applyNumberFormat="1" applyFont="1" applyAlignment="1">
      <alignment horizontal="center" vertical="center"/>
    </xf>
    <xf numFmtId="0" fontId="14" fillId="0" borderId="0" xfId="0" applyFont="1" applyFill="1" applyBorder="1" applyAlignment="1">
      <alignment horizontal="center" vertical="center"/>
    </xf>
    <xf numFmtId="166" fontId="14" fillId="3" borderId="1" xfId="0" applyNumberFormat="1" applyFont="1" applyFill="1" applyBorder="1" applyAlignment="1">
      <alignment horizontal="center" vertical="center"/>
    </xf>
    <xf numFmtId="0" fontId="14" fillId="3" borderId="1" xfId="0" applyNumberFormat="1" applyFont="1" applyFill="1" applyBorder="1" applyAlignment="1">
      <alignment horizontal="center" vertical="center"/>
    </xf>
    <xf numFmtId="0" fontId="14" fillId="0" borderId="7" xfId="0" applyFont="1" applyBorder="1" applyAlignment="1">
      <alignment vertical="center"/>
    </xf>
    <xf numFmtId="0" fontId="14" fillId="2" borderId="1" xfId="0" applyFont="1" applyFill="1" applyBorder="1" applyAlignment="1">
      <alignment vertical="center" wrapText="1"/>
    </xf>
    <xf numFmtId="0" fontId="14" fillId="0" borderId="0" xfId="0" applyFont="1" applyBorder="1" applyAlignment="1">
      <alignment vertical="center"/>
    </xf>
    <xf numFmtId="0" fontId="14" fillId="0" borderId="7" xfId="0" applyFont="1" applyBorder="1" applyAlignment="1">
      <alignment horizontal="center" vertical="center" wrapText="1"/>
    </xf>
    <xf numFmtId="167" fontId="14" fillId="0" borderId="0" xfId="0" applyNumberFormat="1" applyFont="1" applyBorder="1" applyAlignment="1">
      <alignment vertical="center"/>
    </xf>
    <xf numFmtId="166" fontId="14" fillId="4" borderId="1" xfId="0" applyNumberFormat="1" applyFont="1" applyFill="1" applyBorder="1" applyAlignment="1" applyProtection="1">
      <alignment vertical="center"/>
      <protection locked="0"/>
    </xf>
    <xf numFmtId="0" fontId="28" fillId="0" borderId="0" xfId="0" applyFont="1" applyFill="1" applyBorder="1" applyAlignment="1">
      <alignment vertical="center" wrapText="1"/>
    </xf>
    <xf numFmtId="165" fontId="14" fillId="0" borderId="0" xfId="0" applyNumberFormat="1" applyFont="1" applyBorder="1" applyAlignment="1">
      <alignment vertical="center"/>
    </xf>
    <xf numFmtId="0" fontId="28" fillId="0" borderId="0" xfId="0" applyFont="1" applyAlignment="1">
      <alignment vertical="center"/>
    </xf>
    <xf numFmtId="0" fontId="32" fillId="0" borderId="0" xfId="0" applyFont="1" applyBorder="1" applyAlignment="1">
      <alignment horizontal="center" vertical="center"/>
    </xf>
    <xf numFmtId="0" fontId="28" fillId="2" borderId="11" xfId="0" applyFont="1" applyFill="1" applyBorder="1" applyAlignment="1">
      <alignment horizontal="center" vertical="center" wrapText="1"/>
    </xf>
    <xf numFmtId="2" fontId="28" fillId="2" borderId="11" xfId="0" applyNumberFormat="1" applyFont="1" applyFill="1" applyBorder="1" applyAlignment="1">
      <alignment horizontal="center" vertical="center" wrapText="1"/>
    </xf>
    <xf numFmtId="0" fontId="28" fillId="2" borderId="13" xfId="0" applyFont="1" applyFill="1" applyBorder="1" applyAlignment="1">
      <alignment horizontal="center" vertical="center" wrapText="1"/>
    </xf>
    <xf numFmtId="0" fontId="14" fillId="0" borderId="0" xfId="0" applyFont="1" applyFill="1" applyAlignment="1">
      <alignment vertical="center"/>
    </xf>
    <xf numFmtId="167" fontId="14" fillId="0" borderId="0" xfId="0" applyNumberFormat="1" applyFont="1" applyFill="1" applyAlignment="1">
      <alignment vertical="center"/>
    </xf>
    <xf numFmtId="0" fontId="28" fillId="0" borderId="1" xfId="0" applyFont="1" applyFill="1" applyBorder="1" applyAlignment="1">
      <alignment horizontal="center" vertical="center"/>
    </xf>
    <xf numFmtId="169" fontId="28" fillId="0" borderId="1" xfId="0" applyNumberFormat="1" applyFont="1" applyFill="1" applyBorder="1" applyAlignment="1">
      <alignment horizontal="center" vertical="center"/>
    </xf>
    <xf numFmtId="0" fontId="28" fillId="0" borderId="1" xfId="0" applyFont="1" applyFill="1" applyBorder="1" applyAlignment="1">
      <alignment vertical="center"/>
    </xf>
    <xf numFmtId="49" fontId="14" fillId="0" borderId="1" xfId="0" applyNumberFormat="1" applyFont="1" applyFill="1" applyBorder="1" applyAlignment="1">
      <alignment horizontal="center" vertical="center"/>
    </xf>
    <xf numFmtId="0" fontId="14" fillId="0" borderId="1" xfId="0" applyFont="1" applyFill="1" applyBorder="1" applyAlignment="1">
      <alignment vertical="center"/>
    </xf>
    <xf numFmtId="0" fontId="33" fillId="0" borderId="0" xfId="0" applyFont="1" applyFill="1" applyBorder="1" applyAlignment="1">
      <alignment horizontal="left" vertical="center"/>
    </xf>
    <xf numFmtId="0" fontId="17" fillId="0" borderId="0" xfId="0" applyFont="1" applyFill="1" applyBorder="1" applyAlignment="1">
      <alignment horizontal="center" vertical="center" wrapText="1"/>
    </xf>
    <xf numFmtId="0" fontId="28" fillId="2" borderId="1" xfId="0" applyFont="1" applyFill="1" applyBorder="1" applyAlignment="1">
      <alignment horizontal="center" vertical="center" wrapText="1"/>
    </xf>
    <xf numFmtId="0" fontId="28" fillId="2" borderId="1" xfId="0" applyFont="1" applyFill="1" applyBorder="1" applyAlignment="1">
      <alignment horizontal="center" wrapText="1"/>
    </xf>
    <xf numFmtId="0" fontId="28" fillId="2" borderId="5" xfId="0" applyFont="1" applyFill="1" applyBorder="1" applyAlignment="1">
      <alignment horizontal="center" wrapText="1"/>
    </xf>
    <xf numFmtId="0" fontId="14" fillId="0" borderId="1" xfId="0" applyFont="1" applyBorder="1" applyAlignment="1"/>
    <xf numFmtId="0" fontId="14" fillId="0" borderId="1" xfId="0" applyFont="1" applyFill="1" applyBorder="1"/>
    <xf numFmtId="0" fontId="14" fillId="0" borderId="1" xfId="0" applyFont="1" applyFill="1" applyBorder="1" applyAlignment="1">
      <alignment horizontal="center"/>
    </xf>
    <xf numFmtId="0" fontId="14" fillId="0" borderId="1" xfId="0" applyFont="1" applyBorder="1" applyAlignment="1">
      <alignment horizontal="center" vertical="center"/>
    </xf>
    <xf numFmtId="0" fontId="14" fillId="0" borderId="1" xfId="0" applyFont="1" applyBorder="1" applyAlignment="1">
      <alignment wrapText="1"/>
    </xf>
    <xf numFmtId="49" fontId="14" fillId="0" borderId="1" xfId="0" applyNumberFormat="1" applyFont="1" applyBorder="1" applyAlignment="1">
      <alignment wrapText="1"/>
    </xf>
    <xf numFmtId="14" fontId="14" fillId="0" borderId="1" xfId="0" applyNumberFormat="1" applyFont="1" applyBorder="1" applyAlignment="1"/>
    <xf numFmtId="0" fontId="14" fillId="0" borderId="1" xfId="0" applyFont="1" applyBorder="1" applyAlignment="1">
      <alignment vertical="top" wrapText="1"/>
    </xf>
    <xf numFmtId="0" fontId="14" fillId="0" borderId="1" xfId="0" applyFont="1" applyFill="1" applyBorder="1" applyAlignment="1">
      <alignment vertical="top" wrapText="1"/>
    </xf>
    <xf numFmtId="0" fontId="14" fillId="0" borderId="1" xfId="0" applyFont="1" applyBorder="1" applyAlignment="1">
      <alignment vertical="center"/>
    </xf>
    <xf numFmtId="0" fontId="14" fillId="0" borderId="1" xfId="0" applyFont="1" applyFill="1" applyBorder="1" applyAlignment="1">
      <alignment wrapText="1"/>
    </xf>
    <xf numFmtId="0" fontId="28" fillId="0" borderId="1" xfId="0" applyFont="1" applyBorder="1" applyAlignment="1">
      <alignment wrapText="1"/>
    </xf>
    <xf numFmtId="0" fontId="28" fillId="0" borderId="1" xfId="0" applyFont="1" applyFill="1" applyBorder="1" applyAlignment="1">
      <alignment wrapText="1"/>
    </xf>
    <xf numFmtId="0" fontId="14" fillId="0" borderId="1" xfId="0" applyFont="1" applyBorder="1" applyAlignment="1">
      <alignment vertical="center" wrapText="1"/>
    </xf>
    <xf numFmtId="0" fontId="0" fillId="0" borderId="1" xfId="1" applyNumberFormat="1" applyFont="1" applyBorder="1" applyAlignment="1"/>
    <xf numFmtId="49" fontId="0" fillId="0" borderId="1" xfId="0" applyNumberFormat="1" applyBorder="1" applyAlignment="1">
      <alignment wrapText="1"/>
    </xf>
    <xf numFmtId="0" fontId="0" fillId="0" borderId="1" xfId="0" applyFont="1" applyBorder="1" applyAlignment="1">
      <alignment vertical="top" wrapText="1"/>
    </xf>
    <xf numFmtId="0" fontId="0" fillId="0" borderId="1" xfId="0" applyFont="1" applyFill="1" applyBorder="1" applyAlignment="1">
      <alignment vertical="top" wrapText="1"/>
    </xf>
    <xf numFmtId="0" fontId="14" fillId="0" borderId="0" xfId="0" applyFont="1" applyBorder="1" applyAlignment="1">
      <alignment horizontal="center" vertical="center" wrapText="1"/>
    </xf>
    <xf numFmtId="0" fontId="14" fillId="0" borderId="0" xfId="0" applyFont="1"/>
    <xf numFmtId="0" fontId="35" fillId="2" borderId="1" xfId="0" applyFont="1" applyFill="1" applyBorder="1" applyAlignment="1">
      <alignment horizontal="center" vertical="center" wrapText="1"/>
    </xf>
    <xf numFmtId="0" fontId="28" fillId="2" borderId="1" xfId="0" applyFont="1" applyFill="1" applyBorder="1" applyAlignment="1">
      <alignment horizontal="center" vertical="center"/>
    </xf>
    <xf numFmtId="0" fontId="20" fillId="0" borderId="1" xfId="0" applyFont="1" applyBorder="1" applyAlignment="1">
      <alignment horizontal="justify" vertical="center" wrapText="1"/>
    </xf>
    <xf numFmtId="0" fontId="20" fillId="0" borderId="1" xfId="0" applyFont="1" applyBorder="1" applyAlignment="1">
      <alignment horizontal="center" vertical="center" wrapText="1"/>
    </xf>
    <xf numFmtId="166" fontId="14" fillId="0" borderId="0" xfId="0" applyNumberFormat="1" applyFont="1" applyFill="1" applyBorder="1" applyAlignment="1" applyProtection="1">
      <alignment vertical="center"/>
      <protection locked="0"/>
    </xf>
    <xf numFmtId="0" fontId="28" fillId="0" borderId="1" xfId="0" applyFont="1" applyBorder="1" applyAlignment="1">
      <alignment vertical="top" wrapText="1"/>
    </xf>
    <xf numFmtId="0" fontId="28" fillId="0" borderId="1" xfId="0" applyFont="1" applyFill="1" applyBorder="1" applyAlignment="1">
      <alignment vertical="top" wrapText="1"/>
    </xf>
    <xf numFmtId="0" fontId="14" fillId="0" borderId="1" xfId="0" applyNumberFormat="1" applyFont="1" applyBorder="1" applyAlignment="1"/>
    <xf numFmtId="49" fontId="14" fillId="2" borderId="1" xfId="0" applyNumberFormat="1" applyFont="1" applyFill="1" applyBorder="1" applyAlignment="1">
      <alignment horizontal="center" vertical="center"/>
    </xf>
    <xf numFmtId="0" fontId="28" fillId="2" borderId="16" xfId="0" applyFont="1" applyFill="1" applyBorder="1" applyAlignment="1">
      <alignment horizontal="center" vertical="center"/>
    </xf>
    <xf numFmtId="0" fontId="28" fillId="2" borderId="16" xfId="0" applyFont="1" applyFill="1" applyBorder="1" applyAlignment="1">
      <alignment horizontal="center" vertical="center" wrapText="1"/>
    </xf>
    <xf numFmtId="0" fontId="14" fillId="0" borderId="2" xfId="0" applyFont="1" applyBorder="1" applyAlignment="1">
      <alignment horizontal="center" vertical="center"/>
    </xf>
    <xf numFmtId="0" fontId="14" fillId="0" borderId="1" xfId="0" applyFont="1" applyFill="1" applyBorder="1" applyAlignment="1">
      <alignment horizontal="center" vertical="center"/>
    </xf>
    <xf numFmtId="0" fontId="14" fillId="0" borderId="3" xfId="0" applyFont="1" applyBorder="1" applyAlignment="1">
      <alignment horizontal="center" vertical="center"/>
    </xf>
    <xf numFmtId="0" fontId="14" fillId="0" borderId="1" xfId="0" applyFont="1" applyBorder="1" applyAlignment="1">
      <alignment horizontal="center" vertical="center" wrapText="1"/>
    </xf>
    <xf numFmtId="0" fontId="28" fillId="0" borderId="0" xfId="0" applyFont="1" applyFill="1" applyBorder="1" applyAlignment="1">
      <alignment horizontal="center" vertical="center" wrapText="1"/>
    </xf>
    <xf numFmtId="0" fontId="28" fillId="0" borderId="0" xfId="0" applyFont="1" applyBorder="1" applyAlignment="1">
      <alignment horizontal="center" vertical="center"/>
    </xf>
    <xf numFmtId="0" fontId="23" fillId="6" borderId="27" xfId="0" applyFont="1" applyFill="1" applyBorder="1" applyAlignment="1">
      <alignment vertical="center"/>
    </xf>
    <xf numFmtId="170" fontId="24" fillId="6" borderId="21" xfId="1" applyNumberFormat="1" applyFont="1" applyFill="1" applyBorder="1" applyAlignment="1">
      <alignment vertical="center"/>
    </xf>
    <xf numFmtId="170" fontId="24" fillId="6" borderId="23" xfId="1" applyNumberFormat="1" applyFont="1" applyFill="1" applyBorder="1" applyAlignment="1">
      <alignment vertical="center"/>
    </xf>
    <xf numFmtId="170" fontId="24" fillId="6" borderId="30" xfId="1" applyNumberFormat="1" applyFont="1" applyFill="1" applyBorder="1" applyAlignment="1">
      <alignment vertical="center"/>
    </xf>
    <xf numFmtId="2" fontId="24" fillId="7" borderId="0" xfId="0" applyNumberFormat="1" applyFont="1" applyFill="1" applyAlignment="1">
      <alignment horizontal="center" vertical="center"/>
    </xf>
    <xf numFmtId="9" fontId="24" fillId="7" borderId="29" xfId="4" applyFont="1" applyFill="1" applyBorder="1" applyAlignment="1">
      <alignment horizontal="center" vertical="center"/>
    </xf>
    <xf numFmtId="0" fontId="38" fillId="0" borderId="0" xfId="0" applyFont="1" applyAlignment="1">
      <alignment horizontal="center" vertical="center"/>
    </xf>
    <xf numFmtId="0" fontId="39" fillId="0" borderId="0" xfId="0" applyFont="1" applyAlignment="1">
      <alignment horizontal="justify" vertical="center"/>
    </xf>
    <xf numFmtId="0" fontId="37" fillId="5" borderId="18" xfId="0" applyFont="1" applyFill="1" applyBorder="1" applyAlignment="1">
      <alignment horizontal="center" vertical="center" wrapText="1"/>
    </xf>
    <xf numFmtId="0" fontId="35" fillId="0" borderId="18" xfId="0" applyFont="1" applyBorder="1" applyAlignment="1">
      <alignment horizontal="center" vertical="center" wrapText="1"/>
    </xf>
    <xf numFmtId="0" fontId="41" fillId="0" borderId="0" xfId="0" applyFont="1" applyAlignment="1">
      <alignment wrapText="1"/>
    </xf>
    <xf numFmtId="0" fontId="42" fillId="0" borderId="0" xfId="0" applyFont="1"/>
    <xf numFmtId="0" fontId="2" fillId="0" borderId="0" xfId="0" applyFont="1" applyAlignment="1">
      <alignment wrapText="1"/>
    </xf>
    <xf numFmtId="0" fontId="2" fillId="0" borderId="0" xfId="0" applyFont="1" applyAlignment="1">
      <alignment vertical="center" wrapText="1"/>
    </xf>
    <xf numFmtId="0" fontId="40" fillId="0" borderId="1" xfId="0"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 xfId="0" applyFont="1" applyFill="1" applyBorder="1" applyAlignment="1">
      <alignment horizontal="center" vertical="center"/>
    </xf>
    <xf numFmtId="0" fontId="43" fillId="0" borderId="1" xfId="0" applyFont="1" applyFill="1" applyBorder="1" applyAlignment="1">
      <alignment vertical="center" wrapText="1"/>
    </xf>
    <xf numFmtId="0" fontId="43" fillId="0" borderId="1" xfId="0" applyFont="1" applyFill="1" applyBorder="1" applyAlignment="1">
      <alignment vertical="center"/>
    </xf>
    <xf numFmtId="0" fontId="2" fillId="0" borderId="1" xfId="0" applyFont="1" applyFill="1" applyBorder="1" applyAlignment="1">
      <alignment vertical="center" wrapText="1"/>
    </xf>
    <xf numFmtId="0" fontId="2" fillId="0" borderId="1" xfId="0" applyFont="1" applyFill="1" applyBorder="1" applyAlignment="1">
      <alignment vertical="center"/>
    </xf>
    <xf numFmtId="0" fontId="24" fillId="0" borderId="1" xfId="0" applyFont="1" applyFill="1" applyBorder="1" applyAlignment="1">
      <alignment horizontal="center" vertical="center" wrapText="1"/>
    </xf>
    <xf numFmtId="0" fontId="0" fillId="0" borderId="5" xfId="0" applyBorder="1" applyAlignment="1">
      <alignment horizontal="center"/>
    </xf>
    <xf numFmtId="0" fontId="0" fillId="0" borderId="34" xfId="0" applyBorder="1" applyAlignment="1">
      <alignment horizontal="center"/>
    </xf>
    <xf numFmtId="0" fontId="0" fillId="0" borderId="14" xfId="0" applyBorder="1" applyAlignment="1">
      <alignment horizontal="center"/>
    </xf>
    <xf numFmtId="0" fontId="43" fillId="0" borderId="1" xfId="0" applyFont="1" applyFill="1" applyBorder="1" applyAlignment="1">
      <alignment horizontal="center" vertical="center" wrapText="1"/>
    </xf>
    <xf numFmtId="0" fontId="45" fillId="0" borderId="4" xfId="0" applyFont="1" applyFill="1" applyBorder="1" applyAlignment="1">
      <alignment horizontal="center" vertical="center" wrapText="1"/>
    </xf>
    <xf numFmtId="0" fontId="46" fillId="0" borderId="4" xfId="0" applyFont="1" applyFill="1" applyBorder="1" applyAlignment="1">
      <alignment horizontal="center" vertical="center" wrapText="1"/>
    </xf>
    <xf numFmtId="0" fontId="35" fillId="0" borderId="5" xfId="0" applyFont="1" applyBorder="1" applyAlignment="1">
      <alignment horizontal="center" vertical="center" wrapText="1"/>
    </xf>
    <xf numFmtId="0" fontId="35" fillId="0" borderId="34" xfId="0" applyFont="1" applyBorder="1" applyAlignment="1">
      <alignment horizontal="center" vertical="center" wrapText="1"/>
    </xf>
    <xf numFmtId="0" fontId="35" fillId="0" borderId="14" xfId="0" applyFont="1" applyBorder="1" applyAlignment="1">
      <alignment horizontal="center" vertical="center" wrapText="1"/>
    </xf>
    <xf numFmtId="0" fontId="40" fillId="9" borderId="1" xfId="0" applyFont="1" applyFill="1" applyBorder="1" applyAlignment="1">
      <alignment horizontal="center" vertical="center" wrapText="1"/>
    </xf>
    <xf numFmtId="0" fontId="38" fillId="0" borderId="0" xfId="0" applyFont="1" applyAlignment="1">
      <alignment horizontal="center" vertical="center"/>
    </xf>
    <xf numFmtId="0" fontId="20" fillId="0" borderId="0" xfId="0" applyFont="1" applyAlignment="1">
      <alignment horizontal="justify" vertical="center" wrapText="1"/>
    </xf>
    <xf numFmtId="0" fontId="39" fillId="0" borderId="0" xfId="0" applyFont="1" applyAlignment="1">
      <alignment horizontal="justify" vertical="center" wrapText="1"/>
    </xf>
    <xf numFmtId="0" fontId="37" fillId="5" borderId="5" xfId="0" applyFont="1" applyFill="1" applyBorder="1" applyAlignment="1">
      <alignment horizontal="center" vertical="center" wrapText="1"/>
    </xf>
    <xf numFmtId="0" fontId="37" fillId="5" borderId="34" xfId="0" applyFont="1" applyFill="1" applyBorder="1" applyAlignment="1">
      <alignment horizontal="center" vertical="center" wrapText="1"/>
    </xf>
    <xf numFmtId="0" fontId="37" fillId="5" borderId="14" xfId="0" applyFont="1" applyFill="1" applyBorder="1" applyAlignment="1">
      <alignment horizontal="center" vertical="center" wrapText="1"/>
    </xf>
    <xf numFmtId="0" fontId="40" fillId="0" borderId="0" xfId="0" applyFont="1" applyAlignment="1">
      <alignment horizontal="center" vertical="center" wrapText="1"/>
    </xf>
    <xf numFmtId="0" fontId="43" fillId="6" borderId="1" xfId="0" applyFont="1" applyFill="1" applyBorder="1" applyAlignment="1">
      <alignment horizontal="center" vertical="center" wrapText="1"/>
    </xf>
    <xf numFmtId="0" fontId="43" fillId="0" borderId="1" xfId="0" applyFont="1" applyBorder="1" applyAlignment="1">
      <alignment horizontal="center" vertical="center" wrapText="1"/>
    </xf>
    <xf numFmtId="0" fontId="43" fillId="6" borderId="1" xfId="0" applyFont="1" applyFill="1" applyBorder="1" applyAlignment="1">
      <alignment vertical="center" wrapText="1"/>
    </xf>
    <xf numFmtId="0" fontId="2" fillId="0" borderId="1" xfId="0" applyFont="1" applyBorder="1" applyAlignment="1">
      <alignment horizontal="center" vertical="center" wrapText="1"/>
    </xf>
    <xf numFmtId="0" fontId="43" fillId="6" borderId="5" xfId="0" applyFont="1" applyFill="1" applyBorder="1" applyAlignment="1">
      <alignment horizontal="center" vertical="center" wrapText="1"/>
    </xf>
    <xf numFmtId="0" fontId="43" fillId="6" borderId="34" xfId="0" applyFont="1" applyFill="1" applyBorder="1" applyAlignment="1">
      <alignment horizontal="center" vertical="center" wrapText="1"/>
    </xf>
    <xf numFmtId="0" fontId="43" fillId="6" borderId="14"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14" xfId="0" applyFont="1" applyBorder="1" applyAlignment="1">
      <alignment horizontal="center" vertical="center" wrapText="1"/>
    </xf>
    <xf numFmtId="0" fontId="43" fillId="0" borderId="1" xfId="0" applyFont="1" applyFill="1" applyBorder="1" applyAlignment="1">
      <alignment vertical="center" wrapText="1"/>
    </xf>
    <xf numFmtId="0" fontId="40" fillId="0" borderId="1" xfId="0" applyFont="1" applyFill="1" applyBorder="1" applyAlignment="1">
      <alignment horizontal="center" vertical="center" wrapText="1"/>
    </xf>
    <xf numFmtId="0" fontId="44" fillId="0" borderId="1" xfId="0" applyFont="1" applyFill="1" applyBorder="1" applyAlignment="1">
      <alignment horizontal="center" vertical="center" wrapText="1"/>
    </xf>
    <xf numFmtId="0" fontId="44" fillId="0" borderId="4" xfId="0" applyFont="1" applyFill="1" applyBorder="1" applyAlignment="1">
      <alignment horizontal="center" vertical="center" wrapText="1"/>
    </xf>
    <xf numFmtId="0" fontId="40" fillId="0" borderId="4" xfId="0" applyFont="1" applyFill="1" applyBorder="1" applyAlignment="1">
      <alignment horizontal="center" vertical="center" wrapText="1"/>
    </xf>
    <xf numFmtId="0" fontId="28" fillId="0" borderId="13" xfId="0" applyFont="1" applyFill="1" applyBorder="1" applyAlignment="1">
      <alignment horizontal="center" vertical="center"/>
    </xf>
    <xf numFmtId="0" fontId="28" fillId="0" borderId="4" xfId="0" applyFont="1" applyFill="1" applyBorder="1" applyAlignment="1">
      <alignment horizontal="center" vertical="center"/>
    </xf>
    <xf numFmtId="0" fontId="28"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14" fontId="14" fillId="3" borderId="6" xfId="0" applyNumberFormat="1" applyFont="1" applyFill="1" applyBorder="1" applyAlignment="1">
      <alignment horizontal="left" vertical="center"/>
    </xf>
    <xf numFmtId="0" fontId="14" fillId="3" borderId="6" xfId="0" applyFont="1" applyFill="1" applyBorder="1" applyAlignment="1">
      <alignment horizontal="left" vertical="center"/>
    </xf>
    <xf numFmtId="0" fontId="14"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4" fillId="0" borderId="13" xfId="0" applyFont="1" applyBorder="1" applyAlignment="1">
      <alignment horizontal="center" vertical="center"/>
    </xf>
    <xf numFmtId="0" fontId="14" fillId="0" borderId="4" xfId="0" applyFont="1" applyBorder="1" applyAlignment="1">
      <alignment horizontal="center" vertical="center"/>
    </xf>
    <xf numFmtId="0" fontId="32" fillId="0" borderId="0" xfId="0" applyFont="1" applyBorder="1" applyAlignment="1">
      <alignment horizontal="center" vertical="center" wrapText="1"/>
    </xf>
    <xf numFmtId="0" fontId="32" fillId="0" borderId="15"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14" xfId="0" applyFont="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28" fillId="2" borderId="5" xfId="0" applyFont="1" applyFill="1" applyBorder="1" applyAlignment="1">
      <alignment horizontal="center" vertical="center" wrapText="1"/>
    </xf>
    <xf numFmtId="0" fontId="28" fillId="2" borderId="14" xfId="0" applyFont="1" applyFill="1" applyBorder="1" applyAlignment="1">
      <alignment horizontal="center" vertical="center" wrapText="1"/>
    </xf>
    <xf numFmtId="0" fontId="14" fillId="0" borderId="1"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28" fillId="2" borderId="34" xfId="0" applyFont="1" applyFill="1" applyBorder="1" applyAlignment="1">
      <alignment horizontal="center" vertical="center" wrapText="1"/>
    </xf>
    <xf numFmtId="0" fontId="14" fillId="0" borderId="1" xfId="0" applyFont="1" applyBorder="1" applyAlignment="1">
      <alignment horizontal="left" vertical="center" wrapText="1"/>
    </xf>
    <xf numFmtId="0" fontId="14" fillId="0" borderId="16" xfId="0" applyFont="1" applyBorder="1" applyAlignment="1">
      <alignment horizontal="center" vertical="center"/>
    </xf>
    <xf numFmtId="0" fontId="14" fillId="0" borderId="12" xfId="0" applyFont="1" applyBorder="1" applyAlignment="1">
      <alignment horizontal="center" vertical="center"/>
    </xf>
    <xf numFmtId="0" fontId="14" fillId="0" borderId="17" xfId="0" applyFont="1" applyBorder="1" applyAlignment="1">
      <alignment horizontal="center" vertical="center"/>
    </xf>
    <xf numFmtId="0" fontId="4" fillId="0" borderId="1" xfId="0" applyFont="1" applyBorder="1" applyAlignment="1">
      <alignment horizontal="center" vertical="center" wrapText="1"/>
    </xf>
    <xf numFmtId="0" fontId="28" fillId="0" borderId="13" xfId="0" applyFont="1" applyBorder="1" applyAlignment="1">
      <alignment horizontal="center" vertical="center"/>
    </xf>
    <xf numFmtId="0" fontId="28" fillId="0" borderId="12" xfId="0" applyFont="1" applyBorder="1" applyAlignment="1">
      <alignment horizontal="center" vertical="center"/>
    </xf>
    <xf numFmtId="0" fontId="28" fillId="0" borderId="4" xfId="0" applyFont="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14" fontId="0" fillId="3" borderId="6" xfId="0" applyNumberFormat="1" applyFont="1" applyFill="1" applyBorder="1" applyAlignment="1">
      <alignment horizontal="left"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 fillId="2" borderId="34" xfId="0" applyFont="1" applyFill="1" applyBorder="1" applyAlignment="1">
      <alignment horizontal="center" vertical="center" wrapText="1"/>
    </xf>
    <xf numFmtId="0" fontId="0" fillId="0" borderId="1" xfId="0" applyBorder="1" applyAlignment="1">
      <alignment horizontal="left"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 xfId="0"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24" fillId="6" borderId="33" xfId="0" applyFont="1" applyFill="1" applyBorder="1" applyAlignment="1">
      <alignment vertical="center"/>
    </xf>
    <xf numFmtId="0" fontId="23" fillId="6" borderId="29" xfId="0" applyFont="1" applyFill="1" applyBorder="1" applyAlignment="1">
      <alignment vertical="center" wrapText="1"/>
    </xf>
    <xf numFmtId="0" fontId="23" fillId="6" borderId="28" xfId="0" applyFont="1" applyFill="1" applyBorder="1" applyAlignment="1">
      <alignment vertical="center" wrapText="1"/>
    </xf>
    <xf numFmtId="0" fontId="23" fillId="6" borderId="19" xfId="0" applyFont="1" applyFill="1" applyBorder="1" applyAlignment="1">
      <alignment horizontal="center" vertical="center" wrapText="1"/>
    </xf>
    <xf numFmtId="0" fontId="23" fillId="6" borderId="20" xfId="0" applyFont="1" applyFill="1" applyBorder="1" applyAlignment="1">
      <alignment horizontal="center" vertical="center" wrapText="1"/>
    </xf>
    <xf numFmtId="0" fontId="23" fillId="6" borderId="0" xfId="0" applyFont="1" applyFill="1" applyAlignment="1">
      <alignment horizontal="center" vertical="center" wrapText="1"/>
    </xf>
    <xf numFmtId="0" fontId="24" fillId="6" borderId="26" xfId="0" applyFont="1" applyFill="1" applyBorder="1" applyAlignment="1">
      <alignment horizontal="center" vertical="center" wrapText="1"/>
    </xf>
    <xf numFmtId="0" fontId="24" fillId="6" borderId="25" xfId="0" applyFont="1" applyFill="1" applyBorder="1" applyAlignment="1">
      <alignment horizontal="center" vertical="center" wrapText="1"/>
    </xf>
    <xf numFmtId="0" fontId="27" fillId="6" borderId="26" xfId="0" applyFont="1" applyFill="1" applyBorder="1" applyAlignment="1">
      <alignment horizontal="center" vertical="center" wrapText="1"/>
    </xf>
    <xf numFmtId="0" fontId="27" fillId="6" borderId="25" xfId="0" applyFont="1" applyFill="1" applyBorder="1" applyAlignment="1">
      <alignment horizontal="center" vertical="center" wrapText="1"/>
    </xf>
    <xf numFmtId="44" fontId="27" fillId="6" borderId="26" xfId="3" applyFont="1" applyFill="1" applyBorder="1" applyAlignment="1">
      <alignment horizontal="center" vertical="center" wrapText="1"/>
    </xf>
    <xf numFmtId="44" fontId="27" fillId="6" borderId="25" xfId="3" applyFont="1" applyFill="1" applyBorder="1" applyAlignment="1">
      <alignment horizontal="center" vertical="center" wrapText="1"/>
    </xf>
    <xf numFmtId="0" fontId="26" fillId="6" borderId="26" xfId="0" applyFont="1" applyFill="1" applyBorder="1" applyAlignment="1">
      <alignment horizontal="center" vertical="center" wrapText="1"/>
    </xf>
    <xf numFmtId="0" fontId="26" fillId="6" borderId="25" xfId="0" applyFont="1" applyFill="1" applyBorder="1" applyAlignment="1">
      <alignment horizontal="center" vertical="center" wrapText="1"/>
    </xf>
    <xf numFmtId="0" fontId="23" fillId="6" borderId="20" xfId="0" applyFont="1" applyFill="1" applyBorder="1" applyAlignment="1">
      <alignment vertical="center" wrapText="1"/>
    </xf>
    <xf numFmtId="0" fontId="23" fillId="6" borderId="31" xfId="0" applyFont="1" applyFill="1" applyBorder="1" applyAlignment="1">
      <alignment vertical="center" wrapText="1"/>
    </xf>
    <xf numFmtId="0" fontId="23" fillId="8" borderId="24" xfId="0" applyFont="1" applyFill="1" applyBorder="1" applyAlignment="1">
      <alignment horizontal="center" vertical="center"/>
    </xf>
    <xf numFmtId="0" fontId="23" fillId="8" borderId="26" xfId="0" applyFont="1" applyFill="1" applyBorder="1" applyAlignment="1">
      <alignment horizontal="center" vertical="center"/>
    </xf>
    <xf numFmtId="0" fontId="23" fillId="8" borderId="25" xfId="0" applyFont="1" applyFill="1" applyBorder="1" applyAlignment="1">
      <alignment horizontal="center" vertical="center"/>
    </xf>
    <xf numFmtId="0" fontId="24" fillId="6" borderId="32" xfId="0" applyFont="1" applyFill="1" applyBorder="1" applyAlignment="1">
      <alignment vertical="center"/>
    </xf>
    <xf numFmtId="0" fontId="23" fillId="6" borderId="19" xfId="0" applyFont="1" applyFill="1" applyBorder="1" applyAlignment="1">
      <alignment vertical="center"/>
    </xf>
    <xf numFmtId="0" fontId="23" fillId="6" borderId="27"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4"/>
  <sheetViews>
    <sheetView topLeftCell="A46" workbookViewId="0">
      <selection activeCell="A73" sqref="A73:D73"/>
    </sheetView>
  </sheetViews>
  <sheetFormatPr baseColWidth="10" defaultRowHeight="15" x14ac:dyDescent="0.25"/>
  <cols>
    <col min="2" max="2" width="13.85546875" customWidth="1"/>
    <col min="3" max="3" width="13.7109375" customWidth="1"/>
    <col min="4" max="4" width="10.7109375" customWidth="1"/>
    <col min="6" max="6" width="9.85546875" customWidth="1"/>
    <col min="7" max="7" width="12" customWidth="1"/>
    <col min="10" max="10" width="23.5703125" customWidth="1"/>
    <col min="12" max="12" width="29.28515625" customWidth="1"/>
  </cols>
  <sheetData>
    <row r="1" spans="1:12" x14ac:dyDescent="0.25">
      <c r="A1" s="204"/>
      <c r="B1" s="204"/>
      <c r="C1" s="204"/>
      <c r="D1" s="204"/>
      <c r="E1" s="204"/>
      <c r="F1" s="204"/>
      <c r="G1" s="204"/>
      <c r="H1" s="204"/>
      <c r="I1" s="204"/>
      <c r="J1" s="204"/>
      <c r="K1" s="204"/>
      <c r="L1" s="204"/>
    </row>
    <row r="2" spans="1:12" ht="16.5" x14ac:dyDescent="0.25">
      <c r="A2" s="254" t="s">
        <v>63</v>
      </c>
      <c r="B2" s="254"/>
      <c r="C2" s="254"/>
      <c r="D2" s="254"/>
      <c r="E2" s="254"/>
      <c r="F2" s="254"/>
      <c r="G2" s="254"/>
      <c r="H2" s="254"/>
      <c r="I2" s="254"/>
      <c r="J2" s="254"/>
      <c r="K2" s="254"/>
      <c r="L2" s="254"/>
    </row>
    <row r="3" spans="1:12" ht="16.5" x14ac:dyDescent="0.25">
      <c r="A3" s="228"/>
      <c r="B3" s="204"/>
      <c r="C3" s="204"/>
      <c r="D3" s="204"/>
      <c r="E3" s="204"/>
      <c r="F3" s="204"/>
      <c r="G3" s="204"/>
      <c r="H3" s="204"/>
      <c r="I3" s="204"/>
      <c r="J3" s="204"/>
      <c r="K3" s="204"/>
      <c r="L3" s="204"/>
    </row>
    <row r="4" spans="1:12" ht="16.5" x14ac:dyDescent="0.25">
      <c r="A4" s="254" t="s">
        <v>312</v>
      </c>
      <c r="B4" s="254"/>
      <c r="C4" s="254"/>
      <c r="D4" s="254"/>
      <c r="E4" s="254"/>
      <c r="F4" s="254"/>
      <c r="G4" s="254"/>
      <c r="H4" s="254"/>
      <c r="I4" s="254"/>
      <c r="J4" s="254"/>
      <c r="K4" s="254"/>
      <c r="L4" s="254"/>
    </row>
    <row r="5" spans="1:12" ht="16.5" x14ac:dyDescent="0.25">
      <c r="A5" s="229"/>
      <c r="B5" s="204"/>
      <c r="C5" s="204"/>
      <c r="D5" s="204"/>
      <c r="E5" s="204"/>
      <c r="F5" s="204"/>
      <c r="G5" s="204"/>
      <c r="H5" s="204"/>
      <c r="I5" s="204"/>
      <c r="J5" s="204"/>
      <c r="K5" s="204"/>
      <c r="L5" s="204"/>
    </row>
    <row r="6" spans="1:12" ht="15" customHeight="1" x14ac:dyDescent="0.25">
      <c r="A6" s="255" t="s">
        <v>313</v>
      </c>
      <c r="B6" s="256"/>
      <c r="C6" s="256"/>
      <c r="D6" s="256"/>
      <c r="E6" s="256"/>
      <c r="F6" s="256"/>
      <c r="G6" s="256"/>
      <c r="H6" s="256"/>
      <c r="I6" s="256"/>
      <c r="J6" s="256"/>
      <c r="K6" s="256"/>
      <c r="L6" s="256"/>
    </row>
    <row r="7" spans="1:12" ht="15" customHeight="1" x14ac:dyDescent="0.25">
      <c r="A7" s="256"/>
      <c r="B7" s="256"/>
      <c r="C7" s="256"/>
      <c r="D7" s="256"/>
      <c r="E7" s="256"/>
      <c r="F7" s="256"/>
      <c r="G7" s="256"/>
      <c r="H7" s="256"/>
      <c r="I7" s="256"/>
      <c r="J7" s="256"/>
      <c r="K7" s="256"/>
      <c r="L7" s="256"/>
    </row>
    <row r="8" spans="1:12" ht="15" customHeight="1" x14ac:dyDescent="0.25">
      <c r="A8" s="255" t="s">
        <v>314</v>
      </c>
      <c r="B8" s="256"/>
      <c r="C8" s="256"/>
      <c r="D8" s="256"/>
      <c r="E8" s="256"/>
      <c r="F8" s="256"/>
      <c r="G8" s="256"/>
      <c r="H8" s="256"/>
      <c r="I8" s="256"/>
      <c r="J8" s="256"/>
      <c r="K8" s="256"/>
      <c r="L8" s="256"/>
    </row>
    <row r="9" spans="1:12" ht="15" customHeight="1" x14ac:dyDescent="0.25">
      <c r="A9" s="256"/>
      <c r="B9" s="256"/>
      <c r="C9" s="256"/>
      <c r="D9" s="256"/>
      <c r="E9" s="256"/>
      <c r="F9" s="256"/>
      <c r="G9" s="256"/>
      <c r="H9" s="256"/>
      <c r="I9" s="256"/>
      <c r="J9" s="256"/>
      <c r="K9" s="256"/>
      <c r="L9" s="256"/>
    </row>
    <row r="10" spans="1:12" ht="15.75" thickBot="1" x14ac:dyDescent="0.3">
      <c r="A10" s="204"/>
      <c r="B10" s="204"/>
      <c r="C10" s="204"/>
      <c r="D10" s="204"/>
      <c r="E10" s="204"/>
      <c r="F10" s="204"/>
      <c r="G10" s="204"/>
      <c r="H10" s="204"/>
      <c r="I10" s="204"/>
      <c r="J10" s="204"/>
      <c r="K10" s="204"/>
      <c r="L10" s="204"/>
    </row>
    <row r="11" spans="1:12" ht="15.75" thickBot="1" x14ac:dyDescent="0.3">
      <c r="A11" s="230" t="s">
        <v>64</v>
      </c>
      <c r="B11" s="257" t="s">
        <v>84</v>
      </c>
      <c r="C11" s="258"/>
      <c r="D11" s="258"/>
      <c r="E11" s="258"/>
      <c r="F11" s="258"/>
      <c r="G11" s="258"/>
      <c r="H11" s="258"/>
      <c r="I11" s="258"/>
      <c r="J11" s="258"/>
      <c r="K11" s="258"/>
      <c r="L11" s="259"/>
    </row>
    <row r="12" spans="1:12" ht="15.75" customHeight="1" thickBot="1" x14ac:dyDescent="0.3">
      <c r="A12" s="231">
        <v>1</v>
      </c>
      <c r="B12" s="250" t="s">
        <v>315</v>
      </c>
      <c r="C12" s="251"/>
      <c r="D12" s="251"/>
      <c r="E12" s="251"/>
      <c r="F12" s="251"/>
      <c r="G12" s="251"/>
      <c r="H12" s="251"/>
      <c r="I12" s="251"/>
      <c r="J12" s="251"/>
      <c r="K12" s="251"/>
      <c r="L12" s="252"/>
    </row>
    <row r="13" spans="1:12" ht="15.75" customHeight="1" thickBot="1" x14ac:dyDescent="0.3">
      <c r="A13" s="231">
        <v>2</v>
      </c>
      <c r="B13" s="250" t="s">
        <v>316</v>
      </c>
      <c r="C13" s="251"/>
      <c r="D13" s="251"/>
      <c r="E13" s="251"/>
      <c r="F13" s="251"/>
      <c r="G13" s="251"/>
      <c r="H13" s="251"/>
      <c r="I13" s="251"/>
      <c r="J13" s="251"/>
      <c r="K13" s="251"/>
      <c r="L13" s="252"/>
    </row>
    <row r="14" spans="1:12" ht="15.75" customHeight="1" thickBot="1" x14ac:dyDescent="0.3">
      <c r="A14" s="231">
        <v>3</v>
      </c>
      <c r="B14" s="250" t="s">
        <v>317</v>
      </c>
      <c r="C14" s="251"/>
      <c r="D14" s="251"/>
      <c r="E14" s="251"/>
      <c r="F14" s="251"/>
      <c r="G14" s="251"/>
      <c r="H14" s="251"/>
      <c r="I14" s="251"/>
      <c r="J14" s="251"/>
      <c r="K14" s="251"/>
      <c r="L14" s="252"/>
    </row>
    <row r="15" spans="1:12" ht="15.75" customHeight="1" thickBot="1" x14ac:dyDescent="0.3">
      <c r="A15" s="231">
        <v>4</v>
      </c>
      <c r="B15" s="250" t="s">
        <v>318</v>
      </c>
      <c r="C15" s="251"/>
      <c r="D15" s="251"/>
      <c r="E15" s="251"/>
      <c r="F15" s="251"/>
      <c r="G15" s="251"/>
      <c r="H15" s="251"/>
      <c r="I15" s="251"/>
      <c r="J15" s="251"/>
      <c r="K15" s="251"/>
      <c r="L15" s="252"/>
    </row>
    <row r="16" spans="1:12" ht="15.75" customHeight="1" thickBot="1" x14ac:dyDescent="0.3">
      <c r="A16" s="231">
        <v>5</v>
      </c>
      <c r="B16" s="250" t="s">
        <v>318</v>
      </c>
      <c r="C16" s="251"/>
      <c r="D16" s="251"/>
      <c r="E16" s="251"/>
      <c r="F16" s="251"/>
      <c r="G16" s="251"/>
      <c r="H16" s="251"/>
      <c r="I16" s="251"/>
      <c r="J16" s="251"/>
      <c r="K16" s="251"/>
      <c r="L16" s="252"/>
    </row>
    <row r="17" spans="1:12" ht="15.75" customHeight="1" thickBot="1" x14ac:dyDescent="0.3">
      <c r="A17" s="231">
        <v>6</v>
      </c>
      <c r="B17" s="250" t="s">
        <v>319</v>
      </c>
      <c r="C17" s="251"/>
      <c r="D17" s="251"/>
      <c r="E17" s="251"/>
      <c r="F17" s="251"/>
      <c r="G17" s="251"/>
      <c r="H17" s="251"/>
      <c r="I17" s="251"/>
      <c r="J17" s="251"/>
      <c r="K17" s="251"/>
      <c r="L17" s="252"/>
    </row>
    <row r="18" spans="1:12" ht="15.75" customHeight="1" thickBot="1" x14ac:dyDescent="0.3">
      <c r="A18" s="231">
        <v>7</v>
      </c>
      <c r="B18" s="250" t="s">
        <v>320</v>
      </c>
      <c r="C18" s="251"/>
      <c r="D18" s="251"/>
      <c r="E18" s="251"/>
      <c r="F18" s="251"/>
      <c r="G18" s="251"/>
      <c r="H18" s="251"/>
      <c r="I18" s="251"/>
      <c r="J18" s="251"/>
      <c r="K18" s="251"/>
      <c r="L18" s="252"/>
    </row>
    <row r="19" spans="1:12" ht="15.75" customHeight="1" thickBot="1" x14ac:dyDescent="0.3">
      <c r="A19" s="231">
        <v>8</v>
      </c>
      <c r="B19" s="250" t="s">
        <v>321</v>
      </c>
      <c r="C19" s="251"/>
      <c r="D19" s="251"/>
      <c r="E19" s="251"/>
      <c r="F19" s="251"/>
      <c r="G19" s="251"/>
      <c r="H19" s="251"/>
      <c r="I19" s="251"/>
      <c r="J19" s="251"/>
      <c r="K19" s="251"/>
      <c r="L19" s="252"/>
    </row>
    <row r="20" spans="1:12" ht="15.75" customHeight="1" thickBot="1" x14ac:dyDescent="0.3">
      <c r="A20" s="231">
        <v>9</v>
      </c>
      <c r="B20" s="250" t="s">
        <v>322</v>
      </c>
      <c r="C20" s="251"/>
      <c r="D20" s="251"/>
      <c r="E20" s="251"/>
      <c r="F20" s="251"/>
      <c r="G20" s="251"/>
      <c r="H20" s="251"/>
      <c r="I20" s="251"/>
      <c r="J20" s="251"/>
      <c r="K20" s="251"/>
      <c r="L20" s="252"/>
    </row>
    <row r="21" spans="1:12" ht="15.75" customHeight="1" thickBot="1" x14ac:dyDescent="0.3">
      <c r="A21" s="231">
        <v>10</v>
      </c>
      <c r="B21" s="250" t="s">
        <v>323</v>
      </c>
      <c r="C21" s="251"/>
      <c r="D21" s="251"/>
      <c r="E21" s="251"/>
      <c r="F21" s="251"/>
      <c r="G21" s="251"/>
      <c r="H21" s="251"/>
      <c r="I21" s="251"/>
      <c r="J21" s="251"/>
      <c r="K21" s="251"/>
      <c r="L21" s="252"/>
    </row>
    <row r="22" spans="1:12" ht="15.75" customHeight="1" thickBot="1" x14ac:dyDescent="0.3">
      <c r="A22" s="231">
        <v>11</v>
      </c>
      <c r="B22" s="250" t="s">
        <v>324</v>
      </c>
      <c r="C22" s="251"/>
      <c r="D22" s="251"/>
      <c r="E22" s="251"/>
      <c r="F22" s="251"/>
      <c r="G22" s="251"/>
      <c r="H22" s="251"/>
      <c r="I22" s="251"/>
      <c r="J22" s="251"/>
      <c r="K22" s="251"/>
      <c r="L22" s="252"/>
    </row>
    <row r="23" spans="1:12" ht="15.75" customHeight="1" thickBot="1" x14ac:dyDescent="0.3">
      <c r="A23" s="231">
        <v>12</v>
      </c>
      <c r="B23" s="250" t="s">
        <v>325</v>
      </c>
      <c r="C23" s="251"/>
      <c r="D23" s="251"/>
      <c r="E23" s="251"/>
      <c r="F23" s="251"/>
      <c r="G23" s="251"/>
      <c r="H23" s="251"/>
      <c r="I23" s="251"/>
      <c r="J23" s="251"/>
      <c r="K23" s="251"/>
      <c r="L23" s="252"/>
    </row>
    <row r="24" spans="1:12" ht="15.75" customHeight="1" thickBot="1" x14ac:dyDescent="0.3">
      <c r="A24" s="231">
        <v>13</v>
      </c>
      <c r="B24" s="250" t="s">
        <v>326</v>
      </c>
      <c r="C24" s="251"/>
      <c r="D24" s="251"/>
      <c r="E24" s="251"/>
      <c r="F24" s="251"/>
      <c r="G24" s="251"/>
      <c r="H24" s="251"/>
      <c r="I24" s="251"/>
      <c r="J24" s="251"/>
      <c r="K24" s="251"/>
      <c r="L24" s="252"/>
    </row>
    <row r="25" spans="1:12" ht="15.75" customHeight="1" thickBot="1" x14ac:dyDescent="0.3">
      <c r="A25" s="231">
        <v>14</v>
      </c>
      <c r="B25" s="250" t="s">
        <v>327</v>
      </c>
      <c r="C25" s="251"/>
      <c r="D25" s="251"/>
      <c r="E25" s="251"/>
      <c r="F25" s="251"/>
      <c r="G25" s="251"/>
      <c r="H25" s="251"/>
      <c r="I25" s="251"/>
      <c r="J25" s="251"/>
      <c r="K25" s="251"/>
      <c r="L25" s="252"/>
    </row>
    <row r="26" spans="1:12" ht="15.75" customHeight="1" thickBot="1" x14ac:dyDescent="0.3">
      <c r="A26" s="231">
        <v>15</v>
      </c>
      <c r="B26" s="250" t="s">
        <v>328</v>
      </c>
      <c r="C26" s="251"/>
      <c r="D26" s="251"/>
      <c r="E26" s="251"/>
      <c r="F26" s="251"/>
      <c r="G26" s="251"/>
      <c r="H26" s="251"/>
      <c r="I26" s="251"/>
      <c r="J26" s="251"/>
      <c r="K26" s="251"/>
      <c r="L26" s="252"/>
    </row>
    <row r="27" spans="1:12" ht="15.75" customHeight="1" thickBot="1" x14ac:dyDescent="0.3">
      <c r="A27" s="231">
        <v>16</v>
      </c>
      <c r="B27" s="250" t="s">
        <v>329</v>
      </c>
      <c r="C27" s="251"/>
      <c r="D27" s="251"/>
      <c r="E27" s="251"/>
      <c r="F27" s="251"/>
      <c r="G27" s="251"/>
      <c r="H27" s="251"/>
      <c r="I27" s="251"/>
      <c r="J27" s="251"/>
      <c r="K27" s="251"/>
      <c r="L27" s="252"/>
    </row>
    <row r="28" spans="1:12" ht="15.75" customHeight="1" thickBot="1" x14ac:dyDescent="0.3">
      <c r="A28" s="231">
        <v>17</v>
      </c>
      <c r="B28" s="250" t="s">
        <v>298</v>
      </c>
      <c r="C28" s="251"/>
      <c r="D28" s="251"/>
      <c r="E28" s="251"/>
      <c r="F28" s="251"/>
      <c r="G28" s="251"/>
      <c r="H28" s="251"/>
      <c r="I28" s="251"/>
      <c r="J28" s="251"/>
      <c r="K28" s="251"/>
      <c r="L28" s="252"/>
    </row>
    <row r="29" spans="1:12" ht="15.75" customHeight="1" thickBot="1" x14ac:dyDescent="0.3">
      <c r="A29" s="231">
        <v>18</v>
      </c>
      <c r="B29" s="250" t="s">
        <v>330</v>
      </c>
      <c r="C29" s="251"/>
      <c r="D29" s="251"/>
      <c r="E29" s="251"/>
      <c r="F29" s="251"/>
      <c r="G29" s="251"/>
      <c r="H29" s="251"/>
      <c r="I29" s="251"/>
      <c r="J29" s="251"/>
      <c r="K29" s="251"/>
      <c r="L29" s="252"/>
    </row>
    <row r="30" spans="1:12" ht="15.75" customHeight="1" thickBot="1" x14ac:dyDescent="0.3">
      <c r="A30" s="231">
        <v>19</v>
      </c>
      <c r="B30" s="250" t="s">
        <v>159</v>
      </c>
      <c r="C30" s="251"/>
      <c r="D30" s="251"/>
      <c r="E30" s="251"/>
      <c r="F30" s="251"/>
      <c r="G30" s="251"/>
      <c r="H30" s="251"/>
      <c r="I30" s="251"/>
      <c r="J30" s="251"/>
      <c r="K30" s="251"/>
      <c r="L30" s="252"/>
    </row>
    <row r="31" spans="1:12" ht="15.75" customHeight="1" thickBot="1" x14ac:dyDescent="0.3">
      <c r="A31" s="231">
        <v>20</v>
      </c>
      <c r="B31" s="250" t="s">
        <v>331</v>
      </c>
      <c r="C31" s="251"/>
      <c r="D31" s="251"/>
      <c r="E31" s="251"/>
      <c r="F31" s="251"/>
      <c r="G31" s="251"/>
      <c r="H31" s="251"/>
      <c r="I31" s="251"/>
      <c r="J31" s="251"/>
      <c r="K31" s="251"/>
      <c r="L31" s="252"/>
    </row>
    <row r="32" spans="1:12" ht="15.75" customHeight="1" thickBot="1" x14ac:dyDescent="0.3">
      <c r="A32" s="231">
        <v>21</v>
      </c>
      <c r="B32" s="250" t="s">
        <v>331</v>
      </c>
      <c r="C32" s="251"/>
      <c r="D32" s="251"/>
      <c r="E32" s="251"/>
      <c r="F32" s="251"/>
      <c r="G32" s="251"/>
      <c r="H32" s="251"/>
      <c r="I32" s="251"/>
      <c r="J32" s="251"/>
      <c r="K32" s="251"/>
      <c r="L32" s="252"/>
    </row>
    <row r="33" spans="1:12" ht="15.75" customHeight="1" thickBot="1" x14ac:dyDescent="0.3">
      <c r="A33" s="231">
        <v>22</v>
      </c>
      <c r="B33" s="250" t="s">
        <v>332</v>
      </c>
      <c r="C33" s="251"/>
      <c r="D33" s="251"/>
      <c r="E33" s="251"/>
      <c r="F33" s="251"/>
      <c r="G33" s="251"/>
      <c r="H33" s="251"/>
      <c r="I33" s="251"/>
      <c r="J33" s="251"/>
      <c r="K33" s="251"/>
      <c r="L33" s="252"/>
    </row>
    <row r="34" spans="1:12" ht="15.75" customHeight="1" thickBot="1" x14ac:dyDescent="0.3">
      <c r="A34" s="231">
        <v>23</v>
      </c>
      <c r="B34" s="250" t="s">
        <v>333</v>
      </c>
      <c r="C34" s="251"/>
      <c r="D34" s="251"/>
      <c r="E34" s="251"/>
      <c r="F34" s="251"/>
      <c r="G34" s="251"/>
      <c r="H34" s="251"/>
      <c r="I34" s="251"/>
      <c r="J34" s="251"/>
      <c r="K34" s="251"/>
      <c r="L34" s="252"/>
    </row>
    <row r="35" spans="1:12" ht="15.75" customHeight="1" thickBot="1" x14ac:dyDescent="0.3">
      <c r="A35" s="231">
        <v>24</v>
      </c>
      <c r="B35" s="250" t="s">
        <v>334</v>
      </c>
      <c r="C35" s="251"/>
      <c r="D35" s="251"/>
      <c r="E35" s="251"/>
      <c r="F35" s="251"/>
      <c r="G35" s="251"/>
      <c r="H35" s="251"/>
      <c r="I35" s="251"/>
      <c r="J35" s="251"/>
      <c r="K35" s="251"/>
      <c r="L35" s="252"/>
    </row>
    <row r="36" spans="1:12" ht="15.75" customHeight="1" thickBot="1" x14ac:dyDescent="0.3">
      <c r="A36" s="231">
        <v>25</v>
      </c>
      <c r="B36" s="250" t="s">
        <v>335</v>
      </c>
      <c r="C36" s="251"/>
      <c r="D36" s="251"/>
      <c r="E36" s="251"/>
      <c r="F36" s="251"/>
      <c r="G36" s="251"/>
      <c r="H36" s="251"/>
      <c r="I36" s="251"/>
      <c r="J36" s="251"/>
      <c r="K36" s="251"/>
      <c r="L36" s="252"/>
    </row>
    <row r="37" spans="1:12" ht="15.75" customHeight="1" thickBot="1" x14ac:dyDescent="0.3">
      <c r="A37" s="231">
        <v>26</v>
      </c>
      <c r="B37" s="250" t="s">
        <v>336</v>
      </c>
      <c r="C37" s="251"/>
      <c r="D37" s="251"/>
      <c r="E37" s="251"/>
      <c r="F37" s="251"/>
      <c r="G37" s="251"/>
      <c r="H37" s="251"/>
      <c r="I37" s="251"/>
      <c r="J37" s="251"/>
      <c r="K37" s="251"/>
      <c r="L37" s="252"/>
    </row>
    <row r="38" spans="1:12" ht="15.75" customHeight="1" thickBot="1" x14ac:dyDescent="0.3">
      <c r="A38" s="231">
        <v>27</v>
      </c>
      <c r="B38" s="250" t="s">
        <v>337</v>
      </c>
      <c r="C38" s="251"/>
      <c r="D38" s="251"/>
      <c r="E38" s="251"/>
      <c r="F38" s="251"/>
      <c r="G38" s="251"/>
      <c r="H38" s="251"/>
      <c r="I38" s="251"/>
      <c r="J38" s="251"/>
      <c r="K38" s="251"/>
      <c r="L38" s="252"/>
    </row>
    <row r="39" spans="1:12" ht="15.75" customHeight="1" thickBot="1" x14ac:dyDescent="0.3">
      <c r="A39" s="231">
        <v>28</v>
      </c>
      <c r="B39" s="250" t="s">
        <v>338</v>
      </c>
      <c r="C39" s="251"/>
      <c r="D39" s="251"/>
      <c r="E39" s="251"/>
      <c r="F39" s="251"/>
      <c r="G39" s="251"/>
      <c r="H39" s="251"/>
      <c r="I39" s="251"/>
      <c r="J39" s="251"/>
      <c r="K39" s="251"/>
      <c r="L39" s="252"/>
    </row>
    <row r="40" spans="1:12" ht="15.75" customHeight="1" thickBot="1" x14ac:dyDescent="0.3">
      <c r="A40" s="231">
        <v>29</v>
      </c>
      <c r="B40" s="250" t="s">
        <v>222</v>
      </c>
      <c r="C40" s="251"/>
      <c r="D40" s="251"/>
      <c r="E40" s="251"/>
      <c r="F40" s="251"/>
      <c r="G40" s="251"/>
      <c r="H40" s="251"/>
      <c r="I40" s="251"/>
      <c r="J40" s="251"/>
      <c r="K40" s="251"/>
      <c r="L40" s="252"/>
    </row>
    <row r="41" spans="1:12" ht="15.75" customHeight="1" thickBot="1" x14ac:dyDescent="0.3">
      <c r="A41" s="231">
        <v>30</v>
      </c>
      <c r="B41" s="250" t="s">
        <v>339</v>
      </c>
      <c r="C41" s="251"/>
      <c r="D41" s="251"/>
      <c r="E41" s="251"/>
      <c r="F41" s="251"/>
      <c r="G41" s="251"/>
      <c r="H41" s="251"/>
      <c r="I41" s="251"/>
      <c r="J41" s="251"/>
      <c r="K41" s="251"/>
      <c r="L41" s="252"/>
    </row>
    <row r="42" spans="1:12" ht="15.75" customHeight="1" thickBot="1" x14ac:dyDescent="0.3">
      <c r="A42" s="231">
        <v>31</v>
      </c>
      <c r="B42" s="250" t="s">
        <v>340</v>
      </c>
      <c r="C42" s="251"/>
      <c r="D42" s="251"/>
      <c r="E42" s="251"/>
      <c r="F42" s="251"/>
      <c r="G42" s="251"/>
      <c r="H42" s="251"/>
      <c r="I42" s="251"/>
      <c r="J42" s="251"/>
      <c r="K42" s="251"/>
      <c r="L42" s="252"/>
    </row>
    <row r="43" spans="1:12" ht="15.75" customHeight="1" thickBot="1" x14ac:dyDescent="0.3">
      <c r="A43" s="231">
        <v>32</v>
      </c>
      <c r="B43" s="250" t="s">
        <v>341</v>
      </c>
      <c r="C43" s="251"/>
      <c r="D43" s="251"/>
      <c r="E43" s="251"/>
      <c r="F43" s="251"/>
      <c r="G43" s="251"/>
      <c r="H43" s="251"/>
      <c r="I43" s="251"/>
      <c r="J43" s="251"/>
      <c r="K43" s="251"/>
      <c r="L43" s="252"/>
    </row>
    <row r="44" spans="1:12" ht="15.75" customHeight="1" thickBot="1" x14ac:dyDescent="0.3">
      <c r="A44" s="231">
        <v>33</v>
      </c>
      <c r="B44" s="250" t="s">
        <v>342</v>
      </c>
      <c r="C44" s="251"/>
      <c r="D44" s="251"/>
      <c r="E44" s="251"/>
      <c r="F44" s="251"/>
      <c r="G44" s="251"/>
      <c r="H44" s="251"/>
      <c r="I44" s="251"/>
      <c r="J44" s="251"/>
      <c r="K44" s="251"/>
      <c r="L44" s="252"/>
    </row>
    <row r="45" spans="1:12" ht="15.75" customHeight="1" thickBot="1" x14ac:dyDescent="0.3">
      <c r="A45" s="231">
        <v>34</v>
      </c>
      <c r="B45" s="250" t="s">
        <v>343</v>
      </c>
      <c r="C45" s="251"/>
      <c r="D45" s="251"/>
      <c r="E45" s="251"/>
      <c r="F45" s="251"/>
      <c r="G45" s="251"/>
      <c r="H45" s="251"/>
      <c r="I45" s="251"/>
      <c r="J45" s="251"/>
      <c r="K45" s="251"/>
      <c r="L45" s="252"/>
    </row>
    <row r="46" spans="1:12" ht="15.75" customHeight="1" thickBot="1" x14ac:dyDescent="0.3">
      <c r="A46" s="231">
        <v>35</v>
      </c>
      <c r="B46" s="250" t="s">
        <v>344</v>
      </c>
      <c r="C46" s="251"/>
      <c r="D46" s="251"/>
      <c r="E46" s="251"/>
      <c r="F46" s="251"/>
      <c r="G46" s="251"/>
      <c r="H46" s="251"/>
      <c r="I46" s="251"/>
      <c r="J46" s="251"/>
      <c r="K46" s="251"/>
      <c r="L46" s="252"/>
    </row>
    <row r="47" spans="1:12" ht="15.75" customHeight="1" thickBot="1" x14ac:dyDescent="0.3">
      <c r="A47" s="231">
        <v>36</v>
      </c>
      <c r="B47" s="250" t="s">
        <v>345</v>
      </c>
      <c r="C47" s="251"/>
      <c r="D47" s="251"/>
      <c r="E47" s="251"/>
      <c r="F47" s="251"/>
      <c r="G47" s="251"/>
      <c r="H47" s="251"/>
      <c r="I47" s="251"/>
      <c r="J47" s="251"/>
      <c r="K47" s="251"/>
      <c r="L47" s="252"/>
    </row>
    <row r="48" spans="1:12" ht="15.75" customHeight="1" thickBot="1" x14ac:dyDescent="0.3">
      <c r="A48" s="231">
        <v>37</v>
      </c>
      <c r="B48" s="250" t="s">
        <v>346</v>
      </c>
      <c r="C48" s="251"/>
      <c r="D48" s="251"/>
      <c r="E48" s="251"/>
      <c r="F48" s="251"/>
      <c r="G48" s="251"/>
      <c r="H48" s="251"/>
      <c r="I48" s="251"/>
      <c r="J48" s="251"/>
      <c r="K48" s="251"/>
      <c r="L48" s="252"/>
    </row>
    <row r="49" spans="1:19" ht="15.75" customHeight="1" thickBot="1" x14ac:dyDescent="0.3">
      <c r="A49" s="231">
        <v>38</v>
      </c>
      <c r="B49" s="250" t="s">
        <v>347</v>
      </c>
      <c r="C49" s="251"/>
      <c r="D49" s="251"/>
      <c r="E49" s="251"/>
      <c r="F49" s="251"/>
      <c r="G49" s="251"/>
      <c r="H49" s="251"/>
      <c r="I49" s="251"/>
      <c r="J49" s="251"/>
      <c r="K49" s="251"/>
      <c r="L49" s="252"/>
    </row>
    <row r="50" spans="1:19" ht="15.75" customHeight="1" thickBot="1" x14ac:dyDescent="0.3">
      <c r="A50" s="231">
        <v>39</v>
      </c>
      <c r="B50" s="250" t="s">
        <v>348</v>
      </c>
      <c r="C50" s="251"/>
      <c r="D50" s="251"/>
      <c r="E50" s="251"/>
      <c r="F50" s="251"/>
      <c r="G50" s="251"/>
      <c r="H50" s="251"/>
      <c r="I50" s="251"/>
      <c r="J50" s="251"/>
      <c r="K50" s="251"/>
      <c r="L50" s="252"/>
    </row>
    <row r="51" spans="1:19" ht="15.75" customHeight="1" thickBot="1" x14ac:dyDescent="0.3">
      <c r="A51" s="231">
        <v>40</v>
      </c>
      <c r="B51" s="250" t="s">
        <v>349</v>
      </c>
      <c r="C51" s="251"/>
      <c r="D51" s="251"/>
      <c r="E51" s="251"/>
      <c r="F51" s="251"/>
      <c r="G51" s="251"/>
      <c r="H51" s="251"/>
      <c r="I51" s="251"/>
      <c r="J51" s="251"/>
      <c r="K51" s="251"/>
      <c r="L51" s="252"/>
    </row>
    <row r="52" spans="1:19" ht="15.75" customHeight="1" thickBot="1" x14ac:dyDescent="0.3">
      <c r="A52" s="231">
        <v>41</v>
      </c>
      <c r="B52" s="250" t="s">
        <v>350</v>
      </c>
      <c r="C52" s="251"/>
      <c r="D52" s="251"/>
      <c r="E52" s="251"/>
      <c r="F52" s="251"/>
      <c r="G52" s="251"/>
      <c r="H52" s="251"/>
      <c r="I52" s="251"/>
      <c r="J52" s="251"/>
      <c r="K52" s="251"/>
      <c r="L52" s="252"/>
    </row>
    <row r="53" spans="1:19" ht="15.75" customHeight="1" thickBot="1" x14ac:dyDescent="0.3">
      <c r="A53" s="231">
        <v>42</v>
      </c>
      <c r="B53" s="250" t="s">
        <v>351</v>
      </c>
      <c r="C53" s="251"/>
      <c r="D53" s="251"/>
      <c r="E53" s="251"/>
      <c r="F53" s="251"/>
      <c r="G53" s="251"/>
      <c r="H53" s="251"/>
      <c r="I53" s="251"/>
      <c r="J53" s="251"/>
      <c r="K53" s="251"/>
      <c r="L53" s="252"/>
    </row>
    <row r="55" spans="1:19" ht="16.5" customHeight="1" x14ac:dyDescent="0.3">
      <c r="A55" s="260" t="s">
        <v>302</v>
      </c>
      <c r="B55" s="260"/>
      <c r="C55" s="260"/>
      <c r="D55" s="260"/>
      <c r="E55" s="260"/>
      <c r="F55" s="260"/>
      <c r="G55" s="260"/>
      <c r="H55" s="260"/>
      <c r="I55" s="260"/>
      <c r="J55" s="260"/>
      <c r="K55" s="260"/>
      <c r="L55" s="260"/>
      <c r="M55" s="232"/>
      <c r="N55" s="233"/>
      <c r="O55" s="233"/>
      <c r="P55" s="62"/>
      <c r="Q55" s="62"/>
      <c r="R55" s="62"/>
      <c r="S55" s="62"/>
    </row>
    <row r="56" spans="1:19" ht="16.5" x14ac:dyDescent="0.3">
      <c r="A56" s="234"/>
      <c r="B56" s="234"/>
      <c r="C56" s="234"/>
      <c r="D56" s="234"/>
      <c r="E56" s="235"/>
      <c r="F56" s="235"/>
      <c r="G56" s="234"/>
      <c r="H56" s="234"/>
      <c r="I56" s="234"/>
      <c r="J56" s="234"/>
      <c r="K56" s="234"/>
      <c r="L56" s="234"/>
      <c r="M56" s="232"/>
      <c r="N56" s="233"/>
      <c r="O56" s="233"/>
      <c r="P56" s="62"/>
      <c r="Q56" s="62"/>
      <c r="R56" s="62"/>
      <c r="S56" s="62"/>
    </row>
    <row r="57" spans="1:19" ht="15" customHeight="1" x14ac:dyDescent="0.25">
      <c r="A57" s="253" t="s">
        <v>65</v>
      </c>
      <c r="B57" s="253"/>
      <c r="C57" s="253"/>
      <c r="D57" s="253"/>
      <c r="E57" s="253" t="s">
        <v>66</v>
      </c>
      <c r="F57" s="253"/>
      <c r="G57" s="253"/>
      <c r="H57" s="253" t="s">
        <v>67</v>
      </c>
      <c r="I57" s="253"/>
      <c r="J57" s="253" t="s">
        <v>68</v>
      </c>
      <c r="K57" s="253"/>
      <c r="L57" s="253"/>
      <c r="M57" s="253"/>
      <c r="N57" s="253"/>
      <c r="O57" s="253"/>
      <c r="P57" s="253"/>
      <c r="Q57" s="253" t="s">
        <v>3</v>
      </c>
      <c r="R57" s="253"/>
      <c r="S57" s="253"/>
    </row>
    <row r="58" spans="1:19" ht="55.5" customHeight="1" x14ac:dyDescent="0.25">
      <c r="A58" s="263" t="s">
        <v>88</v>
      </c>
      <c r="B58" s="263"/>
      <c r="C58" s="263"/>
      <c r="D58" s="263"/>
      <c r="E58" s="261" t="s">
        <v>303</v>
      </c>
      <c r="F58" s="261"/>
      <c r="G58" s="261"/>
      <c r="H58" s="262" t="s">
        <v>146</v>
      </c>
      <c r="I58" s="262"/>
      <c r="J58" s="262"/>
      <c r="K58" s="262"/>
      <c r="L58" s="262"/>
      <c r="M58" s="262"/>
      <c r="N58" s="262"/>
      <c r="O58" s="262"/>
      <c r="P58" s="262"/>
      <c r="Q58" s="244"/>
      <c r="R58" s="245"/>
      <c r="S58" s="246"/>
    </row>
    <row r="59" spans="1:19" ht="48.75" customHeight="1" x14ac:dyDescent="0.25">
      <c r="A59" s="261" t="s">
        <v>304</v>
      </c>
      <c r="B59" s="261"/>
      <c r="C59" s="261"/>
      <c r="D59" s="261"/>
      <c r="E59" s="261">
        <v>84</v>
      </c>
      <c r="F59" s="261"/>
      <c r="G59" s="261"/>
      <c r="H59" s="264" t="s">
        <v>146</v>
      </c>
      <c r="I59" s="264"/>
      <c r="J59" s="247"/>
      <c r="K59" s="247"/>
      <c r="L59" s="247"/>
      <c r="M59" s="247"/>
      <c r="N59" s="247"/>
      <c r="O59" s="247"/>
      <c r="P59" s="247"/>
      <c r="Q59" s="244"/>
      <c r="R59" s="245"/>
      <c r="S59" s="246"/>
    </row>
    <row r="60" spans="1:19" ht="40.5" customHeight="1" x14ac:dyDescent="0.25">
      <c r="A60" s="265" t="s">
        <v>305</v>
      </c>
      <c r="B60" s="266"/>
      <c r="C60" s="266"/>
      <c r="D60" s="267"/>
      <c r="E60" s="265">
        <v>87</v>
      </c>
      <c r="F60" s="266"/>
      <c r="G60" s="267"/>
      <c r="H60" s="268" t="s">
        <v>146</v>
      </c>
      <c r="I60" s="269"/>
      <c r="J60" s="247"/>
      <c r="K60" s="247"/>
      <c r="L60" s="247"/>
      <c r="M60" s="247"/>
      <c r="N60" s="247"/>
      <c r="O60" s="247"/>
      <c r="P60" s="247"/>
      <c r="Q60" s="244"/>
      <c r="R60" s="245"/>
      <c r="S60" s="246"/>
    </row>
    <row r="61" spans="1:19" ht="60.75" customHeight="1" x14ac:dyDescent="0.25">
      <c r="A61" s="265" t="s">
        <v>306</v>
      </c>
      <c r="B61" s="266"/>
      <c r="C61" s="266"/>
      <c r="D61" s="267"/>
      <c r="E61" s="265">
        <v>89</v>
      </c>
      <c r="F61" s="266"/>
      <c r="G61" s="267"/>
      <c r="H61" s="268" t="s">
        <v>146</v>
      </c>
      <c r="I61" s="269"/>
      <c r="J61" s="247"/>
      <c r="K61" s="247"/>
      <c r="L61" s="247"/>
      <c r="M61" s="247"/>
      <c r="N61" s="247"/>
      <c r="O61" s="247"/>
      <c r="P61" s="247"/>
      <c r="Q61" s="244"/>
      <c r="R61" s="245"/>
      <c r="S61" s="246"/>
    </row>
    <row r="62" spans="1:19" ht="68.25" customHeight="1" x14ac:dyDescent="0.25">
      <c r="A62" s="270" t="s">
        <v>89</v>
      </c>
      <c r="B62" s="270"/>
      <c r="C62" s="270"/>
      <c r="D62" s="270"/>
      <c r="E62" s="247" t="s">
        <v>307</v>
      </c>
      <c r="F62" s="247"/>
      <c r="G62" s="247"/>
      <c r="H62" s="247" t="s">
        <v>146</v>
      </c>
      <c r="I62" s="247"/>
      <c r="J62" s="247"/>
      <c r="K62" s="247"/>
      <c r="L62" s="247"/>
      <c r="M62" s="247"/>
      <c r="N62" s="247"/>
      <c r="O62" s="247"/>
      <c r="P62" s="247"/>
      <c r="Q62" s="244"/>
      <c r="R62" s="245"/>
      <c r="S62" s="246"/>
    </row>
    <row r="63" spans="1:19" ht="79.5" customHeight="1" x14ac:dyDescent="0.25">
      <c r="A63" s="271" t="s">
        <v>308</v>
      </c>
      <c r="B63" s="271"/>
      <c r="C63" s="271"/>
      <c r="D63" s="271"/>
      <c r="E63" s="271" t="s">
        <v>309</v>
      </c>
      <c r="F63" s="272"/>
      <c r="G63" s="272"/>
      <c r="H63" s="271" t="s">
        <v>310</v>
      </c>
      <c r="I63" s="272"/>
      <c r="J63" s="273"/>
      <c r="K63" s="274" t="s">
        <v>353</v>
      </c>
      <c r="L63" s="273"/>
      <c r="M63" s="273"/>
      <c r="N63" s="248" t="s">
        <v>354</v>
      </c>
      <c r="O63" s="249"/>
      <c r="P63" s="249"/>
      <c r="Q63" s="244"/>
      <c r="R63" s="245"/>
      <c r="S63" s="246"/>
    </row>
    <row r="64" spans="1:19" ht="30" x14ac:dyDescent="0.25">
      <c r="A64" s="271"/>
      <c r="B64" s="271"/>
      <c r="C64" s="271"/>
      <c r="D64" s="271"/>
      <c r="E64" s="236" t="s">
        <v>66</v>
      </c>
      <c r="F64" s="236" t="s">
        <v>67</v>
      </c>
      <c r="G64" s="236" t="s">
        <v>68</v>
      </c>
      <c r="H64" s="236" t="s">
        <v>66</v>
      </c>
      <c r="I64" s="236" t="s">
        <v>67</v>
      </c>
      <c r="J64" s="236" t="s">
        <v>68</v>
      </c>
      <c r="K64" s="236" t="s">
        <v>66</v>
      </c>
      <c r="L64" s="236" t="s">
        <v>67</v>
      </c>
      <c r="M64" s="236" t="s">
        <v>68</v>
      </c>
      <c r="N64" s="236" t="s">
        <v>66</v>
      </c>
      <c r="O64" s="236" t="s">
        <v>67</v>
      </c>
      <c r="P64" s="236" t="s">
        <v>68</v>
      </c>
      <c r="Q64" s="244"/>
      <c r="R64" s="245"/>
      <c r="S64" s="246"/>
    </row>
    <row r="65" spans="1:19" ht="75.75" customHeight="1" x14ac:dyDescent="0.25">
      <c r="A65" s="270" t="s">
        <v>311</v>
      </c>
      <c r="B65" s="270"/>
      <c r="C65" s="270"/>
      <c r="D65" s="270"/>
      <c r="E65" s="237">
        <v>10</v>
      </c>
      <c r="F65" s="237" t="s">
        <v>146</v>
      </c>
      <c r="G65" s="237"/>
      <c r="H65" s="237">
        <v>26</v>
      </c>
      <c r="I65" s="237" t="s">
        <v>146</v>
      </c>
      <c r="J65" s="237"/>
      <c r="K65" s="237">
        <v>46</v>
      </c>
      <c r="L65" s="237" t="s">
        <v>146</v>
      </c>
      <c r="M65" s="237"/>
      <c r="N65" s="237">
        <v>61</v>
      </c>
      <c r="O65" s="238" t="s">
        <v>146</v>
      </c>
      <c r="P65" s="238"/>
      <c r="Q65" s="244"/>
      <c r="R65" s="245"/>
      <c r="S65" s="246"/>
    </row>
    <row r="66" spans="1:19" ht="78" customHeight="1" x14ac:dyDescent="0.25">
      <c r="A66" s="270" t="s">
        <v>69</v>
      </c>
      <c r="B66" s="270"/>
      <c r="C66" s="270"/>
      <c r="D66" s="270"/>
      <c r="E66" s="237" t="s">
        <v>355</v>
      </c>
      <c r="F66" s="237" t="s">
        <v>146</v>
      </c>
      <c r="G66" s="237"/>
      <c r="H66" s="237" t="s">
        <v>356</v>
      </c>
      <c r="I66" s="237" t="s">
        <v>146</v>
      </c>
      <c r="J66" s="239"/>
      <c r="K66" s="237" t="s">
        <v>357</v>
      </c>
      <c r="L66" s="237" t="s">
        <v>146</v>
      </c>
      <c r="M66" s="239"/>
      <c r="N66" s="237" t="s">
        <v>358</v>
      </c>
      <c r="O66" s="238" t="s">
        <v>146</v>
      </c>
      <c r="P66" s="240"/>
      <c r="Q66" s="244"/>
      <c r="R66" s="245"/>
      <c r="S66" s="246"/>
    </row>
    <row r="67" spans="1:19" ht="15" customHeight="1" x14ac:dyDescent="0.25">
      <c r="A67" s="270" t="s">
        <v>86</v>
      </c>
      <c r="B67" s="270"/>
      <c r="C67" s="270"/>
      <c r="D67" s="270"/>
      <c r="E67" s="237"/>
      <c r="F67" s="237"/>
      <c r="G67" s="237"/>
      <c r="H67" s="237"/>
      <c r="I67" s="237"/>
      <c r="J67" s="237"/>
      <c r="K67" s="237"/>
      <c r="L67" s="237"/>
      <c r="M67" s="237"/>
      <c r="N67" s="237"/>
      <c r="O67" s="237"/>
      <c r="P67" s="237"/>
      <c r="Q67" s="244"/>
      <c r="R67" s="245"/>
      <c r="S67" s="246"/>
    </row>
    <row r="68" spans="1:19" ht="87.75" customHeight="1" x14ac:dyDescent="0.25">
      <c r="A68" s="270" t="s">
        <v>121</v>
      </c>
      <c r="B68" s="270"/>
      <c r="C68" s="270"/>
      <c r="D68" s="270"/>
      <c r="E68" s="237">
        <v>11</v>
      </c>
      <c r="F68" s="237" t="s">
        <v>146</v>
      </c>
      <c r="G68" s="237"/>
      <c r="H68" s="237" t="s">
        <v>359</v>
      </c>
      <c r="I68" s="237" t="s">
        <v>146</v>
      </c>
      <c r="J68" s="241"/>
      <c r="K68" s="237">
        <v>47</v>
      </c>
      <c r="L68" s="237" t="s">
        <v>146</v>
      </c>
      <c r="M68" s="241"/>
      <c r="N68" s="237">
        <v>64</v>
      </c>
      <c r="O68" s="238" t="s">
        <v>146</v>
      </c>
      <c r="P68" s="242"/>
      <c r="Q68" s="244"/>
      <c r="R68" s="245"/>
      <c r="S68" s="246"/>
    </row>
    <row r="69" spans="1:19" ht="57" customHeight="1" x14ac:dyDescent="0.25">
      <c r="A69" s="270" t="s">
        <v>87</v>
      </c>
      <c r="B69" s="270"/>
      <c r="C69" s="270"/>
      <c r="D69" s="270"/>
      <c r="E69" s="237"/>
      <c r="F69" s="237"/>
      <c r="G69" s="237" t="s">
        <v>360</v>
      </c>
      <c r="H69" s="237"/>
      <c r="I69" s="237"/>
      <c r="J69" s="237"/>
      <c r="K69" s="237"/>
      <c r="L69" s="237"/>
      <c r="M69" s="237"/>
      <c r="N69" s="237"/>
      <c r="O69" s="237"/>
      <c r="P69" s="237"/>
      <c r="Q69" s="244"/>
      <c r="R69" s="245"/>
      <c r="S69" s="246"/>
    </row>
    <row r="70" spans="1:19" ht="26.25" customHeight="1" x14ac:dyDescent="0.25">
      <c r="A70" s="270" t="s">
        <v>70</v>
      </c>
      <c r="B70" s="270"/>
      <c r="C70" s="270"/>
      <c r="D70" s="270"/>
      <c r="E70" s="237">
        <v>3</v>
      </c>
      <c r="F70" s="237" t="s">
        <v>146</v>
      </c>
      <c r="G70" s="237"/>
      <c r="H70" s="237">
        <v>20</v>
      </c>
      <c r="I70" s="237" t="s">
        <v>146</v>
      </c>
      <c r="J70" s="239"/>
      <c r="K70" s="237">
        <v>39</v>
      </c>
      <c r="L70" s="237"/>
      <c r="M70" s="243" t="s">
        <v>146</v>
      </c>
      <c r="N70" s="237">
        <v>54</v>
      </c>
      <c r="O70" s="237" t="s">
        <v>361</v>
      </c>
      <c r="P70" s="240"/>
      <c r="Q70" s="244" t="s">
        <v>362</v>
      </c>
      <c r="R70" s="245"/>
      <c r="S70" s="246"/>
    </row>
    <row r="71" spans="1:19" ht="42" customHeight="1" x14ac:dyDescent="0.25">
      <c r="A71" s="270" t="s">
        <v>71</v>
      </c>
      <c r="B71" s="270"/>
      <c r="C71" s="270"/>
      <c r="D71" s="270"/>
      <c r="E71" s="237"/>
      <c r="F71" s="237"/>
      <c r="G71" s="237"/>
      <c r="H71" s="237"/>
      <c r="I71" s="237"/>
      <c r="J71" s="239"/>
      <c r="K71" s="237"/>
      <c r="L71" s="237"/>
      <c r="M71" s="239"/>
      <c r="N71" s="237"/>
      <c r="O71" s="237"/>
      <c r="P71" s="240"/>
      <c r="Q71" s="244"/>
      <c r="R71" s="245"/>
      <c r="S71" s="246"/>
    </row>
    <row r="72" spans="1:19" ht="55.5" customHeight="1" x14ac:dyDescent="0.25">
      <c r="A72" s="270" t="s">
        <v>72</v>
      </c>
      <c r="B72" s="270"/>
      <c r="C72" s="270"/>
      <c r="D72" s="270"/>
      <c r="E72" s="237" t="s">
        <v>363</v>
      </c>
      <c r="F72" s="237" t="s">
        <v>146</v>
      </c>
      <c r="G72" s="237"/>
      <c r="H72" s="237" t="s">
        <v>364</v>
      </c>
      <c r="I72" s="237" t="s">
        <v>361</v>
      </c>
      <c r="J72" s="239"/>
      <c r="K72" s="237" t="s">
        <v>365</v>
      </c>
      <c r="L72" s="237" t="s">
        <v>146</v>
      </c>
      <c r="M72" s="239"/>
      <c r="N72" s="237" t="s">
        <v>366</v>
      </c>
      <c r="O72" s="237" t="s">
        <v>361</v>
      </c>
      <c r="P72" s="240"/>
      <c r="Q72" s="244"/>
      <c r="R72" s="245"/>
      <c r="S72" s="246"/>
    </row>
    <row r="73" spans="1:19" ht="96" customHeight="1" x14ac:dyDescent="0.25">
      <c r="A73" s="270" t="s">
        <v>73</v>
      </c>
      <c r="B73" s="270"/>
      <c r="C73" s="270"/>
      <c r="D73" s="270"/>
      <c r="E73" s="237" t="s">
        <v>367</v>
      </c>
      <c r="F73" s="237" t="s">
        <v>361</v>
      </c>
      <c r="G73" s="237"/>
      <c r="H73" s="237" t="s">
        <v>368</v>
      </c>
      <c r="I73" s="237" t="s">
        <v>361</v>
      </c>
      <c r="J73" s="239"/>
      <c r="K73" s="237" t="s">
        <v>369</v>
      </c>
      <c r="L73" s="237" t="s">
        <v>361</v>
      </c>
      <c r="M73" s="239"/>
      <c r="N73" s="237" t="s">
        <v>370</v>
      </c>
      <c r="O73" s="237" t="s">
        <v>361</v>
      </c>
      <c r="P73" s="240"/>
      <c r="Q73" s="244"/>
      <c r="R73" s="245"/>
      <c r="S73" s="246"/>
    </row>
    <row r="74" spans="1:19" ht="22.5" customHeight="1" x14ac:dyDescent="0.25"/>
  </sheetData>
  <mergeCells count="103">
    <mergeCell ref="A65:D65"/>
    <mergeCell ref="A71:D71"/>
    <mergeCell ref="A72:D72"/>
    <mergeCell ref="A73:D73"/>
    <mergeCell ref="A66:D66"/>
    <mergeCell ref="A67:D67"/>
    <mergeCell ref="A68:D68"/>
    <mergeCell ref="A69:D69"/>
    <mergeCell ref="A70:D70"/>
    <mergeCell ref="A61:D61"/>
    <mergeCell ref="E61:G61"/>
    <mergeCell ref="H61:I61"/>
    <mergeCell ref="A62:D62"/>
    <mergeCell ref="E62:G62"/>
    <mergeCell ref="H62:I62"/>
    <mergeCell ref="J61:P61"/>
    <mergeCell ref="A63:D64"/>
    <mergeCell ref="E63:G63"/>
    <mergeCell ref="H63:J63"/>
    <mergeCell ref="K63:M63"/>
    <mergeCell ref="E58:G58"/>
    <mergeCell ref="H58:I58"/>
    <mergeCell ref="A58:D58"/>
    <mergeCell ref="J58:P58"/>
    <mergeCell ref="A59:D59"/>
    <mergeCell ref="E59:G59"/>
    <mergeCell ref="H59:I59"/>
    <mergeCell ref="A60:D60"/>
    <mergeCell ref="E60:G60"/>
    <mergeCell ref="H60:I60"/>
    <mergeCell ref="B31:L31"/>
    <mergeCell ref="B32:L32"/>
    <mergeCell ref="B33:L33"/>
    <mergeCell ref="B38:L38"/>
    <mergeCell ref="B39:L39"/>
    <mergeCell ref="B40:L40"/>
    <mergeCell ref="B41:L41"/>
    <mergeCell ref="B42:L42"/>
    <mergeCell ref="A55:L55"/>
    <mergeCell ref="B19:L19"/>
    <mergeCell ref="B25:L25"/>
    <mergeCell ref="B20:L20"/>
    <mergeCell ref="B21:L21"/>
    <mergeCell ref="B22:L22"/>
    <mergeCell ref="B23:L23"/>
    <mergeCell ref="B24:L24"/>
    <mergeCell ref="B29:L29"/>
    <mergeCell ref="B30:L30"/>
    <mergeCell ref="B43:L43"/>
    <mergeCell ref="B44:L44"/>
    <mergeCell ref="B45:L45"/>
    <mergeCell ref="B46:L46"/>
    <mergeCell ref="B47:L47"/>
    <mergeCell ref="A2:L2"/>
    <mergeCell ref="B34:L34"/>
    <mergeCell ref="B35:L35"/>
    <mergeCell ref="B36:L36"/>
    <mergeCell ref="B37:L37"/>
    <mergeCell ref="B28:L28"/>
    <mergeCell ref="B14:L14"/>
    <mergeCell ref="B15:L15"/>
    <mergeCell ref="B16:L16"/>
    <mergeCell ref="B17:L17"/>
    <mergeCell ref="B18:L18"/>
    <mergeCell ref="B26:L26"/>
    <mergeCell ref="B27:L27"/>
    <mergeCell ref="A4:L4"/>
    <mergeCell ref="A8:L9"/>
    <mergeCell ref="B13:L13"/>
    <mergeCell ref="A6:L7"/>
    <mergeCell ref="B11:L11"/>
    <mergeCell ref="B12:L12"/>
    <mergeCell ref="B53:L53"/>
    <mergeCell ref="A57:D57"/>
    <mergeCell ref="J57:P57"/>
    <mergeCell ref="Q57:S57"/>
    <mergeCell ref="B48:L48"/>
    <mergeCell ref="B49:L49"/>
    <mergeCell ref="B50:L50"/>
    <mergeCell ref="B51:L51"/>
    <mergeCell ref="B52:L52"/>
    <mergeCell ref="E57:G57"/>
    <mergeCell ref="H57:I57"/>
    <mergeCell ref="Q61:S61"/>
    <mergeCell ref="J62:P62"/>
    <mergeCell ref="Q62:S62"/>
    <mergeCell ref="N63:P63"/>
    <mergeCell ref="Q63:S63"/>
    <mergeCell ref="Q58:S58"/>
    <mergeCell ref="J59:P59"/>
    <mergeCell ref="Q59:S59"/>
    <mergeCell ref="J60:P60"/>
    <mergeCell ref="Q60:S60"/>
    <mergeCell ref="Q69:S69"/>
    <mergeCell ref="Q70:S70"/>
    <mergeCell ref="Q71:S71"/>
    <mergeCell ref="Q72:S72"/>
    <mergeCell ref="Q73:S73"/>
    <mergeCell ref="Q64:S64"/>
    <mergeCell ref="Q65:S65"/>
    <mergeCell ref="Q66:S66"/>
    <mergeCell ref="Q67:S67"/>
    <mergeCell ref="Q68:S68"/>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opLeftCell="A18" zoomScale="71" zoomScaleNormal="71" workbookViewId="0">
      <selection activeCell="E31" sqref="E31"/>
    </sheetView>
  </sheetViews>
  <sheetFormatPr baseColWidth="10" defaultRowHeight="15" x14ac:dyDescent="0.25"/>
  <cols>
    <col min="1" max="1" width="3.140625" style="5" bestFit="1" customWidth="1"/>
    <col min="2" max="2" width="102.7109375" style="5" bestFit="1" customWidth="1"/>
    <col min="3" max="3" width="31.140625" style="5" customWidth="1"/>
    <col min="4" max="4" width="26.7109375" style="5" customWidth="1"/>
    <col min="5" max="5" width="25" style="5" customWidth="1"/>
    <col min="6" max="7" width="29.7109375" style="5" customWidth="1"/>
    <col min="8" max="8" width="24.5703125" style="5" customWidth="1"/>
    <col min="9" max="9" width="24" style="5" customWidth="1"/>
    <col min="10" max="10" width="27" style="5" customWidth="1"/>
    <col min="11" max="11" width="17.140625" style="5" customWidth="1"/>
    <col min="12" max="13" width="18.7109375" style="5" customWidth="1"/>
    <col min="14" max="14" width="22.140625" style="5" customWidth="1"/>
    <col min="15" max="15" width="23.42578125" style="5" customWidth="1"/>
    <col min="16" max="16" width="19.5703125" style="5" bestFit="1" customWidth="1"/>
    <col min="17" max="17" width="24"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s="144" customFormat="1" ht="26.25" x14ac:dyDescent="0.25">
      <c r="B2" s="278" t="s">
        <v>61</v>
      </c>
      <c r="C2" s="279"/>
      <c r="D2" s="279"/>
      <c r="E2" s="279"/>
      <c r="F2" s="279"/>
      <c r="G2" s="279"/>
      <c r="H2" s="279"/>
      <c r="I2" s="279"/>
      <c r="J2" s="279"/>
      <c r="K2" s="279"/>
      <c r="L2" s="279"/>
      <c r="M2" s="279"/>
      <c r="N2" s="279"/>
      <c r="O2" s="279"/>
      <c r="P2" s="279"/>
    </row>
    <row r="3" spans="2:16" s="144" customFormat="1" x14ac:dyDescent="0.25"/>
    <row r="4" spans="2:16" s="144" customFormat="1" ht="26.25" x14ac:dyDescent="0.25">
      <c r="B4" s="278" t="s">
        <v>47</v>
      </c>
      <c r="C4" s="279"/>
      <c r="D4" s="279"/>
      <c r="E4" s="279"/>
      <c r="F4" s="279"/>
      <c r="G4" s="279"/>
      <c r="H4" s="279"/>
      <c r="I4" s="279"/>
      <c r="J4" s="279"/>
      <c r="K4" s="279"/>
      <c r="L4" s="279"/>
      <c r="M4" s="279"/>
      <c r="N4" s="279"/>
      <c r="O4" s="279"/>
      <c r="P4" s="279"/>
    </row>
    <row r="5" spans="2:16" s="144" customFormat="1" ht="15.75" thickBot="1" x14ac:dyDescent="0.3"/>
    <row r="6" spans="2:16" s="144" customFormat="1" ht="21.75" thickBot="1" x14ac:dyDescent="0.3">
      <c r="B6" s="7" t="s">
        <v>4</v>
      </c>
      <c r="C6" s="280" t="s">
        <v>159</v>
      </c>
      <c r="D6" s="280"/>
      <c r="E6" s="280"/>
      <c r="F6" s="280"/>
      <c r="G6" s="280"/>
      <c r="H6" s="280"/>
      <c r="I6" s="280"/>
      <c r="J6" s="280"/>
      <c r="K6" s="280"/>
      <c r="L6" s="280"/>
      <c r="M6" s="280"/>
      <c r="N6" s="281"/>
    </row>
    <row r="7" spans="2:16" s="144" customFormat="1" ht="16.5" thickBot="1" x14ac:dyDescent="0.3">
      <c r="B7" s="8" t="s">
        <v>5</v>
      </c>
      <c r="C7" s="280"/>
      <c r="D7" s="280"/>
      <c r="E7" s="280"/>
      <c r="F7" s="280"/>
      <c r="G7" s="280"/>
      <c r="H7" s="280"/>
      <c r="I7" s="280"/>
      <c r="J7" s="280"/>
      <c r="K7" s="280"/>
      <c r="L7" s="280"/>
      <c r="M7" s="280"/>
      <c r="N7" s="281"/>
    </row>
    <row r="8" spans="2:16" s="144" customFormat="1" ht="16.5" thickBot="1" x14ac:dyDescent="0.3">
      <c r="B8" s="8" t="s">
        <v>6</v>
      </c>
      <c r="C8" s="280"/>
      <c r="D8" s="280"/>
      <c r="E8" s="280"/>
      <c r="F8" s="280"/>
      <c r="G8" s="280"/>
      <c r="H8" s="280"/>
      <c r="I8" s="280"/>
      <c r="J8" s="280"/>
      <c r="K8" s="280"/>
      <c r="L8" s="280"/>
      <c r="M8" s="280"/>
      <c r="N8" s="281"/>
    </row>
    <row r="9" spans="2:16" s="144" customFormat="1" ht="16.5" thickBot="1" x14ac:dyDescent="0.3">
      <c r="B9" s="8" t="s">
        <v>7</v>
      </c>
      <c r="C9" s="280"/>
      <c r="D9" s="280"/>
      <c r="E9" s="280"/>
      <c r="F9" s="280"/>
      <c r="G9" s="280"/>
      <c r="H9" s="280"/>
      <c r="I9" s="280"/>
      <c r="J9" s="280"/>
      <c r="K9" s="280"/>
      <c r="L9" s="280"/>
      <c r="M9" s="280"/>
      <c r="N9" s="281"/>
    </row>
    <row r="10" spans="2:16" s="144" customFormat="1" ht="16.5" thickBot="1" x14ac:dyDescent="0.3">
      <c r="B10" s="8" t="s">
        <v>8</v>
      </c>
      <c r="C10" s="282" t="s">
        <v>158</v>
      </c>
      <c r="D10" s="283"/>
      <c r="E10" s="284"/>
      <c r="F10" s="24"/>
      <c r="G10" s="24"/>
      <c r="H10" s="24"/>
      <c r="I10" s="24"/>
      <c r="J10" s="24"/>
      <c r="K10" s="24"/>
      <c r="L10" s="24"/>
      <c r="M10" s="24"/>
      <c r="N10" s="25"/>
    </row>
    <row r="11" spans="2:16" s="144" customFormat="1" ht="16.5" thickBot="1" x14ac:dyDescent="0.3">
      <c r="B11" s="10" t="s">
        <v>9</v>
      </c>
      <c r="C11" s="145">
        <v>41979</v>
      </c>
      <c r="D11" s="12"/>
      <c r="E11" s="12"/>
      <c r="F11" s="12"/>
      <c r="G11" s="12"/>
      <c r="H11" s="12"/>
      <c r="I11" s="12"/>
      <c r="J11" s="12"/>
      <c r="K11" s="12"/>
      <c r="L11" s="12"/>
      <c r="M11" s="12"/>
      <c r="N11" s="13"/>
    </row>
    <row r="12" spans="2:16" s="144" customFormat="1" ht="15.75" x14ac:dyDescent="0.25">
      <c r="B12" s="9"/>
      <c r="C12" s="146"/>
      <c r="D12" s="15"/>
      <c r="E12" s="15"/>
      <c r="F12" s="15"/>
      <c r="G12" s="15"/>
      <c r="H12" s="15"/>
      <c r="I12" s="147"/>
      <c r="J12" s="147"/>
      <c r="K12" s="147"/>
      <c r="L12" s="147"/>
      <c r="M12" s="147"/>
      <c r="N12" s="15"/>
    </row>
    <row r="13" spans="2:16" s="144" customFormat="1" x14ac:dyDescent="0.25">
      <c r="I13" s="147"/>
      <c r="J13" s="147"/>
      <c r="K13" s="147"/>
      <c r="L13" s="147"/>
      <c r="M13" s="147"/>
      <c r="N13" s="148"/>
    </row>
    <row r="14" spans="2:16" s="144" customFormat="1" ht="45.75" customHeight="1" x14ac:dyDescent="0.25">
      <c r="B14" s="285" t="s">
        <v>90</v>
      </c>
      <c r="C14" s="285"/>
      <c r="D14" s="127" t="s">
        <v>12</v>
      </c>
      <c r="E14" s="127" t="s">
        <v>13</v>
      </c>
      <c r="F14" s="127" t="s">
        <v>29</v>
      </c>
      <c r="G14" s="54"/>
      <c r="I14" s="149"/>
      <c r="J14" s="149"/>
      <c r="K14" s="149"/>
      <c r="L14" s="149"/>
      <c r="M14" s="149"/>
      <c r="N14" s="148"/>
    </row>
    <row r="15" spans="2:16" s="144" customFormat="1" x14ac:dyDescent="0.25">
      <c r="B15" s="285"/>
      <c r="C15" s="285"/>
      <c r="D15" s="127">
        <v>18</v>
      </c>
      <c r="E15" s="150">
        <v>2044427099</v>
      </c>
      <c r="F15" s="151">
        <v>979</v>
      </c>
      <c r="G15" s="152"/>
      <c r="I15" s="153"/>
      <c r="J15" s="153"/>
      <c r="K15" s="153"/>
      <c r="L15" s="153"/>
      <c r="M15" s="153"/>
      <c r="N15" s="148"/>
    </row>
    <row r="16" spans="2:16" s="144" customFormat="1" x14ac:dyDescent="0.25">
      <c r="B16" s="285"/>
      <c r="C16" s="285"/>
      <c r="D16" s="127"/>
      <c r="E16" s="150"/>
      <c r="F16" s="151"/>
      <c r="G16" s="152"/>
      <c r="I16" s="153"/>
      <c r="J16" s="153"/>
      <c r="K16" s="153"/>
      <c r="L16" s="153"/>
      <c r="M16" s="153"/>
      <c r="N16" s="148"/>
    </row>
    <row r="17" spans="1:14" s="144" customFormat="1" x14ac:dyDescent="0.25">
      <c r="B17" s="285"/>
      <c r="C17" s="285"/>
      <c r="D17" s="127"/>
      <c r="E17" s="150"/>
      <c r="F17" s="151"/>
      <c r="G17" s="152"/>
      <c r="I17" s="153"/>
      <c r="J17" s="153"/>
      <c r="K17" s="153"/>
      <c r="L17" s="153"/>
      <c r="M17" s="153"/>
      <c r="N17" s="148"/>
    </row>
    <row r="18" spans="1:14" s="144" customFormat="1" x14ac:dyDescent="0.25">
      <c r="B18" s="285"/>
      <c r="C18" s="285"/>
      <c r="D18" s="127"/>
      <c r="E18" s="154"/>
      <c r="F18" s="151"/>
      <c r="G18" s="152"/>
      <c r="H18" s="155"/>
      <c r="I18" s="153"/>
      <c r="J18" s="153"/>
      <c r="K18" s="153"/>
      <c r="L18" s="153"/>
      <c r="M18" s="153"/>
      <c r="N18" s="156"/>
    </row>
    <row r="19" spans="1:14" s="144" customFormat="1" x14ac:dyDescent="0.25">
      <c r="B19" s="285"/>
      <c r="C19" s="285"/>
      <c r="D19" s="127"/>
      <c r="E19" s="154"/>
      <c r="F19" s="151"/>
      <c r="G19" s="152"/>
      <c r="H19" s="155"/>
      <c r="I19" s="157"/>
      <c r="J19" s="157"/>
      <c r="K19" s="157"/>
      <c r="L19" s="157"/>
      <c r="M19" s="157"/>
      <c r="N19" s="156"/>
    </row>
    <row r="20" spans="1:14" s="144" customFormat="1" x14ac:dyDescent="0.25">
      <c r="B20" s="285"/>
      <c r="C20" s="285"/>
      <c r="D20" s="127"/>
      <c r="E20" s="154"/>
      <c r="F20" s="151"/>
      <c r="G20" s="152"/>
      <c r="H20" s="155"/>
      <c r="I20" s="147"/>
      <c r="J20" s="147"/>
      <c r="K20" s="147"/>
      <c r="L20" s="147"/>
      <c r="M20" s="147"/>
      <c r="N20" s="156"/>
    </row>
    <row r="21" spans="1:14" s="144" customFormat="1" x14ac:dyDescent="0.25">
      <c r="B21" s="285"/>
      <c r="C21" s="285"/>
      <c r="D21" s="127"/>
      <c r="E21" s="154"/>
      <c r="F21" s="151"/>
      <c r="G21" s="152"/>
      <c r="H21" s="155"/>
      <c r="I21" s="147"/>
      <c r="J21" s="147"/>
      <c r="K21" s="147"/>
      <c r="L21" s="147"/>
      <c r="M21" s="147"/>
      <c r="N21" s="156"/>
    </row>
    <row r="22" spans="1:14" s="144" customFormat="1" ht="15.75" thickBot="1" x14ac:dyDescent="0.3">
      <c r="B22" s="286" t="s">
        <v>14</v>
      </c>
      <c r="C22" s="287"/>
      <c r="D22" s="127"/>
      <c r="E22" s="158">
        <f>SUM(E15:E21)</f>
        <v>2044427099</v>
      </c>
      <c r="F22" s="159">
        <f>SUM(F15:F21)</f>
        <v>979</v>
      </c>
      <c r="G22" s="152"/>
      <c r="H22" s="155"/>
      <c r="I22" s="147"/>
      <c r="J22" s="147"/>
      <c r="K22" s="147"/>
      <c r="L22" s="147"/>
      <c r="M22" s="147"/>
      <c r="N22" s="156"/>
    </row>
    <row r="23" spans="1:14" s="144" customFormat="1" ht="45.75" thickBot="1" x14ac:dyDescent="0.3">
      <c r="A23" s="160"/>
      <c r="B23" s="161" t="s">
        <v>15</v>
      </c>
      <c r="C23" s="161" t="s">
        <v>91</v>
      </c>
      <c r="E23" s="149"/>
      <c r="F23" s="149"/>
      <c r="G23" s="149"/>
      <c r="H23" s="149"/>
      <c r="I23" s="162"/>
      <c r="J23" s="162"/>
      <c r="K23" s="162"/>
      <c r="L23" s="162"/>
      <c r="M23" s="162"/>
    </row>
    <row r="24" spans="1:14" s="144" customFormat="1" ht="15.75" thickBot="1" x14ac:dyDescent="0.3">
      <c r="A24" s="163">
        <v>1</v>
      </c>
      <c r="C24" s="36">
        <f>+F22</f>
        <v>979</v>
      </c>
      <c r="D24" s="164"/>
      <c r="E24" s="165">
        <f>E22</f>
        <v>2044427099</v>
      </c>
      <c r="F24" s="166"/>
      <c r="G24" s="166"/>
      <c r="H24" s="166"/>
      <c r="I24" s="167"/>
      <c r="J24" s="167"/>
      <c r="K24" s="167"/>
      <c r="L24" s="167"/>
      <c r="M24" s="167"/>
    </row>
    <row r="25" spans="1:14" s="135" customFormat="1" x14ac:dyDescent="0.25">
      <c r="A25" s="141"/>
      <c r="C25" s="142"/>
      <c r="D25" s="138"/>
      <c r="E25" s="143"/>
      <c r="F25" s="139"/>
      <c r="G25" s="139"/>
      <c r="H25" s="139"/>
      <c r="I25" s="140"/>
      <c r="J25" s="140"/>
      <c r="K25" s="140"/>
      <c r="L25" s="140"/>
      <c r="M25" s="140"/>
    </row>
    <row r="26" spans="1:14" s="144" customFormat="1" x14ac:dyDescent="0.25">
      <c r="A26" s="203"/>
      <c r="C26" s="59"/>
      <c r="D26" s="153"/>
      <c r="E26" s="209"/>
      <c r="F26" s="166"/>
      <c r="G26" s="166"/>
      <c r="H26" s="166"/>
      <c r="I26" s="167"/>
      <c r="J26" s="167"/>
      <c r="K26" s="167"/>
      <c r="L26" s="167"/>
      <c r="M26" s="167"/>
    </row>
    <row r="27" spans="1:14" s="144" customFormat="1" x14ac:dyDescent="0.25">
      <c r="A27" s="203"/>
      <c r="B27" s="168" t="s">
        <v>122</v>
      </c>
      <c r="C27" s="204"/>
      <c r="D27" s="204"/>
      <c r="E27" s="204"/>
      <c r="F27" s="204"/>
      <c r="G27" s="204"/>
      <c r="H27" s="204"/>
      <c r="I27" s="147"/>
      <c r="J27" s="147"/>
      <c r="K27" s="147"/>
      <c r="L27" s="147"/>
      <c r="M27" s="147"/>
      <c r="N27" s="148"/>
    </row>
    <row r="28" spans="1:14" s="144" customFormat="1" x14ac:dyDescent="0.25">
      <c r="A28" s="203"/>
      <c r="B28" s="204"/>
      <c r="C28" s="204"/>
      <c r="D28" s="204"/>
      <c r="E28" s="204"/>
      <c r="F28" s="204"/>
      <c r="G28" s="204"/>
      <c r="H28" s="204"/>
      <c r="I28" s="147"/>
      <c r="J28" s="147"/>
      <c r="K28" s="147"/>
      <c r="L28" s="147"/>
      <c r="M28" s="147"/>
      <c r="N28" s="148"/>
    </row>
    <row r="29" spans="1:14" s="144" customFormat="1" x14ac:dyDescent="0.25">
      <c r="A29" s="203"/>
      <c r="B29" s="205" t="s">
        <v>32</v>
      </c>
      <c r="C29" s="205" t="s">
        <v>123</v>
      </c>
      <c r="D29" s="205" t="s">
        <v>124</v>
      </c>
      <c r="E29" s="204"/>
      <c r="F29" s="204"/>
      <c r="G29" s="204"/>
      <c r="H29" s="204"/>
      <c r="I29" s="147"/>
      <c r="J29" s="147"/>
      <c r="K29" s="147"/>
      <c r="L29" s="147"/>
      <c r="M29" s="147"/>
      <c r="N29" s="148"/>
    </row>
    <row r="30" spans="1:14" s="144" customFormat="1" x14ac:dyDescent="0.25">
      <c r="A30" s="203"/>
      <c r="B30" s="194" t="s">
        <v>125</v>
      </c>
      <c r="C30" s="194"/>
      <c r="D30" s="194" t="s">
        <v>146</v>
      </c>
      <c r="E30" s="204"/>
      <c r="F30" s="204"/>
      <c r="G30" s="204"/>
      <c r="H30" s="204"/>
      <c r="I30" s="147"/>
      <c r="J30" s="147"/>
      <c r="K30" s="147"/>
      <c r="L30" s="147"/>
      <c r="M30" s="147"/>
      <c r="N30" s="148"/>
    </row>
    <row r="31" spans="1:14" s="144" customFormat="1" x14ac:dyDescent="0.25">
      <c r="A31" s="203"/>
      <c r="B31" s="194" t="s">
        <v>126</v>
      </c>
      <c r="C31" s="194"/>
      <c r="D31" s="194" t="s">
        <v>146</v>
      </c>
      <c r="E31" s="204"/>
      <c r="F31" s="204"/>
      <c r="G31" s="204"/>
      <c r="H31" s="204"/>
      <c r="I31" s="147"/>
      <c r="J31" s="147"/>
      <c r="K31" s="147"/>
      <c r="L31" s="147"/>
      <c r="M31" s="147"/>
      <c r="N31" s="148"/>
    </row>
    <row r="32" spans="1:14" s="144" customFormat="1" x14ac:dyDescent="0.25">
      <c r="A32" s="203"/>
      <c r="B32" s="194" t="s">
        <v>127</v>
      </c>
      <c r="C32" s="194"/>
      <c r="D32" s="194" t="s">
        <v>146</v>
      </c>
      <c r="E32" s="204"/>
      <c r="F32" s="204"/>
      <c r="G32" s="204"/>
      <c r="H32" s="204"/>
      <c r="I32" s="147"/>
      <c r="J32" s="147"/>
      <c r="K32" s="147"/>
      <c r="L32" s="147"/>
      <c r="M32" s="147"/>
      <c r="N32" s="148"/>
    </row>
    <row r="33" spans="1:17" s="144" customFormat="1" x14ac:dyDescent="0.25">
      <c r="A33" s="203"/>
      <c r="B33" s="194" t="s">
        <v>128</v>
      </c>
      <c r="C33" s="194"/>
      <c r="D33" s="194" t="s">
        <v>146</v>
      </c>
      <c r="E33" s="204"/>
      <c r="F33" s="204"/>
      <c r="G33" s="204"/>
      <c r="H33" s="204"/>
      <c r="I33" s="147"/>
      <c r="J33" s="147"/>
      <c r="K33" s="147"/>
      <c r="L33" s="147"/>
      <c r="M33" s="147"/>
      <c r="N33" s="148"/>
    </row>
    <row r="34" spans="1:17" s="144" customFormat="1" x14ac:dyDescent="0.25">
      <c r="A34" s="203"/>
      <c r="B34" s="204"/>
      <c r="C34" s="204"/>
      <c r="D34" s="204"/>
      <c r="E34" s="204"/>
      <c r="F34" s="204"/>
      <c r="G34" s="204"/>
      <c r="H34" s="204"/>
      <c r="I34" s="147"/>
      <c r="J34" s="147"/>
      <c r="K34" s="147"/>
      <c r="L34" s="147"/>
      <c r="M34" s="147"/>
      <c r="N34" s="148"/>
    </row>
    <row r="35" spans="1:17" s="144" customFormat="1" x14ac:dyDescent="0.25">
      <c r="A35" s="203"/>
      <c r="B35" s="204"/>
      <c r="C35" s="204"/>
      <c r="D35" s="204"/>
      <c r="E35" s="204"/>
      <c r="F35" s="204"/>
      <c r="G35" s="204"/>
      <c r="H35" s="204"/>
      <c r="I35" s="147"/>
      <c r="J35" s="147"/>
      <c r="K35" s="147"/>
      <c r="L35" s="147"/>
      <c r="M35" s="147"/>
      <c r="N35" s="148"/>
    </row>
    <row r="36" spans="1:17" s="144" customFormat="1" x14ac:dyDescent="0.25">
      <c r="A36" s="203"/>
      <c r="B36" s="168" t="s">
        <v>129</v>
      </c>
      <c r="C36" s="204"/>
      <c r="D36" s="204"/>
      <c r="E36" s="204"/>
      <c r="F36" s="204"/>
      <c r="G36" s="204"/>
      <c r="H36" s="204"/>
      <c r="I36" s="147"/>
      <c r="J36" s="147"/>
      <c r="K36" s="147"/>
      <c r="L36" s="147"/>
      <c r="M36" s="147"/>
      <c r="N36" s="148"/>
    </row>
    <row r="37" spans="1:17" s="144" customFormat="1" x14ac:dyDescent="0.25">
      <c r="A37" s="203"/>
      <c r="B37" s="204"/>
      <c r="C37" s="204"/>
      <c r="D37" s="204"/>
      <c r="E37" s="204"/>
      <c r="F37" s="204"/>
      <c r="G37" s="204"/>
      <c r="H37" s="204"/>
      <c r="I37" s="147"/>
      <c r="J37" s="147"/>
      <c r="K37" s="147"/>
      <c r="L37" s="147"/>
      <c r="M37" s="147"/>
      <c r="N37" s="148"/>
    </row>
    <row r="38" spans="1:17" s="144" customFormat="1" x14ac:dyDescent="0.25">
      <c r="A38" s="203"/>
      <c r="B38" s="204"/>
      <c r="C38" s="204"/>
      <c r="D38" s="204"/>
      <c r="E38" s="204"/>
      <c r="F38" s="204"/>
      <c r="G38" s="204"/>
      <c r="H38" s="204"/>
      <c r="I38" s="147"/>
      <c r="J38" s="147"/>
      <c r="K38" s="147"/>
      <c r="L38" s="147"/>
      <c r="M38" s="147"/>
      <c r="N38" s="148"/>
    </row>
    <row r="39" spans="1:17" s="144" customFormat="1" x14ac:dyDescent="0.25">
      <c r="A39" s="203"/>
      <c r="B39" s="205" t="s">
        <v>32</v>
      </c>
      <c r="C39" s="205" t="s">
        <v>56</v>
      </c>
      <c r="D39" s="206" t="s">
        <v>50</v>
      </c>
      <c r="E39" s="206" t="s">
        <v>16</v>
      </c>
      <c r="F39" s="204"/>
      <c r="G39" s="204"/>
      <c r="H39" s="204"/>
      <c r="I39" s="147"/>
      <c r="J39" s="147"/>
      <c r="K39" s="147"/>
      <c r="L39" s="147"/>
      <c r="M39" s="147"/>
      <c r="N39" s="148"/>
    </row>
    <row r="40" spans="1:17" s="144" customFormat="1" ht="28.5" x14ac:dyDescent="0.25">
      <c r="A40" s="203"/>
      <c r="B40" s="207" t="s">
        <v>130</v>
      </c>
      <c r="C40" s="208">
        <v>40</v>
      </c>
      <c r="D40" s="188">
        <f>D147</f>
        <v>0</v>
      </c>
      <c r="E40" s="288">
        <f>+D40+D41</f>
        <v>50</v>
      </c>
      <c r="F40" s="204"/>
      <c r="G40" s="204"/>
      <c r="H40" s="204"/>
      <c r="I40" s="147"/>
      <c r="J40" s="147"/>
      <c r="K40" s="147"/>
      <c r="L40" s="147"/>
      <c r="M40" s="147"/>
      <c r="N40" s="148"/>
    </row>
    <row r="41" spans="1:17" s="144" customFormat="1" ht="42.75" x14ac:dyDescent="0.25">
      <c r="A41" s="203"/>
      <c r="B41" s="207" t="s">
        <v>131</v>
      </c>
      <c r="C41" s="208">
        <v>60</v>
      </c>
      <c r="D41" s="188">
        <f>D148</f>
        <v>50</v>
      </c>
      <c r="E41" s="289"/>
      <c r="F41" s="204"/>
      <c r="G41" s="204"/>
      <c r="H41" s="204"/>
      <c r="I41" s="147"/>
      <c r="J41" s="147"/>
      <c r="K41" s="147"/>
      <c r="L41" s="147"/>
      <c r="M41" s="147"/>
      <c r="N41" s="148"/>
    </row>
    <row r="42" spans="1:17" s="144" customFormat="1" x14ac:dyDescent="0.25">
      <c r="A42" s="203"/>
      <c r="C42" s="59"/>
      <c r="D42" s="153"/>
      <c r="E42" s="209"/>
      <c r="F42" s="166"/>
      <c r="G42" s="166"/>
      <c r="H42" s="166"/>
      <c r="I42" s="167"/>
      <c r="J42" s="167"/>
      <c r="K42" s="167"/>
      <c r="L42" s="167"/>
      <c r="M42" s="167"/>
    </row>
    <row r="43" spans="1:17" s="144" customFormat="1" x14ac:dyDescent="0.25">
      <c r="A43" s="203"/>
      <c r="C43" s="59"/>
      <c r="D43" s="153"/>
      <c r="E43" s="209"/>
      <c r="F43" s="166"/>
      <c r="G43" s="166"/>
      <c r="H43" s="166"/>
      <c r="I43" s="167"/>
      <c r="J43" s="167"/>
      <c r="K43" s="167"/>
      <c r="L43" s="167"/>
      <c r="M43" s="167"/>
    </row>
    <row r="44" spans="1:17" s="144" customFormat="1" ht="24" customHeight="1" x14ac:dyDescent="0.25">
      <c r="A44" s="203"/>
      <c r="C44" s="59"/>
      <c r="D44" s="153"/>
      <c r="E44" s="209"/>
      <c r="F44" s="166"/>
      <c r="G44" s="166"/>
      <c r="H44" s="166"/>
      <c r="I44" s="167"/>
      <c r="J44" s="167"/>
      <c r="K44" s="167"/>
      <c r="L44" s="167"/>
      <c r="M44" s="290" t="s">
        <v>34</v>
      </c>
      <c r="N44" s="290"/>
    </row>
    <row r="45" spans="1:17" s="144" customFormat="1" ht="27.75" customHeight="1" thickBot="1" x14ac:dyDescent="0.3">
      <c r="M45" s="291"/>
      <c r="N45" s="291"/>
    </row>
    <row r="46" spans="1:17" s="144" customFormat="1" x14ac:dyDescent="0.25">
      <c r="B46" s="168" t="s">
        <v>144</v>
      </c>
      <c r="M46" s="169"/>
      <c r="N46" s="169"/>
    </row>
    <row r="47" spans="1:17" s="144" customFormat="1" ht="15.75" thickBot="1" x14ac:dyDescent="0.3">
      <c r="M47" s="169"/>
      <c r="N47" s="169"/>
    </row>
    <row r="48" spans="1:17" s="147" customFormat="1" ht="109.5" customHeight="1" x14ac:dyDescent="0.25">
      <c r="B48" s="170" t="s">
        <v>132</v>
      </c>
      <c r="C48" s="170" t="s">
        <v>133</v>
      </c>
      <c r="D48" s="170" t="s">
        <v>134</v>
      </c>
      <c r="E48" s="170" t="s">
        <v>44</v>
      </c>
      <c r="F48" s="170" t="s">
        <v>22</v>
      </c>
      <c r="G48" s="170" t="s">
        <v>92</v>
      </c>
      <c r="H48" s="170" t="s">
        <v>17</v>
      </c>
      <c r="I48" s="170" t="s">
        <v>10</v>
      </c>
      <c r="J48" s="170" t="s">
        <v>30</v>
      </c>
      <c r="K48" s="170" t="s">
        <v>59</v>
      </c>
      <c r="L48" s="170" t="s">
        <v>20</v>
      </c>
      <c r="M48" s="171" t="s">
        <v>26</v>
      </c>
      <c r="N48" s="170" t="s">
        <v>135</v>
      </c>
      <c r="O48" s="170" t="s">
        <v>35</v>
      </c>
      <c r="P48" s="172" t="s">
        <v>11</v>
      </c>
      <c r="Q48" s="172" t="s">
        <v>19</v>
      </c>
    </row>
    <row r="49" spans="1:26" s="71" customFormat="1" ht="216.75" customHeight="1" x14ac:dyDescent="0.25">
      <c r="A49" s="37">
        <v>1</v>
      </c>
      <c r="B49" s="72" t="s">
        <v>159</v>
      </c>
      <c r="C49" s="73" t="s">
        <v>200</v>
      </c>
      <c r="D49" s="72" t="s">
        <v>161</v>
      </c>
      <c r="E49" s="115" t="s">
        <v>201</v>
      </c>
      <c r="F49" s="68" t="s">
        <v>123</v>
      </c>
      <c r="G49" s="118" t="s">
        <v>150</v>
      </c>
      <c r="H49" s="69">
        <v>40464</v>
      </c>
      <c r="I49" s="69">
        <v>40556</v>
      </c>
      <c r="J49" s="115" t="s">
        <v>147</v>
      </c>
      <c r="K49" s="115">
        <v>3</v>
      </c>
      <c r="L49" s="115">
        <v>0</v>
      </c>
      <c r="M49" s="115">
        <v>0</v>
      </c>
      <c r="N49" s="67">
        <v>0</v>
      </c>
      <c r="O49" s="136">
        <v>105000000</v>
      </c>
      <c r="P49" s="19">
        <v>364</v>
      </c>
      <c r="Q49" s="107" t="s">
        <v>251</v>
      </c>
      <c r="R49" s="70"/>
      <c r="S49" s="70"/>
      <c r="T49" s="70"/>
      <c r="U49" s="70"/>
      <c r="V49" s="70"/>
      <c r="W49" s="70"/>
      <c r="X49" s="70"/>
      <c r="Y49" s="70"/>
      <c r="Z49" s="70"/>
    </row>
    <row r="50" spans="1:26" s="71" customFormat="1" ht="270" x14ac:dyDescent="0.25">
      <c r="A50" s="37">
        <f>+A49+1</f>
        <v>2</v>
      </c>
      <c r="B50" s="72" t="s">
        <v>159</v>
      </c>
      <c r="C50" s="73" t="s">
        <v>165</v>
      </c>
      <c r="D50" s="72" t="s">
        <v>161</v>
      </c>
      <c r="E50" s="115" t="s">
        <v>252</v>
      </c>
      <c r="F50" s="68" t="s">
        <v>124</v>
      </c>
      <c r="G50" s="68" t="s">
        <v>150</v>
      </c>
      <c r="H50" s="69">
        <v>40167</v>
      </c>
      <c r="I50" s="69">
        <v>40167</v>
      </c>
      <c r="J50" s="69" t="s">
        <v>124</v>
      </c>
      <c r="K50" s="115">
        <v>0</v>
      </c>
      <c r="L50" s="115">
        <v>0</v>
      </c>
      <c r="M50" s="115">
        <v>0</v>
      </c>
      <c r="N50" s="67">
        <v>0</v>
      </c>
      <c r="O50" s="19">
        <v>254137730</v>
      </c>
      <c r="P50" s="19">
        <v>364</v>
      </c>
      <c r="Q50" s="107" t="s">
        <v>254</v>
      </c>
      <c r="R50" s="70"/>
      <c r="S50" s="70"/>
      <c r="T50" s="70"/>
      <c r="U50" s="70"/>
      <c r="V50" s="70"/>
      <c r="W50" s="70"/>
      <c r="X50" s="70"/>
      <c r="Y50" s="70"/>
      <c r="Z50" s="70"/>
    </row>
    <row r="51" spans="1:26" s="71" customFormat="1" ht="75" x14ac:dyDescent="0.25">
      <c r="A51" s="37">
        <f t="shared" ref="A51" si="0">+A50+1</f>
        <v>3</v>
      </c>
      <c r="B51" s="72" t="s">
        <v>159</v>
      </c>
      <c r="C51" s="73" t="s">
        <v>257</v>
      </c>
      <c r="D51" s="73" t="s">
        <v>167</v>
      </c>
      <c r="E51" s="115" t="s">
        <v>255</v>
      </c>
      <c r="F51" s="68" t="s">
        <v>124</v>
      </c>
      <c r="G51" s="68" t="s">
        <v>150</v>
      </c>
      <c r="H51" s="69">
        <v>40129</v>
      </c>
      <c r="I51" s="69">
        <v>40341</v>
      </c>
      <c r="J51" s="69" t="s">
        <v>147</v>
      </c>
      <c r="K51" s="115">
        <v>0</v>
      </c>
      <c r="L51" s="115">
        <v>7</v>
      </c>
      <c r="M51" s="115">
        <v>0</v>
      </c>
      <c r="N51" s="67">
        <v>0</v>
      </c>
      <c r="O51" s="19">
        <v>1104841250</v>
      </c>
      <c r="P51" s="19">
        <v>365</v>
      </c>
      <c r="Q51" s="107" t="s">
        <v>293</v>
      </c>
      <c r="R51" s="70"/>
      <c r="S51" s="70"/>
      <c r="T51" s="70"/>
      <c r="U51" s="70"/>
      <c r="V51" s="70"/>
      <c r="W51" s="70"/>
      <c r="X51" s="70"/>
      <c r="Y51" s="70"/>
      <c r="Z51" s="70"/>
    </row>
    <row r="52" spans="1:26" s="71" customFormat="1" ht="60" x14ac:dyDescent="0.25">
      <c r="A52" s="37">
        <v>4</v>
      </c>
      <c r="B52" s="72" t="s">
        <v>159</v>
      </c>
      <c r="C52" s="73" t="s">
        <v>258</v>
      </c>
      <c r="D52" s="72" t="s">
        <v>169</v>
      </c>
      <c r="E52" s="115" t="s">
        <v>256</v>
      </c>
      <c r="F52" s="68" t="s">
        <v>124</v>
      </c>
      <c r="G52" s="118" t="s">
        <v>150</v>
      </c>
      <c r="H52" s="69">
        <v>40980</v>
      </c>
      <c r="I52" s="69">
        <v>41164</v>
      </c>
      <c r="J52" s="115" t="s">
        <v>147</v>
      </c>
      <c r="K52" s="115">
        <v>0</v>
      </c>
      <c r="L52" s="115">
        <v>6</v>
      </c>
      <c r="M52" s="115">
        <v>0</v>
      </c>
      <c r="N52" s="67">
        <v>0</v>
      </c>
      <c r="O52" s="129">
        <v>577259310</v>
      </c>
      <c r="P52" s="19">
        <v>366</v>
      </c>
      <c r="Q52" s="107" t="s">
        <v>259</v>
      </c>
      <c r="R52" s="70"/>
      <c r="S52" s="70"/>
      <c r="T52" s="70"/>
      <c r="U52" s="70"/>
      <c r="V52" s="70"/>
      <c r="W52" s="70"/>
      <c r="X52" s="70"/>
      <c r="Y52" s="70"/>
      <c r="Z52" s="70"/>
    </row>
    <row r="53" spans="1:26" s="71" customFormat="1" x14ac:dyDescent="0.25">
      <c r="A53" s="37"/>
      <c r="B53" s="113" t="s">
        <v>16</v>
      </c>
      <c r="C53" s="73"/>
      <c r="D53" s="72"/>
      <c r="E53" s="67"/>
      <c r="F53" s="68"/>
      <c r="G53" s="68"/>
      <c r="H53" s="68"/>
      <c r="I53" s="69"/>
      <c r="J53" s="69"/>
      <c r="K53" s="74">
        <f>SUM(K49:K52)</f>
        <v>3</v>
      </c>
      <c r="L53" s="74">
        <f>SUM(L49:L52)</f>
        <v>13</v>
      </c>
      <c r="M53" s="116">
        <f>SUM(M49:M52)</f>
        <v>0</v>
      </c>
      <c r="N53" s="74">
        <f>SUM(N49:N52)</f>
        <v>0</v>
      </c>
      <c r="O53" s="19"/>
      <c r="P53" s="19"/>
      <c r="Q53" s="108"/>
    </row>
    <row r="54" spans="1:26" s="173" customFormat="1" x14ac:dyDescent="0.25">
      <c r="E54" s="174"/>
    </row>
    <row r="55" spans="1:26" s="173" customFormat="1" x14ac:dyDescent="0.25">
      <c r="B55" s="275" t="s">
        <v>28</v>
      </c>
      <c r="C55" s="275" t="s">
        <v>27</v>
      </c>
      <c r="D55" s="277" t="s">
        <v>33</v>
      </c>
      <c r="E55" s="277"/>
    </row>
    <row r="56" spans="1:26" s="173" customFormat="1" x14ac:dyDescent="0.25">
      <c r="B56" s="276"/>
      <c r="C56" s="276"/>
      <c r="D56" s="175" t="s">
        <v>23</v>
      </c>
      <c r="E56" s="176" t="s">
        <v>24</v>
      </c>
    </row>
    <row r="57" spans="1:26" s="173" customFormat="1" ht="30.6" customHeight="1" x14ac:dyDescent="0.25">
      <c r="B57" s="177" t="s">
        <v>21</v>
      </c>
      <c r="C57" s="178">
        <f>+K53</f>
        <v>3</v>
      </c>
      <c r="D57" s="179"/>
      <c r="E57" s="179" t="s">
        <v>146</v>
      </c>
      <c r="F57" s="180"/>
      <c r="G57" s="180"/>
      <c r="H57" s="180"/>
      <c r="I57" s="180"/>
      <c r="J57" s="180"/>
      <c r="K57" s="180"/>
      <c r="L57" s="180"/>
      <c r="M57" s="180"/>
    </row>
    <row r="58" spans="1:26" s="173" customFormat="1" ht="30" customHeight="1" x14ac:dyDescent="0.25">
      <c r="B58" s="177" t="s">
        <v>25</v>
      </c>
      <c r="C58" s="178">
        <f>+M53</f>
        <v>0</v>
      </c>
      <c r="D58" s="179"/>
      <c r="E58" s="179" t="s">
        <v>146</v>
      </c>
    </row>
    <row r="59" spans="1:26" s="173" customFormat="1" x14ac:dyDescent="0.25">
      <c r="B59" s="181"/>
      <c r="C59" s="294"/>
      <c r="D59" s="294"/>
      <c r="E59" s="294"/>
      <c r="F59" s="294"/>
      <c r="G59" s="294"/>
      <c r="H59" s="294"/>
      <c r="I59" s="294"/>
      <c r="J59" s="294"/>
      <c r="K59" s="294"/>
      <c r="L59" s="294"/>
      <c r="M59" s="294"/>
      <c r="N59" s="294"/>
    </row>
    <row r="60" spans="1:26" s="144" customFormat="1" ht="28.15" customHeight="1" thickBot="1" x14ac:dyDescent="0.3"/>
    <row r="61" spans="1:26" s="144" customFormat="1" ht="27" thickBot="1" x14ac:dyDescent="0.3">
      <c r="B61" s="295" t="s">
        <v>93</v>
      </c>
      <c r="C61" s="295"/>
      <c r="D61" s="295"/>
      <c r="E61" s="295"/>
      <c r="F61" s="295"/>
      <c r="G61" s="295"/>
      <c r="H61" s="295"/>
      <c r="I61" s="295"/>
      <c r="J61" s="295"/>
      <c r="K61" s="295"/>
      <c r="L61" s="295"/>
      <c r="M61" s="295"/>
      <c r="N61" s="295"/>
    </row>
    <row r="62" spans="1:26" s="144" customFormat="1" x14ac:dyDescent="0.25"/>
    <row r="63" spans="1:26" s="144" customFormat="1" x14ac:dyDescent="0.25"/>
    <row r="64" spans="1:26" s="144" customFormat="1" ht="109.5" customHeight="1" x14ac:dyDescent="0.25">
      <c r="B64" s="182" t="s">
        <v>136</v>
      </c>
      <c r="C64" s="183" t="s">
        <v>2</v>
      </c>
      <c r="D64" s="183" t="s">
        <v>95</v>
      </c>
      <c r="E64" s="183" t="s">
        <v>94</v>
      </c>
      <c r="F64" s="183" t="s">
        <v>96</v>
      </c>
      <c r="G64" s="183" t="s">
        <v>97</v>
      </c>
      <c r="H64" s="183" t="s">
        <v>98</v>
      </c>
      <c r="I64" s="183" t="s">
        <v>99</v>
      </c>
      <c r="J64" s="183" t="s">
        <v>100</v>
      </c>
      <c r="K64" s="183" t="s">
        <v>101</v>
      </c>
      <c r="L64" s="183" t="s">
        <v>102</v>
      </c>
      <c r="M64" s="184" t="s">
        <v>103</v>
      </c>
      <c r="N64" s="184" t="s">
        <v>104</v>
      </c>
      <c r="O64" s="296" t="s">
        <v>3</v>
      </c>
      <c r="P64" s="297"/>
      <c r="Q64" s="183" t="s">
        <v>18</v>
      </c>
    </row>
    <row r="65" spans="2:17" s="144" customFormat="1" ht="121.5" customHeight="1" x14ac:dyDescent="0.25">
      <c r="B65" s="185" t="s">
        <v>156</v>
      </c>
      <c r="C65" s="185" t="s">
        <v>153</v>
      </c>
      <c r="D65" s="186" t="s">
        <v>212</v>
      </c>
      <c r="E65" s="186">
        <v>300</v>
      </c>
      <c r="F65" s="187" t="s">
        <v>150</v>
      </c>
      <c r="G65" s="187" t="s">
        <v>150</v>
      </c>
      <c r="H65" s="187" t="s">
        <v>150</v>
      </c>
      <c r="I65" s="187" t="s">
        <v>123</v>
      </c>
      <c r="J65" s="187" t="s">
        <v>150</v>
      </c>
      <c r="K65" s="187" t="s">
        <v>150</v>
      </c>
      <c r="L65" s="187" t="s">
        <v>150</v>
      </c>
      <c r="M65" s="187" t="s">
        <v>150</v>
      </c>
      <c r="N65" s="187" t="s">
        <v>123</v>
      </c>
      <c r="O65" s="292" t="s">
        <v>261</v>
      </c>
      <c r="P65" s="293"/>
      <c r="Q65" s="188" t="s">
        <v>124</v>
      </c>
    </row>
    <row r="66" spans="2:17" s="144" customFormat="1" ht="121.5" customHeight="1" x14ac:dyDescent="0.25">
      <c r="B66" s="185" t="s">
        <v>156</v>
      </c>
      <c r="C66" s="185" t="s">
        <v>153</v>
      </c>
      <c r="D66" s="186" t="s">
        <v>212</v>
      </c>
      <c r="E66" s="186">
        <v>300</v>
      </c>
      <c r="F66" s="187" t="s">
        <v>150</v>
      </c>
      <c r="G66" s="187" t="s">
        <v>150</v>
      </c>
      <c r="H66" s="187" t="s">
        <v>150</v>
      </c>
      <c r="I66" s="187" t="s">
        <v>123</v>
      </c>
      <c r="J66" s="187" t="s">
        <v>150</v>
      </c>
      <c r="K66" s="187" t="s">
        <v>150</v>
      </c>
      <c r="L66" s="187" t="s">
        <v>150</v>
      </c>
      <c r="M66" s="187" t="s">
        <v>150</v>
      </c>
      <c r="N66" s="187" t="s">
        <v>123</v>
      </c>
      <c r="O66" s="292" t="s">
        <v>261</v>
      </c>
      <c r="P66" s="293"/>
      <c r="Q66" s="188" t="s">
        <v>124</v>
      </c>
    </row>
    <row r="67" spans="2:17" s="144" customFormat="1" ht="121.5" customHeight="1" x14ac:dyDescent="0.25">
      <c r="B67" s="185" t="s">
        <v>156</v>
      </c>
      <c r="C67" s="185" t="s">
        <v>153</v>
      </c>
      <c r="D67" s="186" t="s">
        <v>212</v>
      </c>
      <c r="E67" s="186">
        <v>300</v>
      </c>
      <c r="F67" s="187" t="s">
        <v>150</v>
      </c>
      <c r="G67" s="187" t="s">
        <v>150</v>
      </c>
      <c r="H67" s="187" t="s">
        <v>150</v>
      </c>
      <c r="I67" s="187" t="s">
        <v>123</v>
      </c>
      <c r="J67" s="187" t="s">
        <v>150</v>
      </c>
      <c r="K67" s="187" t="s">
        <v>150</v>
      </c>
      <c r="L67" s="187" t="s">
        <v>150</v>
      </c>
      <c r="M67" s="187" t="s">
        <v>150</v>
      </c>
      <c r="N67" s="187" t="s">
        <v>123</v>
      </c>
      <c r="O67" s="292" t="s">
        <v>261</v>
      </c>
      <c r="P67" s="293"/>
      <c r="Q67" s="188" t="s">
        <v>124</v>
      </c>
    </row>
    <row r="68" spans="2:17" s="144" customFormat="1" ht="92.25" customHeight="1" x14ac:dyDescent="0.25">
      <c r="B68" s="185" t="s">
        <v>156</v>
      </c>
      <c r="C68" s="185" t="s">
        <v>153</v>
      </c>
      <c r="D68" s="186" t="s">
        <v>147</v>
      </c>
      <c r="E68" s="186">
        <v>79</v>
      </c>
      <c r="F68" s="187">
        <v>0</v>
      </c>
      <c r="G68" s="187">
        <v>0</v>
      </c>
      <c r="H68" s="187">
        <v>0</v>
      </c>
      <c r="I68" s="187">
        <v>0</v>
      </c>
      <c r="J68" s="187">
        <v>0</v>
      </c>
      <c r="K68" s="187">
        <v>0</v>
      </c>
      <c r="L68" s="187">
        <v>0</v>
      </c>
      <c r="M68" s="187">
        <v>0</v>
      </c>
      <c r="N68" s="187">
        <v>0</v>
      </c>
      <c r="O68" s="292" t="s">
        <v>262</v>
      </c>
      <c r="P68" s="293"/>
      <c r="Q68" s="188" t="s">
        <v>124</v>
      </c>
    </row>
    <row r="69" spans="2:17" s="144" customFormat="1" x14ac:dyDescent="0.25">
      <c r="B69" s="185"/>
      <c r="C69" s="185"/>
      <c r="D69" s="186"/>
      <c r="E69" s="186"/>
      <c r="F69" s="187"/>
      <c r="G69" s="187"/>
      <c r="H69" s="187"/>
      <c r="I69" s="187"/>
      <c r="J69" s="187"/>
      <c r="K69" s="187"/>
      <c r="L69" s="187"/>
      <c r="M69" s="187"/>
      <c r="N69" s="187"/>
      <c r="O69" s="292"/>
      <c r="P69" s="293"/>
      <c r="Q69" s="188"/>
    </row>
    <row r="70" spans="2:17" s="144" customFormat="1" x14ac:dyDescent="0.25">
      <c r="B70" s="185"/>
      <c r="C70" s="185"/>
      <c r="D70" s="186"/>
      <c r="E70" s="186"/>
      <c r="F70" s="187"/>
      <c r="G70" s="187"/>
      <c r="H70" s="187"/>
      <c r="I70" s="187"/>
      <c r="J70" s="187"/>
      <c r="K70" s="187"/>
      <c r="L70" s="187"/>
      <c r="M70" s="187"/>
      <c r="N70" s="187"/>
      <c r="O70" s="292"/>
      <c r="P70" s="293"/>
      <c r="Q70" s="188"/>
    </row>
    <row r="71" spans="2:17" s="144" customFormat="1" x14ac:dyDescent="0.25">
      <c r="B71" s="185"/>
      <c r="C71" s="185"/>
      <c r="D71" s="186"/>
      <c r="E71" s="186"/>
      <c r="F71" s="187"/>
      <c r="G71" s="187"/>
      <c r="H71" s="187"/>
      <c r="I71" s="187"/>
      <c r="J71" s="187"/>
      <c r="K71" s="187"/>
      <c r="L71" s="187"/>
      <c r="M71" s="187"/>
      <c r="N71" s="187"/>
      <c r="O71" s="292"/>
      <c r="P71" s="293"/>
      <c r="Q71" s="188"/>
    </row>
    <row r="72" spans="2:17" s="144" customFormat="1" x14ac:dyDescent="0.25">
      <c r="B72" s="185"/>
      <c r="C72" s="185"/>
      <c r="D72" s="186"/>
      <c r="E72" s="186"/>
      <c r="F72" s="187"/>
      <c r="G72" s="187"/>
      <c r="H72" s="187"/>
      <c r="I72" s="187"/>
      <c r="J72" s="187"/>
      <c r="K72" s="187"/>
      <c r="L72" s="187"/>
      <c r="M72" s="187"/>
      <c r="N72" s="187"/>
      <c r="O72" s="292"/>
      <c r="P72" s="293"/>
      <c r="Q72" s="188"/>
    </row>
    <row r="73" spans="2:17" s="144" customFormat="1" x14ac:dyDescent="0.25">
      <c r="B73" s="185"/>
      <c r="C73" s="185"/>
      <c r="D73" s="186"/>
      <c r="E73" s="186"/>
      <c r="F73" s="187"/>
      <c r="G73" s="187"/>
      <c r="H73" s="187"/>
      <c r="I73" s="187"/>
      <c r="J73" s="187"/>
      <c r="K73" s="187"/>
      <c r="L73" s="187"/>
      <c r="M73" s="187"/>
      <c r="N73" s="187"/>
      <c r="O73" s="292"/>
      <c r="P73" s="293"/>
      <c r="Q73" s="188"/>
    </row>
    <row r="74" spans="2:17" s="144" customFormat="1" x14ac:dyDescent="0.25">
      <c r="B74" s="144" t="s">
        <v>1</v>
      </c>
    </row>
    <row r="75" spans="2:17" s="144" customFormat="1" x14ac:dyDescent="0.25">
      <c r="B75" s="144" t="s">
        <v>36</v>
      </c>
    </row>
    <row r="76" spans="2:17" s="144" customFormat="1" x14ac:dyDescent="0.25">
      <c r="B76" s="144" t="s">
        <v>60</v>
      </c>
    </row>
    <row r="77" spans="2:17" s="144" customFormat="1" x14ac:dyDescent="0.25"/>
    <row r="78" spans="2:17" s="144" customFormat="1" ht="15.75" thickBot="1" x14ac:dyDescent="0.3"/>
    <row r="79" spans="2:17" s="135" customFormat="1" ht="27" thickBot="1" x14ac:dyDescent="0.3">
      <c r="B79" s="299" t="s">
        <v>37</v>
      </c>
      <c r="C79" s="300"/>
      <c r="D79" s="300"/>
      <c r="E79" s="300"/>
      <c r="F79" s="300"/>
      <c r="G79" s="300"/>
      <c r="H79" s="300"/>
      <c r="I79" s="300"/>
      <c r="J79" s="300"/>
      <c r="K79" s="300"/>
      <c r="L79" s="300"/>
      <c r="M79" s="300"/>
      <c r="N79" s="301"/>
      <c r="O79" s="144"/>
      <c r="P79" s="144"/>
      <c r="Q79" s="144"/>
    </row>
    <row r="80" spans="2:17" s="135" customFormat="1" x14ac:dyDescent="0.25">
      <c r="B80" s="144"/>
      <c r="C80" s="144"/>
      <c r="D80" s="144"/>
      <c r="E80" s="144"/>
      <c r="F80" s="144"/>
      <c r="G80" s="144"/>
      <c r="H80" s="144"/>
      <c r="I80" s="144"/>
      <c r="J80" s="144"/>
      <c r="K80" s="144"/>
      <c r="L80" s="144"/>
      <c r="M80" s="144"/>
      <c r="N80" s="144"/>
      <c r="O80" s="144"/>
      <c r="P80" s="144"/>
      <c r="Q80" s="144"/>
    </row>
    <row r="81" spans="2:17" s="135" customFormat="1" x14ac:dyDescent="0.25">
      <c r="B81" s="144"/>
      <c r="C81" s="144"/>
      <c r="D81" s="144"/>
      <c r="E81" s="144"/>
      <c r="F81" s="144"/>
      <c r="G81" s="144"/>
      <c r="H81" s="144"/>
      <c r="I81" s="144"/>
      <c r="J81" s="144"/>
      <c r="K81" s="144"/>
      <c r="L81" s="144"/>
      <c r="M81" s="144"/>
      <c r="N81" s="144"/>
      <c r="O81" s="144"/>
      <c r="P81" s="144"/>
      <c r="Q81" s="144"/>
    </row>
    <row r="82" spans="2:17" s="135" customFormat="1" x14ac:dyDescent="0.25">
      <c r="B82" s="144"/>
      <c r="C82" s="144"/>
      <c r="D82" s="144"/>
      <c r="E82" s="144"/>
      <c r="F82" s="144"/>
      <c r="G82" s="144"/>
      <c r="H82" s="144"/>
      <c r="I82" s="144"/>
      <c r="J82" s="144"/>
      <c r="K82" s="144"/>
      <c r="L82" s="144"/>
      <c r="M82" s="144"/>
      <c r="N82" s="144"/>
      <c r="O82" s="144"/>
      <c r="P82" s="144"/>
      <c r="Q82" s="144"/>
    </row>
    <row r="83" spans="2:17" s="135" customFormat="1" x14ac:dyDescent="0.25">
      <c r="B83" s="144"/>
      <c r="C83" s="144"/>
      <c r="D83" s="144"/>
      <c r="E83" s="144"/>
      <c r="F83" s="144"/>
      <c r="G83" s="144"/>
      <c r="H83" s="144"/>
      <c r="I83" s="144"/>
      <c r="J83" s="144"/>
      <c r="K83" s="144"/>
      <c r="L83" s="144"/>
      <c r="M83" s="144"/>
      <c r="N83" s="144"/>
      <c r="O83" s="144"/>
      <c r="P83" s="144"/>
      <c r="Q83" s="144"/>
    </row>
    <row r="84" spans="2:17" s="135" customFormat="1" ht="76.5" customHeight="1" x14ac:dyDescent="0.25">
      <c r="B84" s="182" t="s">
        <v>0</v>
      </c>
      <c r="C84" s="182" t="s">
        <v>38</v>
      </c>
      <c r="D84" s="182" t="s">
        <v>39</v>
      </c>
      <c r="E84" s="182" t="s">
        <v>105</v>
      </c>
      <c r="F84" s="182" t="s">
        <v>107</v>
      </c>
      <c r="G84" s="182" t="s">
        <v>108</v>
      </c>
      <c r="H84" s="182" t="s">
        <v>109</v>
      </c>
      <c r="I84" s="182" t="s">
        <v>106</v>
      </c>
      <c r="J84" s="296" t="s">
        <v>110</v>
      </c>
      <c r="K84" s="302"/>
      <c r="L84" s="297"/>
      <c r="M84" s="182" t="s">
        <v>111</v>
      </c>
      <c r="N84" s="182" t="s">
        <v>223</v>
      </c>
      <c r="O84" s="182" t="s">
        <v>224</v>
      </c>
      <c r="P84" s="296" t="s">
        <v>3</v>
      </c>
      <c r="Q84" s="297"/>
    </row>
    <row r="85" spans="2:17" s="135" customFormat="1" ht="108.75" customHeight="1" x14ac:dyDescent="0.25">
      <c r="B85" s="189" t="s">
        <v>42</v>
      </c>
      <c r="C85" s="190" t="s">
        <v>263</v>
      </c>
      <c r="D85" s="189" t="s">
        <v>269</v>
      </c>
      <c r="E85" s="185">
        <v>56083351</v>
      </c>
      <c r="F85" s="189" t="s">
        <v>148</v>
      </c>
      <c r="G85" s="185" t="s">
        <v>149</v>
      </c>
      <c r="H85" s="191">
        <v>39430</v>
      </c>
      <c r="I85" s="186" t="s">
        <v>175</v>
      </c>
      <c r="J85" s="210" t="s">
        <v>271</v>
      </c>
      <c r="K85" s="211" t="s">
        <v>272</v>
      </c>
      <c r="L85" s="211" t="s">
        <v>273</v>
      </c>
      <c r="M85" s="194" t="s">
        <v>123</v>
      </c>
      <c r="N85" s="194" t="s">
        <v>123</v>
      </c>
      <c r="O85" s="194" t="s">
        <v>124</v>
      </c>
      <c r="P85" s="303" t="s">
        <v>294</v>
      </c>
      <c r="Q85" s="303"/>
    </row>
    <row r="86" spans="2:17" s="135" customFormat="1" ht="108.75" customHeight="1" x14ac:dyDescent="0.25">
      <c r="B86" s="189" t="s">
        <v>42</v>
      </c>
      <c r="C86" s="190" t="s">
        <v>263</v>
      </c>
      <c r="D86" s="189">
        <v>0</v>
      </c>
      <c r="E86" s="185">
        <v>0</v>
      </c>
      <c r="F86" s="189">
        <v>0</v>
      </c>
      <c r="G86" s="185">
        <v>0</v>
      </c>
      <c r="H86" s="212">
        <v>0</v>
      </c>
      <c r="I86" s="186">
        <v>0</v>
      </c>
      <c r="J86" s="192">
        <v>0</v>
      </c>
      <c r="K86" s="193">
        <v>0</v>
      </c>
      <c r="L86" s="193">
        <v>0</v>
      </c>
      <c r="M86" s="194">
        <v>0</v>
      </c>
      <c r="N86" s="194">
        <v>0</v>
      </c>
      <c r="O86" s="194">
        <v>0</v>
      </c>
      <c r="P86" s="303" t="s">
        <v>270</v>
      </c>
      <c r="Q86" s="303"/>
    </row>
    <row r="87" spans="2:17" s="135" customFormat="1" ht="57" customHeight="1" x14ac:dyDescent="0.25">
      <c r="B87" s="189" t="s">
        <v>42</v>
      </c>
      <c r="C87" s="190" t="s">
        <v>263</v>
      </c>
      <c r="D87" s="189">
        <v>0</v>
      </c>
      <c r="E87" s="185">
        <v>0</v>
      </c>
      <c r="F87" s="189">
        <v>0</v>
      </c>
      <c r="G87" s="185">
        <v>0</v>
      </c>
      <c r="H87" s="212">
        <v>0</v>
      </c>
      <c r="I87" s="186">
        <v>0</v>
      </c>
      <c r="J87" s="192">
        <v>0</v>
      </c>
      <c r="K87" s="193">
        <v>0</v>
      </c>
      <c r="L87" s="193">
        <v>0</v>
      </c>
      <c r="M87" s="194">
        <v>0</v>
      </c>
      <c r="N87" s="194">
        <v>0</v>
      </c>
      <c r="O87" s="194">
        <v>0</v>
      </c>
      <c r="P87" s="303" t="s">
        <v>270</v>
      </c>
      <c r="Q87" s="303"/>
    </row>
    <row r="88" spans="2:17" s="135" customFormat="1" ht="55.5" customHeight="1" x14ac:dyDescent="0.25">
      <c r="B88" s="189" t="s">
        <v>43</v>
      </c>
      <c r="C88" s="190" t="s">
        <v>264</v>
      </c>
      <c r="D88" s="189" t="s">
        <v>265</v>
      </c>
      <c r="E88" s="185">
        <v>56084758</v>
      </c>
      <c r="F88" s="189" t="s">
        <v>148</v>
      </c>
      <c r="G88" s="185" t="s">
        <v>149</v>
      </c>
      <c r="H88" s="191">
        <v>39430</v>
      </c>
      <c r="I88" s="186" t="s">
        <v>175</v>
      </c>
      <c r="J88" s="189" t="s">
        <v>266</v>
      </c>
      <c r="K88" s="195" t="s">
        <v>268</v>
      </c>
      <c r="L88" s="195" t="s">
        <v>267</v>
      </c>
      <c r="M88" s="194" t="s">
        <v>123</v>
      </c>
      <c r="N88" s="194" t="s">
        <v>123</v>
      </c>
      <c r="O88" s="194" t="s">
        <v>123</v>
      </c>
      <c r="P88" s="298"/>
      <c r="Q88" s="298"/>
    </row>
    <row r="89" spans="2:17" s="135" customFormat="1" ht="59.25" customHeight="1" x14ac:dyDescent="0.25">
      <c r="B89" s="189" t="s">
        <v>43</v>
      </c>
      <c r="C89" s="190" t="s">
        <v>264</v>
      </c>
      <c r="D89" s="189">
        <v>0</v>
      </c>
      <c r="E89" s="185">
        <v>0</v>
      </c>
      <c r="F89" s="185">
        <v>0</v>
      </c>
      <c r="G89" s="189">
        <v>0</v>
      </c>
      <c r="H89" s="185">
        <v>0</v>
      </c>
      <c r="I89" s="186">
        <v>0</v>
      </c>
      <c r="J89" s="189">
        <v>0</v>
      </c>
      <c r="K89" s="195">
        <v>0</v>
      </c>
      <c r="L89" s="195">
        <v>0</v>
      </c>
      <c r="M89" s="194">
        <v>0</v>
      </c>
      <c r="N89" s="194">
        <v>0</v>
      </c>
      <c r="O89" s="194">
        <v>0</v>
      </c>
      <c r="P89" s="298" t="s">
        <v>270</v>
      </c>
      <c r="Q89" s="298"/>
    </row>
    <row r="90" spans="2:17" s="135" customFormat="1" ht="59.25" customHeight="1" x14ac:dyDescent="0.25">
      <c r="B90" s="189" t="s">
        <v>43</v>
      </c>
      <c r="C90" s="190" t="s">
        <v>264</v>
      </c>
      <c r="D90" s="189">
        <v>0</v>
      </c>
      <c r="E90" s="185">
        <v>0</v>
      </c>
      <c r="F90" s="185">
        <v>0</v>
      </c>
      <c r="G90" s="185">
        <v>0</v>
      </c>
      <c r="H90" s="185">
        <v>0</v>
      </c>
      <c r="I90" s="186">
        <v>0</v>
      </c>
      <c r="J90" s="189">
        <v>0</v>
      </c>
      <c r="K90" s="195">
        <v>0</v>
      </c>
      <c r="L90" s="195">
        <v>0</v>
      </c>
      <c r="M90" s="194">
        <v>0</v>
      </c>
      <c r="N90" s="194">
        <v>0</v>
      </c>
      <c r="O90" s="194">
        <v>0</v>
      </c>
      <c r="P90" s="298" t="s">
        <v>270</v>
      </c>
      <c r="Q90" s="298"/>
    </row>
    <row r="91" spans="2:17" s="135" customFormat="1" ht="59.25" customHeight="1" x14ac:dyDescent="0.25">
      <c r="B91" s="189" t="s">
        <v>43</v>
      </c>
      <c r="C91" s="190" t="s">
        <v>264</v>
      </c>
      <c r="D91" s="189">
        <v>0</v>
      </c>
      <c r="E91" s="185">
        <v>0</v>
      </c>
      <c r="F91" s="185">
        <v>0</v>
      </c>
      <c r="G91" s="185">
        <v>0</v>
      </c>
      <c r="H91" s="185">
        <v>0</v>
      </c>
      <c r="I91" s="186">
        <v>0</v>
      </c>
      <c r="J91" s="196">
        <v>0</v>
      </c>
      <c r="K91" s="197">
        <v>0</v>
      </c>
      <c r="L91" s="197">
        <v>0</v>
      </c>
      <c r="M91" s="194">
        <v>0</v>
      </c>
      <c r="N91" s="194">
        <v>0</v>
      </c>
      <c r="O91" s="194">
        <v>0</v>
      </c>
      <c r="P91" s="298" t="s">
        <v>270</v>
      </c>
      <c r="Q91" s="298"/>
    </row>
    <row r="92" spans="2:17" s="135" customFormat="1" ht="59.25" customHeight="1" x14ac:dyDescent="0.25">
      <c r="B92" s="189" t="s">
        <v>43</v>
      </c>
      <c r="C92" s="190" t="s">
        <v>264</v>
      </c>
      <c r="D92" s="189">
        <v>0</v>
      </c>
      <c r="E92" s="185">
        <v>0</v>
      </c>
      <c r="F92" s="185">
        <v>0</v>
      </c>
      <c r="G92" s="185">
        <v>0</v>
      </c>
      <c r="H92" s="185">
        <v>0</v>
      </c>
      <c r="I92" s="186">
        <v>0</v>
      </c>
      <c r="J92" s="196">
        <v>0</v>
      </c>
      <c r="K92" s="197">
        <v>0</v>
      </c>
      <c r="L92" s="197">
        <v>0</v>
      </c>
      <c r="M92" s="194">
        <v>0</v>
      </c>
      <c r="N92" s="194">
        <v>0</v>
      </c>
      <c r="O92" s="194">
        <v>0</v>
      </c>
      <c r="P92" s="298" t="s">
        <v>270</v>
      </c>
      <c r="Q92" s="298"/>
    </row>
    <row r="93" spans="2:17" s="135" customFormat="1" ht="59.25" customHeight="1" x14ac:dyDescent="0.25">
      <c r="B93" s="189" t="s">
        <v>43</v>
      </c>
      <c r="C93" s="190" t="s">
        <v>264</v>
      </c>
      <c r="D93" s="189">
        <v>0</v>
      </c>
      <c r="E93" s="185">
        <v>0</v>
      </c>
      <c r="F93" s="185">
        <v>0</v>
      </c>
      <c r="G93" s="185">
        <v>0</v>
      </c>
      <c r="H93" s="185">
        <v>0</v>
      </c>
      <c r="I93" s="186">
        <v>0</v>
      </c>
      <c r="J93" s="196">
        <v>0</v>
      </c>
      <c r="K93" s="197">
        <v>0</v>
      </c>
      <c r="L93" s="197">
        <v>0</v>
      </c>
      <c r="M93" s="194">
        <v>0</v>
      </c>
      <c r="N93" s="194">
        <v>0</v>
      </c>
      <c r="O93" s="194">
        <v>0</v>
      </c>
      <c r="P93" s="298" t="s">
        <v>270</v>
      </c>
      <c r="Q93" s="298"/>
    </row>
    <row r="94" spans="2:17" s="135" customFormat="1" x14ac:dyDescent="0.25"/>
    <row r="95" spans="2:17" s="135" customFormat="1" ht="15.75" thickBot="1" x14ac:dyDescent="0.3"/>
    <row r="96" spans="2:17" s="144" customFormat="1" ht="27" thickBot="1" x14ac:dyDescent="0.3">
      <c r="B96" s="299" t="s">
        <v>45</v>
      </c>
      <c r="C96" s="300"/>
      <c r="D96" s="300"/>
      <c r="E96" s="300"/>
      <c r="F96" s="300"/>
      <c r="G96" s="300"/>
      <c r="H96" s="300"/>
      <c r="I96" s="300"/>
      <c r="J96" s="300"/>
      <c r="K96" s="300"/>
      <c r="L96" s="300"/>
      <c r="M96" s="300"/>
      <c r="N96" s="301"/>
    </row>
    <row r="97" spans="1:26" s="135" customFormat="1" x14ac:dyDescent="0.25"/>
    <row r="98" spans="1:26" s="144" customFormat="1" x14ac:dyDescent="0.25"/>
    <row r="99" spans="1:26" s="144" customFormat="1" ht="46.15" customHeight="1" x14ac:dyDescent="0.25">
      <c r="B99" s="183" t="s">
        <v>32</v>
      </c>
      <c r="C99" s="183" t="s">
        <v>228</v>
      </c>
      <c r="D99" s="296" t="s">
        <v>3</v>
      </c>
      <c r="E99" s="297"/>
    </row>
    <row r="100" spans="1:26" s="144" customFormat="1" ht="60" customHeight="1" x14ac:dyDescent="0.25">
      <c r="B100" s="198" t="s">
        <v>112</v>
      </c>
      <c r="C100" s="194" t="s">
        <v>124</v>
      </c>
      <c r="D100" s="298" t="s">
        <v>199</v>
      </c>
      <c r="E100" s="298"/>
    </row>
    <row r="101" spans="1:26" s="144" customFormat="1" x14ac:dyDescent="0.25"/>
    <row r="102" spans="1:26" s="135" customFormat="1" x14ac:dyDescent="0.25"/>
    <row r="103" spans="1:26" s="144" customFormat="1" ht="26.25" x14ac:dyDescent="0.25">
      <c r="B103" s="278" t="s">
        <v>62</v>
      </c>
      <c r="C103" s="279"/>
      <c r="D103" s="279"/>
      <c r="E103" s="279"/>
      <c r="F103" s="279"/>
      <c r="G103" s="279"/>
      <c r="H103" s="279"/>
      <c r="I103" s="279"/>
      <c r="J103" s="279"/>
      <c r="K103" s="279"/>
      <c r="L103" s="279"/>
      <c r="M103" s="279"/>
      <c r="N103" s="279"/>
      <c r="O103" s="279"/>
      <c r="P103" s="279"/>
    </row>
    <row r="104" spans="1:26" s="144" customFormat="1" x14ac:dyDescent="0.25"/>
    <row r="105" spans="1:26" s="144" customFormat="1" ht="15.75" thickBot="1" x14ac:dyDescent="0.3"/>
    <row r="106" spans="1:26" s="144" customFormat="1" ht="27" thickBot="1" x14ac:dyDescent="0.3">
      <c r="B106" s="299" t="s">
        <v>52</v>
      </c>
      <c r="C106" s="300"/>
      <c r="D106" s="300"/>
      <c r="E106" s="300"/>
      <c r="F106" s="300"/>
      <c r="G106" s="300"/>
      <c r="H106" s="300"/>
      <c r="I106" s="300"/>
      <c r="J106" s="300"/>
      <c r="K106" s="300"/>
      <c r="L106" s="300"/>
      <c r="M106" s="300"/>
      <c r="N106" s="301"/>
    </row>
    <row r="108" spans="1:26" s="144" customFormat="1" x14ac:dyDescent="0.25"/>
    <row r="109" spans="1:26" s="144" customFormat="1" ht="15.75" thickBot="1" x14ac:dyDescent="0.3">
      <c r="M109" s="169"/>
      <c r="N109" s="169"/>
    </row>
    <row r="110" spans="1:26" s="147" customFormat="1" ht="109.5" customHeight="1" x14ac:dyDescent="0.25">
      <c r="B110" s="170" t="s">
        <v>132</v>
      </c>
      <c r="C110" s="170" t="s">
        <v>133</v>
      </c>
      <c r="D110" s="170" t="s">
        <v>134</v>
      </c>
      <c r="E110" s="170" t="s">
        <v>44</v>
      </c>
      <c r="F110" s="170" t="s">
        <v>22</v>
      </c>
      <c r="G110" s="170" t="s">
        <v>92</v>
      </c>
      <c r="H110" s="170" t="s">
        <v>17</v>
      </c>
      <c r="I110" s="170" t="s">
        <v>10</v>
      </c>
      <c r="J110" s="170" t="s">
        <v>30</v>
      </c>
      <c r="K110" s="170" t="s">
        <v>59</v>
      </c>
      <c r="L110" s="170" t="s">
        <v>20</v>
      </c>
      <c r="M110" s="171" t="s">
        <v>26</v>
      </c>
      <c r="N110" s="170" t="s">
        <v>135</v>
      </c>
      <c r="O110" s="170" t="s">
        <v>35</v>
      </c>
      <c r="P110" s="172" t="s">
        <v>11</v>
      </c>
      <c r="Q110" s="172" t="s">
        <v>19</v>
      </c>
    </row>
    <row r="111" spans="1:26" s="71" customFormat="1" ht="216.75" customHeight="1" x14ac:dyDescent="0.25">
      <c r="A111" s="37">
        <v>1</v>
      </c>
      <c r="B111" s="72" t="s">
        <v>159</v>
      </c>
      <c r="C111" s="73" t="s">
        <v>200</v>
      </c>
      <c r="D111" s="72" t="s">
        <v>161</v>
      </c>
      <c r="E111" s="115" t="s">
        <v>201</v>
      </c>
      <c r="F111" s="68">
        <v>0</v>
      </c>
      <c r="G111" s="118">
        <v>0</v>
      </c>
      <c r="H111" s="115">
        <v>0</v>
      </c>
      <c r="I111" s="115">
        <v>0</v>
      </c>
      <c r="J111" s="115">
        <v>0</v>
      </c>
      <c r="K111" s="115">
        <v>0</v>
      </c>
      <c r="L111" s="115">
        <v>0</v>
      </c>
      <c r="M111" s="115">
        <v>0</v>
      </c>
      <c r="N111" s="67">
        <v>0</v>
      </c>
      <c r="O111" s="136">
        <v>0</v>
      </c>
      <c r="P111" s="19">
        <v>412</v>
      </c>
      <c r="Q111" s="107" t="s">
        <v>260</v>
      </c>
      <c r="R111" s="70"/>
      <c r="S111" s="70"/>
      <c r="T111" s="70"/>
      <c r="U111" s="70"/>
      <c r="V111" s="70"/>
      <c r="W111" s="70"/>
      <c r="X111" s="70"/>
      <c r="Y111" s="70"/>
      <c r="Z111" s="70"/>
    </row>
    <row r="112" spans="1:26" s="71" customFormat="1" ht="90" x14ac:dyDescent="0.25">
      <c r="A112" s="37">
        <f>+A111+1</f>
        <v>2</v>
      </c>
      <c r="B112" s="72" t="s">
        <v>159</v>
      </c>
      <c r="C112" s="73" t="s">
        <v>165</v>
      </c>
      <c r="D112" s="72" t="s">
        <v>161</v>
      </c>
      <c r="E112" s="115" t="s">
        <v>252</v>
      </c>
      <c r="F112" s="68">
        <v>0</v>
      </c>
      <c r="G112" s="118">
        <v>0</v>
      </c>
      <c r="H112" s="115">
        <v>0</v>
      </c>
      <c r="I112" s="115">
        <v>0</v>
      </c>
      <c r="J112" s="115">
        <v>0</v>
      </c>
      <c r="K112" s="115">
        <v>0</v>
      </c>
      <c r="L112" s="115">
        <v>0</v>
      </c>
      <c r="M112" s="115">
        <v>0</v>
      </c>
      <c r="N112" s="67">
        <v>0</v>
      </c>
      <c r="O112" s="136">
        <v>1</v>
      </c>
      <c r="P112" s="19">
        <v>412</v>
      </c>
      <c r="Q112" s="107" t="s">
        <v>260</v>
      </c>
      <c r="R112" s="70"/>
      <c r="S112" s="70"/>
      <c r="T112" s="70"/>
      <c r="U112" s="70"/>
      <c r="V112" s="70"/>
      <c r="W112" s="70"/>
      <c r="X112" s="70"/>
      <c r="Y112" s="70"/>
      <c r="Z112" s="70"/>
    </row>
    <row r="113" spans="1:26" s="71" customFormat="1" ht="90" x14ac:dyDescent="0.25">
      <c r="A113" s="37">
        <f t="shared" ref="A113" si="1">+A112+1</f>
        <v>3</v>
      </c>
      <c r="B113" s="72" t="s">
        <v>159</v>
      </c>
      <c r="C113" s="73" t="s">
        <v>257</v>
      </c>
      <c r="D113" s="73" t="s">
        <v>167</v>
      </c>
      <c r="E113" s="115" t="s">
        <v>255</v>
      </c>
      <c r="F113" s="68">
        <v>0</v>
      </c>
      <c r="G113" s="118">
        <v>0</v>
      </c>
      <c r="H113" s="115">
        <v>0</v>
      </c>
      <c r="I113" s="115">
        <v>0</v>
      </c>
      <c r="J113" s="115">
        <v>0</v>
      </c>
      <c r="K113" s="115">
        <v>0</v>
      </c>
      <c r="L113" s="115">
        <v>0</v>
      </c>
      <c r="M113" s="115">
        <v>0</v>
      </c>
      <c r="N113" s="67">
        <v>0</v>
      </c>
      <c r="O113" s="136">
        <v>2</v>
      </c>
      <c r="P113" s="19">
        <v>412</v>
      </c>
      <c r="Q113" s="107" t="s">
        <v>260</v>
      </c>
      <c r="R113" s="70"/>
      <c r="S113" s="70"/>
      <c r="T113" s="70"/>
      <c r="U113" s="70"/>
      <c r="V113" s="70"/>
      <c r="W113" s="70"/>
      <c r="X113" s="70"/>
      <c r="Y113" s="70"/>
      <c r="Z113" s="70"/>
    </row>
    <row r="114" spans="1:26" s="71" customFormat="1" ht="90" x14ac:dyDescent="0.25">
      <c r="A114" s="37">
        <v>4</v>
      </c>
      <c r="B114" s="72" t="s">
        <v>159</v>
      </c>
      <c r="C114" s="73" t="s">
        <v>258</v>
      </c>
      <c r="D114" s="72" t="s">
        <v>169</v>
      </c>
      <c r="E114" s="115" t="s">
        <v>256</v>
      </c>
      <c r="F114" s="68">
        <v>0</v>
      </c>
      <c r="G114" s="118">
        <v>0</v>
      </c>
      <c r="H114" s="115">
        <v>0</v>
      </c>
      <c r="I114" s="115">
        <v>0</v>
      </c>
      <c r="J114" s="115">
        <v>0</v>
      </c>
      <c r="K114" s="115">
        <v>0</v>
      </c>
      <c r="L114" s="115">
        <v>0</v>
      </c>
      <c r="M114" s="115">
        <v>0</v>
      </c>
      <c r="N114" s="67">
        <v>0</v>
      </c>
      <c r="O114" s="136">
        <v>3</v>
      </c>
      <c r="P114" s="19">
        <v>412</v>
      </c>
      <c r="Q114" s="107" t="s">
        <v>260</v>
      </c>
      <c r="R114" s="70"/>
      <c r="S114" s="70"/>
      <c r="T114" s="70"/>
      <c r="U114" s="70"/>
      <c r="V114" s="70"/>
      <c r="W114" s="70"/>
      <c r="X114" s="70"/>
      <c r="Y114" s="70"/>
      <c r="Z114" s="70"/>
    </row>
    <row r="115" spans="1:26" s="71" customFormat="1" x14ac:dyDescent="0.25">
      <c r="A115" s="37">
        <v>5</v>
      </c>
      <c r="B115" s="72"/>
      <c r="C115" s="73"/>
      <c r="D115" s="72"/>
      <c r="E115" s="115"/>
      <c r="F115" s="68"/>
      <c r="G115" s="68"/>
      <c r="H115" s="68"/>
      <c r="I115" s="69"/>
      <c r="J115" s="69"/>
      <c r="K115" s="115"/>
      <c r="L115" s="115"/>
      <c r="M115" s="115"/>
      <c r="N115" s="67"/>
      <c r="O115" s="19"/>
      <c r="P115" s="19"/>
      <c r="Q115" s="107"/>
      <c r="R115" s="70"/>
      <c r="S115" s="70"/>
      <c r="T115" s="70"/>
      <c r="U115" s="70"/>
      <c r="V115" s="70"/>
      <c r="W115" s="70"/>
      <c r="X115" s="70"/>
      <c r="Y115" s="70"/>
      <c r="Z115" s="70"/>
    </row>
    <row r="116" spans="1:26" s="71" customFormat="1" x14ac:dyDescent="0.25">
      <c r="A116" s="37">
        <f t="shared" ref="A116" si="2">+A115+1</f>
        <v>6</v>
      </c>
      <c r="B116" s="72"/>
      <c r="C116" s="73"/>
      <c r="D116" s="72"/>
      <c r="E116" s="115"/>
      <c r="F116" s="68"/>
      <c r="G116" s="68"/>
      <c r="H116" s="68"/>
      <c r="I116" s="69"/>
      <c r="J116" s="69"/>
      <c r="K116" s="115"/>
      <c r="L116" s="115"/>
      <c r="M116" s="115"/>
      <c r="N116" s="67"/>
      <c r="O116" s="19"/>
      <c r="P116" s="19"/>
      <c r="Q116" s="107"/>
      <c r="R116" s="70"/>
      <c r="S116" s="70"/>
      <c r="T116" s="70"/>
      <c r="U116" s="70"/>
      <c r="V116" s="70"/>
      <c r="W116" s="70"/>
      <c r="X116" s="70"/>
      <c r="Y116" s="70"/>
      <c r="Z116" s="70"/>
    </row>
    <row r="117" spans="1:26" s="71" customFormat="1" x14ac:dyDescent="0.25">
      <c r="A117" s="37"/>
      <c r="B117" s="113" t="s">
        <v>16</v>
      </c>
      <c r="C117" s="73"/>
      <c r="D117" s="72"/>
      <c r="E117" s="67"/>
      <c r="F117" s="68"/>
      <c r="G117" s="68"/>
      <c r="H117" s="68"/>
      <c r="I117" s="69"/>
      <c r="J117" s="69"/>
      <c r="K117" s="74">
        <f>SUM(K111:K114)</f>
        <v>0</v>
      </c>
      <c r="L117" s="74">
        <f>SUM(L111:L114)</f>
        <v>0</v>
      </c>
      <c r="M117" s="137">
        <f>SUM(M111:M114)</f>
        <v>0</v>
      </c>
      <c r="N117" s="74">
        <f>SUM(N111:N114)</f>
        <v>0</v>
      </c>
      <c r="O117" s="19"/>
      <c r="P117" s="19"/>
      <c r="Q117" s="108"/>
    </row>
    <row r="118" spans="1:26" s="144" customFormat="1" x14ac:dyDescent="0.25">
      <c r="B118" s="173"/>
      <c r="C118" s="173"/>
      <c r="D118" s="173"/>
      <c r="E118" s="174"/>
      <c r="F118" s="173"/>
      <c r="G118" s="173"/>
      <c r="H118" s="173"/>
      <c r="I118" s="173"/>
      <c r="J118" s="173"/>
      <c r="K118" s="173"/>
      <c r="L118" s="173"/>
      <c r="M118" s="173"/>
      <c r="N118" s="173"/>
      <c r="O118" s="173"/>
      <c r="P118" s="173"/>
    </row>
    <row r="119" spans="1:26" s="144" customFormat="1" ht="18.75" x14ac:dyDescent="0.25">
      <c r="B119" s="177" t="s">
        <v>31</v>
      </c>
      <c r="C119" s="213">
        <f>+K117</f>
        <v>0</v>
      </c>
      <c r="H119" s="180"/>
      <c r="I119" s="180"/>
      <c r="J119" s="180"/>
      <c r="K119" s="180"/>
      <c r="L119" s="180"/>
      <c r="M119" s="180"/>
      <c r="N119" s="173"/>
      <c r="O119" s="173"/>
      <c r="P119" s="173"/>
    </row>
    <row r="120" spans="1:26" s="144" customFormat="1" ht="15.75" thickBot="1" x14ac:dyDescent="0.3"/>
    <row r="121" spans="1:26" s="144" customFormat="1" ht="37.15" customHeight="1" thickBot="1" x14ac:dyDescent="0.3">
      <c r="B121" s="214" t="s">
        <v>48</v>
      </c>
      <c r="C121" s="215" t="s">
        <v>49</v>
      </c>
      <c r="D121" s="214" t="s">
        <v>50</v>
      </c>
      <c r="E121" s="215" t="s">
        <v>53</v>
      </c>
    </row>
    <row r="122" spans="1:26" s="144" customFormat="1" ht="41.45" customHeight="1" x14ac:dyDescent="0.25">
      <c r="B122" s="46" t="s">
        <v>113</v>
      </c>
      <c r="C122" s="216">
        <v>20</v>
      </c>
      <c r="D122" s="216">
        <v>0</v>
      </c>
      <c r="E122" s="304">
        <f>+D122+D123+D124</f>
        <v>0</v>
      </c>
    </row>
    <row r="123" spans="1:26" s="144" customFormat="1" x14ac:dyDescent="0.25">
      <c r="B123" s="46" t="s">
        <v>114</v>
      </c>
      <c r="C123" s="217">
        <v>30</v>
      </c>
      <c r="D123" s="188">
        <v>0</v>
      </c>
      <c r="E123" s="305"/>
    </row>
    <row r="124" spans="1:26" s="144" customFormat="1" ht="15.75" thickBot="1" x14ac:dyDescent="0.3">
      <c r="B124" s="46" t="s">
        <v>115</v>
      </c>
      <c r="C124" s="218">
        <v>40</v>
      </c>
      <c r="D124" s="218">
        <v>0</v>
      </c>
      <c r="E124" s="306"/>
    </row>
    <row r="125" spans="1:26" s="135" customFormat="1" x14ac:dyDescent="0.25"/>
    <row r="126" spans="1:26" s="135" customFormat="1" ht="15.75" thickBot="1" x14ac:dyDescent="0.3"/>
    <row r="127" spans="1:26" s="144" customFormat="1" ht="27" thickBot="1" x14ac:dyDescent="0.3">
      <c r="B127" s="299" t="s">
        <v>145</v>
      </c>
      <c r="C127" s="300"/>
      <c r="D127" s="300"/>
      <c r="E127" s="300"/>
      <c r="F127" s="300"/>
      <c r="G127" s="300"/>
      <c r="H127" s="300"/>
      <c r="I127" s="300"/>
      <c r="J127" s="300"/>
      <c r="K127" s="300"/>
      <c r="L127" s="300"/>
      <c r="M127" s="300"/>
      <c r="N127" s="301"/>
    </row>
    <row r="128" spans="1:26" s="144" customFormat="1" x14ac:dyDescent="0.25"/>
    <row r="129" spans="2:17" s="144" customFormat="1" ht="76.5" customHeight="1" x14ac:dyDescent="0.25">
      <c r="B129" s="182" t="s">
        <v>0</v>
      </c>
      <c r="C129" s="182" t="s">
        <v>38</v>
      </c>
      <c r="D129" s="182" t="s">
        <v>39</v>
      </c>
      <c r="E129" s="182" t="s">
        <v>105</v>
      </c>
      <c r="F129" s="182" t="s">
        <v>107</v>
      </c>
      <c r="G129" s="182" t="s">
        <v>108</v>
      </c>
      <c r="H129" s="182" t="s">
        <v>109</v>
      </c>
      <c r="I129" s="182" t="s">
        <v>106</v>
      </c>
      <c r="J129" s="296" t="s">
        <v>110</v>
      </c>
      <c r="K129" s="302"/>
      <c r="L129" s="297"/>
      <c r="M129" s="182" t="s">
        <v>111</v>
      </c>
      <c r="N129" s="182" t="s">
        <v>223</v>
      </c>
      <c r="O129" s="182" t="s">
        <v>224</v>
      </c>
      <c r="P129" s="296" t="s">
        <v>3</v>
      </c>
      <c r="Q129" s="297"/>
    </row>
    <row r="130" spans="2:17" s="144" customFormat="1" ht="60.75" customHeight="1" x14ac:dyDescent="0.25">
      <c r="B130" s="189" t="s">
        <v>152</v>
      </c>
      <c r="C130" s="190" t="s">
        <v>274</v>
      </c>
      <c r="D130" s="189" t="s">
        <v>275</v>
      </c>
      <c r="E130" s="185">
        <v>40925420</v>
      </c>
      <c r="F130" s="189" t="s">
        <v>148</v>
      </c>
      <c r="G130" s="189" t="s">
        <v>276</v>
      </c>
      <c r="H130" s="191">
        <v>35416</v>
      </c>
      <c r="I130" s="195" t="s">
        <v>277</v>
      </c>
      <c r="J130" s="210" t="s">
        <v>278</v>
      </c>
      <c r="K130" s="211" t="s">
        <v>280</v>
      </c>
      <c r="L130" s="211" t="s">
        <v>279</v>
      </c>
      <c r="M130" s="194" t="s">
        <v>123</v>
      </c>
      <c r="N130" s="194" t="s">
        <v>123</v>
      </c>
      <c r="O130" s="194" t="s">
        <v>124</v>
      </c>
      <c r="P130" s="303" t="s">
        <v>295</v>
      </c>
      <c r="Q130" s="303"/>
    </row>
    <row r="131" spans="2:17" s="144" customFormat="1" ht="60.75" customHeight="1" x14ac:dyDescent="0.25">
      <c r="B131" s="189" t="s">
        <v>119</v>
      </c>
      <c r="C131" s="190" t="s">
        <v>274</v>
      </c>
      <c r="D131" s="189" t="s">
        <v>281</v>
      </c>
      <c r="E131" s="185">
        <v>56085253</v>
      </c>
      <c r="F131" s="189" t="s">
        <v>148</v>
      </c>
      <c r="G131" s="185" t="s">
        <v>149</v>
      </c>
      <c r="H131" s="191">
        <v>40802</v>
      </c>
      <c r="I131" s="186" t="s">
        <v>282</v>
      </c>
      <c r="J131" s="189" t="s">
        <v>241</v>
      </c>
      <c r="K131" s="195" t="s">
        <v>242</v>
      </c>
      <c r="L131" s="195" t="s">
        <v>243</v>
      </c>
      <c r="M131" s="194" t="s">
        <v>123</v>
      </c>
      <c r="N131" s="194" t="s">
        <v>124</v>
      </c>
      <c r="O131" s="194" t="s">
        <v>124</v>
      </c>
      <c r="P131" s="303" t="s">
        <v>295</v>
      </c>
      <c r="Q131" s="303"/>
    </row>
    <row r="132" spans="2:17" s="144" customFormat="1" ht="33.6" customHeight="1" x14ac:dyDescent="0.25">
      <c r="B132" s="189" t="s">
        <v>120</v>
      </c>
      <c r="C132" s="190" t="s">
        <v>274</v>
      </c>
      <c r="D132" s="189">
        <v>0</v>
      </c>
      <c r="E132" s="185">
        <v>0</v>
      </c>
      <c r="F132" s="185">
        <v>0</v>
      </c>
      <c r="G132" s="189">
        <v>0</v>
      </c>
      <c r="H132" s="185">
        <v>0</v>
      </c>
      <c r="I132" s="186">
        <v>0</v>
      </c>
      <c r="J132" s="196">
        <v>0</v>
      </c>
      <c r="K132" s="197">
        <v>0</v>
      </c>
      <c r="L132" s="197">
        <v>0</v>
      </c>
      <c r="M132" s="194">
        <v>0</v>
      </c>
      <c r="N132" s="194">
        <v>0</v>
      </c>
      <c r="O132" s="194">
        <v>0</v>
      </c>
      <c r="P132" s="298" t="s">
        <v>283</v>
      </c>
      <c r="Q132" s="298"/>
    </row>
    <row r="133" spans="2:17" s="135" customFormat="1" x14ac:dyDescent="0.25"/>
    <row r="134" spans="2:17" s="135" customFormat="1" x14ac:dyDescent="0.25"/>
    <row r="135" spans="2:17" s="144" customFormat="1" ht="15.75" thickBot="1" x14ac:dyDescent="0.3"/>
    <row r="136" spans="2:17" s="144" customFormat="1" ht="54" customHeight="1" x14ac:dyDescent="0.25">
      <c r="B136" s="206" t="s">
        <v>32</v>
      </c>
      <c r="C136" s="206" t="s">
        <v>48</v>
      </c>
      <c r="D136" s="182" t="s">
        <v>49</v>
      </c>
      <c r="E136" s="206" t="s">
        <v>50</v>
      </c>
      <c r="F136" s="215" t="s">
        <v>54</v>
      </c>
      <c r="G136" s="220"/>
    </row>
    <row r="137" spans="2:17" s="144" customFormat="1" ht="120.75" customHeight="1" x14ac:dyDescent="0.2">
      <c r="B137" s="307" t="s">
        <v>51</v>
      </c>
      <c r="C137" s="4" t="s">
        <v>116</v>
      </c>
      <c r="D137" s="188">
        <v>25</v>
      </c>
      <c r="E137" s="188">
        <v>25</v>
      </c>
      <c r="F137" s="308">
        <f>+E137+E138+E139</f>
        <v>50</v>
      </c>
      <c r="G137" s="221"/>
    </row>
    <row r="138" spans="2:17" s="144" customFormat="1" ht="76.150000000000006" customHeight="1" x14ac:dyDescent="0.2">
      <c r="B138" s="307"/>
      <c r="C138" s="4" t="s">
        <v>117</v>
      </c>
      <c r="D138" s="219">
        <v>25</v>
      </c>
      <c r="E138" s="188">
        <v>25</v>
      </c>
      <c r="F138" s="309"/>
      <c r="G138" s="221"/>
    </row>
    <row r="139" spans="2:17" s="144" customFormat="1" ht="69" customHeight="1" x14ac:dyDescent="0.2">
      <c r="B139" s="307"/>
      <c r="C139" s="4" t="s">
        <v>118</v>
      </c>
      <c r="D139" s="188">
        <v>10</v>
      </c>
      <c r="E139" s="188">
        <v>0</v>
      </c>
      <c r="F139" s="310"/>
      <c r="G139" s="221"/>
    </row>
    <row r="140" spans="2:17" s="144" customFormat="1" x14ac:dyDescent="0.25">
      <c r="C140" s="204"/>
    </row>
    <row r="141" spans="2:17" s="144" customFormat="1" x14ac:dyDescent="0.25"/>
    <row r="142" spans="2:17" s="144" customFormat="1" x14ac:dyDescent="0.25"/>
    <row r="143" spans="2:17" s="144" customFormat="1" x14ac:dyDescent="0.25">
      <c r="B143" s="168" t="s">
        <v>55</v>
      </c>
    </row>
    <row r="144" spans="2:17" s="144" customFormat="1" x14ac:dyDescent="0.25"/>
    <row r="145" spans="2:5" s="144" customFormat="1" x14ac:dyDescent="0.25"/>
    <row r="146" spans="2:5" s="144" customFormat="1" x14ac:dyDescent="0.25">
      <c r="B146" s="205" t="s">
        <v>32</v>
      </c>
      <c r="C146" s="205" t="s">
        <v>56</v>
      </c>
      <c r="D146" s="206" t="s">
        <v>50</v>
      </c>
      <c r="E146" s="206" t="s">
        <v>16</v>
      </c>
    </row>
    <row r="147" spans="2:5" s="144" customFormat="1" ht="28.5" x14ac:dyDescent="0.25">
      <c r="B147" s="207" t="s">
        <v>284</v>
      </c>
      <c r="C147" s="208">
        <v>40</v>
      </c>
      <c r="D147" s="188">
        <f>+E122</f>
        <v>0</v>
      </c>
      <c r="E147" s="288">
        <f>+D147+D148</f>
        <v>50</v>
      </c>
    </row>
    <row r="148" spans="2:5" s="144" customFormat="1" ht="42.75" x14ac:dyDescent="0.25">
      <c r="B148" s="207" t="s">
        <v>285</v>
      </c>
      <c r="C148" s="208">
        <v>60</v>
      </c>
      <c r="D148" s="188">
        <f>+F137</f>
        <v>50</v>
      </c>
      <c r="E148" s="289"/>
    </row>
  </sheetData>
  <mergeCells count="53">
    <mergeCell ref="P132:Q132"/>
    <mergeCell ref="B137:B139"/>
    <mergeCell ref="F137:F139"/>
    <mergeCell ref="E147:E148"/>
    <mergeCell ref="P130:Q130"/>
    <mergeCell ref="P131:Q131"/>
    <mergeCell ref="B103:P103"/>
    <mergeCell ref="B106:N106"/>
    <mergeCell ref="E122:E124"/>
    <mergeCell ref="B127:N127"/>
    <mergeCell ref="J129:L129"/>
    <mergeCell ref="P129:Q129"/>
    <mergeCell ref="B96:N96"/>
    <mergeCell ref="D99:E99"/>
    <mergeCell ref="D100:E100"/>
    <mergeCell ref="P89:Q89"/>
    <mergeCell ref="P90:Q90"/>
    <mergeCell ref="P91:Q91"/>
    <mergeCell ref="P92:Q92"/>
    <mergeCell ref="P93:Q93"/>
    <mergeCell ref="P88:Q88"/>
    <mergeCell ref="B79:N79"/>
    <mergeCell ref="J84:L84"/>
    <mergeCell ref="P84:Q84"/>
    <mergeCell ref="P85:Q85"/>
    <mergeCell ref="P86:Q86"/>
    <mergeCell ref="P87:Q87"/>
    <mergeCell ref="O73:P73"/>
    <mergeCell ref="C59:N59"/>
    <mergeCell ref="B61:N61"/>
    <mergeCell ref="O64:P64"/>
    <mergeCell ref="O65:P65"/>
    <mergeCell ref="O66:P66"/>
    <mergeCell ref="O67:P67"/>
    <mergeCell ref="O68:P68"/>
    <mergeCell ref="O69:P69"/>
    <mergeCell ref="O70:P70"/>
    <mergeCell ref="O71:P71"/>
    <mergeCell ref="O72:P72"/>
    <mergeCell ref="B55:B56"/>
    <mergeCell ref="C55:C56"/>
    <mergeCell ref="D55:E55"/>
    <mergeCell ref="B2:P2"/>
    <mergeCell ref="B4:P4"/>
    <mergeCell ref="C6:N6"/>
    <mergeCell ref="C7:N7"/>
    <mergeCell ref="C8:N8"/>
    <mergeCell ref="C9:N9"/>
    <mergeCell ref="C10:E10"/>
    <mergeCell ref="B14:C21"/>
    <mergeCell ref="B22:C22"/>
    <mergeCell ref="E40:E41"/>
    <mergeCell ref="M44:N45"/>
  </mergeCells>
  <dataValidations count="2">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opLeftCell="A21" zoomScale="77" zoomScaleNormal="77" workbookViewId="0">
      <selection activeCell="F35" sqref="F35"/>
    </sheetView>
  </sheetViews>
  <sheetFormatPr baseColWidth="10" defaultRowHeight="15" x14ac:dyDescent="0.25"/>
  <cols>
    <col min="1" max="1" width="3.140625" style="5" bestFit="1" customWidth="1"/>
    <col min="2" max="2" width="102.7109375" style="5" bestFit="1" customWidth="1"/>
    <col min="3" max="3" width="31.140625" style="5" customWidth="1"/>
    <col min="4" max="4" width="26.7109375" style="5" customWidth="1"/>
    <col min="5" max="5" width="25" style="5" customWidth="1"/>
    <col min="6" max="7" width="29.7109375" style="5" customWidth="1"/>
    <col min="8" max="8" width="24.5703125" style="5" customWidth="1"/>
    <col min="9" max="9" width="24" style="5" customWidth="1"/>
    <col min="10" max="10" width="27" style="5" customWidth="1"/>
    <col min="11" max="11" width="17.140625" style="5" customWidth="1"/>
    <col min="12" max="13" width="18.7109375" style="5" customWidth="1"/>
    <col min="14" max="14" width="22.140625" style="5" customWidth="1"/>
    <col min="15" max="15" width="23.42578125" style="5" customWidth="1"/>
    <col min="16" max="16" width="19.5703125" style="5" bestFit="1" customWidth="1"/>
    <col min="17" max="17" width="24"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278" t="s">
        <v>61</v>
      </c>
      <c r="C2" s="279"/>
      <c r="D2" s="279"/>
      <c r="E2" s="279"/>
      <c r="F2" s="279"/>
      <c r="G2" s="279"/>
      <c r="H2" s="279"/>
      <c r="I2" s="279"/>
      <c r="J2" s="279"/>
      <c r="K2" s="279"/>
      <c r="L2" s="279"/>
      <c r="M2" s="279"/>
      <c r="N2" s="279"/>
      <c r="O2" s="279"/>
      <c r="P2" s="279"/>
    </row>
    <row r="4" spans="2:16" ht="26.25" x14ac:dyDescent="0.25">
      <c r="B4" s="278" t="s">
        <v>47</v>
      </c>
      <c r="C4" s="279"/>
      <c r="D4" s="279"/>
      <c r="E4" s="279"/>
      <c r="F4" s="279"/>
      <c r="G4" s="279"/>
      <c r="H4" s="279"/>
      <c r="I4" s="279"/>
      <c r="J4" s="279"/>
      <c r="K4" s="279"/>
      <c r="L4" s="279"/>
      <c r="M4" s="279"/>
      <c r="N4" s="279"/>
      <c r="O4" s="279"/>
      <c r="P4" s="279"/>
    </row>
    <row r="5" spans="2:16" ht="15.75" thickBot="1" x14ac:dyDescent="0.3"/>
    <row r="6" spans="2:16" ht="21.75" thickBot="1" x14ac:dyDescent="0.3">
      <c r="B6" s="7" t="s">
        <v>4</v>
      </c>
      <c r="C6" s="280" t="s">
        <v>159</v>
      </c>
      <c r="D6" s="280"/>
      <c r="E6" s="280"/>
      <c r="F6" s="280"/>
      <c r="G6" s="280"/>
      <c r="H6" s="280"/>
      <c r="I6" s="280"/>
      <c r="J6" s="280"/>
      <c r="K6" s="280"/>
      <c r="L6" s="280"/>
      <c r="M6" s="280"/>
      <c r="N6" s="281"/>
    </row>
    <row r="7" spans="2:16" ht="16.5" thickBot="1" x14ac:dyDescent="0.3">
      <c r="B7" s="8" t="s">
        <v>5</v>
      </c>
      <c r="C7" s="280"/>
      <c r="D7" s="280"/>
      <c r="E7" s="280"/>
      <c r="F7" s="280"/>
      <c r="G7" s="280"/>
      <c r="H7" s="280"/>
      <c r="I7" s="280"/>
      <c r="J7" s="280"/>
      <c r="K7" s="280"/>
      <c r="L7" s="280"/>
      <c r="M7" s="280"/>
      <c r="N7" s="281"/>
    </row>
    <row r="8" spans="2:16" ht="16.5" thickBot="1" x14ac:dyDescent="0.3">
      <c r="B8" s="8" t="s">
        <v>6</v>
      </c>
      <c r="C8" s="280"/>
      <c r="D8" s="280"/>
      <c r="E8" s="280"/>
      <c r="F8" s="280"/>
      <c r="G8" s="280"/>
      <c r="H8" s="280"/>
      <c r="I8" s="280"/>
      <c r="J8" s="280"/>
      <c r="K8" s="280"/>
      <c r="L8" s="280"/>
      <c r="M8" s="280"/>
      <c r="N8" s="281"/>
    </row>
    <row r="9" spans="2:16" ht="16.5" thickBot="1" x14ac:dyDescent="0.3">
      <c r="B9" s="8" t="s">
        <v>7</v>
      </c>
      <c r="C9" s="280"/>
      <c r="D9" s="280"/>
      <c r="E9" s="280"/>
      <c r="F9" s="280"/>
      <c r="G9" s="280"/>
      <c r="H9" s="280"/>
      <c r="I9" s="280"/>
      <c r="J9" s="280"/>
      <c r="K9" s="280"/>
      <c r="L9" s="280"/>
      <c r="M9" s="280"/>
      <c r="N9" s="281"/>
    </row>
    <row r="10" spans="2:16" ht="16.5" thickBot="1" x14ac:dyDescent="0.3">
      <c r="B10" s="8" t="s">
        <v>8</v>
      </c>
      <c r="C10" s="314" t="s">
        <v>172</v>
      </c>
      <c r="D10" s="315"/>
      <c r="E10" s="316"/>
      <c r="F10" s="24"/>
      <c r="G10" s="24"/>
      <c r="H10" s="24"/>
      <c r="I10" s="24"/>
      <c r="J10" s="24"/>
      <c r="K10" s="24"/>
      <c r="L10" s="24"/>
      <c r="M10" s="24"/>
      <c r="N10" s="25"/>
    </row>
    <row r="11" spans="2:16" ht="16.5" thickBot="1" x14ac:dyDescent="0.3">
      <c r="B11" s="10" t="s">
        <v>9</v>
      </c>
      <c r="C11" s="11">
        <v>41979</v>
      </c>
      <c r="D11" s="12"/>
      <c r="E11" s="12"/>
      <c r="F11" s="12"/>
      <c r="G11" s="12"/>
      <c r="H11" s="12"/>
      <c r="I11" s="12"/>
      <c r="J11" s="12"/>
      <c r="K11" s="12"/>
      <c r="L11" s="12"/>
      <c r="M11" s="12"/>
      <c r="N11" s="13"/>
    </row>
    <row r="12" spans="2:16" ht="15.75" x14ac:dyDescent="0.25">
      <c r="B12" s="9"/>
      <c r="C12" s="14"/>
      <c r="D12" s="15"/>
      <c r="E12" s="15"/>
      <c r="F12" s="15"/>
      <c r="G12" s="15"/>
      <c r="H12" s="15"/>
      <c r="I12" s="65"/>
      <c r="J12" s="65"/>
      <c r="K12" s="65"/>
      <c r="L12" s="65"/>
      <c r="M12" s="65"/>
      <c r="N12" s="15"/>
    </row>
    <row r="13" spans="2:16" x14ac:dyDescent="0.25">
      <c r="I13" s="65"/>
      <c r="J13" s="65"/>
      <c r="K13" s="65"/>
      <c r="L13" s="65"/>
      <c r="M13" s="65"/>
      <c r="N13" s="66"/>
    </row>
    <row r="14" spans="2:16" ht="45.75" customHeight="1" x14ac:dyDescent="0.25">
      <c r="B14" s="285" t="s">
        <v>90</v>
      </c>
      <c r="C14" s="285"/>
      <c r="D14" s="127" t="s">
        <v>12</v>
      </c>
      <c r="E14" s="127" t="s">
        <v>13</v>
      </c>
      <c r="F14" s="127" t="s">
        <v>29</v>
      </c>
      <c r="G14" s="54"/>
      <c r="I14" s="28"/>
      <c r="J14" s="28"/>
      <c r="K14" s="28"/>
      <c r="L14" s="28"/>
      <c r="M14" s="28"/>
      <c r="N14" s="66"/>
    </row>
    <row r="15" spans="2:16" x14ac:dyDescent="0.25">
      <c r="B15" s="285"/>
      <c r="C15" s="285"/>
      <c r="D15" s="127">
        <v>21</v>
      </c>
      <c r="E15" s="26">
        <v>3090447930</v>
      </c>
      <c r="F15" s="114">
        <v>1059</v>
      </c>
      <c r="G15" s="55"/>
      <c r="I15" s="29"/>
      <c r="J15" s="29"/>
      <c r="K15" s="29"/>
      <c r="L15" s="29"/>
      <c r="M15" s="29"/>
      <c r="N15" s="66"/>
    </row>
    <row r="16" spans="2:16" x14ac:dyDescent="0.25">
      <c r="B16" s="285"/>
      <c r="C16" s="285"/>
      <c r="D16" s="127"/>
      <c r="E16" s="26"/>
      <c r="F16" s="114"/>
      <c r="G16" s="55"/>
      <c r="I16" s="29"/>
      <c r="J16" s="29"/>
      <c r="K16" s="29"/>
      <c r="L16" s="29"/>
      <c r="M16" s="29"/>
      <c r="N16" s="66"/>
    </row>
    <row r="17" spans="1:14" x14ac:dyDescent="0.25">
      <c r="B17" s="285"/>
      <c r="C17" s="285"/>
      <c r="D17" s="127"/>
      <c r="E17" s="26"/>
      <c r="F17" s="114"/>
      <c r="G17" s="55"/>
      <c r="I17" s="29"/>
      <c r="J17" s="29"/>
      <c r="K17" s="29"/>
      <c r="L17" s="29"/>
      <c r="M17" s="29"/>
      <c r="N17" s="66"/>
    </row>
    <row r="18" spans="1:14" x14ac:dyDescent="0.25">
      <c r="B18" s="285"/>
      <c r="C18" s="285"/>
      <c r="D18" s="127"/>
      <c r="E18" s="27"/>
      <c r="F18" s="114"/>
      <c r="G18" s="55"/>
      <c r="H18" s="17"/>
      <c r="I18" s="29"/>
      <c r="J18" s="29"/>
      <c r="K18" s="29"/>
      <c r="L18" s="29"/>
      <c r="M18" s="29"/>
      <c r="N18" s="16"/>
    </row>
    <row r="19" spans="1:14" x14ac:dyDescent="0.25">
      <c r="B19" s="285"/>
      <c r="C19" s="285"/>
      <c r="D19" s="127"/>
      <c r="E19" s="27"/>
      <c r="F19" s="114"/>
      <c r="G19" s="55"/>
      <c r="H19" s="17"/>
      <c r="I19" s="31"/>
      <c r="J19" s="31"/>
      <c r="K19" s="31"/>
      <c r="L19" s="31"/>
      <c r="M19" s="31"/>
      <c r="N19" s="16"/>
    </row>
    <row r="20" spans="1:14" x14ac:dyDescent="0.25">
      <c r="B20" s="285"/>
      <c r="C20" s="285"/>
      <c r="D20" s="127"/>
      <c r="E20" s="27"/>
      <c r="F20" s="114"/>
      <c r="G20" s="55"/>
      <c r="H20" s="17"/>
      <c r="I20" s="65"/>
      <c r="J20" s="65"/>
      <c r="K20" s="65"/>
      <c r="L20" s="65"/>
      <c r="M20" s="65"/>
      <c r="N20" s="16"/>
    </row>
    <row r="21" spans="1:14" x14ac:dyDescent="0.25">
      <c r="B21" s="285"/>
      <c r="C21" s="285"/>
      <c r="D21" s="127"/>
      <c r="E21" s="27"/>
      <c r="F21" s="114"/>
      <c r="G21" s="55"/>
      <c r="H21" s="17"/>
      <c r="I21" s="65"/>
      <c r="J21" s="65"/>
      <c r="K21" s="65"/>
      <c r="L21" s="65"/>
      <c r="M21" s="65"/>
      <c r="N21" s="16"/>
    </row>
    <row r="22" spans="1:14" ht="15.75" thickBot="1" x14ac:dyDescent="0.3">
      <c r="B22" s="286" t="s">
        <v>14</v>
      </c>
      <c r="C22" s="287"/>
      <c r="D22" s="127"/>
      <c r="E22" s="44">
        <f>SUM(E15:E21)</f>
        <v>3090447930</v>
      </c>
      <c r="F22" s="128">
        <f>SUM(F15:F21)</f>
        <v>1059</v>
      </c>
      <c r="G22" s="55"/>
      <c r="H22" s="17"/>
      <c r="I22" s="65"/>
      <c r="J22" s="65"/>
      <c r="K22" s="65"/>
      <c r="L22" s="65"/>
      <c r="M22" s="65"/>
      <c r="N22" s="16"/>
    </row>
    <row r="23" spans="1:14" ht="45.75" thickBot="1" x14ac:dyDescent="0.3">
      <c r="A23" s="33"/>
      <c r="B23" s="38" t="s">
        <v>15</v>
      </c>
      <c r="C23" s="38" t="s">
        <v>91</v>
      </c>
      <c r="E23" s="28"/>
      <c r="F23" s="28"/>
      <c r="G23" s="28"/>
      <c r="H23" s="28"/>
      <c r="I23" s="6"/>
      <c r="J23" s="6"/>
      <c r="K23" s="6"/>
      <c r="L23" s="6"/>
      <c r="M23" s="6"/>
    </row>
    <row r="24" spans="1:14" ht="15.75" thickBot="1" x14ac:dyDescent="0.3">
      <c r="A24" s="34">
        <v>1</v>
      </c>
      <c r="C24" s="36">
        <f>+F22</f>
        <v>1059</v>
      </c>
      <c r="D24" s="32"/>
      <c r="E24" s="35">
        <f>E22</f>
        <v>3090447930</v>
      </c>
      <c r="F24" s="30"/>
      <c r="G24" s="30"/>
      <c r="H24" s="30"/>
      <c r="I24" s="18"/>
      <c r="J24" s="18"/>
      <c r="K24" s="18"/>
      <c r="L24" s="18"/>
      <c r="M24" s="18"/>
    </row>
    <row r="25" spans="1:14" x14ac:dyDescent="0.25">
      <c r="A25" s="58"/>
      <c r="C25" s="59"/>
      <c r="D25" s="29"/>
      <c r="E25" s="60"/>
      <c r="F25" s="30"/>
      <c r="G25" s="30"/>
      <c r="H25" s="30"/>
      <c r="I25" s="18"/>
      <c r="J25" s="18"/>
      <c r="K25" s="18"/>
      <c r="L25" s="18"/>
      <c r="M25" s="18"/>
    </row>
    <row r="26" spans="1:14" x14ac:dyDescent="0.25">
      <c r="A26" s="58"/>
      <c r="C26" s="59"/>
      <c r="D26" s="29"/>
      <c r="E26" s="60"/>
      <c r="F26" s="30"/>
      <c r="G26" s="30"/>
      <c r="H26" s="30"/>
      <c r="I26" s="18"/>
      <c r="J26" s="18"/>
      <c r="K26" s="18"/>
      <c r="L26" s="18"/>
      <c r="M26" s="18"/>
    </row>
    <row r="27" spans="1:14" x14ac:dyDescent="0.25">
      <c r="A27" s="58"/>
      <c r="B27" s="80" t="s">
        <v>122</v>
      </c>
      <c r="C27" s="62"/>
      <c r="D27" s="62"/>
      <c r="E27" s="62"/>
      <c r="F27" s="62"/>
      <c r="G27" s="62"/>
      <c r="H27" s="62"/>
      <c r="I27" s="65"/>
      <c r="J27" s="65"/>
      <c r="K27" s="65"/>
      <c r="L27" s="65"/>
      <c r="M27" s="65"/>
      <c r="N27" s="66"/>
    </row>
    <row r="28" spans="1:14" x14ac:dyDescent="0.25">
      <c r="A28" s="58"/>
      <c r="B28" s="62"/>
      <c r="C28" s="62"/>
      <c r="D28" s="62"/>
      <c r="E28" s="62"/>
      <c r="F28" s="62"/>
      <c r="G28" s="62"/>
      <c r="H28" s="62"/>
      <c r="I28" s="65"/>
      <c r="J28" s="65"/>
      <c r="K28" s="65"/>
      <c r="L28" s="65"/>
      <c r="M28" s="65"/>
      <c r="N28" s="66"/>
    </row>
    <row r="29" spans="1:14" x14ac:dyDescent="0.25">
      <c r="A29" s="58"/>
      <c r="B29" s="82" t="s">
        <v>32</v>
      </c>
      <c r="C29" s="82" t="s">
        <v>123</v>
      </c>
      <c r="D29" s="82" t="s">
        <v>124</v>
      </c>
      <c r="E29" s="62"/>
      <c r="F29" s="62"/>
      <c r="G29" s="62"/>
      <c r="H29" s="62"/>
      <c r="I29" s="65"/>
      <c r="J29" s="65"/>
      <c r="K29" s="65"/>
      <c r="L29" s="65"/>
      <c r="M29" s="65"/>
      <c r="N29" s="66"/>
    </row>
    <row r="30" spans="1:14" x14ac:dyDescent="0.25">
      <c r="A30" s="58"/>
      <c r="B30" s="79" t="s">
        <v>125</v>
      </c>
      <c r="C30" s="79"/>
      <c r="D30" s="79" t="s">
        <v>146</v>
      </c>
      <c r="E30" s="62"/>
      <c r="F30" s="62"/>
      <c r="G30" s="62"/>
      <c r="H30" s="62"/>
      <c r="I30" s="65"/>
      <c r="J30" s="65"/>
      <c r="K30" s="65"/>
      <c r="L30" s="65"/>
      <c r="M30" s="65"/>
      <c r="N30" s="66"/>
    </row>
    <row r="31" spans="1:14" x14ac:dyDescent="0.25">
      <c r="A31" s="58"/>
      <c r="B31" s="79" t="s">
        <v>126</v>
      </c>
      <c r="C31" s="79"/>
      <c r="D31" s="79" t="s">
        <v>146</v>
      </c>
      <c r="E31" s="62"/>
      <c r="F31" s="62"/>
      <c r="G31" s="62"/>
      <c r="H31" s="62"/>
      <c r="I31" s="65"/>
      <c r="J31" s="65"/>
      <c r="K31" s="65"/>
      <c r="L31" s="65"/>
      <c r="M31" s="65"/>
      <c r="N31" s="66"/>
    </row>
    <row r="32" spans="1:14" x14ac:dyDescent="0.25">
      <c r="A32" s="58"/>
      <c r="B32" s="79" t="s">
        <v>127</v>
      </c>
      <c r="C32" s="79"/>
      <c r="D32" s="79" t="s">
        <v>146</v>
      </c>
      <c r="E32" s="62"/>
      <c r="F32" s="62"/>
      <c r="G32" s="62"/>
      <c r="H32" s="62"/>
      <c r="I32" s="65"/>
      <c r="J32" s="65"/>
      <c r="K32" s="65"/>
      <c r="L32" s="65"/>
      <c r="M32" s="65"/>
      <c r="N32" s="66"/>
    </row>
    <row r="33" spans="1:17" x14ac:dyDescent="0.25">
      <c r="A33" s="58"/>
      <c r="B33" s="79" t="s">
        <v>128</v>
      </c>
      <c r="C33" s="79"/>
      <c r="D33" s="79" t="s">
        <v>146</v>
      </c>
      <c r="E33" s="62"/>
      <c r="F33" s="62"/>
      <c r="G33" s="62"/>
      <c r="H33" s="62"/>
      <c r="I33" s="65"/>
      <c r="J33" s="65"/>
      <c r="K33" s="65"/>
      <c r="L33" s="65"/>
      <c r="M33" s="65"/>
      <c r="N33" s="66"/>
    </row>
    <row r="34" spans="1:17" x14ac:dyDescent="0.25">
      <c r="A34" s="58"/>
      <c r="B34" s="62"/>
      <c r="C34" s="62"/>
      <c r="D34" s="62"/>
      <c r="E34" s="62"/>
      <c r="F34" s="62"/>
      <c r="G34" s="62"/>
      <c r="H34" s="62"/>
      <c r="I34" s="65"/>
      <c r="J34" s="65"/>
      <c r="K34" s="65"/>
      <c r="L34" s="65"/>
      <c r="M34" s="65"/>
      <c r="N34" s="66"/>
    </row>
    <row r="35" spans="1:17" x14ac:dyDescent="0.25">
      <c r="A35" s="58"/>
      <c r="B35" s="62"/>
      <c r="C35" s="62"/>
      <c r="D35" s="62"/>
      <c r="E35" s="62"/>
      <c r="F35" s="62"/>
      <c r="G35" s="62"/>
      <c r="H35" s="62"/>
      <c r="I35" s="65"/>
      <c r="J35" s="65"/>
      <c r="K35" s="65"/>
      <c r="L35" s="65"/>
      <c r="M35" s="65"/>
      <c r="N35" s="66"/>
    </row>
    <row r="36" spans="1:17" x14ac:dyDescent="0.25">
      <c r="A36" s="58"/>
      <c r="B36" s="80" t="s">
        <v>129</v>
      </c>
      <c r="C36" s="62"/>
      <c r="D36" s="62"/>
      <c r="E36" s="62"/>
      <c r="F36" s="62"/>
      <c r="G36" s="62"/>
      <c r="H36" s="62"/>
      <c r="I36" s="65"/>
      <c r="J36" s="65"/>
      <c r="K36" s="65"/>
      <c r="L36" s="65"/>
      <c r="M36" s="65"/>
      <c r="N36" s="66"/>
    </row>
    <row r="37" spans="1:17" x14ac:dyDescent="0.25">
      <c r="A37" s="58"/>
      <c r="B37" s="62"/>
      <c r="C37" s="62"/>
      <c r="D37" s="62"/>
      <c r="E37" s="62"/>
      <c r="F37" s="62"/>
      <c r="G37" s="62"/>
      <c r="H37" s="62"/>
      <c r="I37" s="65"/>
      <c r="J37" s="65"/>
      <c r="K37" s="65"/>
      <c r="L37" s="65"/>
      <c r="M37" s="65"/>
      <c r="N37" s="66"/>
    </row>
    <row r="38" spans="1:17" x14ac:dyDescent="0.25">
      <c r="A38" s="58"/>
      <c r="B38" s="62"/>
      <c r="C38" s="62"/>
      <c r="D38" s="62"/>
      <c r="E38" s="62"/>
      <c r="F38" s="62"/>
      <c r="G38" s="62"/>
      <c r="H38" s="62"/>
      <c r="I38" s="65"/>
      <c r="J38" s="65"/>
      <c r="K38" s="65"/>
      <c r="L38" s="65"/>
      <c r="M38" s="65"/>
      <c r="N38" s="66"/>
    </row>
    <row r="39" spans="1:17" x14ac:dyDescent="0.25">
      <c r="A39" s="58"/>
      <c r="B39" s="82" t="s">
        <v>32</v>
      </c>
      <c r="C39" s="82" t="s">
        <v>56</v>
      </c>
      <c r="D39" s="81" t="s">
        <v>50</v>
      </c>
      <c r="E39" s="81" t="s">
        <v>16</v>
      </c>
      <c r="F39" s="62"/>
      <c r="G39" s="62"/>
      <c r="H39" s="62"/>
      <c r="I39" s="65"/>
      <c r="J39" s="65"/>
      <c r="K39" s="65"/>
      <c r="L39" s="65"/>
      <c r="M39" s="65"/>
      <c r="N39" s="66"/>
    </row>
    <row r="40" spans="1:17" ht="28.5" x14ac:dyDescent="0.25">
      <c r="A40" s="58"/>
      <c r="B40" s="63" t="s">
        <v>130</v>
      </c>
      <c r="C40" s="64">
        <v>40</v>
      </c>
      <c r="D40" s="125">
        <f>D147</f>
        <v>0</v>
      </c>
      <c r="E40" s="317">
        <f>+D40+D41</f>
        <v>0</v>
      </c>
      <c r="F40" s="62"/>
      <c r="G40" s="62"/>
      <c r="H40" s="62"/>
      <c r="I40" s="65"/>
      <c r="J40" s="65"/>
      <c r="K40" s="65"/>
      <c r="L40" s="65"/>
      <c r="M40" s="65"/>
      <c r="N40" s="66"/>
    </row>
    <row r="41" spans="1:17" ht="42.75" x14ac:dyDescent="0.25">
      <c r="A41" s="58"/>
      <c r="B41" s="63" t="s">
        <v>131</v>
      </c>
      <c r="C41" s="64">
        <v>60</v>
      </c>
      <c r="D41" s="125">
        <f>D148</f>
        <v>0</v>
      </c>
      <c r="E41" s="318"/>
      <c r="F41" s="62"/>
      <c r="G41" s="62"/>
      <c r="H41" s="62"/>
      <c r="I41" s="65"/>
      <c r="J41" s="65"/>
      <c r="K41" s="65"/>
      <c r="L41" s="65"/>
      <c r="M41" s="65"/>
      <c r="N41" s="66"/>
    </row>
    <row r="42" spans="1:17" x14ac:dyDescent="0.25">
      <c r="A42" s="58"/>
      <c r="C42" s="59"/>
      <c r="D42" s="29"/>
      <c r="E42" s="60"/>
      <c r="F42" s="30"/>
      <c r="G42" s="30"/>
      <c r="H42" s="30"/>
      <c r="I42" s="18"/>
      <c r="J42" s="18"/>
      <c r="K42" s="18"/>
      <c r="L42" s="18"/>
      <c r="M42" s="18"/>
    </row>
    <row r="43" spans="1:17" x14ac:dyDescent="0.25">
      <c r="A43" s="58"/>
      <c r="C43" s="59"/>
      <c r="D43" s="29"/>
      <c r="E43" s="60"/>
      <c r="F43" s="30"/>
      <c r="G43" s="30"/>
      <c r="H43" s="30"/>
      <c r="I43" s="18"/>
      <c r="J43" s="18"/>
      <c r="K43" s="18"/>
      <c r="L43" s="18"/>
      <c r="M43" s="18"/>
    </row>
    <row r="44" spans="1:17" ht="24" customHeight="1" x14ac:dyDescent="0.25">
      <c r="A44" s="58"/>
      <c r="C44" s="59"/>
      <c r="D44" s="29"/>
      <c r="E44" s="60"/>
      <c r="F44" s="30"/>
      <c r="G44" s="30"/>
      <c r="H44" s="30"/>
      <c r="I44" s="18"/>
      <c r="J44" s="18"/>
      <c r="K44" s="18"/>
      <c r="L44" s="18"/>
      <c r="M44" s="319" t="s">
        <v>34</v>
      </c>
      <c r="N44" s="319"/>
    </row>
    <row r="45" spans="1:17" ht="27.75" customHeight="1" thickBot="1" x14ac:dyDescent="0.3">
      <c r="M45" s="320"/>
      <c r="N45" s="320"/>
    </row>
    <row r="46" spans="1:17" x14ac:dyDescent="0.25">
      <c r="B46" s="80" t="s">
        <v>144</v>
      </c>
      <c r="M46" s="45"/>
      <c r="N46" s="45"/>
    </row>
    <row r="47" spans="1:17" ht="15.75" thickBot="1" x14ac:dyDescent="0.3">
      <c r="M47" s="45"/>
      <c r="N47" s="45"/>
    </row>
    <row r="48" spans="1:17" s="65" customFormat="1" ht="109.5" customHeight="1" x14ac:dyDescent="0.25">
      <c r="B48" s="76" t="s">
        <v>132</v>
      </c>
      <c r="C48" s="76" t="s">
        <v>133</v>
      </c>
      <c r="D48" s="76" t="s">
        <v>134</v>
      </c>
      <c r="E48" s="76" t="s">
        <v>44</v>
      </c>
      <c r="F48" s="76" t="s">
        <v>22</v>
      </c>
      <c r="G48" s="76" t="s">
        <v>92</v>
      </c>
      <c r="H48" s="76" t="s">
        <v>17</v>
      </c>
      <c r="I48" s="76" t="s">
        <v>10</v>
      </c>
      <c r="J48" s="76" t="s">
        <v>30</v>
      </c>
      <c r="K48" s="76" t="s">
        <v>59</v>
      </c>
      <c r="L48" s="76" t="s">
        <v>20</v>
      </c>
      <c r="M48" s="61" t="s">
        <v>26</v>
      </c>
      <c r="N48" s="76" t="s">
        <v>135</v>
      </c>
      <c r="O48" s="76" t="s">
        <v>35</v>
      </c>
      <c r="P48" s="77" t="s">
        <v>11</v>
      </c>
      <c r="Q48" s="77" t="s">
        <v>19</v>
      </c>
    </row>
    <row r="49" spans="1:26" s="71" customFormat="1" ht="210" x14ac:dyDescent="0.25">
      <c r="A49" s="37">
        <v>1</v>
      </c>
      <c r="B49" s="72" t="s">
        <v>159</v>
      </c>
      <c r="C49" s="73" t="s">
        <v>160</v>
      </c>
      <c r="D49" s="72" t="s">
        <v>161</v>
      </c>
      <c r="E49" s="115" t="s">
        <v>163</v>
      </c>
      <c r="F49" s="68" t="s">
        <v>123</v>
      </c>
      <c r="G49" s="118" t="s">
        <v>162</v>
      </c>
      <c r="H49" s="75">
        <v>40331</v>
      </c>
      <c r="I49" s="69">
        <v>40514</v>
      </c>
      <c r="J49" s="115" t="s">
        <v>124</v>
      </c>
      <c r="K49" s="115">
        <v>6</v>
      </c>
      <c r="L49" s="115">
        <v>0</v>
      </c>
      <c r="M49" s="115">
        <v>0</v>
      </c>
      <c r="N49" s="67">
        <v>0</v>
      </c>
      <c r="O49" s="19">
        <v>40370400</v>
      </c>
      <c r="P49" s="19">
        <v>107</v>
      </c>
      <c r="Q49" s="107" t="s">
        <v>166</v>
      </c>
      <c r="R49" s="70"/>
      <c r="S49" s="70"/>
      <c r="T49" s="70"/>
      <c r="U49" s="70"/>
      <c r="V49" s="70"/>
      <c r="W49" s="70"/>
      <c r="X49" s="70"/>
      <c r="Y49" s="70"/>
      <c r="Z49" s="70"/>
    </row>
    <row r="50" spans="1:26" s="71" customFormat="1" ht="300" x14ac:dyDescent="0.25">
      <c r="A50" s="37">
        <v>2</v>
      </c>
      <c r="B50" s="72" t="s">
        <v>159</v>
      </c>
      <c r="C50" s="73" t="s">
        <v>165</v>
      </c>
      <c r="D50" s="72" t="s">
        <v>161</v>
      </c>
      <c r="E50" s="115" t="s">
        <v>164</v>
      </c>
      <c r="F50" s="68" t="s">
        <v>124</v>
      </c>
      <c r="G50" s="118" t="s">
        <v>162</v>
      </c>
      <c r="H50" s="115">
        <v>0</v>
      </c>
      <c r="I50" s="115">
        <v>0</v>
      </c>
      <c r="J50" s="115">
        <v>0</v>
      </c>
      <c r="K50" s="115">
        <v>0</v>
      </c>
      <c r="L50" s="115">
        <v>0</v>
      </c>
      <c r="M50" s="115">
        <v>0</v>
      </c>
      <c r="N50" s="67">
        <v>0</v>
      </c>
      <c r="O50" s="129" t="s">
        <v>147</v>
      </c>
      <c r="P50" s="19">
        <v>107</v>
      </c>
      <c r="Q50" s="107" t="s">
        <v>253</v>
      </c>
      <c r="R50" s="70"/>
      <c r="S50" s="70"/>
      <c r="T50" s="70"/>
      <c r="U50" s="70"/>
      <c r="V50" s="70"/>
      <c r="W50" s="70"/>
      <c r="X50" s="70"/>
      <c r="Y50" s="70"/>
      <c r="Z50" s="70"/>
    </row>
    <row r="51" spans="1:26" s="71" customFormat="1" ht="75" x14ac:dyDescent="0.25">
      <c r="A51" s="37">
        <v>3</v>
      </c>
      <c r="B51" s="72" t="s">
        <v>159</v>
      </c>
      <c r="C51" s="73" t="s">
        <v>257</v>
      </c>
      <c r="D51" s="73" t="s">
        <v>167</v>
      </c>
      <c r="E51" s="115" t="s">
        <v>168</v>
      </c>
      <c r="F51" s="131" t="s">
        <v>124</v>
      </c>
      <c r="G51" s="131">
        <v>0.15</v>
      </c>
      <c r="H51" s="75">
        <v>40533</v>
      </c>
      <c r="I51" s="69">
        <v>40623</v>
      </c>
      <c r="J51" s="115" t="s">
        <v>124</v>
      </c>
      <c r="K51" s="115">
        <v>0</v>
      </c>
      <c r="L51" s="115">
        <v>3</v>
      </c>
      <c r="M51" s="115">
        <v>0</v>
      </c>
      <c r="N51" s="67">
        <v>0</v>
      </c>
      <c r="O51" s="19">
        <v>275000000</v>
      </c>
      <c r="P51" s="19">
        <v>365</v>
      </c>
      <c r="Q51" s="107" t="s">
        <v>171</v>
      </c>
      <c r="R51" s="70"/>
      <c r="S51" s="70"/>
      <c r="T51" s="70"/>
      <c r="U51" s="70"/>
      <c r="V51" s="70"/>
      <c r="W51" s="70"/>
      <c r="X51" s="70"/>
      <c r="Y51" s="70"/>
      <c r="Z51" s="70"/>
    </row>
    <row r="52" spans="1:26" s="71" customFormat="1" ht="75" x14ac:dyDescent="0.25">
      <c r="A52" s="37">
        <v>4</v>
      </c>
      <c r="B52" s="72" t="s">
        <v>159</v>
      </c>
      <c r="C52" s="73" t="s">
        <v>147</v>
      </c>
      <c r="D52" s="72" t="s">
        <v>169</v>
      </c>
      <c r="E52" s="115" t="s">
        <v>170</v>
      </c>
      <c r="F52" s="115" t="s">
        <v>124</v>
      </c>
      <c r="G52" s="68">
        <v>13</v>
      </c>
      <c r="H52" s="75">
        <v>40167</v>
      </c>
      <c r="I52" s="69">
        <v>40532</v>
      </c>
      <c r="J52" s="69" t="s">
        <v>124</v>
      </c>
      <c r="K52" s="115">
        <v>0</v>
      </c>
      <c r="L52" s="115">
        <v>12</v>
      </c>
      <c r="M52" s="115">
        <v>0</v>
      </c>
      <c r="N52" s="67">
        <v>0</v>
      </c>
      <c r="O52" s="19" t="s">
        <v>147</v>
      </c>
      <c r="P52" s="19">
        <v>107</v>
      </c>
      <c r="Q52" s="107" t="s">
        <v>171</v>
      </c>
      <c r="R52" s="70"/>
      <c r="S52" s="70"/>
      <c r="T52" s="70"/>
      <c r="U52" s="70"/>
      <c r="V52" s="70"/>
      <c r="W52" s="70"/>
      <c r="X52" s="70"/>
      <c r="Y52" s="70"/>
      <c r="Z52" s="70"/>
    </row>
    <row r="53" spans="1:26" s="71" customFormat="1" x14ac:dyDescent="0.25">
      <c r="A53" s="37"/>
      <c r="B53" s="113" t="s">
        <v>16</v>
      </c>
      <c r="C53" s="73"/>
      <c r="D53" s="72"/>
      <c r="E53" s="67"/>
      <c r="F53" s="68"/>
      <c r="G53" s="68"/>
      <c r="H53" s="68"/>
      <c r="I53" s="69"/>
      <c r="J53" s="69"/>
      <c r="K53" s="74">
        <f>SUM(K49:K52)</f>
        <v>6</v>
      </c>
      <c r="L53" s="74">
        <f>SUM(L49:L52)</f>
        <v>15</v>
      </c>
      <c r="M53" s="116">
        <f>SUM(M49:M52)</f>
        <v>0</v>
      </c>
      <c r="N53" s="74">
        <f>SUM(N49:N52)</f>
        <v>0</v>
      </c>
      <c r="O53" s="19"/>
      <c r="P53" s="19"/>
      <c r="Q53" s="108"/>
    </row>
    <row r="54" spans="1:26" s="20" customFormat="1" x14ac:dyDescent="0.25">
      <c r="E54" s="21"/>
    </row>
    <row r="55" spans="1:26" s="20" customFormat="1" x14ac:dyDescent="0.25">
      <c r="B55" s="311" t="s">
        <v>28</v>
      </c>
      <c r="C55" s="311" t="s">
        <v>27</v>
      </c>
      <c r="D55" s="313" t="s">
        <v>33</v>
      </c>
      <c r="E55" s="313"/>
    </row>
    <row r="56" spans="1:26" s="20" customFormat="1" x14ac:dyDescent="0.25">
      <c r="B56" s="312"/>
      <c r="C56" s="312"/>
      <c r="D56" s="126" t="s">
        <v>23</v>
      </c>
      <c r="E56" s="43" t="s">
        <v>24</v>
      </c>
    </row>
    <row r="57" spans="1:26" s="20" customFormat="1" ht="30.6" customHeight="1" x14ac:dyDescent="0.25">
      <c r="B57" s="41" t="s">
        <v>21</v>
      </c>
      <c r="C57" s="42">
        <f>+K53</f>
        <v>6</v>
      </c>
      <c r="D57" s="40"/>
      <c r="E57" s="40" t="s">
        <v>146</v>
      </c>
      <c r="F57" s="22"/>
      <c r="G57" s="22"/>
      <c r="H57" s="22"/>
      <c r="I57" s="22"/>
      <c r="J57" s="22"/>
      <c r="K57" s="22"/>
      <c r="L57" s="22"/>
      <c r="M57" s="22"/>
    </row>
    <row r="58" spans="1:26" s="20" customFormat="1" ht="30" customHeight="1" x14ac:dyDescent="0.25">
      <c r="B58" s="41" t="s">
        <v>25</v>
      </c>
      <c r="C58" s="42">
        <f>+M53</f>
        <v>0</v>
      </c>
      <c r="D58" s="40"/>
      <c r="E58" s="40" t="s">
        <v>146</v>
      </c>
    </row>
    <row r="59" spans="1:26" s="20" customFormat="1" x14ac:dyDescent="0.25">
      <c r="B59" s="23"/>
      <c r="C59" s="294"/>
      <c r="D59" s="294"/>
      <c r="E59" s="294"/>
      <c r="F59" s="294"/>
      <c r="G59" s="294"/>
      <c r="H59" s="294"/>
      <c r="I59" s="294"/>
      <c r="J59" s="294"/>
      <c r="K59" s="294"/>
      <c r="L59" s="294"/>
      <c r="M59" s="294"/>
      <c r="N59" s="294"/>
    </row>
    <row r="60" spans="1:26" ht="28.15" customHeight="1" thickBot="1" x14ac:dyDescent="0.3"/>
    <row r="61" spans="1:26" ht="27" thickBot="1" x14ac:dyDescent="0.3">
      <c r="B61" s="295" t="s">
        <v>93</v>
      </c>
      <c r="C61" s="295"/>
      <c r="D61" s="295"/>
      <c r="E61" s="295"/>
      <c r="F61" s="295"/>
      <c r="G61" s="295"/>
      <c r="H61" s="295"/>
      <c r="I61" s="295"/>
      <c r="J61" s="295"/>
      <c r="K61" s="295"/>
      <c r="L61" s="295"/>
      <c r="M61" s="295"/>
      <c r="N61" s="295"/>
    </row>
    <row r="64" spans="1:26" ht="109.5" customHeight="1" x14ac:dyDescent="0.25">
      <c r="B64" s="78" t="s">
        <v>136</v>
      </c>
      <c r="C64" s="47" t="s">
        <v>2</v>
      </c>
      <c r="D64" s="47" t="s">
        <v>95</v>
      </c>
      <c r="E64" s="47" t="s">
        <v>94</v>
      </c>
      <c r="F64" s="47" t="s">
        <v>96</v>
      </c>
      <c r="G64" s="47" t="s">
        <v>97</v>
      </c>
      <c r="H64" s="47" t="s">
        <v>98</v>
      </c>
      <c r="I64" s="47" t="s">
        <v>99</v>
      </c>
      <c r="J64" s="47" t="s">
        <v>100</v>
      </c>
      <c r="K64" s="47" t="s">
        <v>101</v>
      </c>
      <c r="L64" s="47" t="s">
        <v>102</v>
      </c>
      <c r="M64" s="57" t="s">
        <v>103</v>
      </c>
      <c r="N64" s="57" t="s">
        <v>104</v>
      </c>
      <c r="O64" s="321" t="s">
        <v>3</v>
      </c>
      <c r="P64" s="322"/>
      <c r="Q64" s="47" t="s">
        <v>18</v>
      </c>
    </row>
    <row r="65" spans="2:17" ht="30" customHeight="1" x14ac:dyDescent="0.25">
      <c r="B65" s="1" t="s">
        <v>155</v>
      </c>
      <c r="C65" s="1" t="s">
        <v>155</v>
      </c>
      <c r="D65" s="3" t="s">
        <v>173</v>
      </c>
      <c r="E65" s="3">
        <v>200</v>
      </c>
      <c r="F65" s="2" t="s">
        <v>150</v>
      </c>
      <c r="G65" s="2" t="s">
        <v>175</v>
      </c>
      <c r="H65" s="2" t="s">
        <v>175</v>
      </c>
      <c r="I65" s="2" t="s">
        <v>150</v>
      </c>
      <c r="J65" s="2" t="s">
        <v>123</v>
      </c>
      <c r="K65" s="2" t="s">
        <v>123</v>
      </c>
      <c r="L65" s="2" t="s">
        <v>123</v>
      </c>
      <c r="M65" s="2" t="s">
        <v>123</v>
      </c>
      <c r="N65" s="2" t="s">
        <v>123</v>
      </c>
      <c r="O65" s="323" t="s">
        <v>176</v>
      </c>
      <c r="P65" s="324"/>
      <c r="Q65" s="125" t="s">
        <v>124</v>
      </c>
    </row>
    <row r="66" spans="2:17" ht="30" customHeight="1" x14ac:dyDescent="0.25">
      <c r="B66" s="1" t="s">
        <v>155</v>
      </c>
      <c r="C66" s="1" t="s">
        <v>155</v>
      </c>
      <c r="D66" s="3" t="s">
        <v>173</v>
      </c>
      <c r="E66" s="3">
        <v>120</v>
      </c>
      <c r="F66" s="2" t="s">
        <v>150</v>
      </c>
      <c r="G66" s="2" t="s">
        <v>175</v>
      </c>
      <c r="H66" s="2" t="s">
        <v>175</v>
      </c>
      <c r="I66" s="2" t="s">
        <v>150</v>
      </c>
      <c r="J66" s="2" t="s">
        <v>123</v>
      </c>
      <c r="K66" s="2" t="s">
        <v>123</v>
      </c>
      <c r="L66" s="2" t="s">
        <v>123</v>
      </c>
      <c r="M66" s="2" t="s">
        <v>123</v>
      </c>
      <c r="N66" s="2" t="s">
        <v>123</v>
      </c>
      <c r="O66" s="323" t="s">
        <v>176</v>
      </c>
      <c r="P66" s="324"/>
      <c r="Q66" s="125" t="s">
        <v>124</v>
      </c>
    </row>
    <row r="67" spans="2:17" ht="30" customHeight="1" x14ac:dyDescent="0.25">
      <c r="B67" s="1" t="s">
        <v>155</v>
      </c>
      <c r="C67" s="1" t="s">
        <v>155</v>
      </c>
      <c r="D67" s="3" t="s">
        <v>173</v>
      </c>
      <c r="E67" s="3">
        <v>120</v>
      </c>
      <c r="F67" s="2" t="s">
        <v>150</v>
      </c>
      <c r="G67" s="2" t="s">
        <v>175</v>
      </c>
      <c r="H67" s="2" t="s">
        <v>175</v>
      </c>
      <c r="I67" s="2" t="s">
        <v>150</v>
      </c>
      <c r="J67" s="2" t="s">
        <v>123</v>
      </c>
      <c r="K67" s="2" t="s">
        <v>123</v>
      </c>
      <c r="L67" s="2" t="s">
        <v>123</v>
      </c>
      <c r="M67" s="2" t="s">
        <v>123</v>
      </c>
      <c r="N67" s="2" t="s">
        <v>123</v>
      </c>
      <c r="O67" s="323" t="s">
        <v>176</v>
      </c>
      <c r="P67" s="324"/>
      <c r="Q67" s="125" t="s">
        <v>124</v>
      </c>
    </row>
    <row r="68" spans="2:17" ht="30" customHeight="1" x14ac:dyDescent="0.25">
      <c r="B68" s="1" t="s">
        <v>155</v>
      </c>
      <c r="C68" s="1" t="s">
        <v>155</v>
      </c>
      <c r="D68" s="3" t="s">
        <v>173</v>
      </c>
      <c r="E68" s="3">
        <v>549</v>
      </c>
      <c r="F68" s="2" t="s">
        <v>150</v>
      </c>
      <c r="G68" s="2" t="s">
        <v>175</v>
      </c>
      <c r="H68" s="2" t="s">
        <v>175</v>
      </c>
      <c r="I68" s="2" t="s">
        <v>150</v>
      </c>
      <c r="J68" s="2" t="s">
        <v>123</v>
      </c>
      <c r="K68" s="2" t="s">
        <v>123</v>
      </c>
      <c r="L68" s="2" t="s">
        <v>123</v>
      </c>
      <c r="M68" s="2" t="s">
        <v>123</v>
      </c>
      <c r="N68" s="2" t="s">
        <v>123</v>
      </c>
      <c r="O68" s="323" t="s">
        <v>176</v>
      </c>
      <c r="P68" s="324"/>
      <c r="Q68" s="125" t="s">
        <v>124</v>
      </c>
    </row>
    <row r="69" spans="2:17" ht="30" customHeight="1" x14ac:dyDescent="0.25">
      <c r="B69" s="1" t="s">
        <v>155</v>
      </c>
      <c r="C69" s="1" t="s">
        <v>155</v>
      </c>
      <c r="D69" s="3" t="s">
        <v>173</v>
      </c>
      <c r="E69" s="3">
        <v>70</v>
      </c>
      <c r="F69" s="2" t="s">
        <v>150</v>
      </c>
      <c r="G69" s="2" t="s">
        <v>175</v>
      </c>
      <c r="H69" s="2" t="s">
        <v>175</v>
      </c>
      <c r="I69" s="2" t="s">
        <v>150</v>
      </c>
      <c r="J69" s="2" t="s">
        <v>123</v>
      </c>
      <c r="K69" s="2" t="s">
        <v>123</v>
      </c>
      <c r="L69" s="2" t="s">
        <v>123</v>
      </c>
      <c r="M69" s="2" t="s">
        <v>123</v>
      </c>
      <c r="N69" s="2" t="s">
        <v>123</v>
      </c>
      <c r="O69" s="323" t="s">
        <v>176</v>
      </c>
      <c r="P69" s="324"/>
      <c r="Q69" s="125" t="s">
        <v>124</v>
      </c>
    </row>
    <row r="70" spans="2:17" x14ac:dyDescent="0.25">
      <c r="B70" s="5" t="s">
        <v>1</v>
      </c>
    </row>
    <row r="71" spans="2:17" x14ac:dyDescent="0.25">
      <c r="B71" s="5" t="s">
        <v>36</v>
      </c>
    </row>
    <row r="72" spans="2:17" x14ac:dyDescent="0.25">
      <c r="B72" s="5" t="s">
        <v>60</v>
      </c>
    </row>
    <row r="74" spans="2:17" ht="15.75" thickBot="1" x14ac:dyDescent="0.3"/>
    <row r="75" spans="2:17" ht="27" thickBot="1" x14ac:dyDescent="0.3">
      <c r="B75" s="299" t="s">
        <v>37</v>
      </c>
      <c r="C75" s="300"/>
      <c r="D75" s="300"/>
      <c r="E75" s="300"/>
      <c r="F75" s="300"/>
      <c r="G75" s="300"/>
      <c r="H75" s="300"/>
      <c r="I75" s="300"/>
      <c r="J75" s="300"/>
      <c r="K75" s="300"/>
      <c r="L75" s="300"/>
      <c r="M75" s="300"/>
      <c r="N75" s="301"/>
    </row>
    <row r="80" spans="2:17" ht="76.5" customHeight="1" x14ac:dyDescent="0.25">
      <c r="B80" s="78" t="s">
        <v>0</v>
      </c>
      <c r="C80" s="78" t="s">
        <v>38</v>
      </c>
      <c r="D80" s="78" t="s">
        <v>39</v>
      </c>
      <c r="E80" s="78" t="s">
        <v>105</v>
      </c>
      <c r="F80" s="78" t="s">
        <v>107</v>
      </c>
      <c r="G80" s="78" t="s">
        <v>108</v>
      </c>
      <c r="H80" s="78" t="s">
        <v>109</v>
      </c>
      <c r="I80" s="78" t="s">
        <v>106</v>
      </c>
      <c r="J80" s="321" t="s">
        <v>110</v>
      </c>
      <c r="K80" s="325"/>
      <c r="L80" s="322"/>
      <c r="M80" s="78" t="s">
        <v>111</v>
      </c>
      <c r="N80" s="78" t="s">
        <v>40</v>
      </c>
      <c r="O80" s="78" t="s">
        <v>41</v>
      </c>
      <c r="P80" s="321" t="s">
        <v>3</v>
      </c>
      <c r="Q80" s="322"/>
    </row>
    <row r="81" spans="2:17" ht="108.75" customHeight="1" x14ac:dyDescent="0.25">
      <c r="B81" s="123" t="s">
        <v>42</v>
      </c>
      <c r="C81" s="123" t="s">
        <v>174</v>
      </c>
      <c r="D81" s="123" t="s">
        <v>191</v>
      </c>
      <c r="E81" s="1">
        <v>40925222</v>
      </c>
      <c r="F81" s="1" t="s">
        <v>192</v>
      </c>
      <c r="G81" s="1" t="s">
        <v>149</v>
      </c>
      <c r="H81" s="132">
        <v>36882</v>
      </c>
      <c r="I81" s="3" t="s">
        <v>151</v>
      </c>
      <c r="J81" s="121" t="s">
        <v>196</v>
      </c>
      <c r="K81" s="122" t="s">
        <v>195</v>
      </c>
      <c r="L81" s="122" t="s">
        <v>197</v>
      </c>
      <c r="M81" s="79" t="s">
        <v>123</v>
      </c>
      <c r="N81" s="79" t="s">
        <v>124</v>
      </c>
      <c r="O81" s="79" t="s">
        <v>124</v>
      </c>
      <c r="P81" s="326" t="s">
        <v>286</v>
      </c>
      <c r="Q81" s="326"/>
    </row>
    <row r="82" spans="2:17" ht="108.75" customHeight="1" x14ac:dyDescent="0.25">
      <c r="B82" s="123" t="s">
        <v>42</v>
      </c>
      <c r="C82" s="123" t="s">
        <v>174</v>
      </c>
      <c r="D82" s="123">
        <v>0</v>
      </c>
      <c r="E82" s="1">
        <v>0</v>
      </c>
      <c r="F82" s="1">
        <v>0</v>
      </c>
      <c r="G82" s="1">
        <v>0</v>
      </c>
      <c r="H82" s="1">
        <v>0</v>
      </c>
      <c r="I82" s="3">
        <v>0</v>
      </c>
      <c r="J82" s="121">
        <v>0</v>
      </c>
      <c r="K82" s="122">
        <v>0</v>
      </c>
      <c r="L82" s="122">
        <v>0</v>
      </c>
      <c r="M82" s="79">
        <v>0</v>
      </c>
      <c r="N82" s="79" t="s">
        <v>124</v>
      </c>
      <c r="O82" s="79" t="s">
        <v>124</v>
      </c>
      <c r="P82" s="326" t="s">
        <v>189</v>
      </c>
      <c r="Q82" s="326"/>
    </row>
    <row r="83" spans="2:17" ht="57" customHeight="1" x14ac:dyDescent="0.25">
      <c r="B83" s="123" t="s">
        <v>42</v>
      </c>
      <c r="C83" s="123" t="s">
        <v>174</v>
      </c>
      <c r="D83" s="123">
        <v>0</v>
      </c>
      <c r="E83" s="1">
        <v>0</v>
      </c>
      <c r="F83" s="1">
        <v>0</v>
      </c>
      <c r="G83" s="1">
        <v>0</v>
      </c>
      <c r="H83" s="1">
        <v>0</v>
      </c>
      <c r="I83" s="3">
        <v>0</v>
      </c>
      <c r="J83" s="121">
        <v>0</v>
      </c>
      <c r="K83" s="122">
        <v>0</v>
      </c>
      <c r="L83" s="122">
        <v>0</v>
      </c>
      <c r="M83" s="79">
        <v>0</v>
      </c>
      <c r="N83" s="79" t="s">
        <v>124</v>
      </c>
      <c r="O83" s="79" t="s">
        <v>124</v>
      </c>
      <c r="P83" s="326" t="s">
        <v>189</v>
      </c>
      <c r="Q83" s="326"/>
    </row>
    <row r="84" spans="2:17" ht="57" customHeight="1" x14ac:dyDescent="0.25">
      <c r="B84" s="123" t="s">
        <v>42</v>
      </c>
      <c r="C84" s="123" t="s">
        <v>174</v>
      </c>
      <c r="D84" s="123">
        <v>0</v>
      </c>
      <c r="E84" s="1">
        <v>0</v>
      </c>
      <c r="F84" s="1">
        <v>0</v>
      </c>
      <c r="G84" s="1">
        <v>0</v>
      </c>
      <c r="H84" s="1">
        <v>0</v>
      </c>
      <c r="I84" s="3">
        <v>0</v>
      </c>
      <c r="J84" s="121">
        <v>0</v>
      </c>
      <c r="K84" s="122">
        <v>0</v>
      </c>
      <c r="L84" s="122">
        <v>0</v>
      </c>
      <c r="M84" s="79">
        <v>0</v>
      </c>
      <c r="N84" s="79" t="s">
        <v>124</v>
      </c>
      <c r="O84" s="79" t="s">
        <v>124</v>
      </c>
      <c r="P84" s="326" t="s">
        <v>189</v>
      </c>
      <c r="Q84" s="326"/>
    </row>
    <row r="85" spans="2:17" ht="57" customHeight="1" x14ac:dyDescent="0.25">
      <c r="B85" s="123" t="s">
        <v>42</v>
      </c>
      <c r="C85" s="123" t="s">
        <v>174</v>
      </c>
      <c r="D85" s="123">
        <v>0</v>
      </c>
      <c r="E85" s="1">
        <v>0</v>
      </c>
      <c r="F85" s="1">
        <v>0</v>
      </c>
      <c r="G85" s="1">
        <v>0</v>
      </c>
      <c r="H85" s="1">
        <v>0</v>
      </c>
      <c r="I85" s="3">
        <v>0</v>
      </c>
      <c r="J85" s="121">
        <v>0</v>
      </c>
      <c r="K85" s="122">
        <v>0</v>
      </c>
      <c r="L85" s="122">
        <v>0</v>
      </c>
      <c r="M85" s="79">
        <v>0</v>
      </c>
      <c r="N85" s="79" t="s">
        <v>124</v>
      </c>
      <c r="O85" s="79" t="s">
        <v>124</v>
      </c>
      <c r="P85" s="326" t="s">
        <v>189</v>
      </c>
      <c r="Q85" s="326"/>
    </row>
    <row r="86" spans="2:17" ht="57" customHeight="1" x14ac:dyDescent="0.25">
      <c r="B86" s="123" t="s">
        <v>42</v>
      </c>
      <c r="C86" s="123" t="s">
        <v>174</v>
      </c>
      <c r="D86" s="123">
        <v>0</v>
      </c>
      <c r="E86" s="1">
        <v>0</v>
      </c>
      <c r="F86" s="1">
        <v>0</v>
      </c>
      <c r="G86" s="1">
        <v>0</v>
      </c>
      <c r="H86" s="1">
        <v>0</v>
      </c>
      <c r="I86" s="3">
        <v>0</v>
      </c>
      <c r="J86" s="121">
        <v>0</v>
      </c>
      <c r="K86" s="122">
        <v>0</v>
      </c>
      <c r="L86" s="122">
        <v>0</v>
      </c>
      <c r="M86" s="79">
        <v>0</v>
      </c>
      <c r="N86" s="79" t="s">
        <v>124</v>
      </c>
      <c r="O86" s="79" t="s">
        <v>124</v>
      </c>
      <c r="P86" s="326" t="s">
        <v>189</v>
      </c>
      <c r="Q86" s="326"/>
    </row>
    <row r="87" spans="2:17" ht="69.75" customHeight="1" x14ac:dyDescent="0.25">
      <c r="B87" s="123" t="s">
        <v>43</v>
      </c>
      <c r="C87" s="123" t="s">
        <v>174</v>
      </c>
      <c r="D87" s="123" t="s">
        <v>193</v>
      </c>
      <c r="E87" s="1">
        <v>56086623</v>
      </c>
      <c r="F87" s="1" t="s">
        <v>148</v>
      </c>
      <c r="G87" s="1" t="s">
        <v>149</v>
      </c>
      <c r="H87" s="132">
        <v>41523</v>
      </c>
      <c r="I87" s="3" t="s">
        <v>194</v>
      </c>
      <c r="J87" s="121" t="s">
        <v>198</v>
      </c>
      <c r="K87" s="122" t="s">
        <v>287</v>
      </c>
      <c r="L87" s="122" t="s">
        <v>188</v>
      </c>
      <c r="M87" s="79" t="s">
        <v>123</v>
      </c>
      <c r="N87" s="79" t="s">
        <v>123</v>
      </c>
      <c r="O87" s="79" t="s">
        <v>124</v>
      </c>
      <c r="P87" s="326" t="s">
        <v>288</v>
      </c>
      <c r="Q87" s="326"/>
    </row>
    <row r="88" spans="2:17" ht="59.25" customHeight="1" x14ac:dyDescent="0.25">
      <c r="B88" s="123" t="s">
        <v>43</v>
      </c>
      <c r="C88" s="130" t="s">
        <v>174</v>
      </c>
      <c r="D88" s="123">
        <v>0</v>
      </c>
      <c r="E88" s="1">
        <v>0</v>
      </c>
      <c r="F88" s="1">
        <v>0</v>
      </c>
      <c r="G88" s="1">
        <v>0</v>
      </c>
      <c r="H88" s="1">
        <v>0</v>
      </c>
      <c r="I88" s="3">
        <v>0</v>
      </c>
      <c r="J88" s="119">
        <v>0</v>
      </c>
      <c r="K88" s="120">
        <v>0</v>
      </c>
      <c r="L88" s="120">
        <v>0</v>
      </c>
      <c r="M88" s="79">
        <v>0</v>
      </c>
      <c r="N88" s="79" t="s">
        <v>124</v>
      </c>
      <c r="O88" s="79" t="s">
        <v>124</v>
      </c>
      <c r="P88" s="326" t="s">
        <v>189</v>
      </c>
      <c r="Q88" s="326"/>
    </row>
    <row r="89" spans="2:17" ht="59.25" customHeight="1" x14ac:dyDescent="0.25">
      <c r="B89" s="123" t="s">
        <v>43</v>
      </c>
      <c r="C89" s="130" t="s">
        <v>174</v>
      </c>
      <c r="D89" s="123">
        <v>0</v>
      </c>
      <c r="E89" s="1">
        <v>0</v>
      </c>
      <c r="F89" s="1">
        <v>0</v>
      </c>
      <c r="G89" s="1">
        <v>0</v>
      </c>
      <c r="H89" s="1">
        <v>0</v>
      </c>
      <c r="I89" s="3">
        <v>0</v>
      </c>
      <c r="J89" s="119">
        <v>0</v>
      </c>
      <c r="K89" s="120">
        <v>0</v>
      </c>
      <c r="L89" s="120">
        <v>0</v>
      </c>
      <c r="M89" s="79">
        <v>0</v>
      </c>
      <c r="N89" s="79" t="s">
        <v>124</v>
      </c>
      <c r="O89" s="79" t="s">
        <v>124</v>
      </c>
      <c r="P89" s="326" t="s">
        <v>189</v>
      </c>
      <c r="Q89" s="326"/>
    </row>
    <row r="90" spans="2:17" ht="59.25" customHeight="1" x14ac:dyDescent="0.25">
      <c r="B90" s="123" t="s">
        <v>43</v>
      </c>
      <c r="C90" s="130" t="s">
        <v>174</v>
      </c>
      <c r="D90" s="123">
        <v>0</v>
      </c>
      <c r="E90" s="1">
        <v>0</v>
      </c>
      <c r="F90" s="1">
        <v>0</v>
      </c>
      <c r="G90" s="1">
        <v>0</v>
      </c>
      <c r="H90" s="1">
        <v>0</v>
      </c>
      <c r="I90" s="3">
        <v>0</v>
      </c>
      <c r="J90" s="119">
        <v>0</v>
      </c>
      <c r="K90" s="120">
        <v>0</v>
      </c>
      <c r="L90" s="120">
        <v>0</v>
      </c>
      <c r="M90" s="79">
        <v>0</v>
      </c>
      <c r="N90" s="79" t="s">
        <v>124</v>
      </c>
      <c r="O90" s="79" t="s">
        <v>124</v>
      </c>
      <c r="P90" s="326" t="s">
        <v>189</v>
      </c>
      <c r="Q90" s="326"/>
    </row>
    <row r="91" spans="2:17" ht="59.25" customHeight="1" x14ac:dyDescent="0.25">
      <c r="B91" s="123" t="s">
        <v>43</v>
      </c>
      <c r="C91" s="130" t="s">
        <v>174</v>
      </c>
      <c r="D91" s="123">
        <v>0</v>
      </c>
      <c r="E91" s="1">
        <v>0</v>
      </c>
      <c r="F91" s="1">
        <v>0</v>
      </c>
      <c r="G91" s="1">
        <v>0</v>
      </c>
      <c r="H91" s="1">
        <v>0</v>
      </c>
      <c r="I91" s="3">
        <v>0</v>
      </c>
      <c r="J91" s="119">
        <v>0</v>
      </c>
      <c r="K91" s="120">
        <v>0</v>
      </c>
      <c r="L91" s="120">
        <v>0</v>
      </c>
      <c r="M91" s="79">
        <v>0</v>
      </c>
      <c r="N91" s="79" t="s">
        <v>124</v>
      </c>
      <c r="O91" s="79" t="s">
        <v>124</v>
      </c>
      <c r="P91" s="326" t="s">
        <v>189</v>
      </c>
      <c r="Q91" s="326"/>
    </row>
    <row r="93" spans="2:17" ht="15.75" thickBot="1" x14ac:dyDescent="0.3"/>
    <row r="94" spans="2:17" ht="27" thickBot="1" x14ac:dyDescent="0.3">
      <c r="B94" s="299" t="s">
        <v>45</v>
      </c>
      <c r="C94" s="300"/>
      <c r="D94" s="300"/>
      <c r="E94" s="300"/>
      <c r="F94" s="300"/>
      <c r="G94" s="300"/>
      <c r="H94" s="300"/>
      <c r="I94" s="300"/>
      <c r="J94" s="300"/>
      <c r="K94" s="300"/>
      <c r="L94" s="300"/>
      <c r="M94" s="300"/>
      <c r="N94" s="301"/>
    </row>
    <row r="97" spans="1:26" ht="46.15" customHeight="1" x14ac:dyDescent="0.25">
      <c r="B97" s="47" t="s">
        <v>32</v>
      </c>
      <c r="C97" s="47" t="s">
        <v>46</v>
      </c>
      <c r="D97" s="321" t="s">
        <v>3</v>
      </c>
      <c r="E97" s="322"/>
    </row>
    <row r="98" spans="1:26" ht="60" customHeight="1" x14ac:dyDescent="0.25">
      <c r="B98" s="48" t="s">
        <v>112</v>
      </c>
      <c r="C98" s="79" t="s">
        <v>124</v>
      </c>
      <c r="D98" s="330" t="s">
        <v>199</v>
      </c>
      <c r="E98" s="330"/>
    </row>
    <row r="101" spans="1:26" ht="26.25" x14ac:dyDescent="0.25">
      <c r="B101" s="278" t="s">
        <v>62</v>
      </c>
      <c r="C101" s="279"/>
      <c r="D101" s="279"/>
      <c r="E101" s="279"/>
      <c r="F101" s="279"/>
      <c r="G101" s="279"/>
      <c r="H101" s="279"/>
      <c r="I101" s="279"/>
      <c r="J101" s="279"/>
      <c r="K101" s="279"/>
      <c r="L101" s="279"/>
      <c r="M101" s="279"/>
      <c r="N101" s="279"/>
      <c r="O101" s="279"/>
      <c r="P101" s="279"/>
    </row>
    <row r="103" spans="1:26" ht="15.75" thickBot="1" x14ac:dyDescent="0.3"/>
    <row r="104" spans="1:26" ht="27" thickBot="1" x14ac:dyDescent="0.3">
      <c r="B104" s="299" t="s">
        <v>52</v>
      </c>
      <c r="C104" s="300"/>
      <c r="D104" s="300"/>
      <c r="E104" s="300"/>
      <c r="F104" s="300"/>
      <c r="G104" s="300"/>
      <c r="H104" s="300"/>
      <c r="I104" s="300"/>
      <c r="J104" s="300"/>
      <c r="K104" s="300"/>
      <c r="L104" s="300"/>
      <c r="M104" s="300"/>
      <c r="N104" s="301"/>
    </row>
    <row r="106" spans="1:26" ht="15.75" thickBot="1" x14ac:dyDescent="0.3">
      <c r="M106" s="45"/>
      <c r="N106" s="45"/>
    </row>
    <row r="107" spans="1:26" s="65" customFormat="1" ht="109.5" customHeight="1" x14ac:dyDescent="0.25">
      <c r="B107" s="76" t="s">
        <v>132</v>
      </c>
      <c r="C107" s="76" t="s">
        <v>133</v>
      </c>
      <c r="D107" s="76" t="s">
        <v>134</v>
      </c>
      <c r="E107" s="76" t="s">
        <v>44</v>
      </c>
      <c r="F107" s="76" t="s">
        <v>22</v>
      </c>
      <c r="G107" s="76" t="s">
        <v>92</v>
      </c>
      <c r="H107" s="76" t="s">
        <v>17</v>
      </c>
      <c r="I107" s="76" t="s">
        <v>10</v>
      </c>
      <c r="J107" s="76" t="s">
        <v>30</v>
      </c>
      <c r="K107" s="76" t="s">
        <v>59</v>
      </c>
      <c r="L107" s="76" t="s">
        <v>20</v>
      </c>
      <c r="M107" s="61" t="s">
        <v>26</v>
      </c>
      <c r="N107" s="76" t="s">
        <v>135</v>
      </c>
      <c r="O107" s="76" t="s">
        <v>35</v>
      </c>
      <c r="P107" s="77" t="s">
        <v>11</v>
      </c>
      <c r="Q107" s="77" t="s">
        <v>19</v>
      </c>
    </row>
    <row r="108" spans="1:26" s="71" customFormat="1" ht="216.75" customHeight="1" x14ac:dyDescent="0.25">
      <c r="A108" s="37">
        <v>1</v>
      </c>
      <c r="B108" s="72" t="s">
        <v>159</v>
      </c>
      <c r="C108" s="73" t="s">
        <v>160</v>
      </c>
      <c r="D108" s="72" t="s">
        <v>161</v>
      </c>
      <c r="E108" s="115" t="s">
        <v>163</v>
      </c>
      <c r="F108" s="68">
        <v>0</v>
      </c>
      <c r="G108" s="118">
        <v>0</v>
      </c>
      <c r="H108" s="115">
        <v>0</v>
      </c>
      <c r="I108" s="115">
        <v>0</v>
      </c>
      <c r="J108" s="115">
        <v>0</v>
      </c>
      <c r="K108" s="115">
        <v>0</v>
      </c>
      <c r="L108" s="115">
        <v>0</v>
      </c>
      <c r="M108" s="115">
        <v>0</v>
      </c>
      <c r="N108" s="67">
        <v>0</v>
      </c>
      <c r="O108" s="136">
        <v>0</v>
      </c>
      <c r="P108" s="19">
        <v>151</v>
      </c>
      <c r="Q108" s="107" t="s">
        <v>208</v>
      </c>
      <c r="R108" s="70"/>
      <c r="S108" s="70"/>
      <c r="T108" s="70"/>
      <c r="U108" s="70"/>
      <c r="V108" s="70"/>
      <c r="W108" s="70"/>
      <c r="X108" s="70"/>
      <c r="Y108" s="70"/>
      <c r="Z108" s="70"/>
    </row>
    <row r="109" spans="1:26" s="71" customFormat="1" ht="90" x14ac:dyDescent="0.25">
      <c r="A109" s="37">
        <v>2</v>
      </c>
      <c r="B109" s="72" t="s">
        <v>159</v>
      </c>
      <c r="C109" s="73" t="s">
        <v>165</v>
      </c>
      <c r="D109" s="72" t="s">
        <v>161</v>
      </c>
      <c r="E109" s="115" t="s">
        <v>164</v>
      </c>
      <c r="F109" s="68">
        <v>0</v>
      </c>
      <c r="G109" s="118">
        <v>0</v>
      </c>
      <c r="H109" s="115">
        <v>0</v>
      </c>
      <c r="I109" s="115">
        <v>0</v>
      </c>
      <c r="J109" s="115">
        <v>0</v>
      </c>
      <c r="K109" s="115">
        <v>0</v>
      </c>
      <c r="L109" s="115">
        <v>0</v>
      </c>
      <c r="M109" s="115">
        <v>0</v>
      </c>
      <c r="N109" s="67">
        <v>0</v>
      </c>
      <c r="O109" s="136">
        <v>0</v>
      </c>
      <c r="P109" s="19">
        <v>151</v>
      </c>
      <c r="Q109" s="107" t="s">
        <v>208</v>
      </c>
      <c r="R109" s="70"/>
      <c r="S109" s="70"/>
      <c r="T109" s="70"/>
      <c r="U109" s="70"/>
      <c r="V109" s="70"/>
      <c r="W109" s="70"/>
      <c r="X109" s="70"/>
      <c r="Y109" s="70"/>
      <c r="Z109" s="70"/>
    </row>
    <row r="110" spans="1:26" s="71" customFormat="1" ht="90" x14ac:dyDescent="0.25">
      <c r="A110" s="37">
        <v>3</v>
      </c>
      <c r="B110" s="72" t="s">
        <v>159</v>
      </c>
      <c r="C110" s="73" t="s">
        <v>147</v>
      </c>
      <c r="D110" s="73" t="s">
        <v>167</v>
      </c>
      <c r="E110" s="115" t="s">
        <v>168</v>
      </c>
      <c r="F110" s="68">
        <v>0</v>
      </c>
      <c r="G110" s="118">
        <v>0</v>
      </c>
      <c r="H110" s="115">
        <v>0</v>
      </c>
      <c r="I110" s="115">
        <v>0</v>
      </c>
      <c r="J110" s="115">
        <v>0</v>
      </c>
      <c r="K110" s="115">
        <v>0</v>
      </c>
      <c r="L110" s="115">
        <v>0</v>
      </c>
      <c r="M110" s="115">
        <v>0</v>
      </c>
      <c r="N110" s="67">
        <v>0</v>
      </c>
      <c r="O110" s="136">
        <v>0</v>
      </c>
      <c r="P110" s="19">
        <v>151</v>
      </c>
      <c r="Q110" s="107" t="s">
        <v>208</v>
      </c>
      <c r="R110" s="70"/>
      <c r="S110" s="70"/>
      <c r="T110" s="70"/>
      <c r="U110" s="70"/>
      <c r="V110" s="70"/>
      <c r="W110" s="70"/>
      <c r="X110" s="70"/>
      <c r="Y110" s="70"/>
      <c r="Z110" s="70"/>
    </row>
    <row r="111" spans="1:26" s="71" customFormat="1" ht="90" x14ac:dyDescent="0.25">
      <c r="A111" s="37">
        <v>4</v>
      </c>
      <c r="B111" s="72" t="s">
        <v>159</v>
      </c>
      <c r="C111" s="73" t="s">
        <v>147</v>
      </c>
      <c r="D111" s="72" t="s">
        <v>169</v>
      </c>
      <c r="E111" s="115" t="s">
        <v>170</v>
      </c>
      <c r="F111" s="68">
        <v>0</v>
      </c>
      <c r="G111" s="118">
        <v>0</v>
      </c>
      <c r="H111" s="115">
        <v>0</v>
      </c>
      <c r="I111" s="115">
        <v>0</v>
      </c>
      <c r="J111" s="115">
        <v>0</v>
      </c>
      <c r="K111" s="115">
        <v>0</v>
      </c>
      <c r="L111" s="115">
        <v>0</v>
      </c>
      <c r="M111" s="115">
        <v>0</v>
      </c>
      <c r="N111" s="67">
        <v>0</v>
      </c>
      <c r="O111" s="136">
        <v>0</v>
      </c>
      <c r="P111" s="19">
        <v>151</v>
      </c>
      <c r="Q111" s="107" t="s">
        <v>208</v>
      </c>
      <c r="R111" s="70"/>
      <c r="S111" s="70"/>
      <c r="T111" s="70"/>
      <c r="U111" s="70"/>
      <c r="V111" s="70"/>
      <c r="W111" s="70"/>
      <c r="X111" s="70"/>
      <c r="Y111" s="70"/>
      <c r="Z111" s="70"/>
    </row>
    <row r="112" spans="1:26" s="71" customFormat="1" x14ac:dyDescent="0.25">
      <c r="A112" s="37">
        <v>5</v>
      </c>
      <c r="B112" s="72"/>
      <c r="C112" s="73"/>
      <c r="D112" s="72"/>
      <c r="E112" s="115"/>
      <c r="F112" s="68"/>
      <c r="G112" s="68"/>
      <c r="H112" s="68"/>
      <c r="I112" s="69"/>
      <c r="J112" s="69"/>
      <c r="K112" s="115"/>
      <c r="L112" s="115"/>
      <c r="M112" s="115"/>
      <c r="N112" s="67"/>
      <c r="O112" s="19"/>
      <c r="P112" s="19"/>
      <c r="Q112" s="107"/>
      <c r="R112" s="70"/>
      <c r="S112" s="70"/>
      <c r="T112" s="70"/>
      <c r="U112" s="70"/>
      <c r="V112" s="70"/>
      <c r="W112" s="70"/>
      <c r="X112" s="70"/>
      <c r="Y112" s="70"/>
      <c r="Z112" s="70"/>
    </row>
    <row r="113" spans="1:26" s="71" customFormat="1" x14ac:dyDescent="0.25">
      <c r="A113" s="37">
        <f t="shared" ref="A113" si="0">+A112+1</f>
        <v>6</v>
      </c>
      <c r="B113" s="72"/>
      <c r="C113" s="73"/>
      <c r="D113" s="72"/>
      <c r="E113" s="115"/>
      <c r="F113" s="68"/>
      <c r="G113" s="68"/>
      <c r="H113" s="68"/>
      <c r="I113" s="69"/>
      <c r="J113" s="69"/>
      <c r="K113" s="115"/>
      <c r="L113" s="115"/>
      <c r="M113" s="115"/>
      <c r="N113" s="67"/>
      <c r="O113" s="19"/>
      <c r="P113" s="19"/>
      <c r="Q113" s="107"/>
      <c r="R113" s="70"/>
      <c r="S113" s="70"/>
      <c r="T113" s="70"/>
      <c r="U113" s="70"/>
      <c r="V113" s="70"/>
      <c r="W113" s="70"/>
      <c r="X113" s="70"/>
      <c r="Y113" s="70"/>
      <c r="Z113" s="70"/>
    </row>
    <row r="114" spans="1:26" s="71" customFormat="1" x14ac:dyDescent="0.25">
      <c r="A114" s="37"/>
      <c r="B114" s="113" t="s">
        <v>16</v>
      </c>
      <c r="C114" s="73"/>
      <c r="D114" s="72"/>
      <c r="E114" s="67"/>
      <c r="F114" s="68"/>
      <c r="G114" s="68"/>
      <c r="H114" s="68"/>
      <c r="I114" s="69"/>
      <c r="J114" s="69"/>
      <c r="K114" s="74">
        <f>SUM(K108:K111)</f>
        <v>0</v>
      </c>
      <c r="L114" s="74">
        <f>SUM(L108:L111)</f>
        <v>0</v>
      </c>
      <c r="M114" s="137">
        <f>SUM(M108:M111)</f>
        <v>0</v>
      </c>
      <c r="N114" s="74">
        <f>SUM(N108:N111)</f>
        <v>0</v>
      </c>
      <c r="O114" s="19"/>
      <c r="P114" s="19"/>
      <c r="Q114" s="108"/>
    </row>
    <row r="115" spans="1:26" x14ac:dyDescent="0.25">
      <c r="B115" s="20"/>
      <c r="C115" s="20"/>
      <c r="D115" s="20"/>
      <c r="E115" s="21"/>
      <c r="F115" s="20"/>
      <c r="G115" s="20"/>
      <c r="H115" s="20"/>
      <c r="I115" s="20"/>
      <c r="J115" s="20"/>
      <c r="K115" s="20"/>
      <c r="L115" s="20"/>
      <c r="M115" s="20"/>
      <c r="N115" s="20"/>
      <c r="O115" s="20"/>
      <c r="P115" s="20"/>
    </row>
    <row r="116" spans="1:26" ht="18.75" x14ac:dyDescent="0.25">
      <c r="B116" s="41" t="s">
        <v>31</v>
      </c>
      <c r="C116" s="51">
        <f>+K114</f>
        <v>0</v>
      </c>
      <c r="H116" s="22"/>
      <c r="I116" s="22"/>
      <c r="J116" s="22"/>
      <c r="K116" s="22"/>
      <c r="L116" s="22"/>
      <c r="M116" s="22"/>
      <c r="N116" s="20"/>
      <c r="O116" s="20"/>
      <c r="P116" s="20"/>
    </row>
    <row r="118" spans="1:26" ht="15.75" thickBot="1" x14ac:dyDescent="0.3"/>
    <row r="119" spans="1:26" ht="37.15" customHeight="1" thickBot="1" x14ac:dyDescent="0.3">
      <c r="B119" s="52" t="s">
        <v>48</v>
      </c>
      <c r="C119" s="53" t="s">
        <v>49</v>
      </c>
      <c r="D119" s="52" t="s">
        <v>50</v>
      </c>
      <c r="E119" s="53" t="s">
        <v>53</v>
      </c>
    </row>
    <row r="120" spans="1:26" ht="41.45" customHeight="1" x14ac:dyDescent="0.25">
      <c r="B120" s="46" t="s">
        <v>113</v>
      </c>
      <c r="C120" s="49">
        <v>20</v>
      </c>
      <c r="D120" s="49">
        <v>0</v>
      </c>
      <c r="E120" s="331">
        <f>+D120+D121+D122</f>
        <v>0</v>
      </c>
    </row>
    <row r="121" spans="1:26" x14ac:dyDescent="0.25">
      <c r="B121" s="46" t="s">
        <v>114</v>
      </c>
      <c r="C121" s="39">
        <v>30</v>
      </c>
      <c r="D121" s="125">
        <v>0</v>
      </c>
      <c r="E121" s="332"/>
    </row>
    <row r="122" spans="1:26" ht="15.75" thickBot="1" x14ac:dyDescent="0.3">
      <c r="B122" s="46" t="s">
        <v>115</v>
      </c>
      <c r="C122" s="50">
        <v>40</v>
      </c>
      <c r="D122" s="50">
        <v>0</v>
      </c>
      <c r="E122" s="333"/>
    </row>
    <row r="124" spans="1:26" ht="15.75" thickBot="1" x14ac:dyDescent="0.3"/>
    <row r="125" spans="1:26" ht="27" thickBot="1" x14ac:dyDescent="0.3">
      <c r="B125" s="299" t="s">
        <v>145</v>
      </c>
      <c r="C125" s="300"/>
      <c r="D125" s="300"/>
      <c r="E125" s="300"/>
      <c r="F125" s="300"/>
      <c r="G125" s="300"/>
      <c r="H125" s="300"/>
      <c r="I125" s="300"/>
      <c r="J125" s="300"/>
      <c r="K125" s="300"/>
      <c r="L125" s="300"/>
      <c r="M125" s="300"/>
      <c r="N125" s="301"/>
    </row>
    <row r="127" spans="1:26" ht="76.5" customHeight="1" x14ac:dyDescent="0.25">
      <c r="B127" s="78" t="s">
        <v>0</v>
      </c>
      <c r="C127" s="78" t="s">
        <v>38</v>
      </c>
      <c r="D127" s="78" t="s">
        <v>39</v>
      </c>
      <c r="E127" s="78" t="s">
        <v>105</v>
      </c>
      <c r="F127" s="78" t="s">
        <v>107</v>
      </c>
      <c r="G127" s="78" t="s">
        <v>108</v>
      </c>
      <c r="H127" s="78" t="s">
        <v>109</v>
      </c>
      <c r="I127" s="78" t="s">
        <v>106</v>
      </c>
      <c r="J127" s="321" t="s">
        <v>110</v>
      </c>
      <c r="K127" s="325"/>
      <c r="L127" s="322"/>
      <c r="M127" s="78" t="s">
        <v>111</v>
      </c>
      <c r="N127" s="78" t="s">
        <v>40</v>
      </c>
      <c r="O127" s="78" t="s">
        <v>41</v>
      </c>
      <c r="P127" s="321" t="s">
        <v>3</v>
      </c>
      <c r="Q127" s="322"/>
    </row>
    <row r="128" spans="1:26" ht="60.75" customHeight="1" x14ac:dyDescent="0.25">
      <c r="B128" s="123" t="s">
        <v>152</v>
      </c>
      <c r="C128" s="123" t="s">
        <v>250</v>
      </c>
      <c r="D128" s="123" t="s">
        <v>177</v>
      </c>
      <c r="E128" s="1">
        <v>40934143</v>
      </c>
      <c r="F128" s="123" t="s">
        <v>178</v>
      </c>
      <c r="G128" s="1" t="s">
        <v>149</v>
      </c>
      <c r="H128" s="132">
        <v>40368</v>
      </c>
      <c r="I128" s="3" t="s">
        <v>151</v>
      </c>
      <c r="J128" s="133" t="s">
        <v>182</v>
      </c>
      <c r="K128" s="134" t="s">
        <v>181</v>
      </c>
      <c r="L128" s="134" t="s">
        <v>180</v>
      </c>
      <c r="M128" s="79" t="s">
        <v>123</v>
      </c>
      <c r="N128" s="79" t="s">
        <v>123</v>
      </c>
      <c r="O128" s="79" t="s">
        <v>124</v>
      </c>
      <c r="P128" s="326" t="s">
        <v>183</v>
      </c>
      <c r="Q128" s="326"/>
    </row>
    <row r="129" spans="2:17" ht="60.75" customHeight="1" x14ac:dyDescent="0.25">
      <c r="B129" s="123" t="s">
        <v>152</v>
      </c>
      <c r="C129" s="123" t="s">
        <v>250</v>
      </c>
      <c r="D129" s="123">
        <v>0</v>
      </c>
      <c r="E129" s="1">
        <v>0</v>
      </c>
      <c r="F129" s="123">
        <v>0</v>
      </c>
      <c r="G129" s="1">
        <v>0</v>
      </c>
      <c r="H129" s="199">
        <v>0</v>
      </c>
      <c r="I129" s="3">
        <v>0</v>
      </c>
      <c r="J129" s="133">
        <v>0</v>
      </c>
      <c r="K129" s="134">
        <v>0</v>
      </c>
      <c r="L129" s="134">
        <v>0</v>
      </c>
      <c r="M129" s="79">
        <v>0</v>
      </c>
      <c r="N129" s="79">
        <v>0</v>
      </c>
      <c r="O129" s="79">
        <v>0</v>
      </c>
      <c r="P129" s="326" t="s">
        <v>209</v>
      </c>
      <c r="Q129" s="326"/>
    </row>
    <row r="130" spans="2:17" ht="60.75" customHeight="1" x14ac:dyDescent="0.25">
      <c r="B130" s="123" t="s">
        <v>119</v>
      </c>
      <c r="C130" s="123" t="s">
        <v>250</v>
      </c>
      <c r="D130" s="123" t="s">
        <v>184</v>
      </c>
      <c r="E130" s="1">
        <v>1123996480</v>
      </c>
      <c r="F130" s="1" t="s">
        <v>148</v>
      </c>
      <c r="G130" s="1" t="s">
        <v>149</v>
      </c>
      <c r="H130" s="132">
        <v>40440</v>
      </c>
      <c r="I130" s="3" t="s">
        <v>185</v>
      </c>
      <c r="J130" s="121" t="s">
        <v>186</v>
      </c>
      <c r="K130" s="122" t="s">
        <v>187</v>
      </c>
      <c r="L130" s="122" t="s">
        <v>289</v>
      </c>
      <c r="M130" s="79" t="s">
        <v>123</v>
      </c>
      <c r="N130" s="79" t="s">
        <v>124</v>
      </c>
      <c r="O130" s="79" t="s">
        <v>124</v>
      </c>
      <c r="P130" s="330" t="s">
        <v>296</v>
      </c>
      <c r="Q130" s="330"/>
    </row>
    <row r="131" spans="2:17" ht="60.75" customHeight="1" x14ac:dyDescent="0.25">
      <c r="B131" s="123" t="s">
        <v>119</v>
      </c>
      <c r="C131" s="123" t="s">
        <v>250</v>
      </c>
      <c r="D131" s="123">
        <v>0</v>
      </c>
      <c r="E131" s="1">
        <v>0</v>
      </c>
      <c r="F131" s="1">
        <v>0</v>
      </c>
      <c r="G131" s="1">
        <v>0</v>
      </c>
      <c r="H131" s="1">
        <v>0</v>
      </c>
      <c r="I131" s="3">
        <v>0</v>
      </c>
      <c r="J131" s="121">
        <v>0</v>
      </c>
      <c r="K131" s="122">
        <v>0</v>
      </c>
      <c r="L131" s="122">
        <v>0</v>
      </c>
      <c r="M131" s="79">
        <v>0</v>
      </c>
      <c r="N131" s="79">
        <v>0</v>
      </c>
      <c r="O131" s="79">
        <v>0</v>
      </c>
      <c r="P131" s="330" t="s">
        <v>209</v>
      </c>
      <c r="Q131" s="330"/>
    </row>
    <row r="132" spans="2:17" ht="33.6" customHeight="1" x14ac:dyDescent="0.25">
      <c r="B132" s="123" t="s">
        <v>120</v>
      </c>
      <c r="C132" s="123" t="s">
        <v>190</v>
      </c>
      <c r="D132" s="123">
        <v>0</v>
      </c>
      <c r="E132" s="1">
        <v>0</v>
      </c>
      <c r="F132" s="1">
        <v>0</v>
      </c>
      <c r="G132" s="123">
        <v>0</v>
      </c>
      <c r="H132" s="1">
        <v>0</v>
      </c>
      <c r="I132" s="3">
        <v>0</v>
      </c>
      <c r="J132" s="119">
        <v>0</v>
      </c>
      <c r="K132" s="120">
        <v>0</v>
      </c>
      <c r="L132" s="120">
        <v>0</v>
      </c>
      <c r="M132" s="79">
        <v>0</v>
      </c>
      <c r="N132" s="79">
        <v>0</v>
      </c>
      <c r="O132" s="79">
        <v>0</v>
      </c>
      <c r="P132" s="330" t="s">
        <v>209</v>
      </c>
      <c r="Q132" s="330"/>
    </row>
    <row r="135" spans="2:17" ht="15.75" thickBot="1" x14ac:dyDescent="0.3"/>
    <row r="136" spans="2:17" ht="54" customHeight="1" x14ac:dyDescent="0.25">
      <c r="B136" s="81" t="s">
        <v>32</v>
      </c>
      <c r="C136" s="81" t="s">
        <v>48</v>
      </c>
      <c r="D136" s="78" t="s">
        <v>49</v>
      </c>
      <c r="E136" s="81" t="s">
        <v>50</v>
      </c>
      <c r="F136" s="53" t="s">
        <v>54</v>
      </c>
      <c r="G136" s="112"/>
    </row>
    <row r="137" spans="2:17" ht="120.75" customHeight="1" x14ac:dyDescent="0.2">
      <c r="B137" s="307" t="s">
        <v>51</v>
      </c>
      <c r="C137" s="4" t="s">
        <v>116</v>
      </c>
      <c r="D137" s="125">
        <v>25</v>
      </c>
      <c r="E137" s="125">
        <v>0</v>
      </c>
      <c r="F137" s="327">
        <f>+E137+E138+E139</f>
        <v>0</v>
      </c>
      <c r="G137" s="56"/>
    </row>
    <row r="138" spans="2:17" ht="100.5" customHeight="1" x14ac:dyDescent="0.2">
      <c r="B138" s="307"/>
      <c r="C138" s="4" t="s">
        <v>117</v>
      </c>
      <c r="D138" s="124">
        <v>25</v>
      </c>
      <c r="E138" s="125">
        <v>0</v>
      </c>
      <c r="F138" s="328"/>
      <c r="G138" s="56"/>
    </row>
    <row r="139" spans="2:17" ht="69" customHeight="1" x14ac:dyDescent="0.2">
      <c r="B139" s="307"/>
      <c r="C139" s="4" t="s">
        <v>118</v>
      </c>
      <c r="D139" s="125">
        <v>10</v>
      </c>
      <c r="E139" s="125">
        <v>0</v>
      </c>
      <c r="F139" s="329"/>
      <c r="G139" s="56"/>
    </row>
    <row r="140" spans="2:17" x14ac:dyDescent="0.25">
      <c r="C140" s="62"/>
    </row>
    <row r="143" spans="2:17" x14ac:dyDescent="0.25">
      <c r="B143" s="80" t="s">
        <v>55</v>
      </c>
    </row>
    <row r="146" spans="2:5" x14ac:dyDescent="0.25">
      <c r="B146" s="82" t="s">
        <v>32</v>
      </c>
      <c r="C146" s="82" t="s">
        <v>56</v>
      </c>
      <c r="D146" s="81" t="s">
        <v>50</v>
      </c>
      <c r="E146" s="81" t="s">
        <v>16</v>
      </c>
    </row>
    <row r="147" spans="2:5" ht="28.5" x14ac:dyDescent="0.25">
      <c r="B147" s="63" t="s">
        <v>57</v>
      </c>
      <c r="C147" s="64">
        <v>40</v>
      </c>
      <c r="D147" s="125">
        <f>+E120</f>
        <v>0</v>
      </c>
      <c r="E147" s="317">
        <f>+D147+D148</f>
        <v>0</v>
      </c>
    </row>
    <row r="148" spans="2:5" ht="42.75" x14ac:dyDescent="0.25">
      <c r="B148" s="63" t="s">
        <v>58</v>
      </c>
      <c r="C148" s="64">
        <v>60</v>
      </c>
      <c r="D148" s="125">
        <f>+F137</f>
        <v>0</v>
      </c>
      <c r="E148" s="318"/>
    </row>
  </sheetData>
  <mergeCells count="53">
    <mergeCell ref="E147:E148"/>
    <mergeCell ref="O65:P65"/>
    <mergeCell ref="O67:P67"/>
    <mergeCell ref="O66:P66"/>
    <mergeCell ref="P81:Q81"/>
    <mergeCell ref="P128:Q128"/>
    <mergeCell ref="P130:Q130"/>
    <mergeCell ref="P129:Q129"/>
    <mergeCell ref="J127:L127"/>
    <mergeCell ref="P127:Q127"/>
    <mergeCell ref="P131:Q131"/>
    <mergeCell ref="P132:Q132"/>
    <mergeCell ref="P91:Q91"/>
    <mergeCell ref="P82:Q82"/>
    <mergeCell ref="P83:Q83"/>
    <mergeCell ref="P84:Q84"/>
    <mergeCell ref="B137:B139"/>
    <mergeCell ref="F137:F139"/>
    <mergeCell ref="D97:E97"/>
    <mergeCell ref="D98:E98"/>
    <mergeCell ref="B101:P101"/>
    <mergeCell ref="B104:N104"/>
    <mergeCell ref="E120:E122"/>
    <mergeCell ref="B125:N125"/>
    <mergeCell ref="B94:N94"/>
    <mergeCell ref="P85:Q85"/>
    <mergeCell ref="P86:Q86"/>
    <mergeCell ref="P87:Q87"/>
    <mergeCell ref="P88:Q88"/>
    <mergeCell ref="P89:Q89"/>
    <mergeCell ref="P90:Q90"/>
    <mergeCell ref="O64:P64"/>
    <mergeCell ref="O68:P68"/>
    <mergeCell ref="O69:P69"/>
    <mergeCell ref="J80:L80"/>
    <mergeCell ref="P80:Q80"/>
    <mergeCell ref="B75:N75"/>
    <mergeCell ref="C10:E10"/>
    <mergeCell ref="B14:C21"/>
    <mergeCell ref="B22:C22"/>
    <mergeCell ref="E40:E41"/>
    <mergeCell ref="M44:N45"/>
    <mergeCell ref="B55:B56"/>
    <mergeCell ref="C55:C56"/>
    <mergeCell ref="D55:E55"/>
    <mergeCell ref="C59:N59"/>
    <mergeCell ref="B61:N61"/>
    <mergeCell ref="C9:N9"/>
    <mergeCell ref="B2:P2"/>
    <mergeCell ref="B4:P4"/>
    <mergeCell ref="C6:N6"/>
    <mergeCell ref="C7:N7"/>
    <mergeCell ref="C8:N8"/>
  </mergeCells>
  <dataValidations count="2">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7"/>
  <sheetViews>
    <sheetView tabSelected="1" topLeftCell="A18" zoomScale="71" zoomScaleNormal="71" workbookViewId="0">
      <selection activeCell="F33" sqref="F33"/>
    </sheetView>
  </sheetViews>
  <sheetFormatPr baseColWidth="10" defaultRowHeight="15" x14ac:dyDescent="0.25"/>
  <cols>
    <col min="1" max="1" width="3.140625" style="5" bestFit="1" customWidth="1"/>
    <col min="2" max="2" width="102.7109375" style="5" bestFit="1" customWidth="1"/>
    <col min="3" max="3" width="31.140625" style="5" customWidth="1"/>
    <col min="4" max="4" width="26.7109375" style="5" customWidth="1"/>
    <col min="5" max="5" width="25" style="5" customWidth="1"/>
    <col min="6" max="7" width="29.7109375" style="5" customWidth="1"/>
    <col min="8" max="8" width="24.5703125" style="5" customWidth="1"/>
    <col min="9" max="9" width="24" style="5" customWidth="1"/>
    <col min="10" max="10" width="27" style="5" customWidth="1"/>
    <col min="11" max="11" width="17.140625" style="5" customWidth="1"/>
    <col min="12" max="13" width="18.7109375" style="5" customWidth="1"/>
    <col min="14" max="14" width="22.140625" style="5" customWidth="1"/>
    <col min="15" max="15" width="23.42578125" style="5" customWidth="1"/>
    <col min="16" max="16" width="19.5703125" style="5" bestFit="1" customWidth="1"/>
    <col min="17" max="17" width="24"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s="144" customFormat="1" ht="26.25" x14ac:dyDescent="0.25">
      <c r="B2" s="278" t="s">
        <v>61</v>
      </c>
      <c r="C2" s="279"/>
      <c r="D2" s="279"/>
      <c r="E2" s="279"/>
      <c r="F2" s="279"/>
      <c r="G2" s="279"/>
      <c r="H2" s="279"/>
      <c r="I2" s="279"/>
      <c r="J2" s="279"/>
      <c r="K2" s="279"/>
      <c r="L2" s="279"/>
      <c r="M2" s="279"/>
      <c r="N2" s="279"/>
      <c r="O2" s="279"/>
      <c r="P2" s="279"/>
    </row>
    <row r="3" spans="2:16" s="144" customFormat="1" x14ac:dyDescent="0.25"/>
    <row r="4" spans="2:16" s="144" customFormat="1" ht="26.25" x14ac:dyDescent="0.25">
      <c r="B4" s="278" t="s">
        <v>47</v>
      </c>
      <c r="C4" s="279"/>
      <c r="D4" s="279"/>
      <c r="E4" s="279"/>
      <c r="F4" s="279"/>
      <c r="G4" s="279"/>
      <c r="H4" s="279"/>
      <c r="I4" s="279"/>
      <c r="J4" s="279"/>
      <c r="K4" s="279"/>
      <c r="L4" s="279"/>
      <c r="M4" s="279"/>
      <c r="N4" s="279"/>
      <c r="O4" s="279"/>
      <c r="P4" s="279"/>
    </row>
    <row r="5" spans="2:16" s="144" customFormat="1" ht="15.75" thickBot="1" x14ac:dyDescent="0.3"/>
    <row r="6" spans="2:16" s="144" customFormat="1" ht="21.75" thickBot="1" x14ac:dyDescent="0.3">
      <c r="B6" s="7" t="s">
        <v>4</v>
      </c>
      <c r="C6" s="280" t="s">
        <v>159</v>
      </c>
      <c r="D6" s="280"/>
      <c r="E6" s="280"/>
      <c r="F6" s="280"/>
      <c r="G6" s="280"/>
      <c r="H6" s="280"/>
      <c r="I6" s="280"/>
      <c r="J6" s="280"/>
      <c r="K6" s="280"/>
      <c r="L6" s="280"/>
      <c r="M6" s="280"/>
      <c r="N6" s="281"/>
    </row>
    <row r="7" spans="2:16" s="144" customFormat="1" ht="16.5" thickBot="1" x14ac:dyDescent="0.3">
      <c r="B7" s="8" t="s">
        <v>5</v>
      </c>
      <c r="C7" s="280"/>
      <c r="D7" s="280"/>
      <c r="E7" s="280"/>
      <c r="F7" s="280"/>
      <c r="G7" s="280"/>
      <c r="H7" s="280"/>
      <c r="I7" s="280"/>
      <c r="J7" s="280"/>
      <c r="K7" s="280"/>
      <c r="L7" s="280"/>
      <c r="M7" s="280"/>
      <c r="N7" s="281"/>
    </row>
    <row r="8" spans="2:16" s="144" customFormat="1" ht="16.5" thickBot="1" x14ac:dyDescent="0.3">
      <c r="B8" s="8" t="s">
        <v>6</v>
      </c>
      <c r="C8" s="280"/>
      <c r="D8" s="280"/>
      <c r="E8" s="280"/>
      <c r="F8" s="280"/>
      <c r="G8" s="280"/>
      <c r="H8" s="280"/>
      <c r="I8" s="280"/>
      <c r="J8" s="280"/>
      <c r="K8" s="280"/>
      <c r="L8" s="280"/>
      <c r="M8" s="280"/>
      <c r="N8" s="281"/>
    </row>
    <row r="9" spans="2:16" s="144" customFormat="1" ht="16.5" thickBot="1" x14ac:dyDescent="0.3">
      <c r="B9" s="8" t="s">
        <v>7</v>
      </c>
      <c r="C9" s="280"/>
      <c r="D9" s="280"/>
      <c r="E9" s="280"/>
      <c r="F9" s="280"/>
      <c r="G9" s="280"/>
      <c r="H9" s="280"/>
      <c r="I9" s="280"/>
      <c r="J9" s="280"/>
      <c r="K9" s="280"/>
      <c r="L9" s="280"/>
      <c r="M9" s="280"/>
      <c r="N9" s="281"/>
    </row>
    <row r="10" spans="2:16" s="144" customFormat="1" ht="16.5" thickBot="1" x14ac:dyDescent="0.3">
      <c r="B10" s="8" t="s">
        <v>8</v>
      </c>
      <c r="C10" s="282" t="s">
        <v>210</v>
      </c>
      <c r="D10" s="283"/>
      <c r="E10" s="284"/>
      <c r="F10" s="24"/>
      <c r="G10" s="24"/>
      <c r="H10" s="24"/>
      <c r="I10" s="24"/>
      <c r="J10" s="24"/>
      <c r="K10" s="24"/>
      <c r="L10" s="24"/>
      <c r="M10" s="24"/>
      <c r="N10" s="25"/>
    </row>
    <row r="11" spans="2:16" s="144" customFormat="1" ht="16.5" thickBot="1" x14ac:dyDescent="0.3">
      <c r="B11" s="10" t="s">
        <v>9</v>
      </c>
      <c r="C11" s="145">
        <v>41979</v>
      </c>
      <c r="D11" s="12"/>
      <c r="E11" s="12"/>
      <c r="F11" s="12"/>
      <c r="G11" s="12"/>
      <c r="H11" s="12"/>
      <c r="I11" s="12"/>
      <c r="J11" s="12"/>
      <c r="K11" s="12"/>
      <c r="L11" s="12"/>
      <c r="M11" s="12"/>
      <c r="N11" s="13"/>
    </row>
    <row r="12" spans="2:16" s="144" customFormat="1" ht="15.75" x14ac:dyDescent="0.25">
      <c r="B12" s="9"/>
      <c r="C12" s="146"/>
      <c r="D12" s="15"/>
      <c r="E12" s="15"/>
      <c r="F12" s="15"/>
      <c r="G12" s="15"/>
      <c r="H12" s="15"/>
      <c r="I12" s="147"/>
      <c r="J12" s="147"/>
      <c r="K12" s="147"/>
      <c r="L12" s="147"/>
      <c r="M12" s="147"/>
      <c r="N12" s="15"/>
    </row>
    <row r="13" spans="2:16" s="144" customFormat="1" x14ac:dyDescent="0.25">
      <c r="I13" s="147"/>
      <c r="J13" s="147"/>
      <c r="K13" s="147"/>
      <c r="L13" s="147"/>
      <c r="M13" s="147"/>
      <c r="N13" s="148"/>
    </row>
    <row r="14" spans="2:16" s="144" customFormat="1" ht="45.75" customHeight="1" x14ac:dyDescent="0.25">
      <c r="B14" s="285" t="s">
        <v>90</v>
      </c>
      <c r="C14" s="285"/>
      <c r="D14" s="127" t="s">
        <v>12</v>
      </c>
      <c r="E14" s="127" t="s">
        <v>13</v>
      </c>
      <c r="F14" s="127" t="s">
        <v>29</v>
      </c>
      <c r="G14" s="54"/>
      <c r="I14" s="149"/>
      <c r="J14" s="149"/>
      <c r="K14" s="149"/>
      <c r="L14" s="149"/>
      <c r="M14" s="149"/>
      <c r="N14" s="148"/>
    </row>
    <row r="15" spans="2:16" s="144" customFormat="1" x14ac:dyDescent="0.25">
      <c r="B15" s="285"/>
      <c r="C15" s="285"/>
      <c r="D15" s="127">
        <v>25</v>
      </c>
      <c r="E15" s="150">
        <v>5220702500</v>
      </c>
      <c r="F15" s="151">
        <v>2500</v>
      </c>
      <c r="G15" s="152"/>
      <c r="I15" s="153"/>
      <c r="J15" s="153"/>
      <c r="K15" s="153"/>
      <c r="L15" s="153"/>
      <c r="M15" s="153"/>
      <c r="N15" s="148"/>
    </row>
    <row r="16" spans="2:16" s="144" customFormat="1" x14ac:dyDescent="0.25">
      <c r="B16" s="285"/>
      <c r="C16" s="285"/>
      <c r="D16" s="127"/>
      <c r="E16" s="150"/>
      <c r="F16" s="151"/>
      <c r="G16" s="152"/>
      <c r="I16" s="153"/>
      <c r="J16" s="153"/>
      <c r="K16" s="153"/>
      <c r="L16" s="153"/>
      <c r="M16" s="153"/>
      <c r="N16" s="148"/>
    </row>
    <row r="17" spans="1:14" s="144" customFormat="1" x14ac:dyDescent="0.25">
      <c r="B17" s="285"/>
      <c r="C17" s="285"/>
      <c r="D17" s="127"/>
      <c r="E17" s="150"/>
      <c r="F17" s="151"/>
      <c r="G17" s="152"/>
      <c r="I17" s="153"/>
      <c r="J17" s="153"/>
      <c r="K17" s="153"/>
      <c r="L17" s="153"/>
      <c r="M17" s="153"/>
      <c r="N17" s="148"/>
    </row>
    <row r="18" spans="1:14" s="144" customFormat="1" x14ac:dyDescent="0.25">
      <c r="B18" s="285"/>
      <c r="C18" s="285"/>
      <c r="D18" s="127"/>
      <c r="E18" s="154"/>
      <c r="F18" s="151"/>
      <c r="G18" s="152"/>
      <c r="H18" s="155"/>
      <c r="I18" s="153"/>
      <c r="J18" s="153"/>
      <c r="K18" s="153"/>
      <c r="L18" s="153"/>
      <c r="M18" s="153"/>
      <c r="N18" s="156"/>
    </row>
    <row r="19" spans="1:14" s="144" customFormat="1" x14ac:dyDescent="0.25">
      <c r="B19" s="285"/>
      <c r="C19" s="285"/>
      <c r="D19" s="127"/>
      <c r="E19" s="154"/>
      <c r="F19" s="151"/>
      <c r="G19" s="152"/>
      <c r="H19" s="155"/>
      <c r="I19" s="157"/>
      <c r="J19" s="157"/>
      <c r="K19" s="157"/>
      <c r="L19" s="157"/>
      <c r="M19" s="157"/>
      <c r="N19" s="156"/>
    </row>
    <row r="20" spans="1:14" s="144" customFormat="1" x14ac:dyDescent="0.25">
      <c r="B20" s="285"/>
      <c r="C20" s="285"/>
      <c r="D20" s="127"/>
      <c r="E20" s="154"/>
      <c r="F20" s="151"/>
      <c r="G20" s="152"/>
      <c r="H20" s="155"/>
      <c r="I20" s="147"/>
      <c r="J20" s="147"/>
      <c r="K20" s="147"/>
      <c r="L20" s="147"/>
      <c r="M20" s="147"/>
      <c r="N20" s="156"/>
    </row>
    <row r="21" spans="1:14" s="144" customFormat="1" x14ac:dyDescent="0.25">
      <c r="B21" s="285"/>
      <c r="C21" s="285"/>
      <c r="D21" s="127"/>
      <c r="E21" s="154"/>
      <c r="F21" s="151"/>
      <c r="G21" s="152"/>
      <c r="H21" s="155"/>
      <c r="I21" s="147"/>
      <c r="J21" s="147"/>
      <c r="K21" s="147"/>
      <c r="L21" s="147"/>
      <c r="M21" s="147"/>
      <c r="N21" s="156"/>
    </row>
    <row r="22" spans="1:14" s="144" customFormat="1" ht="15.75" thickBot="1" x14ac:dyDescent="0.3">
      <c r="B22" s="286" t="s">
        <v>14</v>
      </c>
      <c r="C22" s="287"/>
      <c r="D22" s="127"/>
      <c r="E22" s="158">
        <f>SUM(E15:E21)</f>
        <v>5220702500</v>
      </c>
      <c r="F22" s="159">
        <f>SUM(F15:F21)</f>
        <v>2500</v>
      </c>
      <c r="G22" s="152"/>
      <c r="H22" s="155"/>
      <c r="I22" s="147"/>
      <c r="J22" s="147"/>
      <c r="K22" s="147"/>
      <c r="L22" s="147"/>
      <c r="M22" s="147"/>
      <c r="N22" s="156"/>
    </row>
    <row r="23" spans="1:14" s="144" customFormat="1" ht="45.75" thickBot="1" x14ac:dyDescent="0.3">
      <c r="A23" s="160"/>
      <c r="B23" s="161" t="s">
        <v>15</v>
      </c>
      <c r="C23" s="161" t="s">
        <v>91</v>
      </c>
      <c r="E23" s="149"/>
      <c r="F23" s="149"/>
      <c r="G23" s="149"/>
      <c r="H23" s="149"/>
      <c r="I23" s="162"/>
      <c r="J23" s="162"/>
      <c r="K23" s="162"/>
      <c r="L23" s="162"/>
      <c r="M23" s="162"/>
    </row>
    <row r="24" spans="1:14" s="144" customFormat="1" ht="15.75" thickBot="1" x14ac:dyDescent="0.3">
      <c r="A24" s="163">
        <v>1</v>
      </c>
      <c r="C24" s="36">
        <f>+F22</f>
        <v>2500</v>
      </c>
      <c r="D24" s="164"/>
      <c r="E24" s="165">
        <f>E22</f>
        <v>5220702500</v>
      </c>
      <c r="F24" s="166"/>
      <c r="G24" s="166"/>
      <c r="H24" s="166"/>
      <c r="I24" s="167"/>
      <c r="J24" s="167"/>
      <c r="K24" s="167"/>
      <c r="L24" s="167"/>
      <c r="M24" s="167"/>
    </row>
    <row r="25" spans="1:14" s="135" customFormat="1" x14ac:dyDescent="0.25">
      <c r="A25" s="141"/>
      <c r="C25" s="142"/>
      <c r="D25" s="138"/>
      <c r="E25" s="143"/>
      <c r="F25" s="139"/>
      <c r="G25" s="139"/>
      <c r="H25" s="139"/>
      <c r="I25" s="140"/>
      <c r="J25" s="140"/>
      <c r="K25" s="140"/>
      <c r="L25" s="140"/>
      <c r="M25" s="140"/>
    </row>
    <row r="26" spans="1:14" s="135" customFormat="1" x14ac:dyDescent="0.25">
      <c r="A26" s="141"/>
      <c r="C26" s="142"/>
      <c r="D26" s="138"/>
      <c r="E26" s="143"/>
      <c r="F26" s="139"/>
      <c r="G26" s="139"/>
      <c r="H26" s="139"/>
      <c r="I26" s="140"/>
      <c r="J26" s="140"/>
      <c r="K26" s="140"/>
      <c r="L26" s="140"/>
      <c r="M26" s="140"/>
    </row>
    <row r="27" spans="1:14" s="144" customFormat="1" x14ac:dyDescent="0.25">
      <c r="A27" s="203"/>
      <c r="B27" s="168" t="s">
        <v>122</v>
      </c>
      <c r="C27" s="204"/>
      <c r="D27" s="204"/>
      <c r="E27" s="204"/>
      <c r="F27" s="204"/>
      <c r="G27" s="204"/>
      <c r="H27" s="204"/>
      <c r="I27" s="147"/>
      <c r="J27" s="147"/>
      <c r="K27" s="147"/>
      <c r="L27" s="147"/>
      <c r="M27" s="147"/>
      <c r="N27" s="148"/>
    </row>
    <row r="28" spans="1:14" s="144" customFormat="1" x14ac:dyDescent="0.25">
      <c r="A28" s="203"/>
      <c r="B28" s="204"/>
      <c r="C28" s="204"/>
      <c r="D28" s="204"/>
      <c r="E28" s="204"/>
      <c r="F28" s="204"/>
      <c r="G28" s="204"/>
      <c r="H28" s="204"/>
      <c r="I28" s="147"/>
      <c r="J28" s="147"/>
      <c r="K28" s="147"/>
      <c r="L28" s="147"/>
      <c r="M28" s="147"/>
      <c r="N28" s="148"/>
    </row>
    <row r="29" spans="1:14" s="144" customFormat="1" x14ac:dyDescent="0.25">
      <c r="A29" s="203"/>
      <c r="B29" s="205" t="s">
        <v>32</v>
      </c>
      <c r="C29" s="205" t="s">
        <v>123</v>
      </c>
      <c r="D29" s="205" t="s">
        <v>124</v>
      </c>
      <c r="E29" s="204"/>
      <c r="F29" s="204"/>
      <c r="G29" s="204"/>
      <c r="H29" s="204"/>
      <c r="I29" s="147"/>
      <c r="J29" s="147"/>
      <c r="K29" s="147"/>
      <c r="L29" s="147"/>
      <c r="M29" s="147"/>
      <c r="N29" s="148"/>
    </row>
    <row r="30" spans="1:14" s="144" customFormat="1" x14ac:dyDescent="0.25">
      <c r="A30" s="203"/>
      <c r="B30" s="194" t="s">
        <v>125</v>
      </c>
      <c r="C30" s="194"/>
      <c r="D30" s="194" t="s">
        <v>146</v>
      </c>
      <c r="E30" s="204"/>
      <c r="F30" s="204"/>
      <c r="G30" s="204"/>
      <c r="H30" s="204"/>
      <c r="I30" s="147"/>
      <c r="J30" s="147"/>
      <c r="K30" s="147"/>
      <c r="L30" s="147"/>
      <c r="M30" s="147"/>
      <c r="N30" s="148"/>
    </row>
    <row r="31" spans="1:14" s="144" customFormat="1" x14ac:dyDescent="0.25">
      <c r="A31" s="203"/>
      <c r="B31" s="194" t="s">
        <v>126</v>
      </c>
      <c r="C31" s="194"/>
      <c r="D31" s="194" t="s">
        <v>146</v>
      </c>
      <c r="E31" s="204"/>
      <c r="F31" s="204"/>
      <c r="G31" s="204"/>
      <c r="H31" s="204"/>
      <c r="I31" s="147"/>
      <c r="J31" s="147"/>
      <c r="K31" s="147"/>
      <c r="L31" s="147"/>
      <c r="M31" s="147"/>
      <c r="N31" s="148"/>
    </row>
    <row r="32" spans="1:14" s="144" customFormat="1" x14ac:dyDescent="0.25">
      <c r="A32" s="203"/>
      <c r="B32" s="194" t="s">
        <v>127</v>
      </c>
      <c r="C32" s="194" t="s">
        <v>146</v>
      </c>
      <c r="D32" s="194"/>
      <c r="E32" s="204"/>
      <c r="F32" s="204"/>
      <c r="G32" s="204"/>
      <c r="H32" s="204"/>
      <c r="I32" s="147"/>
      <c r="J32" s="147"/>
      <c r="K32" s="147"/>
      <c r="L32" s="147"/>
      <c r="M32" s="147"/>
      <c r="N32" s="148"/>
    </row>
    <row r="33" spans="1:17" s="144" customFormat="1" x14ac:dyDescent="0.25">
      <c r="A33" s="203"/>
      <c r="B33" s="194" t="s">
        <v>128</v>
      </c>
      <c r="C33" s="194"/>
      <c r="D33" s="194" t="s">
        <v>146</v>
      </c>
      <c r="E33" s="204"/>
      <c r="F33" s="204"/>
      <c r="G33" s="204"/>
      <c r="H33" s="204"/>
      <c r="I33" s="147"/>
      <c r="J33" s="147"/>
      <c r="K33" s="147"/>
      <c r="L33" s="147"/>
      <c r="M33" s="147"/>
      <c r="N33" s="148"/>
    </row>
    <row r="34" spans="1:17" s="144" customFormat="1" x14ac:dyDescent="0.25">
      <c r="A34" s="203"/>
      <c r="B34" s="204"/>
      <c r="C34" s="204"/>
      <c r="D34" s="204"/>
      <c r="E34" s="204"/>
      <c r="F34" s="204"/>
      <c r="G34" s="204"/>
      <c r="H34" s="204"/>
      <c r="I34" s="147"/>
      <c r="J34" s="147"/>
      <c r="K34" s="147"/>
      <c r="L34" s="147"/>
      <c r="M34" s="147"/>
      <c r="N34" s="148"/>
    </row>
    <row r="35" spans="1:17" s="144" customFormat="1" x14ac:dyDescent="0.25">
      <c r="A35" s="203"/>
      <c r="B35" s="204"/>
      <c r="C35" s="204"/>
      <c r="D35" s="204"/>
      <c r="E35" s="204"/>
      <c r="F35" s="204"/>
      <c r="G35" s="204"/>
      <c r="H35" s="204"/>
      <c r="I35" s="147"/>
      <c r="J35" s="147"/>
      <c r="K35" s="147"/>
      <c r="L35" s="147"/>
      <c r="M35" s="147"/>
      <c r="N35" s="148"/>
    </row>
    <row r="36" spans="1:17" s="144" customFormat="1" x14ac:dyDescent="0.25">
      <c r="A36" s="203"/>
      <c r="B36" s="168" t="s">
        <v>129</v>
      </c>
      <c r="C36" s="204"/>
      <c r="D36" s="204"/>
      <c r="E36" s="204"/>
      <c r="F36" s="204"/>
      <c r="G36" s="204"/>
      <c r="H36" s="204"/>
      <c r="I36" s="147"/>
      <c r="J36" s="147"/>
      <c r="K36" s="147"/>
      <c r="L36" s="147"/>
      <c r="M36" s="147"/>
      <c r="N36" s="148"/>
    </row>
    <row r="37" spans="1:17" s="144" customFormat="1" x14ac:dyDescent="0.25">
      <c r="A37" s="203"/>
      <c r="B37" s="204"/>
      <c r="C37" s="204"/>
      <c r="D37" s="204"/>
      <c r="E37" s="204"/>
      <c r="F37" s="204"/>
      <c r="G37" s="204"/>
      <c r="H37" s="204"/>
      <c r="I37" s="147"/>
      <c r="J37" s="147"/>
      <c r="K37" s="147"/>
      <c r="L37" s="147"/>
      <c r="M37" s="147"/>
      <c r="N37" s="148"/>
    </row>
    <row r="38" spans="1:17" s="144" customFormat="1" x14ac:dyDescent="0.25">
      <c r="A38" s="203"/>
      <c r="B38" s="204"/>
      <c r="C38" s="204"/>
      <c r="D38" s="204"/>
      <c r="E38" s="204"/>
      <c r="F38" s="204"/>
      <c r="G38" s="204"/>
      <c r="H38" s="204"/>
      <c r="I38" s="147"/>
      <c r="J38" s="147"/>
      <c r="K38" s="147"/>
      <c r="L38" s="147"/>
      <c r="M38" s="147"/>
      <c r="N38" s="148"/>
    </row>
    <row r="39" spans="1:17" s="144" customFormat="1" x14ac:dyDescent="0.25">
      <c r="A39" s="203"/>
      <c r="B39" s="205" t="s">
        <v>32</v>
      </c>
      <c r="C39" s="205" t="s">
        <v>56</v>
      </c>
      <c r="D39" s="206" t="s">
        <v>50</v>
      </c>
      <c r="E39" s="206" t="s">
        <v>16</v>
      </c>
      <c r="F39" s="204"/>
      <c r="G39" s="204"/>
      <c r="H39" s="204"/>
      <c r="I39" s="147"/>
      <c r="J39" s="147"/>
      <c r="K39" s="147"/>
      <c r="L39" s="147"/>
      <c r="M39" s="147"/>
      <c r="N39" s="148"/>
    </row>
    <row r="40" spans="1:17" s="144" customFormat="1" ht="28.5" x14ac:dyDescent="0.25">
      <c r="A40" s="203"/>
      <c r="B40" s="207" t="s">
        <v>130</v>
      </c>
      <c r="C40" s="208">
        <v>40</v>
      </c>
      <c r="D40" s="188">
        <f>D166</f>
        <v>0</v>
      </c>
      <c r="E40" s="288">
        <f>+D40+D41</f>
        <v>0</v>
      </c>
      <c r="F40" s="204"/>
      <c r="G40" s="204"/>
      <c r="H40" s="204"/>
      <c r="I40" s="147"/>
      <c r="J40" s="147"/>
      <c r="K40" s="147"/>
      <c r="L40" s="147"/>
      <c r="M40" s="147"/>
      <c r="N40" s="148"/>
    </row>
    <row r="41" spans="1:17" s="144" customFormat="1" ht="42.75" x14ac:dyDescent="0.25">
      <c r="A41" s="203"/>
      <c r="B41" s="207" t="s">
        <v>131</v>
      </c>
      <c r="C41" s="208">
        <v>60</v>
      </c>
      <c r="D41" s="188">
        <f>D167</f>
        <v>0</v>
      </c>
      <c r="E41" s="289"/>
      <c r="F41" s="204"/>
      <c r="G41" s="204"/>
      <c r="H41" s="204"/>
      <c r="I41" s="147"/>
      <c r="J41" s="147"/>
      <c r="K41" s="147"/>
      <c r="L41" s="147"/>
      <c r="M41" s="147"/>
      <c r="N41" s="148"/>
    </row>
    <row r="42" spans="1:17" s="144" customFormat="1" x14ac:dyDescent="0.25">
      <c r="A42" s="203"/>
      <c r="C42" s="59"/>
      <c r="D42" s="153"/>
      <c r="E42" s="209"/>
      <c r="F42" s="166"/>
      <c r="G42" s="166"/>
      <c r="H42" s="166"/>
      <c r="I42" s="167"/>
      <c r="J42" s="167"/>
      <c r="K42" s="167"/>
      <c r="L42" s="167"/>
      <c r="M42" s="167"/>
    </row>
    <row r="43" spans="1:17" s="135" customFormat="1" x14ac:dyDescent="0.25">
      <c r="A43" s="141"/>
      <c r="C43" s="142"/>
      <c r="D43" s="138"/>
      <c r="E43" s="143"/>
      <c r="F43" s="139"/>
      <c r="G43" s="139"/>
      <c r="H43" s="139"/>
      <c r="I43" s="140"/>
      <c r="J43" s="140"/>
      <c r="K43" s="140"/>
      <c r="L43" s="140"/>
      <c r="M43" s="140"/>
    </row>
    <row r="44" spans="1:17" s="135" customFormat="1" ht="24" customHeight="1" x14ac:dyDescent="0.25">
      <c r="A44" s="141"/>
      <c r="C44" s="142"/>
      <c r="D44" s="138"/>
      <c r="E44" s="143"/>
      <c r="F44" s="139"/>
      <c r="G44" s="139"/>
      <c r="H44" s="139"/>
      <c r="I44" s="140"/>
      <c r="J44" s="140"/>
      <c r="K44" s="140"/>
      <c r="L44" s="140"/>
      <c r="M44" s="319" t="s">
        <v>34</v>
      </c>
      <c r="N44" s="319"/>
    </row>
    <row r="45" spans="1:17" s="135" customFormat="1" ht="27.75" customHeight="1" thickBot="1" x14ac:dyDescent="0.3">
      <c r="M45" s="320"/>
      <c r="N45" s="320"/>
    </row>
    <row r="46" spans="1:17" s="144" customFormat="1" x14ac:dyDescent="0.25">
      <c r="B46" s="168" t="s">
        <v>144</v>
      </c>
      <c r="M46" s="169"/>
      <c r="N46" s="169"/>
    </row>
    <row r="47" spans="1:17" s="144" customFormat="1" ht="15.75" thickBot="1" x14ac:dyDescent="0.3">
      <c r="M47" s="169"/>
      <c r="N47" s="169"/>
    </row>
    <row r="48" spans="1:17" s="147" customFormat="1" ht="109.5" customHeight="1" x14ac:dyDescent="0.25">
      <c r="B48" s="170" t="s">
        <v>132</v>
      </c>
      <c r="C48" s="170" t="s">
        <v>133</v>
      </c>
      <c r="D48" s="170" t="s">
        <v>134</v>
      </c>
      <c r="E48" s="170" t="s">
        <v>44</v>
      </c>
      <c r="F48" s="170" t="s">
        <v>22</v>
      </c>
      <c r="G48" s="170" t="s">
        <v>92</v>
      </c>
      <c r="H48" s="170" t="s">
        <v>17</v>
      </c>
      <c r="I48" s="170" t="s">
        <v>10</v>
      </c>
      <c r="J48" s="170" t="s">
        <v>30</v>
      </c>
      <c r="K48" s="170" t="s">
        <v>59</v>
      </c>
      <c r="L48" s="170" t="s">
        <v>20</v>
      </c>
      <c r="M48" s="171" t="s">
        <v>26</v>
      </c>
      <c r="N48" s="170" t="s">
        <v>135</v>
      </c>
      <c r="O48" s="170" t="s">
        <v>35</v>
      </c>
      <c r="P48" s="172" t="s">
        <v>11</v>
      </c>
      <c r="Q48" s="172" t="s">
        <v>19</v>
      </c>
    </row>
    <row r="49" spans="1:26" s="71" customFormat="1" ht="276" customHeight="1" x14ac:dyDescent="0.25">
      <c r="A49" s="37">
        <v>1</v>
      </c>
      <c r="B49" s="72" t="s">
        <v>159</v>
      </c>
      <c r="C49" s="73" t="s">
        <v>200</v>
      </c>
      <c r="D49" s="72" t="s">
        <v>161</v>
      </c>
      <c r="E49" s="115" t="s">
        <v>201</v>
      </c>
      <c r="F49" s="68" t="s">
        <v>123</v>
      </c>
      <c r="G49" s="118" t="s">
        <v>150</v>
      </c>
      <c r="H49" s="69">
        <v>40464</v>
      </c>
      <c r="I49" s="69">
        <v>40556</v>
      </c>
      <c r="J49" s="115" t="s">
        <v>124</v>
      </c>
      <c r="K49" s="115">
        <v>0</v>
      </c>
      <c r="L49" s="115">
        <v>3</v>
      </c>
      <c r="M49" s="115">
        <v>0</v>
      </c>
      <c r="N49" s="67">
        <v>0</v>
      </c>
      <c r="O49" s="136">
        <v>105000000</v>
      </c>
      <c r="P49" s="19">
        <v>218</v>
      </c>
      <c r="Q49" s="107" t="s">
        <v>202</v>
      </c>
      <c r="R49" s="70"/>
      <c r="S49" s="70"/>
      <c r="T49" s="70"/>
      <c r="U49" s="70"/>
      <c r="V49" s="70"/>
      <c r="W49" s="70"/>
      <c r="X49" s="70"/>
      <c r="Y49" s="70"/>
      <c r="Z49" s="70"/>
    </row>
    <row r="50" spans="1:26" s="71" customFormat="1" ht="114" customHeight="1" x14ac:dyDescent="0.25">
      <c r="A50" s="37">
        <f>+A49+1</f>
        <v>2</v>
      </c>
      <c r="B50" s="72" t="s">
        <v>159</v>
      </c>
      <c r="C50" s="73" t="s">
        <v>204</v>
      </c>
      <c r="D50" s="72" t="s">
        <v>161</v>
      </c>
      <c r="E50" s="115" t="s">
        <v>203</v>
      </c>
      <c r="F50" s="68" t="s">
        <v>123</v>
      </c>
      <c r="G50" s="68" t="s">
        <v>150</v>
      </c>
      <c r="H50" s="69">
        <v>40915</v>
      </c>
      <c r="I50" s="69">
        <v>41274</v>
      </c>
      <c r="J50" s="69" t="s">
        <v>124</v>
      </c>
      <c r="K50" s="115">
        <v>12</v>
      </c>
      <c r="L50" s="115">
        <v>0</v>
      </c>
      <c r="M50" s="115">
        <v>456</v>
      </c>
      <c r="N50" s="67">
        <v>0</v>
      </c>
      <c r="O50" s="19">
        <v>254137730</v>
      </c>
      <c r="P50" s="19">
        <v>218</v>
      </c>
      <c r="Q50" s="107"/>
      <c r="R50" s="70"/>
      <c r="S50" s="70"/>
      <c r="T50" s="70"/>
      <c r="U50" s="70"/>
      <c r="V50" s="70"/>
      <c r="W50" s="70"/>
      <c r="X50" s="70"/>
      <c r="Y50" s="70"/>
      <c r="Z50" s="70"/>
    </row>
    <row r="51" spans="1:26" s="71" customFormat="1" ht="75" x14ac:dyDescent="0.25">
      <c r="A51" s="37">
        <f t="shared" ref="A51" si="0">+A50+1</f>
        <v>3</v>
      </c>
      <c r="B51" s="72" t="s">
        <v>159</v>
      </c>
      <c r="C51" s="73" t="s">
        <v>147</v>
      </c>
      <c r="D51" s="73" t="s">
        <v>205</v>
      </c>
      <c r="E51" s="115" t="s">
        <v>290</v>
      </c>
      <c r="F51" s="68" t="s">
        <v>124</v>
      </c>
      <c r="G51" s="68" t="s">
        <v>150</v>
      </c>
      <c r="H51" s="69">
        <v>40524</v>
      </c>
      <c r="I51" s="69">
        <v>40706</v>
      </c>
      <c r="J51" s="69" t="s">
        <v>147</v>
      </c>
      <c r="K51" s="115">
        <v>0</v>
      </c>
      <c r="L51" s="115">
        <v>6</v>
      </c>
      <c r="M51" s="115">
        <v>0</v>
      </c>
      <c r="N51" s="67">
        <v>0</v>
      </c>
      <c r="O51" s="19" t="s">
        <v>147</v>
      </c>
      <c r="P51" s="19">
        <v>218</v>
      </c>
      <c r="Q51" s="107" t="s">
        <v>171</v>
      </c>
      <c r="R51" s="70"/>
      <c r="S51" s="70"/>
      <c r="T51" s="70"/>
      <c r="U51" s="70"/>
      <c r="V51" s="70"/>
      <c r="W51" s="70"/>
      <c r="X51" s="70"/>
      <c r="Y51" s="70"/>
      <c r="Z51" s="70"/>
    </row>
    <row r="52" spans="1:26" s="71" customFormat="1" ht="75" x14ac:dyDescent="0.25">
      <c r="A52" s="37">
        <v>4</v>
      </c>
      <c r="B52" s="72" t="s">
        <v>159</v>
      </c>
      <c r="C52" s="73" t="s">
        <v>147</v>
      </c>
      <c r="D52" s="72" t="s">
        <v>169</v>
      </c>
      <c r="E52" s="115" t="s">
        <v>207</v>
      </c>
      <c r="F52" s="68" t="s">
        <v>124</v>
      </c>
      <c r="G52" s="118" t="s">
        <v>150</v>
      </c>
      <c r="H52" s="69">
        <v>40578</v>
      </c>
      <c r="I52" s="69">
        <v>40912</v>
      </c>
      <c r="J52" s="115" t="s">
        <v>147</v>
      </c>
      <c r="K52" s="115">
        <v>0</v>
      </c>
      <c r="L52" s="115">
        <v>11</v>
      </c>
      <c r="M52" s="115">
        <v>0</v>
      </c>
      <c r="N52" s="67">
        <v>0</v>
      </c>
      <c r="O52" s="129" t="s">
        <v>147</v>
      </c>
      <c r="P52" s="19">
        <v>218</v>
      </c>
      <c r="Q52" s="107" t="s">
        <v>171</v>
      </c>
      <c r="R52" s="70"/>
      <c r="S52" s="70"/>
      <c r="T52" s="70"/>
      <c r="U52" s="70"/>
      <c r="V52" s="70"/>
      <c r="W52" s="70"/>
      <c r="X52" s="70"/>
      <c r="Y52" s="70"/>
      <c r="Z52" s="70"/>
    </row>
    <row r="53" spans="1:26" s="71" customFormat="1" x14ac:dyDescent="0.25">
      <c r="A53" s="37"/>
      <c r="B53" s="113" t="s">
        <v>16</v>
      </c>
      <c r="C53" s="73"/>
      <c r="D53" s="72"/>
      <c r="E53" s="67"/>
      <c r="F53" s="68"/>
      <c r="G53" s="68"/>
      <c r="H53" s="68"/>
      <c r="I53" s="69"/>
      <c r="J53" s="69"/>
      <c r="K53" s="74">
        <f>SUM(K49:K52)</f>
        <v>12</v>
      </c>
      <c r="L53" s="74">
        <f>SUM(L49:L52)</f>
        <v>20</v>
      </c>
      <c r="M53" s="116">
        <f>SUM(M49:M52)</f>
        <v>456</v>
      </c>
      <c r="N53" s="74">
        <f>SUM(N49:N52)</f>
        <v>0</v>
      </c>
      <c r="O53" s="19"/>
      <c r="P53" s="19"/>
      <c r="Q53" s="108"/>
    </row>
    <row r="54" spans="1:26" s="173" customFormat="1" x14ac:dyDescent="0.25">
      <c r="E54" s="174"/>
    </row>
    <row r="55" spans="1:26" s="173" customFormat="1" x14ac:dyDescent="0.25">
      <c r="B55" s="275" t="s">
        <v>28</v>
      </c>
      <c r="C55" s="275" t="s">
        <v>27</v>
      </c>
      <c r="D55" s="277" t="s">
        <v>33</v>
      </c>
      <c r="E55" s="277"/>
    </row>
    <row r="56" spans="1:26" s="173" customFormat="1" x14ac:dyDescent="0.25">
      <c r="B56" s="276"/>
      <c r="C56" s="276"/>
      <c r="D56" s="175" t="s">
        <v>23</v>
      </c>
      <c r="E56" s="176" t="s">
        <v>24</v>
      </c>
    </row>
    <row r="57" spans="1:26" s="173" customFormat="1" ht="30.6" customHeight="1" x14ac:dyDescent="0.25">
      <c r="B57" s="177" t="s">
        <v>21</v>
      </c>
      <c r="C57" s="178">
        <f>+K53</f>
        <v>12</v>
      </c>
      <c r="D57" s="179"/>
      <c r="E57" s="179" t="s">
        <v>146</v>
      </c>
      <c r="F57" s="180"/>
      <c r="G57" s="180"/>
      <c r="H57" s="180"/>
      <c r="I57" s="180"/>
      <c r="J57" s="180"/>
      <c r="K57" s="180"/>
      <c r="L57" s="180"/>
      <c r="M57" s="180"/>
    </row>
    <row r="58" spans="1:26" s="173" customFormat="1" ht="30" customHeight="1" x14ac:dyDescent="0.25">
      <c r="B58" s="177" t="s">
        <v>25</v>
      </c>
      <c r="C58" s="178">
        <f>+M53</f>
        <v>456</v>
      </c>
      <c r="D58" s="179"/>
      <c r="E58" s="179" t="s">
        <v>146</v>
      </c>
    </row>
    <row r="59" spans="1:26" s="173" customFormat="1" x14ac:dyDescent="0.25">
      <c r="B59" s="181"/>
      <c r="C59" s="294"/>
      <c r="D59" s="294"/>
      <c r="E59" s="294"/>
      <c r="F59" s="294"/>
      <c r="G59" s="294"/>
      <c r="H59" s="294"/>
      <c r="I59" s="294"/>
      <c r="J59" s="294"/>
      <c r="K59" s="294"/>
      <c r="L59" s="294"/>
      <c r="M59" s="294"/>
      <c r="N59" s="294"/>
    </row>
    <row r="60" spans="1:26" s="144" customFormat="1" ht="28.15" customHeight="1" thickBot="1" x14ac:dyDescent="0.3"/>
    <row r="61" spans="1:26" s="144" customFormat="1" ht="27" thickBot="1" x14ac:dyDescent="0.3">
      <c r="B61" s="295" t="s">
        <v>93</v>
      </c>
      <c r="C61" s="295"/>
      <c r="D61" s="295"/>
      <c r="E61" s="295"/>
      <c r="F61" s="295"/>
      <c r="G61" s="295"/>
      <c r="H61" s="295"/>
      <c r="I61" s="295"/>
      <c r="J61" s="295"/>
      <c r="K61" s="295"/>
      <c r="L61" s="295"/>
      <c r="M61" s="295"/>
      <c r="N61" s="295"/>
    </row>
    <row r="62" spans="1:26" s="135" customFormat="1" x14ac:dyDescent="0.25"/>
    <row r="63" spans="1:26" s="135" customFormat="1" x14ac:dyDescent="0.25"/>
    <row r="64" spans="1:26" s="144" customFormat="1" ht="109.5" customHeight="1" x14ac:dyDescent="0.25">
      <c r="B64" s="182" t="s">
        <v>136</v>
      </c>
      <c r="C64" s="183" t="s">
        <v>2</v>
      </c>
      <c r="D64" s="183" t="s">
        <v>95</v>
      </c>
      <c r="E64" s="183" t="s">
        <v>94</v>
      </c>
      <c r="F64" s="183" t="s">
        <v>96</v>
      </c>
      <c r="G64" s="183" t="s">
        <v>97</v>
      </c>
      <c r="H64" s="183" t="s">
        <v>98</v>
      </c>
      <c r="I64" s="183" t="s">
        <v>99</v>
      </c>
      <c r="J64" s="183" t="s">
        <v>100</v>
      </c>
      <c r="K64" s="183" t="s">
        <v>101</v>
      </c>
      <c r="L64" s="183" t="s">
        <v>102</v>
      </c>
      <c r="M64" s="184" t="s">
        <v>103</v>
      </c>
      <c r="N64" s="184" t="s">
        <v>104</v>
      </c>
      <c r="O64" s="296" t="s">
        <v>3</v>
      </c>
      <c r="P64" s="297"/>
      <c r="Q64" s="183" t="s">
        <v>18</v>
      </c>
    </row>
    <row r="65" spans="2:17" s="144" customFormat="1" ht="30" customHeight="1" x14ac:dyDescent="0.25">
      <c r="B65" s="185" t="s">
        <v>156</v>
      </c>
      <c r="C65" s="185" t="s">
        <v>153</v>
      </c>
      <c r="D65" s="186" t="s">
        <v>212</v>
      </c>
      <c r="E65" s="186">
        <v>300</v>
      </c>
      <c r="F65" s="187" t="s">
        <v>150</v>
      </c>
      <c r="G65" s="187" t="s">
        <v>150</v>
      </c>
      <c r="H65" s="187" t="s">
        <v>150</v>
      </c>
      <c r="I65" s="187" t="s">
        <v>123</v>
      </c>
      <c r="J65" s="187" t="s">
        <v>150</v>
      </c>
      <c r="K65" s="187" t="s">
        <v>150</v>
      </c>
      <c r="L65" s="187" t="s">
        <v>150</v>
      </c>
      <c r="M65" s="187" t="s">
        <v>150</v>
      </c>
      <c r="N65" s="187" t="s">
        <v>123</v>
      </c>
      <c r="O65" s="292"/>
      <c r="P65" s="293"/>
      <c r="Q65" s="188" t="s">
        <v>123</v>
      </c>
    </row>
    <row r="66" spans="2:17" s="144" customFormat="1" ht="30" customHeight="1" x14ac:dyDescent="0.25">
      <c r="B66" s="185" t="s">
        <v>156</v>
      </c>
      <c r="C66" s="185" t="s">
        <v>153</v>
      </c>
      <c r="D66" s="186" t="s">
        <v>212</v>
      </c>
      <c r="E66" s="186">
        <v>300</v>
      </c>
      <c r="F66" s="187" t="s">
        <v>150</v>
      </c>
      <c r="G66" s="187" t="s">
        <v>150</v>
      </c>
      <c r="H66" s="187" t="s">
        <v>150</v>
      </c>
      <c r="I66" s="187" t="s">
        <v>123</v>
      </c>
      <c r="J66" s="187" t="s">
        <v>150</v>
      </c>
      <c r="K66" s="187" t="s">
        <v>150</v>
      </c>
      <c r="L66" s="187" t="s">
        <v>150</v>
      </c>
      <c r="M66" s="187" t="s">
        <v>150</v>
      </c>
      <c r="N66" s="187" t="s">
        <v>123</v>
      </c>
      <c r="O66" s="292"/>
      <c r="P66" s="293"/>
      <c r="Q66" s="188" t="s">
        <v>123</v>
      </c>
    </row>
    <row r="67" spans="2:17" s="144" customFormat="1" ht="30" customHeight="1" x14ac:dyDescent="0.25">
      <c r="B67" s="185" t="s">
        <v>156</v>
      </c>
      <c r="C67" s="185" t="s">
        <v>153</v>
      </c>
      <c r="D67" s="186" t="s">
        <v>212</v>
      </c>
      <c r="E67" s="186">
        <v>300</v>
      </c>
      <c r="F67" s="187" t="s">
        <v>150</v>
      </c>
      <c r="G67" s="187" t="s">
        <v>150</v>
      </c>
      <c r="H67" s="187" t="s">
        <v>150</v>
      </c>
      <c r="I67" s="187" t="s">
        <v>123</v>
      </c>
      <c r="J67" s="187" t="s">
        <v>150</v>
      </c>
      <c r="K67" s="187" t="s">
        <v>150</v>
      </c>
      <c r="L67" s="187" t="s">
        <v>150</v>
      </c>
      <c r="M67" s="187" t="s">
        <v>150</v>
      </c>
      <c r="N67" s="187" t="s">
        <v>123</v>
      </c>
      <c r="O67" s="292"/>
      <c r="P67" s="293"/>
      <c r="Q67" s="188" t="s">
        <v>123</v>
      </c>
    </row>
    <row r="68" spans="2:17" s="144" customFormat="1" ht="30" customHeight="1" x14ac:dyDescent="0.25">
      <c r="B68" s="185" t="s">
        <v>156</v>
      </c>
      <c r="C68" s="185" t="s">
        <v>153</v>
      </c>
      <c r="D68" s="186" t="s">
        <v>212</v>
      </c>
      <c r="E68" s="186">
        <v>300</v>
      </c>
      <c r="F68" s="187" t="s">
        <v>150</v>
      </c>
      <c r="G68" s="187" t="s">
        <v>150</v>
      </c>
      <c r="H68" s="187" t="s">
        <v>150</v>
      </c>
      <c r="I68" s="187" t="s">
        <v>123</v>
      </c>
      <c r="J68" s="187" t="s">
        <v>150</v>
      </c>
      <c r="K68" s="187" t="s">
        <v>150</v>
      </c>
      <c r="L68" s="187" t="s">
        <v>150</v>
      </c>
      <c r="M68" s="187" t="s">
        <v>150</v>
      </c>
      <c r="N68" s="187" t="s">
        <v>123</v>
      </c>
      <c r="O68" s="292"/>
      <c r="P68" s="293"/>
      <c r="Q68" s="188" t="s">
        <v>123</v>
      </c>
    </row>
    <row r="69" spans="2:17" s="144" customFormat="1" ht="30" customHeight="1" x14ac:dyDescent="0.25">
      <c r="B69" s="185" t="s">
        <v>156</v>
      </c>
      <c r="C69" s="185" t="s">
        <v>153</v>
      </c>
      <c r="D69" s="186" t="s">
        <v>212</v>
      </c>
      <c r="E69" s="186">
        <v>300</v>
      </c>
      <c r="F69" s="187" t="s">
        <v>150</v>
      </c>
      <c r="G69" s="187" t="s">
        <v>150</v>
      </c>
      <c r="H69" s="187" t="s">
        <v>150</v>
      </c>
      <c r="I69" s="187" t="s">
        <v>123</v>
      </c>
      <c r="J69" s="187" t="s">
        <v>150</v>
      </c>
      <c r="K69" s="187" t="s">
        <v>150</v>
      </c>
      <c r="L69" s="187" t="s">
        <v>150</v>
      </c>
      <c r="M69" s="187" t="s">
        <v>150</v>
      </c>
      <c r="N69" s="187" t="s">
        <v>123</v>
      </c>
      <c r="O69" s="292"/>
      <c r="P69" s="293"/>
      <c r="Q69" s="188" t="s">
        <v>123</v>
      </c>
    </row>
    <row r="70" spans="2:17" s="144" customFormat="1" ht="30" customHeight="1" x14ac:dyDescent="0.25">
      <c r="B70" s="185" t="s">
        <v>156</v>
      </c>
      <c r="C70" s="185" t="s">
        <v>153</v>
      </c>
      <c r="D70" s="186" t="s">
        <v>212</v>
      </c>
      <c r="E70" s="186">
        <v>300</v>
      </c>
      <c r="F70" s="187" t="s">
        <v>150</v>
      </c>
      <c r="G70" s="187" t="s">
        <v>150</v>
      </c>
      <c r="H70" s="187" t="s">
        <v>150</v>
      </c>
      <c r="I70" s="187" t="s">
        <v>123</v>
      </c>
      <c r="J70" s="187" t="s">
        <v>150</v>
      </c>
      <c r="K70" s="187" t="s">
        <v>150</v>
      </c>
      <c r="L70" s="187" t="s">
        <v>150</v>
      </c>
      <c r="M70" s="187" t="s">
        <v>150</v>
      </c>
      <c r="N70" s="187" t="s">
        <v>123</v>
      </c>
      <c r="O70" s="292"/>
      <c r="P70" s="293"/>
      <c r="Q70" s="188" t="s">
        <v>123</v>
      </c>
    </row>
    <row r="71" spans="2:17" s="144" customFormat="1" ht="30" customHeight="1" x14ac:dyDescent="0.25">
      <c r="B71" s="185" t="s">
        <v>156</v>
      </c>
      <c r="C71" s="185" t="s">
        <v>153</v>
      </c>
      <c r="D71" s="186" t="s">
        <v>212</v>
      </c>
      <c r="E71" s="186">
        <v>300</v>
      </c>
      <c r="F71" s="187" t="s">
        <v>150</v>
      </c>
      <c r="G71" s="187" t="s">
        <v>150</v>
      </c>
      <c r="H71" s="187" t="s">
        <v>150</v>
      </c>
      <c r="I71" s="187" t="s">
        <v>123</v>
      </c>
      <c r="J71" s="187" t="s">
        <v>150</v>
      </c>
      <c r="K71" s="187" t="s">
        <v>150</v>
      </c>
      <c r="L71" s="187" t="s">
        <v>150</v>
      </c>
      <c r="M71" s="187" t="s">
        <v>150</v>
      </c>
      <c r="N71" s="187" t="s">
        <v>123</v>
      </c>
      <c r="O71" s="292"/>
      <c r="P71" s="293"/>
      <c r="Q71" s="188" t="s">
        <v>123</v>
      </c>
    </row>
    <row r="72" spans="2:17" s="144" customFormat="1" ht="30" customHeight="1" x14ac:dyDescent="0.25">
      <c r="B72" s="185" t="s">
        <v>156</v>
      </c>
      <c r="C72" s="185" t="s">
        <v>153</v>
      </c>
      <c r="D72" s="186" t="s">
        <v>212</v>
      </c>
      <c r="E72" s="186">
        <v>300</v>
      </c>
      <c r="F72" s="187" t="s">
        <v>150</v>
      </c>
      <c r="G72" s="187" t="s">
        <v>150</v>
      </c>
      <c r="H72" s="187" t="s">
        <v>150</v>
      </c>
      <c r="I72" s="187" t="s">
        <v>123</v>
      </c>
      <c r="J72" s="187" t="s">
        <v>150</v>
      </c>
      <c r="K72" s="187" t="s">
        <v>150</v>
      </c>
      <c r="L72" s="187" t="s">
        <v>150</v>
      </c>
      <c r="M72" s="187" t="s">
        <v>150</v>
      </c>
      <c r="N72" s="187" t="s">
        <v>123</v>
      </c>
      <c r="O72" s="292"/>
      <c r="P72" s="293"/>
      <c r="Q72" s="188" t="s">
        <v>123</v>
      </c>
    </row>
    <row r="73" spans="2:17" s="144" customFormat="1" ht="30" customHeight="1" x14ac:dyDescent="0.25">
      <c r="B73" s="185" t="s">
        <v>156</v>
      </c>
      <c r="C73" s="185" t="s">
        <v>153</v>
      </c>
      <c r="D73" s="186" t="s">
        <v>212</v>
      </c>
      <c r="E73" s="186">
        <v>100</v>
      </c>
      <c r="F73" s="187" t="s">
        <v>150</v>
      </c>
      <c r="G73" s="187" t="s">
        <v>150</v>
      </c>
      <c r="H73" s="187" t="s">
        <v>150</v>
      </c>
      <c r="I73" s="187" t="s">
        <v>123</v>
      </c>
      <c r="J73" s="187" t="s">
        <v>150</v>
      </c>
      <c r="K73" s="187" t="s">
        <v>150</v>
      </c>
      <c r="L73" s="187" t="s">
        <v>150</v>
      </c>
      <c r="M73" s="187" t="s">
        <v>150</v>
      </c>
      <c r="N73" s="187" t="s">
        <v>123</v>
      </c>
      <c r="O73" s="292"/>
      <c r="P73" s="293"/>
      <c r="Q73" s="188" t="s">
        <v>123</v>
      </c>
    </row>
    <row r="74" spans="2:17" s="144" customFormat="1" x14ac:dyDescent="0.25">
      <c r="B74" s="144" t="s">
        <v>1</v>
      </c>
    </row>
    <row r="75" spans="2:17" s="144" customFormat="1" x14ac:dyDescent="0.25">
      <c r="B75" s="144" t="s">
        <v>36</v>
      </c>
    </row>
    <row r="76" spans="2:17" s="144" customFormat="1" x14ac:dyDescent="0.25">
      <c r="B76" s="144" t="s">
        <v>60</v>
      </c>
    </row>
    <row r="77" spans="2:17" s="135" customFormat="1" x14ac:dyDescent="0.25"/>
    <row r="78" spans="2:17" s="135" customFormat="1" ht="15.75" thickBot="1" x14ac:dyDescent="0.3"/>
    <row r="79" spans="2:17" s="144" customFormat="1" ht="27" thickBot="1" x14ac:dyDescent="0.3">
      <c r="B79" s="299" t="s">
        <v>37</v>
      </c>
      <c r="C79" s="300"/>
      <c r="D79" s="300"/>
      <c r="E79" s="300"/>
      <c r="F79" s="300"/>
      <c r="G79" s="300"/>
      <c r="H79" s="300"/>
      <c r="I79" s="300"/>
      <c r="J79" s="300"/>
      <c r="K79" s="300"/>
      <c r="L79" s="300"/>
      <c r="M79" s="300"/>
      <c r="N79" s="301"/>
    </row>
    <row r="80" spans="2:17" s="144" customFormat="1" x14ac:dyDescent="0.25"/>
    <row r="81" spans="2:17" s="144" customFormat="1" x14ac:dyDescent="0.25"/>
    <row r="82" spans="2:17" s="144" customFormat="1" x14ac:dyDescent="0.25"/>
    <row r="83" spans="2:17" s="144" customFormat="1" x14ac:dyDescent="0.25"/>
    <row r="84" spans="2:17" s="144" customFormat="1" ht="76.5" customHeight="1" x14ac:dyDescent="0.25">
      <c r="B84" s="182" t="s">
        <v>0</v>
      </c>
      <c r="C84" s="182" t="s">
        <v>38</v>
      </c>
      <c r="D84" s="182" t="s">
        <v>39</v>
      </c>
      <c r="E84" s="182" t="s">
        <v>105</v>
      </c>
      <c r="F84" s="182" t="s">
        <v>107</v>
      </c>
      <c r="G84" s="182" t="s">
        <v>108</v>
      </c>
      <c r="H84" s="182" t="s">
        <v>109</v>
      </c>
      <c r="I84" s="182" t="s">
        <v>106</v>
      </c>
      <c r="J84" s="296" t="s">
        <v>110</v>
      </c>
      <c r="K84" s="302"/>
      <c r="L84" s="297"/>
      <c r="M84" s="182" t="s">
        <v>111</v>
      </c>
      <c r="N84" s="182" t="s">
        <v>223</v>
      </c>
      <c r="O84" s="182" t="s">
        <v>224</v>
      </c>
      <c r="P84" s="296" t="s">
        <v>3</v>
      </c>
      <c r="Q84" s="297"/>
    </row>
    <row r="85" spans="2:17" s="144" customFormat="1" ht="108.75" customHeight="1" x14ac:dyDescent="0.25">
      <c r="B85" s="189" t="s">
        <v>42</v>
      </c>
      <c r="C85" s="190" t="s">
        <v>213</v>
      </c>
      <c r="D85" s="189" t="s">
        <v>215</v>
      </c>
      <c r="E85" s="185">
        <v>40915980</v>
      </c>
      <c r="F85" s="185" t="s">
        <v>216</v>
      </c>
      <c r="G85" s="185" t="s">
        <v>149</v>
      </c>
      <c r="H85" s="191">
        <v>33949</v>
      </c>
      <c r="I85" s="186" t="s">
        <v>175</v>
      </c>
      <c r="J85" s="192" t="s">
        <v>225</v>
      </c>
      <c r="K85" s="193" t="s">
        <v>226</v>
      </c>
      <c r="L85" s="193" t="s">
        <v>227</v>
      </c>
      <c r="M85" s="194" t="s">
        <v>123</v>
      </c>
      <c r="N85" s="194" t="s">
        <v>123</v>
      </c>
      <c r="O85" s="194" t="s">
        <v>124</v>
      </c>
      <c r="P85" s="303" t="s">
        <v>217</v>
      </c>
      <c r="Q85" s="303"/>
    </row>
    <row r="86" spans="2:17" s="144" customFormat="1" ht="108.75" customHeight="1" x14ac:dyDescent="0.25">
      <c r="B86" s="189" t="s">
        <v>42</v>
      </c>
      <c r="C86" s="190" t="s">
        <v>213</v>
      </c>
      <c r="D86" s="189">
        <v>0</v>
      </c>
      <c r="E86" s="185">
        <v>0</v>
      </c>
      <c r="F86" s="185">
        <v>0</v>
      </c>
      <c r="G86" s="185">
        <v>0</v>
      </c>
      <c r="H86" s="185">
        <v>0</v>
      </c>
      <c r="I86" s="186">
        <v>0</v>
      </c>
      <c r="J86" s="189">
        <v>0</v>
      </c>
      <c r="K86" s="195"/>
      <c r="L86" s="195">
        <v>0</v>
      </c>
      <c r="M86" s="194">
        <v>0</v>
      </c>
      <c r="N86" s="194" t="s">
        <v>124</v>
      </c>
      <c r="O86" s="194" t="s">
        <v>124</v>
      </c>
      <c r="P86" s="303" t="s">
        <v>189</v>
      </c>
      <c r="Q86" s="303"/>
    </row>
    <row r="87" spans="2:17" s="144" customFormat="1" ht="57" customHeight="1" x14ac:dyDescent="0.25">
      <c r="B87" s="189" t="s">
        <v>42</v>
      </c>
      <c r="C87" s="190" t="s">
        <v>213</v>
      </c>
      <c r="D87" s="189">
        <v>0</v>
      </c>
      <c r="E87" s="185">
        <v>0</v>
      </c>
      <c r="F87" s="185">
        <v>0</v>
      </c>
      <c r="G87" s="185">
        <v>0</v>
      </c>
      <c r="H87" s="185">
        <v>0</v>
      </c>
      <c r="I87" s="186">
        <v>0</v>
      </c>
      <c r="J87" s="189">
        <v>0</v>
      </c>
      <c r="K87" s="195">
        <v>0</v>
      </c>
      <c r="L87" s="195">
        <v>0</v>
      </c>
      <c r="M87" s="194">
        <v>0</v>
      </c>
      <c r="N87" s="194" t="s">
        <v>124</v>
      </c>
      <c r="O87" s="194" t="s">
        <v>124</v>
      </c>
      <c r="P87" s="303" t="s">
        <v>189</v>
      </c>
      <c r="Q87" s="303"/>
    </row>
    <row r="88" spans="2:17" s="144" customFormat="1" ht="57" customHeight="1" x14ac:dyDescent="0.25">
      <c r="B88" s="189" t="s">
        <v>42</v>
      </c>
      <c r="C88" s="190" t="s">
        <v>213</v>
      </c>
      <c r="D88" s="189">
        <v>0</v>
      </c>
      <c r="E88" s="185">
        <v>0</v>
      </c>
      <c r="F88" s="185">
        <v>0</v>
      </c>
      <c r="G88" s="185">
        <v>0</v>
      </c>
      <c r="H88" s="185">
        <v>0</v>
      </c>
      <c r="I88" s="186">
        <v>0</v>
      </c>
      <c r="J88" s="189">
        <v>0</v>
      </c>
      <c r="K88" s="195">
        <v>0</v>
      </c>
      <c r="L88" s="195">
        <v>0</v>
      </c>
      <c r="M88" s="194">
        <v>0</v>
      </c>
      <c r="N88" s="194" t="s">
        <v>124</v>
      </c>
      <c r="O88" s="194" t="s">
        <v>124</v>
      </c>
      <c r="P88" s="303" t="s">
        <v>189</v>
      </c>
      <c r="Q88" s="303"/>
    </row>
    <row r="89" spans="2:17" s="144" customFormat="1" ht="57" customHeight="1" x14ac:dyDescent="0.25">
      <c r="B89" s="189" t="s">
        <v>42</v>
      </c>
      <c r="C89" s="189" t="s">
        <v>213</v>
      </c>
      <c r="D89" s="189">
        <v>0</v>
      </c>
      <c r="E89" s="185">
        <v>0</v>
      </c>
      <c r="F89" s="185">
        <v>0</v>
      </c>
      <c r="G89" s="185">
        <v>0</v>
      </c>
      <c r="H89" s="185">
        <v>0</v>
      </c>
      <c r="I89" s="186">
        <v>0</v>
      </c>
      <c r="J89" s="189">
        <v>0</v>
      </c>
      <c r="K89" s="195">
        <v>0</v>
      </c>
      <c r="L89" s="195">
        <v>0</v>
      </c>
      <c r="M89" s="194">
        <v>0</v>
      </c>
      <c r="N89" s="194" t="s">
        <v>124</v>
      </c>
      <c r="O89" s="194" t="s">
        <v>124</v>
      </c>
      <c r="P89" s="303" t="s">
        <v>189</v>
      </c>
      <c r="Q89" s="303"/>
    </row>
    <row r="90" spans="2:17" s="144" customFormat="1" ht="57" customHeight="1" x14ac:dyDescent="0.25">
      <c r="B90" s="189" t="s">
        <v>42</v>
      </c>
      <c r="C90" s="189" t="s">
        <v>213</v>
      </c>
      <c r="D90" s="189">
        <v>0</v>
      </c>
      <c r="E90" s="185">
        <v>0</v>
      </c>
      <c r="F90" s="185">
        <v>0</v>
      </c>
      <c r="G90" s="185">
        <v>0</v>
      </c>
      <c r="H90" s="185">
        <v>0</v>
      </c>
      <c r="I90" s="186">
        <v>0</v>
      </c>
      <c r="J90" s="189">
        <v>0</v>
      </c>
      <c r="K90" s="195">
        <v>0</v>
      </c>
      <c r="L90" s="195">
        <v>0</v>
      </c>
      <c r="M90" s="194">
        <v>0</v>
      </c>
      <c r="N90" s="194" t="s">
        <v>124</v>
      </c>
      <c r="O90" s="194" t="s">
        <v>124</v>
      </c>
      <c r="P90" s="303" t="s">
        <v>189</v>
      </c>
      <c r="Q90" s="303"/>
    </row>
    <row r="91" spans="2:17" s="144" customFormat="1" ht="57" customHeight="1" x14ac:dyDescent="0.25">
      <c r="B91" s="189" t="s">
        <v>42</v>
      </c>
      <c r="C91" s="189" t="s">
        <v>213</v>
      </c>
      <c r="D91" s="189">
        <v>0</v>
      </c>
      <c r="E91" s="185">
        <v>0</v>
      </c>
      <c r="F91" s="185">
        <v>0</v>
      </c>
      <c r="G91" s="185">
        <v>0</v>
      </c>
      <c r="H91" s="185">
        <v>0</v>
      </c>
      <c r="I91" s="186">
        <v>0</v>
      </c>
      <c r="J91" s="189">
        <v>0</v>
      </c>
      <c r="K91" s="195">
        <v>0</v>
      </c>
      <c r="L91" s="195">
        <v>0</v>
      </c>
      <c r="M91" s="194">
        <v>0</v>
      </c>
      <c r="N91" s="194" t="s">
        <v>124</v>
      </c>
      <c r="O91" s="194" t="s">
        <v>124</v>
      </c>
      <c r="P91" s="303" t="s">
        <v>189</v>
      </c>
      <c r="Q91" s="303"/>
    </row>
    <row r="92" spans="2:17" s="144" customFormat="1" ht="57" customHeight="1" x14ac:dyDescent="0.25">
      <c r="B92" s="189" t="s">
        <v>42</v>
      </c>
      <c r="C92" s="189" t="s">
        <v>213</v>
      </c>
      <c r="D92" s="189">
        <v>0</v>
      </c>
      <c r="E92" s="185">
        <v>0</v>
      </c>
      <c r="F92" s="185">
        <v>0</v>
      </c>
      <c r="G92" s="185">
        <v>0</v>
      </c>
      <c r="H92" s="185">
        <v>0</v>
      </c>
      <c r="I92" s="186">
        <v>0</v>
      </c>
      <c r="J92" s="189">
        <v>0</v>
      </c>
      <c r="K92" s="195">
        <v>0</v>
      </c>
      <c r="L92" s="195">
        <v>0</v>
      </c>
      <c r="M92" s="194">
        <v>0</v>
      </c>
      <c r="N92" s="194" t="s">
        <v>124</v>
      </c>
      <c r="O92" s="194" t="s">
        <v>124</v>
      </c>
      <c r="P92" s="303" t="s">
        <v>189</v>
      </c>
      <c r="Q92" s="303"/>
    </row>
    <row r="93" spans="2:17" s="144" customFormat="1" ht="30" x14ac:dyDescent="0.25">
      <c r="B93" s="189" t="s">
        <v>43</v>
      </c>
      <c r="C93" s="189" t="s">
        <v>214</v>
      </c>
      <c r="D93" s="189" t="s">
        <v>218</v>
      </c>
      <c r="E93" s="185">
        <v>26995191</v>
      </c>
      <c r="F93" s="185" t="s">
        <v>219</v>
      </c>
      <c r="G93" s="189" t="s">
        <v>154</v>
      </c>
      <c r="H93" s="191">
        <v>36839</v>
      </c>
      <c r="I93" s="186">
        <v>139999</v>
      </c>
      <c r="J93" s="189" t="s">
        <v>222</v>
      </c>
      <c r="K93" s="195" t="s">
        <v>220</v>
      </c>
      <c r="L93" s="195" t="s">
        <v>221</v>
      </c>
      <c r="M93" s="194" t="s">
        <v>123</v>
      </c>
      <c r="N93" s="194" t="s">
        <v>123</v>
      </c>
      <c r="O93" s="194" t="s">
        <v>124</v>
      </c>
      <c r="P93" s="303" t="s">
        <v>217</v>
      </c>
      <c r="Q93" s="303"/>
    </row>
    <row r="94" spans="2:17" s="144" customFormat="1" ht="59.25" customHeight="1" x14ac:dyDescent="0.25">
      <c r="B94" s="189" t="s">
        <v>43</v>
      </c>
      <c r="C94" s="189" t="s">
        <v>214</v>
      </c>
      <c r="D94" s="189">
        <v>0</v>
      </c>
      <c r="E94" s="185">
        <v>0</v>
      </c>
      <c r="F94" s="185">
        <v>0</v>
      </c>
      <c r="G94" s="185">
        <v>0</v>
      </c>
      <c r="H94" s="185">
        <v>0</v>
      </c>
      <c r="I94" s="186">
        <v>0</v>
      </c>
      <c r="J94" s="196">
        <v>0</v>
      </c>
      <c r="K94" s="197">
        <v>0</v>
      </c>
      <c r="L94" s="197">
        <v>0</v>
      </c>
      <c r="M94" s="194">
        <v>0</v>
      </c>
      <c r="N94" s="194" t="s">
        <v>124</v>
      </c>
      <c r="O94" s="194" t="s">
        <v>124</v>
      </c>
      <c r="P94" s="303" t="s">
        <v>189</v>
      </c>
      <c r="Q94" s="303"/>
    </row>
    <row r="95" spans="2:17" s="144" customFormat="1" ht="59.25" customHeight="1" x14ac:dyDescent="0.25">
      <c r="B95" s="189" t="s">
        <v>43</v>
      </c>
      <c r="C95" s="189" t="s">
        <v>214</v>
      </c>
      <c r="D95" s="189">
        <v>0</v>
      </c>
      <c r="E95" s="185">
        <v>0</v>
      </c>
      <c r="F95" s="185">
        <v>0</v>
      </c>
      <c r="G95" s="185">
        <v>0</v>
      </c>
      <c r="H95" s="185">
        <v>0</v>
      </c>
      <c r="I95" s="186">
        <v>0</v>
      </c>
      <c r="J95" s="196">
        <v>0</v>
      </c>
      <c r="K95" s="197">
        <v>0</v>
      </c>
      <c r="L95" s="197">
        <v>0</v>
      </c>
      <c r="M95" s="194">
        <v>0</v>
      </c>
      <c r="N95" s="194" t="s">
        <v>124</v>
      </c>
      <c r="O95" s="194" t="s">
        <v>124</v>
      </c>
      <c r="P95" s="303" t="s">
        <v>189</v>
      </c>
      <c r="Q95" s="303"/>
    </row>
    <row r="96" spans="2:17" s="144" customFormat="1" ht="59.25" customHeight="1" x14ac:dyDescent="0.25">
      <c r="B96" s="189" t="s">
        <v>43</v>
      </c>
      <c r="C96" s="189" t="s">
        <v>214</v>
      </c>
      <c r="D96" s="189">
        <v>0</v>
      </c>
      <c r="E96" s="185">
        <v>0</v>
      </c>
      <c r="F96" s="185">
        <v>0</v>
      </c>
      <c r="G96" s="185">
        <v>0</v>
      </c>
      <c r="H96" s="185">
        <v>0</v>
      </c>
      <c r="I96" s="186">
        <v>0</v>
      </c>
      <c r="J96" s="196">
        <v>0</v>
      </c>
      <c r="K96" s="197">
        <v>0</v>
      </c>
      <c r="L96" s="197">
        <v>0</v>
      </c>
      <c r="M96" s="194">
        <v>0</v>
      </c>
      <c r="N96" s="194" t="s">
        <v>124</v>
      </c>
      <c r="O96" s="194" t="s">
        <v>124</v>
      </c>
      <c r="P96" s="303" t="s">
        <v>189</v>
      </c>
      <c r="Q96" s="303"/>
    </row>
    <row r="97" spans="2:17" s="144" customFormat="1" ht="59.25" customHeight="1" x14ac:dyDescent="0.25">
      <c r="B97" s="189" t="s">
        <v>43</v>
      </c>
      <c r="C97" s="189" t="s">
        <v>214</v>
      </c>
      <c r="D97" s="189">
        <v>0</v>
      </c>
      <c r="E97" s="185">
        <v>0</v>
      </c>
      <c r="F97" s="185">
        <v>0</v>
      </c>
      <c r="G97" s="185">
        <v>0</v>
      </c>
      <c r="H97" s="185">
        <v>0</v>
      </c>
      <c r="I97" s="186">
        <v>0</v>
      </c>
      <c r="J97" s="196">
        <v>0</v>
      </c>
      <c r="K97" s="197">
        <v>0</v>
      </c>
      <c r="L97" s="197">
        <v>0</v>
      </c>
      <c r="M97" s="194">
        <v>0</v>
      </c>
      <c r="N97" s="194" t="s">
        <v>124</v>
      </c>
      <c r="O97" s="194" t="s">
        <v>124</v>
      </c>
      <c r="P97" s="303" t="s">
        <v>189</v>
      </c>
      <c r="Q97" s="303"/>
    </row>
    <row r="98" spans="2:17" s="144" customFormat="1" ht="59.25" customHeight="1" x14ac:dyDescent="0.25">
      <c r="B98" s="189" t="s">
        <v>43</v>
      </c>
      <c r="C98" s="189" t="s">
        <v>214</v>
      </c>
      <c r="D98" s="189">
        <v>0</v>
      </c>
      <c r="E98" s="185">
        <v>0</v>
      </c>
      <c r="F98" s="185">
        <v>0</v>
      </c>
      <c r="G98" s="185">
        <v>0</v>
      </c>
      <c r="H98" s="185">
        <v>0</v>
      </c>
      <c r="I98" s="186">
        <v>0</v>
      </c>
      <c r="J98" s="196">
        <v>0</v>
      </c>
      <c r="K98" s="197">
        <v>0</v>
      </c>
      <c r="L98" s="197">
        <v>0</v>
      </c>
      <c r="M98" s="194">
        <v>0</v>
      </c>
      <c r="N98" s="194" t="s">
        <v>124</v>
      </c>
      <c r="O98" s="194" t="s">
        <v>124</v>
      </c>
      <c r="P98" s="303" t="s">
        <v>189</v>
      </c>
      <c r="Q98" s="303"/>
    </row>
    <row r="99" spans="2:17" s="144" customFormat="1" ht="59.25" customHeight="1" x14ac:dyDescent="0.25">
      <c r="B99" s="189" t="s">
        <v>43</v>
      </c>
      <c r="C99" s="189" t="s">
        <v>214</v>
      </c>
      <c r="D99" s="189">
        <v>0</v>
      </c>
      <c r="E99" s="185">
        <v>0</v>
      </c>
      <c r="F99" s="185">
        <v>0</v>
      </c>
      <c r="G99" s="185">
        <v>0</v>
      </c>
      <c r="H99" s="185">
        <v>0</v>
      </c>
      <c r="I99" s="186">
        <v>0</v>
      </c>
      <c r="J99" s="196">
        <v>0</v>
      </c>
      <c r="K99" s="197">
        <v>0</v>
      </c>
      <c r="L99" s="197">
        <v>0</v>
      </c>
      <c r="M99" s="194">
        <v>0</v>
      </c>
      <c r="N99" s="194" t="s">
        <v>124</v>
      </c>
      <c r="O99" s="194" t="s">
        <v>124</v>
      </c>
      <c r="P99" s="303" t="s">
        <v>189</v>
      </c>
      <c r="Q99" s="303"/>
    </row>
    <row r="100" spans="2:17" s="144" customFormat="1" ht="59.25" customHeight="1" x14ac:dyDescent="0.25">
      <c r="B100" s="189" t="s">
        <v>43</v>
      </c>
      <c r="C100" s="189" t="s">
        <v>214</v>
      </c>
      <c r="D100" s="189">
        <v>0</v>
      </c>
      <c r="E100" s="185">
        <v>0</v>
      </c>
      <c r="F100" s="185">
        <v>0</v>
      </c>
      <c r="G100" s="185">
        <v>0</v>
      </c>
      <c r="H100" s="185">
        <v>0</v>
      </c>
      <c r="I100" s="186">
        <v>0</v>
      </c>
      <c r="J100" s="196">
        <v>0</v>
      </c>
      <c r="K100" s="197">
        <v>0</v>
      </c>
      <c r="L100" s="197">
        <v>0</v>
      </c>
      <c r="M100" s="194">
        <v>0</v>
      </c>
      <c r="N100" s="194" t="s">
        <v>124</v>
      </c>
      <c r="O100" s="194" t="s">
        <v>124</v>
      </c>
      <c r="P100" s="303" t="s">
        <v>189</v>
      </c>
      <c r="Q100" s="303"/>
    </row>
    <row r="101" spans="2:17" s="144" customFormat="1" ht="59.25" customHeight="1" x14ac:dyDescent="0.25">
      <c r="B101" s="189" t="s">
        <v>43</v>
      </c>
      <c r="C101" s="189" t="s">
        <v>214</v>
      </c>
      <c r="D101" s="189">
        <v>0</v>
      </c>
      <c r="E101" s="185">
        <v>0</v>
      </c>
      <c r="F101" s="185">
        <v>0</v>
      </c>
      <c r="G101" s="185">
        <v>0</v>
      </c>
      <c r="H101" s="185">
        <v>0</v>
      </c>
      <c r="I101" s="186">
        <v>0</v>
      </c>
      <c r="J101" s="196">
        <v>0</v>
      </c>
      <c r="K101" s="197">
        <v>0</v>
      </c>
      <c r="L101" s="197">
        <v>0</v>
      </c>
      <c r="M101" s="194">
        <v>0</v>
      </c>
      <c r="N101" s="194" t="s">
        <v>124</v>
      </c>
      <c r="O101" s="194" t="s">
        <v>124</v>
      </c>
      <c r="P101" s="303" t="s">
        <v>189</v>
      </c>
      <c r="Q101" s="303"/>
    </row>
    <row r="102" spans="2:17" s="144" customFormat="1" ht="59.25" customHeight="1" x14ac:dyDescent="0.25">
      <c r="B102" s="189" t="s">
        <v>43</v>
      </c>
      <c r="C102" s="189" t="s">
        <v>214</v>
      </c>
      <c r="D102" s="189">
        <v>0</v>
      </c>
      <c r="E102" s="185">
        <v>0</v>
      </c>
      <c r="F102" s="185">
        <v>0</v>
      </c>
      <c r="G102" s="185">
        <v>0</v>
      </c>
      <c r="H102" s="185">
        <v>0</v>
      </c>
      <c r="I102" s="186">
        <v>0</v>
      </c>
      <c r="J102" s="196">
        <v>0</v>
      </c>
      <c r="K102" s="197">
        <v>0</v>
      </c>
      <c r="L102" s="197">
        <v>0</v>
      </c>
      <c r="M102" s="194">
        <v>0</v>
      </c>
      <c r="N102" s="194" t="s">
        <v>124</v>
      </c>
      <c r="O102" s="194" t="s">
        <v>124</v>
      </c>
      <c r="P102" s="303" t="s">
        <v>189</v>
      </c>
      <c r="Q102" s="303"/>
    </row>
    <row r="103" spans="2:17" s="144" customFormat="1" ht="59.25" customHeight="1" x14ac:dyDescent="0.25">
      <c r="B103" s="189" t="s">
        <v>43</v>
      </c>
      <c r="C103" s="189" t="s">
        <v>214</v>
      </c>
      <c r="D103" s="189">
        <v>0</v>
      </c>
      <c r="E103" s="185">
        <v>0</v>
      </c>
      <c r="F103" s="185">
        <v>0</v>
      </c>
      <c r="G103" s="185">
        <v>0</v>
      </c>
      <c r="H103" s="185">
        <v>0</v>
      </c>
      <c r="I103" s="186">
        <v>0</v>
      </c>
      <c r="J103" s="196">
        <v>0</v>
      </c>
      <c r="K103" s="197">
        <v>0</v>
      </c>
      <c r="L103" s="197">
        <v>0</v>
      </c>
      <c r="M103" s="194">
        <v>0</v>
      </c>
      <c r="N103" s="194" t="s">
        <v>124</v>
      </c>
      <c r="O103" s="194" t="s">
        <v>124</v>
      </c>
      <c r="P103" s="303" t="s">
        <v>189</v>
      </c>
      <c r="Q103" s="303"/>
    </row>
    <row r="104" spans="2:17" s="144" customFormat="1" ht="59.25" customHeight="1" x14ac:dyDescent="0.25">
      <c r="B104" s="189" t="s">
        <v>43</v>
      </c>
      <c r="C104" s="189" t="s">
        <v>214</v>
      </c>
      <c r="D104" s="189">
        <v>0</v>
      </c>
      <c r="E104" s="185">
        <v>0</v>
      </c>
      <c r="F104" s="185">
        <v>0</v>
      </c>
      <c r="G104" s="185">
        <v>0</v>
      </c>
      <c r="H104" s="185">
        <v>0</v>
      </c>
      <c r="I104" s="186">
        <v>0</v>
      </c>
      <c r="J104" s="196">
        <v>0</v>
      </c>
      <c r="K104" s="197">
        <v>0</v>
      </c>
      <c r="L104" s="197">
        <v>0</v>
      </c>
      <c r="M104" s="194">
        <v>0</v>
      </c>
      <c r="N104" s="194" t="s">
        <v>124</v>
      </c>
      <c r="O104" s="194" t="s">
        <v>124</v>
      </c>
      <c r="P104" s="303" t="s">
        <v>189</v>
      </c>
      <c r="Q104" s="303"/>
    </row>
    <row r="105" spans="2:17" s="144" customFormat="1" ht="59.25" customHeight="1" x14ac:dyDescent="0.25">
      <c r="B105" s="189" t="s">
        <v>43</v>
      </c>
      <c r="C105" s="189" t="s">
        <v>214</v>
      </c>
      <c r="D105" s="189">
        <v>0</v>
      </c>
      <c r="E105" s="185">
        <v>0</v>
      </c>
      <c r="F105" s="185">
        <v>0</v>
      </c>
      <c r="G105" s="185">
        <v>0</v>
      </c>
      <c r="H105" s="185">
        <v>0</v>
      </c>
      <c r="I105" s="186">
        <v>0</v>
      </c>
      <c r="J105" s="196">
        <v>0</v>
      </c>
      <c r="K105" s="197">
        <v>0</v>
      </c>
      <c r="L105" s="197">
        <v>0</v>
      </c>
      <c r="M105" s="194">
        <v>0</v>
      </c>
      <c r="N105" s="194" t="s">
        <v>124</v>
      </c>
      <c r="O105" s="194" t="s">
        <v>124</v>
      </c>
      <c r="P105" s="303" t="s">
        <v>189</v>
      </c>
      <c r="Q105" s="303"/>
    </row>
    <row r="106" spans="2:17" s="144" customFormat="1" ht="59.25" customHeight="1" x14ac:dyDescent="0.25">
      <c r="B106" s="189" t="s">
        <v>43</v>
      </c>
      <c r="C106" s="189" t="s">
        <v>214</v>
      </c>
      <c r="D106" s="189">
        <v>0</v>
      </c>
      <c r="E106" s="185">
        <v>0</v>
      </c>
      <c r="F106" s="185">
        <v>0</v>
      </c>
      <c r="G106" s="185">
        <v>0</v>
      </c>
      <c r="H106" s="185">
        <v>0</v>
      </c>
      <c r="I106" s="186">
        <v>0</v>
      </c>
      <c r="J106" s="196">
        <v>0</v>
      </c>
      <c r="K106" s="197">
        <v>0</v>
      </c>
      <c r="L106" s="197">
        <v>0</v>
      </c>
      <c r="M106" s="194">
        <v>0</v>
      </c>
      <c r="N106" s="194" t="s">
        <v>124</v>
      </c>
      <c r="O106" s="194" t="s">
        <v>124</v>
      </c>
      <c r="P106" s="303" t="s">
        <v>189</v>
      </c>
      <c r="Q106" s="303"/>
    </row>
    <row r="107" spans="2:17" s="144" customFormat="1" ht="59.25" customHeight="1" x14ac:dyDescent="0.25">
      <c r="B107" s="189" t="s">
        <v>43</v>
      </c>
      <c r="C107" s="189" t="s">
        <v>214</v>
      </c>
      <c r="D107" s="189">
        <v>0</v>
      </c>
      <c r="E107" s="185">
        <v>0</v>
      </c>
      <c r="F107" s="185">
        <v>0</v>
      </c>
      <c r="G107" s="185">
        <v>0</v>
      </c>
      <c r="H107" s="185">
        <v>0</v>
      </c>
      <c r="I107" s="186">
        <v>0</v>
      </c>
      <c r="J107" s="196">
        <v>0</v>
      </c>
      <c r="K107" s="197">
        <v>0</v>
      </c>
      <c r="L107" s="197">
        <v>0</v>
      </c>
      <c r="M107" s="194">
        <v>0</v>
      </c>
      <c r="N107" s="194" t="s">
        <v>124</v>
      </c>
      <c r="O107" s="194" t="s">
        <v>124</v>
      </c>
      <c r="P107" s="303" t="s">
        <v>189</v>
      </c>
      <c r="Q107" s="303"/>
    </row>
    <row r="108" spans="2:17" s="144" customFormat="1" ht="59.25" customHeight="1" x14ac:dyDescent="0.25">
      <c r="B108" s="189" t="s">
        <v>43</v>
      </c>
      <c r="C108" s="189" t="s">
        <v>214</v>
      </c>
      <c r="D108" s="189">
        <v>0</v>
      </c>
      <c r="E108" s="185">
        <v>0</v>
      </c>
      <c r="F108" s="185">
        <v>0</v>
      </c>
      <c r="G108" s="185">
        <v>0</v>
      </c>
      <c r="H108" s="185">
        <v>0</v>
      </c>
      <c r="I108" s="186">
        <v>0</v>
      </c>
      <c r="J108" s="196">
        <v>0</v>
      </c>
      <c r="K108" s="197">
        <v>0</v>
      </c>
      <c r="L108" s="197">
        <v>0</v>
      </c>
      <c r="M108" s="194">
        <v>0</v>
      </c>
      <c r="N108" s="194" t="s">
        <v>124</v>
      </c>
      <c r="O108" s="194" t="s">
        <v>124</v>
      </c>
      <c r="P108" s="303" t="s">
        <v>189</v>
      </c>
      <c r="Q108" s="303"/>
    </row>
    <row r="109" spans="2:17" s="135" customFormat="1" x14ac:dyDescent="0.25"/>
    <row r="110" spans="2:17" s="135" customFormat="1" ht="15.75" thickBot="1" x14ac:dyDescent="0.3"/>
    <row r="111" spans="2:17" s="144" customFormat="1" ht="27" thickBot="1" x14ac:dyDescent="0.3">
      <c r="B111" s="299" t="s">
        <v>45</v>
      </c>
      <c r="C111" s="300"/>
      <c r="D111" s="300"/>
      <c r="E111" s="300"/>
      <c r="F111" s="300"/>
      <c r="G111" s="300"/>
      <c r="H111" s="300"/>
      <c r="I111" s="300"/>
      <c r="J111" s="300"/>
      <c r="K111" s="300"/>
      <c r="L111" s="300"/>
      <c r="M111" s="300"/>
      <c r="N111" s="301"/>
    </row>
    <row r="112" spans="2:17" s="144" customFormat="1" x14ac:dyDescent="0.25"/>
    <row r="113" spans="1:26" s="144" customFormat="1" x14ac:dyDescent="0.25"/>
    <row r="114" spans="1:26" s="144" customFormat="1" ht="46.15" customHeight="1" x14ac:dyDescent="0.25">
      <c r="B114" s="183" t="s">
        <v>32</v>
      </c>
      <c r="C114" s="183" t="s">
        <v>228</v>
      </c>
      <c r="D114" s="296" t="s">
        <v>3</v>
      </c>
      <c r="E114" s="297"/>
    </row>
    <row r="115" spans="1:26" s="144" customFormat="1" ht="60" customHeight="1" x14ac:dyDescent="0.25">
      <c r="B115" s="198" t="s">
        <v>112</v>
      </c>
      <c r="C115" s="194" t="s">
        <v>124</v>
      </c>
      <c r="D115" s="298" t="s">
        <v>199</v>
      </c>
      <c r="E115" s="298"/>
    </row>
    <row r="116" spans="1:26" s="144" customFormat="1" x14ac:dyDescent="0.25"/>
    <row r="117" spans="1:26" s="144" customFormat="1" x14ac:dyDescent="0.25"/>
    <row r="118" spans="1:26" ht="26.25" x14ac:dyDescent="0.25">
      <c r="B118" s="278" t="s">
        <v>62</v>
      </c>
      <c r="C118" s="279"/>
      <c r="D118" s="279"/>
      <c r="E118" s="279"/>
      <c r="F118" s="279"/>
      <c r="G118" s="279"/>
      <c r="H118" s="279"/>
      <c r="I118" s="279"/>
      <c r="J118" s="279"/>
      <c r="K118" s="279"/>
      <c r="L118" s="279"/>
      <c r="M118" s="279"/>
      <c r="N118" s="279"/>
      <c r="O118" s="279"/>
      <c r="P118" s="279"/>
    </row>
    <row r="120" spans="1:26" ht="15.75" thickBot="1" x14ac:dyDescent="0.3"/>
    <row r="121" spans="1:26" ht="27" thickBot="1" x14ac:dyDescent="0.3">
      <c r="B121" s="299" t="s">
        <v>52</v>
      </c>
      <c r="C121" s="300"/>
      <c r="D121" s="300"/>
      <c r="E121" s="300"/>
      <c r="F121" s="300"/>
      <c r="G121" s="300"/>
      <c r="H121" s="300"/>
      <c r="I121" s="300"/>
      <c r="J121" s="300"/>
      <c r="K121" s="300"/>
      <c r="L121" s="300"/>
      <c r="M121" s="300"/>
      <c r="N121" s="301"/>
    </row>
    <row r="123" spans="1:26" ht="15.75" thickBot="1" x14ac:dyDescent="0.3">
      <c r="M123" s="45"/>
      <c r="N123" s="45"/>
    </row>
    <row r="124" spans="1:26" s="65" customFormat="1" ht="109.5" customHeight="1" x14ac:dyDescent="0.25">
      <c r="B124" s="76" t="s">
        <v>132</v>
      </c>
      <c r="C124" s="76" t="s">
        <v>133</v>
      </c>
      <c r="D124" s="76" t="s">
        <v>134</v>
      </c>
      <c r="E124" s="76" t="s">
        <v>44</v>
      </c>
      <c r="F124" s="76" t="s">
        <v>22</v>
      </c>
      <c r="G124" s="76" t="s">
        <v>92</v>
      </c>
      <c r="H124" s="76" t="s">
        <v>17</v>
      </c>
      <c r="I124" s="76" t="s">
        <v>10</v>
      </c>
      <c r="J124" s="76" t="s">
        <v>30</v>
      </c>
      <c r="K124" s="76" t="s">
        <v>59</v>
      </c>
      <c r="L124" s="76" t="s">
        <v>20</v>
      </c>
      <c r="M124" s="61" t="s">
        <v>26</v>
      </c>
      <c r="N124" s="76" t="s">
        <v>135</v>
      </c>
      <c r="O124" s="76" t="s">
        <v>35</v>
      </c>
      <c r="P124" s="77" t="s">
        <v>11</v>
      </c>
      <c r="Q124" s="77" t="s">
        <v>19</v>
      </c>
    </row>
    <row r="125" spans="1:26" s="71" customFormat="1" ht="216.75" customHeight="1" x14ac:dyDescent="0.25">
      <c r="A125" s="37">
        <v>1</v>
      </c>
      <c r="B125" s="72" t="s">
        <v>159</v>
      </c>
      <c r="C125" s="73" t="s">
        <v>200</v>
      </c>
      <c r="D125" s="72" t="s">
        <v>161</v>
      </c>
      <c r="E125" s="115" t="s">
        <v>201</v>
      </c>
      <c r="F125" s="68">
        <v>0</v>
      </c>
      <c r="G125" s="118">
        <v>0</v>
      </c>
      <c r="H125" s="115">
        <v>0</v>
      </c>
      <c r="I125" s="115">
        <v>0</v>
      </c>
      <c r="J125" s="115">
        <v>0</v>
      </c>
      <c r="K125" s="115">
        <v>0</v>
      </c>
      <c r="L125" s="115">
        <v>0</v>
      </c>
      <c r="M125" s="115">
        <v>0</v>
      </c>
      <c r="N125" s="67">
        <v>0</v>
      </c>
      <c r="O125" s="136">
        <v>0</v>
      </c>
      <c r="P125" s="19">
        <v>259</v>
      </c>
      <c r="Q125" s="107" t="s">
        <v>211</v>
      </c>
      <c r="R125" s="70"/>
      <c r="S125" s="70"/>
      <c r="T125" s="70"/>
      <c r="U125" s="70"/>
      <c r="V125" s="70"/>
      <c r="W125" s="70"/>
      <c r="X125" s="70"/>
      <c r="Y125" s="70"/>
      <c r="Z125" s="70"/>
    </row>
    <row r="126" spans="1:26" s="71" customFormat="1" ht="90" x14ac:dyDescent="0.25">
      <c r="A126" s="37">
        <f>+A125+1</f>
        <v>2</v>
      </c>
      <c r="B126" s="72" t="s">
        <v>159</v>
      </c>
      <c r="C126" s="73" t="s">
        <v>204</v>
      </c>
      <c r="D126" s="72" t="s">
        <v>161</v>
      </c>
      <c r="E126" s="115" t="s">
        <v>203</v>
      </c>
      <c r="F126" s="68">
        <v>0</v>
      </c>
      <c r="G126" s="118">
        <v>0</v>
      </c>
      <c r="H126" s="115">
        <v>0</v>
      </c>
      <c r="I126" s="115">
        <v>0</v>
      </c>
      <c r="J126" s="115">
        <v>0</v>
      </c>
      <c r="K126" s="115">
        <v>0</v>
      </c>
      <c r="L126" s="115">
        <v>0</v>
      </c>
      <c r="M126" s="115">
        <v>0</v>
      </c>
      <c r="N126" s="67">
        <v>0</v>
      </c>
      <c r="O126" s="136">
        <v>0</v>
      </c>
      <c r="P126" s="19">
        <v>259</v>
      </c>
      <c r="Q126" s="107" t="s">
        <v>211</v>
      </c>
      <c r="R126" s="70"/>
      <c r="S126" s="70"/>
      <c r="T126" s="70"/>
      <c r="U126" s="70"/>
      <c r="V126" s="70"/>
      <c r="W126" s="70"/>
      <c r="X126" s="70"/>
      <c r="Y126" s="70"/>
      <c r="Z126" s="70"/>
    </row>
    <row r="127" spans="1:26" s="71" customFormat="1" ht="90" x14ac:dyDescent="0.25">
      <c r="A127" s="37">
        <f t="shared" ref="A127" si="1">+A126+1</f>
        <v>3</v>
      </c>
      <c r="B127" s="72" t="s">
        <v>159</v>
      </c>
      <c r="C127" s="73" t="s">
        <v>147</v>
      </c>
      <c r="D127" s="73" t="s">
        <v>205</v>
      </c>
      <c r="E127" s="115" t="s">
        <v>206</v>
      </c>
      <c r="F127" s="68">
        <v>0</v>
      </c>
      <c r="G127" s="118">
        <v>0</v>
      </c>
      <c r="H127" s="115">
        <v>0</v>
      </c>
      <c r="I127" s="115">
        <v>0</v>
      </c>
      <c r="J127" s="115">
        <v>0</v>
      </c>
      <c r="K127" s="115">
        <v>0</v>
      </c>
      <c r="L127" s="115">
        <v>0</v>
      </c>
      <c r="M127" s="115">
        <v>0</v>
      </c>
      <c r="N127" s="67">
        <v>0</v>
      </c>
      <c r="O127" s="136">
        <v>0</v>
      </c>
      <c r="P127" s="19">
        <v>259</v>
      </c>
      <c r="Q127" s="107" t="s">
        <v>211</v>
      </c>
      <c r="R127" s="70"/>
      <c r="S127" s="70"/>
      <c r="T127" s="70"/>
      <c r="U127" s="70"/>
      <c r="V127" s="70"/>
      <c r="W127" s="70"/>
      <c r="X127" s="70"/>
      <c r="Y127" s="70"/>
      <c r="Z127" s="70"/>
    </row>
    <row r="128" spans="1:26" s="71" customFormat="1" ht="90" x14ac:dyDescent="0.25">
      <c r="A128" s="37">
        <v>4</v>
      </c>
      <c r="B128" s="72" t="s">
        <v>159</v>
      </c>
      <c r="C128" s="73" t="s">
        <v>147</v>
      </c>
      <c r="D128" s="72" t="s">
        <v>169</v>
      </c>
      <c r="E128" s="115" t="s">
        <v>207</v>
      </c>
      <c r="F128" s="68">
        <v>0</v>
      </c>
      <c r="G128" s="118">
        <v>0</v>
      </c>
      <c r="H128" s="115">
        <v>0</v>
      </c>
      <c r="I128" s="115">
        <v>0</v>
      </c>
      <c r="J128" s="115">
        <v>0</v>
      </c>
      <c r="K128" s="115">
        <v>0</v>
      </c>
      <c r="L128" s="115">
        <v>0</v>
      </c>
      <c r="M128" s="115">
        <v>0</v>
      </c>
      <c r="N128" s="67">
        <v>0</v>
      </c>
      <c r="O128" s="136">
        <v>0</v>
      </c>
      <c r="P128" s="19">
        <v>259</v>
      </c>
      <c r="Q128" s="107" t="s">
        <v>211</v>
      </c>
      <c r="R128" s="70"/>
      <c r="S128" s="70"/>
      <c r="T128" s="70"/>
      <c r="U128" s="70"/>
      <c r="V128" s="70"/>
      <c r="W128" s="70"/>
      <c r="X128" s="70"/>
      <c r="Y128" s="70"/>
      <c r="Z128" s="70"/>
    </row>
    <row r="129" spans="1:26" s="71" customFormat="1" x14ac:dyDescent="0.25">
      <c r="A129" s="37">
        <v>5</v>
      </c>
      <c r="B129" s="72"/>
      <c r="C129" s="73"/>
      <c r="D129" s="72"/>
      <c r="E129" s="115"/>
      <c r="F129" s="68"/>
      <c r="G129" s="68"/>
      <c r="H129" s="68"/>
      <c r="I129" s="69"/>
      <c r="J129" s="69"/>
      <c r="K129" s="115"/>
      <c r="L129" s="115"/>
      <c r="M129" s="115"/>
      <c r="N129" s="67"/>
      <c r="O129" s="19"/>
      <c r="P129" s="19"/>
      <c r="Q129" s="107"/>
      <c r="R129" s="70"/>
      <c r="S129" s="70"/>
      <c r="T129" s="70"/>
      <c r="U129" s="70"/>
      <c r="V129" s="70"/>
      <c r="W129" s="70"/>
      <c r="X129" s="70"/>
      <c r="Y129" s="70"/>
      <c r="Z129" s="70"/>
    </row>
    <row r="130" spans="1:26" s="71" customFormat="1" x14ac:dyDescent="0.25">
      <c r="A130" s="37">
        <f t="shared" ref="A130" si="2">+A129+1</f>
        <v>6</v>
      </c>
      <c r="B130" s="72"/>
      <c r="C130" s="73"/>
      <c r="D130" s="72"/>
      <c r="E130" s="115"/>
      <c r="F130" s="68"/>
      <c r="G130" s="68"/>
      <c r="H130" s="68"/>
      <c r="I130" s="69"/>
      <c r="J130" s="69"/>
      <c r="K130" s="115"/>
      <c r="L130" s="115"/>
      <c r="M130" s="115"/>
      <c r="N130" s="67"/>
      <c r="O130" s="19"/>
      <c r="P130" s="19"/>
      <c r="Q130" s="107"/>
      <c r="R130" s="70"/>
      <c r="S130" s="70"/>
      <c r="T130" s="70"/>
      <c r="U130" s="70"/>
      <c r="V130" s="70"/>
      <c r="W130" s="70"/>
      <c r="X130" s="70"/>
      <c r="Y130" s="70"/>
      <c r="Z130" s="70"/>
    </row>
    <row r="131" spans="1:26" s="71" customFormat="1" x14ac:dyDescent="0.25">
      <c r="A131" s="37"/>
      <c r="B131" s="113" t="s">
        <v>16</v>
      </c>
      <c r="C131" s="73"/>
      <c r="D131" s="72"/>
      <c r="E131" s="67"/>
      <c r="F131" s="68"/>
      <c r="G131" s="68"/>
      <c r="H131" s="68"/>
      <c r="I131" s="69"/>
      <c r="J131" s="69"/>
      <c r="K131" s="74">
        <f>SUM(K125:K128)</f>
        <v>0</v>
      </c>
      <c r="L131" s="74">
        <f>SUM(L125:L128)</f>
        <v>0</v>
      </c>
      <c r="M131" s="137">
        <f>SUM(M125:M128)</f>
        <v>0</v>
      </c>
      <c r="N131" s="74">
        <f>SUM(N125:N128)</f>
        <v>0</v>
      </c>
      <c r="O131" s="19"/>
      <c r="P131" s="19"/>
      <c r="Q131" s="108"/>
    </row>
    <row r="132" spans="1:26" x14ac:dyDescent="0.25">
      <c r="B132" s="20"/>
      <c r="C132" s="20"/>
      <c r="D132" s="20"/>
      <c r="E132" s="21"/>
      <c r="F132" s="20"/>
      <c r="G132" s="20"/>
      <c r="H132" s="20"/>
      <c r="I132" s="20"/>
      <c r="J132" s="20"/>
      <c r="K132" s="20"/>
      <c r="L132" s="20"/>
      <c r="M132" s="20"/>
      <c r="N132" s="20"/>
      <c r="O132" s="20"/>
      <c r="P132" s="20"/>
    </row>
    <row r="133" spans="1:26" ht="18.75" x14ac:dyDescent="0.25">
      <c r="B133" s="41" t="s">
        <v>31</v>
      </c>
      <c r="C133" s="51">
        <f>+K131</f>
        <v>0</v>
      </c>
      <c r="H133" s="22"/>
      <c r="I133" s="22"/>
      <c r="J133" s="22"/>
      <c r="K133" s="22"/>
      <c r="L133" s="22"/>
      <c r="M133" s="22"/>
      <c r="N133" s="20"/>
      <c r="O133" s="20"/>
      <c r="P133" s="20"/>
    </row>
    <row r="135" spans="1:26" ht="15.75" thickBot="1" x14ac:dyDescent="0.3"/>
    <row r="136" spans="1:26" ht="37.15" customHeight="1" thickBot="1" x14ac:dyDescent="0.3">
      <c r="B136" s="52" t="s">
        <v>48</v>
      </c>
      <c r="C136" s="53" t="s">
        <v>49</v>
      </c>
      <c r="D136" s="52" t="s">
        <v>50</v>
      </c>
      <c r="E136" s="53" t="s">
        <v>53</v>
      </c>
    </row>
    <row r="137" spans="1:26" ht="41.45" customHeight="1" x14ac:dyDescent="0.25">
      <c r="B137" s="46" t="s">
        <v>113</v>
      </c>
      <c r="C137" s="49">
        <v>20</v>
      </c>
      <c r="D137" s="49">
        <v>0</v>
      </c>
      <c r="E137" s="331">
        <f>+D137+D138+D139</f>
        <v>0</v>
      </c>
    </row>
    <row r="138" spans="1:26" x14ac:dyDescent="0.25">
      <c r="B138" s="46" t="s">
        <v>114</v>
      </c>
      <c r="C138" s="39">
        <v>30</v>
      </c>
      <c r="D138" s="125">
        <v>0</v>
      </c>
      <c r="E138" s="332"/>
    </row>
    <row r="139" spans="1:26" ht="15.75" thickBot="1" x14ac:dyDescent="0.3">
      <c r="B139" s="46" t="s">
        <v>115</v>
      </c>
      <c r="C139" s="50">
        <v>40</v>
      </c>
      <c r="D139" s="50">
        <v>0</v>
      </c>
      <c r="E139" s="333"/>
    </row>
    <row r="141" spans="1:26" ht="15.75" thickBot="1" x14ac:dyDescent="0.3"/>
    <row r="142" spans="1:26" ht="27" thickBot="1" x14ac:dyDescent="0.3">
      <c r="B142" s="299" t="s">
        <v>145</v>
      </c>
      <c r="C142" s="300"/>
      <c r="D142" s="300"/>
      <c r="E142" s="300"/>
      <c r="F142" s="300"/>
      <c r="G142" s="300"/>
      <c r="H142" s="300"/>
      <c r="I142" s="300"/>
      <c r="J142" s="300"/>
      <c r="K142" s="300"/>
      <c r="L142" s="300"/>
      <c r="M142" s="300"/>
      <c r="N142" s="301"/>
    </row>
    <row r="144" spans="1:26" ht="76.5" customHeight="1" x14ac:dyDescent="0.25">
      <c r="B144" s="78" t="s">
        <v>0</v>
      </c>
      <c r="C144" s="78" t="s">
        <v>38</v>
      </c>
      <c r="D144" s="78" t="s">
        <v>39</v>
      </c>
      <c r="E144" s="78" t="s">
        <v>105</v>
      </c>
      <c r="F144" s="78" t="s">
        <v>107</v>
      </c>
      <c r="G144" s="78" t="s">
        <v>108</v>
      </c>
      <c r="H144" s="78" t="s">
        <v>109</v>
      </c>
      <c r="I144" s="78" t="s">
        <v>106</v>
      </c>
      <c r="J144" s="321" t="s">
        <v>110</v>
      </c>
      <c r="K144" s="325"/>
      <c r="L144" s="322"/>
      <c r="M144" s="78" t="s">
        <v>111</v>
      </c>
      <c r="N144" s="78" t="s">
        <v>40</v>
      </c>
      <c r="O144" s="78" t="s">
        <v>41</v>
      </c>
      <c r="P144" s="321" t="s">
        <v>3</v>
      </c>
      <c r="Q144" s="322"/>
    </row>
    <row r="145" spans="2:17" ht="60.75" customHeight="1" x14ac:dyDescent="0.25">
      <c r="B145" s="123" t="s">
        <v>152</v>
      </c>
      <c r="C145" s="200" t="s">
        <v>230</v>
      </c>
      <c r="D145" s="123" t="s">
        <v>231</v>
      </c>
      <c r="E145" s="1">
        <v>40932005</v>
      </c>
      <c r="F145" s="123" t="s">
        <v>178</v>
      </c>
      <c r="G145" s="1" t="s">
        <v>149</v>
      </c>
      <c r="H145" s="132">
        <v>39640</v>
      </c>
      <c r="I145" s="3" t="s">
        <v>151</v>
      </c>
      <c r="J145" s="133" t="s">
        <v>232</v>
      </c>
      <c r="K145" s="134" t="s">
        <v>233</v>
      </c>
      <c r="L145" s="134" t="s">
        <v>179</v>
      </c>
      <c r="M145" s="79" t="s">
        <v>123</v>
      </c>
      <c r="N145" s="79" t="s">
        <v>123</v>
      </c>
      <c r="O145" s="79" t="s">
        <v>124</v>
      </c>
      <c r="P145" s="326" t="s">
        <v>234</v>
      </c>
      <c r="Q145" s="326"/>
    </row>
    <row r="146" spans="2:17" ht="60.75" customHeight="1" x14ac:dyDescent="0.25">
      <c r="B146" s="123" t="s">
        <v>152</v>
      </c>
      <c r="C146" s="200" t="s">
        <v>230</v>
      </c>
      <c r="D146" s="123" t="s">
        <v>235</v>
      </c>
      <c r="E146" s="1">
        <v>40926687</v>
      </c>
      <c r="F146" s="123" t="s">
        <v>236</v>
      </c>
      <c r="G146" s="1" t="s">
        <v>149</v>
      </c>
      <c r="H146" s="132">
        <v>37925</v>
      </c>
      <c r="I146" s="3" t="s">
        <v>151</v>
      </c>
      <c r="J146" s="201" t="s">
        <v>237</v>
      </c>
      <c r="K146" s="202" t="s">
        <v>238</v>
      </c>
      <c r="L146" s="202" t="s">
        <v>239</v>
      </c>
      <c r="M146" s="79" t="s">
        <v>123</v>
      </c>
      <c r="N146" s="79" t="s">
        <v>123</v>
      </c>
      <c r="O146" s="79" t="s">
        <v>123</v>
      </c>
      <c r="P146" s="326"/>
      <c r="Q146" s="326"/>
    </row>
    <row r="147" spans="2:17" ht="60.75" customHeight="1" x14ac:dyDescent="0.25">
      <c r="B147" s="123" t="s">
        <v>152</v>
      </c>
      <c r="C147" s="200" t="s">
        <v>230</v>
      </c>
      <c r="D147" s="123">
        <v>0</v>
      </c>
      <c r="E147" s="1">
        <v>0</v>
      </c>
      <c r="F147" s="123">
        <v>0</v>
      </c>
      <c r="G147" s="1">
        <v>0</v>
      </c>
      <c r="H147" s="117">
        <v>0</v>
      </c>
      <c r="I147" s="3">
        <v>0</v>
      </c>
      <c r="J147" s="201">
        <v>0</v>
      </c>
      <c r="K147" s="202">
        <v>0</v>
      </c>
      <c r="L147" s="202">
        <v>0</v>
      </c>
      <c r="M147" s="79">
        <v>0</v>
      </c>
      <c r="N147" s="79">
        <v>0</v>
      </c>
      <c r="O147" s="79">
        <v>0</v>
      </c>
      <c r="P147" s="326" t="s">
        <v>189</v>
      </c>
      <c r="Q147" s="326"/>
    </row>
    <row r="148" spans="2:17" ht="99.75" customHeight="1" x14ac:dyDescent="0.25">
      <c r="B148" s="123" t="s">
        <v>119</v>
      </c>
      <c r="C148" s="200" t="s">
        <v>230</v>
      </c>
      <c r="D148" s="123" t="s">
        <v>240</v>
      </c>
      <c r="E148" s="1">
        <v>56068041</v>
      </c>
      <c r="F148" s="123" t="s">
        <v>148</v>
      </c>
      <c r="G148" s="1" t="s">
        <v>149</v>
      </c>
      <c r="H148" s="132">
        <v>40631</v>
      </c>
      <c r="I148" s="3" t="s">
        <v>175</v>
      </c>
      <c r="J148" s="121" t="s">
        <v>241</v>
      </c>
      <c r="K148" s="122" t="s">
        <v>242</v>
      </c>
      <c r="L148" s="122" t="s">
        <v>243</v>
      </c>
      <c r="M148" s="79" t="s">
        <v>123</v>
      </c>
      <c r="N148" s="79" t="s">
        <v>124</v>
      </c>
      <c r="O148" s="79" t="s">
        <v>124</v>
      </c>
      <c r="P148" s="330" t="s">
        <v>291</v>
      </c>
      <c r="Q148" s="330"/>
    </row>
    <row r="149" spans="2:17" ht="60.75" customHeight="1" x14ac:dyDescent="0.25">
      <c r="B149" s="123" t="s">
        <v>119</v>
      </c>
      <c r="C149" s="200" t="s">
        <v>230</v>
      </c>
      <c r="D149" s="123" t="s">
        <v>244</v>
      </c>
      <c r="E149" s="1">
        <v>56085940</v>
      </c>
      <c r="F149" s="130" t="s">
        <v>245</v>
      </c>
      <c r="G149" s="123" t="s">
        <v>246</v>
      </c>
      <c r="H149" s="132">
        <v>37744</v>
      </c>
      <c r="I149" s="3" t="s">
        <v>175</v>
      </c>
      <c r="J149" s="121" t="s">
        <v>247</v>
      </c>
      <c r="K149" s="122" t="s">
        <v>249</v>
      </c>
      <c r="L149" s="122" t="s">
        <v>248</v>
      </c>
      <c r="M149" s="79" t="s">
        <v>123</v>
      </c>
      <c r="N149" s="79" t="s">
        <v>124</v>
      </c>
      <c r="O149" s="79" t="s">
        <v>124</v>
      </c>
      <c r="P149" s="330" t="s">
        <v>292</v>
      </c>
      <c r="Q149" s="330"/>
    </row>
    <row r="150" spans="2:17" ht="60.75" customHeight="1" x14ac:dyDescent="0.25">
      <c r="B150" s="123" t="s">
        <v>119</v>
      </c>
      <c r="C150" s="200" t="s">
        <v>230</v>
      </c>
      <c r="D150" s="123">
        <v>0</v>
      </c>
      <c r="E150" s="1">
        <v>0</v>
      </c>
      <c r="F150" s="1">
        <v>0</v>
      </c>
      <c r="G150" s="1">
        <v>0</v>
      </c>
      <c r="H150" s="132">
        <v>0</v>
      </c>
      <c r="I150" s="3">
        <v>0</v>
      </c>
      <c r="J150" s="121">
        <v>0</v>
      </c>
      <c r="K150" s="122">
        <v>0</v>
      </c>
      <c r="L150" s="122">
        <v>0</v>
      </c>
      <c r="M150" s="79">
        <v>0</v>
      </c>
      <c r="N150" s="79">
        <v>0</v>
      </c>
      <c r="O150" s="79">
        <v>0</v>
      </c>
      <c r="P150" s="330" t="s">
        <v>189</v>
      </c>
      <c r="Q150" s="330"/>
    </row>
    <row r="151" spans="2:17" ht="33.6" customHeight="1" x14ac:dyDescent="0.25">
      <c r="B151" s="123" t="s">
        <v>120</v>
      </c>
      <c r="C151" s="200" t="s">
        <v>229</v>
      </c>
      <c r="D151" s="123">
        <v>0</v>
      </c>
      <c r="E151" s="1">
        <v>0</v>
      </c>
      <c r="F151" s="1">
        <v>0</v>
      </c>
      <c r="G151" s="123">
        <v>0</v>
      </c>
      <c r="H151" s="1">
        <v>0</v>
      </c>
      <c r="I151" s="3">
        <v>0</v>
      </c>
      <c r="J151" s="119">
        <v>0</v>
      </c>
      <c r="K151" s="120">
        <v>0</v>
      </c>
      <c r="L151" s="120">
        <v>0</v>
      </c>
      <c r="M151" s="79">
        <v>0</v>
      </c>
      <c r="N151" s="79">
        <v>0</v>
      </c>
      <c r="O151" s="79">
        <v>0</v>
      </c>
      <c r="P151" s="330" t="s">
        <v>157</v>
      </c>
      <c r="Q151" s="330"/>
    </row>
    <row r="154" spans="2:17" ht="15.75" thickBot="1" x14ac:dyDescent="0.3"/>
    <row r="155" spans="2:17" ht="54" customHeight="1" x14ac:dyDescent="0.25">
      <c r="B155" s="81" t="s">
        <v>32</v>
      </c>
      <c r="C155" s="81" t="s">
        <v>48</v>
      </c>
      <c r="D155" s="78" t="s">
        <v>49</v>
      </c>
      <c r="E155" s="81" t="s">
        <v>50</v>
      </c>
      <c r="F155" s="53" t="s">
        <v>54</v>
      </c>
      <c r="G155" s="112"/>
    </row>
    <row r="156" spans="2:17" ht="120.75" customHeight="1" x14ac:dyDescent="0.2">
      <c r="B156" s="307" t="s">
        <v>51</v>
      </c>
      <c r="C156" s="4" t="s">
        <v>116</v>
      </c>
      <c r="D156" s="125">
        <v>25</v>
      </c>
      <c r="E156" s="125">
        <v>0</v>
      </c>
      <c r="F156" s="327">
        <f>+E156+E157+E158</f>
        <v>0</v>
      </c>
      <c r="G156" s="56"/>
    </row>
    <row r="157" spans="2:17" ht="76.150000000000006" customHeight="1" x14ac:dyDescent="0.2">
      <c r="B157" s="307"/>
      <c r="C157" s="4" t="s">
        <v>117</v>
      </c>
      <c r="D157" s="124">
        <v>25</v>
      </c>
      <c r="E157" s="125">
        <v>0</v>
      </c>
      <c r="F157" s="328"/>
      <c r="G157" s="56"/>
    </row>
    <row r="158" spans="2:17" ht="69" customHeight="1" x14ac:dyDescent="0.2">
      <c r="B158" s="307"/>
      <c r="C158" s="4" t="s">
        <v>118</v>
      </c>
      <c r="D158" s="125">
        <v>10</v>
      </c>
      <c r="E158" s="125">
        <v>0</v>
      </c>
      <c r="F158" s="329"/>
      <c r="G158" s="56"/>
    </row>
    <row r="159" spans="2:17" x14ac:dyDescent="0.25">
      <c r="C159" s="62"/>
    </row>
    <row r="162" spans="2:5" x14ac:dyDescent="0.25">
      <c r="B162" s="80" t="s">
        <v>55</v>
      </c>
    </row>
    <row r="165" spans="2:5" x14ac:dyDescent="0.25">
      <c r="B165" s="82" t="s">
        <v>32</v>
      </c>
      <c r="C165" s="82" t="s">
        <v>56</v>
      </c>
      <c r="D165" s="81" t="s">
        <v>50</v>
      </c>
      <c r="E165" s="81" t="s">
        <v>16</v>
      </c>
    </row>
    <row r="166" spans="2:5" ht="28.5" x14ac:dyDescent="0.25">
      <c r="B166" s="63" t="s">
        <v>57</v>
      </c>
      <c r="C166" s="64">
        <v>40</v>
      </c>
      <c r="D166" s="125">
        <f>+E137</f>
        <v>0</v>
      </c>
      <c r="E166" s="317">
        <f>+D166+D167</f>
        <v>0</v>
      </c>
    </row>
    <row r="167" spans="2:5" ht="42.75" x14ac:dyDescent="0.25">
      <c r="B167" s="63" t="s">
        <v>58</v>
      </c>
      <c r="C167" s="64">
        <v>60</v>
      </c>
      <c r="D167" s="125">
        <f>+F156</f>
        <v>0</v>
      </c>
      <c r="E167" s="318"/>
    </row>
  </sheetData>
  <mergeCells count="72">
    <mergeCell ref="P146:Q146"/>
    <mergeCell ref="P145:Q145"/>
    <mergeCell ref="P107:Q107"/>
    <mergeCell ref="P108:Q108"/>
    <mergeCell ref="B118:P118"/>
    <mergeCell ref="B121:N121"/>
    <mergeCell ref="E137:E139"/>
    <mergeCell ref="P103:Q103"/>
    <mergeCell ref="P104:Q104"/>
    <mergeCell ref="B156:B158"/>
    <mergeCell ref="F156:F158"/>
    <mergeCell ref="E166:E167"/>
    <mergeCell ref="B111:N111"/>
    <mergeCell ref="D114:E114"/>
    <mergeCell ref="D115:E115"/>
    <mergeCell ref="P149:Q149"/>
    <mergeCell ref="P148:Q148"/>
    <mergeCell ref="P147:Q147"/>
    <mergeCell ref="P150:Q150"/>
    <mergeCell ref="P151:Q151"/>
    <mergeCell ref="B142:N142"/>
    <mergeCell ref="J144:L144"/>
    <mergeCell ref="P144:Q144"/>
    <mergeCell ref="P101:Q101"/>
    <mergeCell ref="P102:Q102"/>
    <mergeCell ref="P94:Q94"/>
    <mergeCell ref="P95:Q95"/>
    <mergeCell ref="P96:Q96"/>
    <mergeCell ref="P106:Q106"/>
    <mergeCell ref="P93:Q93"/>
    <mergeCell ref="P89:Q89"/>
    <mergeCell ref="P90:Q90"/>
    <mergeCell ref="O72:P72"/>
    <mergeCell ref="O73:P73"/>
    <mergeCell ref="P86:Q86"/>
    <mergeCell ref="P87:Q87"/>
    <mergeCell ref="P88:Q88"/>
    <mergeCell ref="P91:Q91"/>
    <mergeCell ref="P92:Q92"/>
    <mergeCell ref="P105:Q105"/>
    <mergeCell ref="P97:Q97"/>
    <mergeCell ref="P98:Q98"/>
    <mergeCell ref="P99:Q99"/>
    <mergeCell ref="P100:Q100"/>
    <mergeCell ref="B79:N79"/>
    <mergeCell ref="J84:L84"/>
    <mergeCell ref="P84:Q84"/>
    <mergeCell ref="P85:Q85"/>
    <mergeCell ref="C59:N59"/>
    <mergeCell ref="B61:N61"/>
    <mergeCell ref="O64:P64"/>
    <mergeCell ref="O69:P69"/>
    <mergeCell ref="O70:P70"/>
    <mergeCell ref="O71:P71"/>
    <mergeCell ref="O65:P65"/>
    <mergeCell ref="O66:P66"/>
    <mergeCell ref="O67:P67"/>
    <mergeCell ref="O68:P68"/>
    <mergeCell ref="B55:B56"/>
    <mergeCell ref="C55:C56"/>
    <mergeCell ref="D55:E55"/>
    <mergeCell ref="B2:P2"/>
    <mergeCell ref="B4:P4"/>
    <mergeCell ref="C6:N6"/>
    <mergeCell ref="C7:N7"/>
    <mergeCell ref="C8:N8"/>
    <mergeCell ref="C9:N9"/>
    <mergeCell ref="C10:E10"/>
    <mergeCell ref="B14:C21"/>
    <mergeCell ref="B22:C22"/>
    <mergeCell ref="E40:E41"/>
    <mergeCell ref="M44:N45"/>
  </mergeCells>
  <dataValidations count="2">
    <dataValidation type="decimal" allowBlank="1" showInputMessage="1" showErrorMessage="1" sqref="WVH983083 WLL983083 C65579 IV65579 SR65579 ACN65579 AMJ65579 AWF65579 BGB65579 BPX65579 BZT65579 CJP65579 CTL65579 DDH65579 DND65579 DWZ65579 EGV65579 EQR65579 FAN65579 FKJ65579 FUF65579 GEB65579 GNX65579 GXT65579 HHP65579 HRL65579 IBH65579 ILD65579 IUZ65579 JEV65579 JOR65579 JYN65579 KIJ65579 KSF65579 LCB65579 LLX65579 LVT65579 MFP65579 MPL65579 MZH65579 NJD65579 NSZ65579 OCV65579 OMR65579 OWN65579 PGJ65579 PQF65579 QAB65579 QJX65579 QTT65579 RDP65579 RNL65579 RXH65579 SHD65579 SQZ65579 TAV65579 TKR65579 TUN65579 UEJ65579 UOF65579 UYB65579 VHX65579 VRT65579 WBP65579 WLL65579 WVH65579 C131115 IV131115 SR131115 ACN131115 AMJ131115 AWF131115 BGB131115 BPX131115 BZT131115 CJP131115 CTL131115 DDH131115 DND131115 DWZ131115 EGV131115 EQR131115 FAN131115 FKJ131115 FUF131115 GEB131115 GNX131115 GXT131115 HHP131115 HRL131115 IBH131115 ILD131115 IUZ131115 JEV131115 JOR131115 JYN131115 KIJ131115 KSF131115 LCB131115 LLX131115 LVT131115 MFP131115 MPL131115 MZH131115 NJD131115 NSZ131115 OCV131115 OMR131115 OWN131115 PGJ131115 PQF131115 QAB131115 QJX131115 QTT131115 RDP131115 RNL131115 RXH131115 SHD131115 SQZ131115 TAV131115 TKR131115 TUN131115 UEJ131115 UOF131115 UYB131115 VHX131115 VRT131115 WBP131115 WLL131115 WVH131115 C196651 IV196651 SR196651 ACN196651 AMJ196651 AWF196651 BGB196651 BPX196651 BZT196651 CJP196651 CTL196651 DDH196651 DND196651 DWZ196651 EGV196651 EQR196651 FAN196651 FKJ196651 FUF196651 GEB196651 GNX196651 GXT196651 HHP196651 HRL196651 IBH196651 ILD196651 IUZ196651 JEV196651 JOR196651 JYN196651 KIJ196651 KSF196651 LCB196651 LLX196651 LVT196651 MFP196651 MPL196651 MZH196651 NJD196651 NSZ196651 OCV196651 OMR196651 OWN196651 PGJ196651 PQF196651 QAB196651 QJX196651 QTT196651 RDP196651 RNL196651 RXH196651 SHD196651 SQZ196651 TAV196651 TKR196651 TUN196651 UEJ196651 UOF196651 UYB196651 VHX196651 VRT196651 WBP196651 WLL196651 WVH196651 C262187 IV262187 SR262187 ACN262187 AMJ262187 AWF262187 BGB262187 BPX262187 BZT262187 CJP262187 CTL262187 DDH262187 DND262187 DWZ262187 EGV262187 EQR262187 FAN262187 FKJ262187 FUF262187 GEB262187 GNX262187 GXT262187 HHP262187 HRL262187 IBH262187 ILD262187 IUZ262187 JEV262187 JOR262187 JYN262187 KIJ262187 KSF262187 LCB262187 LLX262187 LVT262187 MFP262187 MPL262187 MZH262187 NJD262187 NSZ262187 OCV262187 OMR262187 OWN262187 PGJ262187 PQF262187 QAB262187 QJX262187 QTT262187 RDP262187 RNL262187 RXH262187 SHD262187 SQZ262187 TAV262187 TKR262187 TUN262187 UEJ262187 UOF262187 UYB262187 VHX262187 VRT262187 WBP262187 WLL262187 WVH262187 C327723 IV327723 SR327723 ACN327723 AMJ327723 AWF327723 BGB327723 BPX327723 BZT327723 CJP327723 CTL327723 DDH327723 DND327723 DWZ327723 EGV327723 EQR327723 FAN327723 FKJ327723 FUF327723 GEB327723 GNX327723 GXT327723 HHP327723 HRL327723 IBH327723 ILD327723 IUZ327723 JEV327723 JOR327723 JYN327723 KIJ327723 KSF327723 LCB327723 LLX327723 LVT327723 MFP327723 MPL327723 MZH327723 NJD327723 NSZ327723 OCV327723 OMR327723 OWN327723 PGJ327723 PQF327723 QAB327723 QJX327723 QTT327723 RDP327723 RNL327723 RXH327723 SHD327723 SQZ327723 TAV327723 TKR327723 TUN327723 UEJ327723 UOF327723 UYB327723 VHX327723 VRT327723 WBP327723 WLL327723 WVH327723 C393259 IV393259 SR393259 ACN393259 AMJ393259 AWF393259 BGB393259 BPX393259 BZT393259 CJP393259 CTL393259 DDH393259 DND393259 DWZ393259 EGV393259 EQR393259 FAN393259 FKJ393259 FUF393259 GEB393259 GNX393259 GXT393259 HHP393259 HRL393259 IBH393259 ILD393259 IUZ393259 JEV393259 JOR393259 JYN393259 KIJ393259 KSF393259 LCB393259 LLX393259 LVT393259 MFP393259 MPL393259 MZH393259 NJD393259 NSZ393259 OCV393259 OMR393259 OWN393259 PGJ393259 PQF393259 QAB393259 QJX393259 QTT393259 RDP393259 RNL393259 RXH393259 SHD393259 SQZ393259 TAV393259 TKR393259 TUN393259 UEJ393259 UOF393259 UYB393259 VHX393259 VRT393259 WBP393259 WLL393259 WVH393259 C458795 IV458795 SR458795 ACN458795 AMJ458795 AWF458795 BGB458795 BPX458795 BZT458795 CJP458795 CTL458795 DDH458795 DND458795 DWZ458795 EGV458795 EQR458795 FAN458795 FKJ458795 FUF458795 GEB458795 GNX458795 GXT458795 HHP458795 HRL458795 IBH458795 ILD458795 IUZ458795 JEV458795 JOR458795 JYN458795 KIJ458795 KSF458795 LCB458795 LLX458795 LVT458795 MFP458795 MPL458795 MZH458795 NJD458795 NSZ458795 OCV458795 OMR458795 OWN458795 PGJ458795 PQF458795 QAB458795 QJX458795 QTT458795 RDP458795 RNL458795 RXH458795 SHD458795 SQZ458795 TAV458795 TKR458795 TUN458795 UEJ458795 UOF458795 UYB458795 VHX458795 VRT458795 WBP458795 WLL458795 WVH458795 C524331 IV524331 SR524331 ACN524331 AMJ524331 AWF524331 BGB524331 BPX524331 BZT524331 CJP524331 CTL524331 DDH524331 DND524331 DWZ524331 EGV524331 EQR524331 FAN524331 FKJ524331 FUF524331 GEB524331 GNX524331 GXT524331 HHP524331 HRL524331 IBH524331 ILD524331 IUZ524331 JEV524331 JOR524331 JYN524331 KIJ524331 KSF524331 LCB524331 LLX524331 LVT524331 MFP524331 MPL524331 MZH524331 NJD524331 NSZ524331 OCV524331 OMR524331 OWN524331 PGJ524331 PQF524331 QAB524331 QJX524331 QTT524331 RDP524331 RNL524331 RXH524331 SHD524331 SQZ524331 TAV524331 TKR524331 TUN524331 UEJ524331 UOF524331 UYB524331 VHX524331 VRT524331 WBP524331 WLL524331 WVH524331 C589867 IV589867 SR589867 ACN589867 AMJ589867 AWF589867 BGB589867 BPX589867 BZT589867 CJP589867 CTL589867 DDH589867 DND589867 DWZ589867 EGV589867 EQR589867 FAN589867 FKJ589867 FUF589867 GEB589867 GNX589867 GXT589867 HHP589867 HRL589867 IBH589867 ILD589867 IUZ589867 JEV589867 JOR589867 JYN589867 KIJ589867 KSF589867 LCB589867 LLX589867 LVT589867 MFP589867 MPL589867 MZH589867 NJD589867 NSZ589867 OCV589867 OMR589867 OWN589867 PGJ589867 PQF589867 QAB589867 QJX589867 QTT589867 RDP589867 RNL589867 RXH589867 SHD589867 SQZ589867 TAV589867 TKR589867 TUN589867 UEJ589867 UOF589867 UYB589867 VHX589867 VRT589867 WBP589867 WLL589867 WVH589867 C655403 IV655403 SR655403 ACN655403 AMJ655403 AWF655403 BGB655403 BPX655403 BZT655403 CJP655403 CTL655403 DDH655403 DND655403 DWZ655403 EGV655403 EQR655403 FAN655403 FKJ655403 FUF655403 GEB655403 GNX655403 GXT655403 HHP655403 HRL655403 IBH655403 ILD655403 IUZ655403 JEV655403 JOR655403 JYN655403 KIJ655403 KSF655403 LCB655403 LLX655403 LVT655403 MFP655403 MPL655403 MZH655403 NJD655403 NSZ655403 OCV655403 OMR655403 OWN655403 PGJ655403 PQF655403 QAB655403 QJX655403 QTT655403 RDP655403 RNL655403 RXH655403 SHD655403 SQZ655403 TAV655403 TKR655403 TUN655403 UEJ655403 UOF655403 UYB655403 VHX655403 VRT655403 WBP655403 WLL655403 WVH655403 C720939 IV720939 SR720939 ACN720939 AMJ720939 AWF720939 BGB720939 BPX720939 BZT720939 CJP720939 CTL720939 DDH720939 DND720939 DWZ720939 EGV720939 EQR720939 FAN720939 FKJ720939 FUF720939 GEB720939 GNX720939 GXT720939 HHP720939 HRL720939 IBH720939 ILD720939 IUZ720939 JEV720939 JOR720939 JYN720939 KIJ720939 KSF720939 LCB720939 LLX720939 LVT720939 MFP720939 MPL720939 MZH720939 NJD720939 NSZ720939 OCV720939 OMR720939 OWN720939 PGJ720939 PQF720939 QAB720939 QJX720939 QTT720939 RDP720939 RNL720939 RXH720939 SHD720939 SQZ720939 TAV720939 TKR720939 TUN720939 UEJ720939 UOF720939 UYB720939 VHX720939 VRT720939 WBP720939 WLL720939 WVH720939 C786475 IV786475 SR786475 ACN786475 AMJ786475 AWF786475 BGB786475 BPX786475 BZT786475 CJP786475 CTL786475 DDH786475 DND786475 DWZ786475 EGV786475 EQR786475 FAN786475 FKJ786475 FUF786475 GEB786475 GNX786475 GXT786475 HHP786475 HRL786475 IBH786475 ILD786475 IUZ786475 JEV786475 JOR786475 JYN786475 KIJ786475 KSF786475 LCB786475 LLX786475 LVT786475 MFP786475 MPL786475 MZH786475 NJD786475 NSZ786475 OCV786475 OMR786475 OWN786475 PGJ786475 PQF786475 QAB786475 QJX786475 QTT786475 RDP786475 RNL786475 RXH786475 SHD786475 SQZ786475 TAV786475 TKR786475 TUN786475 UEJ786475 UOF786475 UYB786475 VHX786475 VRT786475 WBP786475 WLL786475 WVH786475 C852011 IV852011 SR852011 ACN852011 AMJ852011 AWF852011 BGB852011 BPX852011 BZT852011 CJP852011 CTL852011 DDH852011 DND852011 DWZ852011 EGV852011 EQR852011 FAN852011 FKJ852011 FUF852011 GEB852011 GNX852011 GXT852011 HHP852011 HRL852011 IBH852011 ILD852011 IUZ852011 JEV852011 JOR852011 JYN852011 KIJ852011 KSF852011 LCB852011 LLX852011 LVT852011 MFP852011 MPL852011 MZH852011 NJD852011 NSZ852011 OCV852011 OMR852011 OWN852011 PGJ852011 PQF852011 QAB852011 QJX852011 QTT852011 RDP852011 RNL852011 RXH852011 SHD852011 SQZ852011 TAV852011 TKR852011 TUN852011 UEJ852011 UOF852011 UYB852011 VHX852011 VRT852011 WBP852011 WLL852011 WVH852011 C917547 IV917547 SR917547 ACN917547 AMJ917547 AWF917547 BGB917547 BPX917547 BZT917547 CJP917547 CTL917547 DDH917547 DND917547 DWZ917547 EGV917547 EQR917547 FAN917547 FKJ917547 FUF917547 GEB917547 GNX917547 GXT917547 HHP917547 HRL917547 IBH917547 ILD917547 IUZ917547 JEV917547 JOR917547 JYN917547 KIJ917547 KSF917547 LCB917547 LLX917547 LVT917547 MFP917547 MPL917547 MZH917547 NJD917547 NSZ917547 OCV917547 OMR917547 OWN917547 PGJ917547 PQF917547 QAB917547 QJX917547 QTT917547 RDP917547 RNL917547 RXH917547 SHD917547 SQZ917547 TAV917547 TKR917547 TUN917547 UEJ917547 UOF917547 UYB917547 VHX917547 VRT917547 WBP917547 WLL917547 WVH917547 C983083 IV983083 SR983083 ACN983083 AMJ983083 AWF983083 BGB983083 BPX983083 BZT983083 CJP983083 CTL983083 DDH983083 DND983083 DWZ983083 EGV983083 EQR983083 FAN983083 FKJ983083 FUF983083 GEB983083 GNX983083 GXT983083 HHP983083 HRL983083 IBH983083 ILD983083 IUZ983083 JEV983083 JOR983083 JYN983083 KIJ983083 KSF983083 LCB983083 LLX983083 LVT983083 MFP983083 MPL983083 MZH983083 NJD983083 NSZ983083 OCV983083 OMR983083 OWN983083 PGJ983083 PQF983083 QAB983083 QJX983083 QTT983083 RDP983083 RNL983083 RXH983083 SHD983083 SQZ983083 TAV983083 TKR983083 TUN983083 UEJ983083 UOF983083 UYB983083 VHX983083 VRT983083 WBP98308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3 A65579 IS65579 SO65579 ACK65579 AMG65579 AWC65579 BFY65579 BPU65579 BZQ65579 CJM65579 CTI65579 DDE65579 DNA65579 DWW65579 EGS65579 EQO65579 FAK65579 FKG65579 FUC65579 GDY65579 GNU65579 GXQ65579 HHM65579 HRI65579 IBE65579 ILA65579 IUW65579 JES65579 JOO65579 JYK65579 KIG65579 KSC65579 LBY65579 LLU65579 LVQ65579 MFM65579 MPI65579 MZE65579 NJA65579 NSW65579 OCS65579 OMO65579 OWK65579 PGG65579 PQC65579 PZY65579 QJU65579 QTQ65579 RDM65579 RNI65579 RXE65579 SHA65579 SQW65579 TAS65579 TKO65579 TUK65579 UEG65579 UOC65579 UXY65579 VHU65579 VRQ65579 WBM65579 WLI65579 WVE65579 A131115 IS131115 SO131115 ACK131115 AMG131115 AWC131115 BFY131115 BPU131115 BZQ131115 CJM131115 CTI131115 DDE131115 DNA131115 DWW131115 EGS131115 EQO131115 FAK131115 FKG131115 FUC131115 GDY131115 GNU131115 GXQ131115 HHM131115 HRI131115 IBE131115 ILA131115 IUW131115 JES131115 JOO131115 JYK131115 KIG131115 KSC131115 LBY131115 LLU131115 LVQ131115 MFM131115 MPI131115 MZE131115 NJA131115 NSW131115 OCS131115 OMO131115 OWK131115 PGG131115 PQC131115 PZY131115 QJU131115 QTQ131115 RDM131115 RNI131115 RXE131115 SHA131115 SQW131115 TAS131115 TKO131115 TUK131115 UEG131115 UOC131115 UXY131115 VHU131115 VRQ131115 WBM131115 WLI131115 WVE131115 A196651 IS196651 SO196651 ACK196651 AMG196651 AWC196651 BFY196651 BPU196651 BZQ196651 CJM196651 CTI196651 DDE196651 DNA196651 DWW196651 EGS196651 EQO196651 FAK196651 FKG196651 FUC196651 GDY196651 GNU196651 GXQ196651 HHM196651 HRI196651 IBE196651 ILA196651 IUW196651 JES196651 JOO196651 JYK196651 KIG196651 KSC196651 LBY196651 LLU196651 LVQ196651 MFM196651 MPI196651 MZE196651 NJA196651 NSW196651 OCS196651 OMO196651 OWK196651 PGG196651 PQC196651 PZY196651 QJU196651 QTQ196651 RDM196651 RNI196651 RXE196651 SHA196651 SQW196651 TAS196651 TKO196651 TUK196651 UEG196651 UOC196651 UXY196651 VHU196651 VRQ196651 WBM196651 WLI196651 WVE196651 A262187 IS262187 SO262187 ACK262187 AMG262187 AWC262187 BFY262187 BPU262187 BZQ262187 CJM262187 CTI262187 DDE262187 DNA262187 DWW262187 EGS262187 EQO262187 FAK262187 FKG262187 FUC262187 GDY262187 GNU262187 GXQ262187 HHM262187 HRI262187 IBE262187 ILA262187 IUW262187 JES262187 JOO262187 JYK262187 KIG262187 KSC262187 LBY262187 LLU262187 LVQ262187 MFM262187 MPI262187 MZE262187 NJA262187 NSW262187 OCS262187 OMO262187 OWK262187 PGG262187 PQC262187 PZY262187 QJU262187 QTQ262187 RDM262187 RNI262187 RXE262187 SHA262187 SQW262187 TAS262187 TKO262187 TUK262187 UEG262187 UOC262187 UXY262187 VHU262187 VRQ262187 WBM262187 WLI262187 WVE262187 A327723 IS327723 SO327723 ACK327723 AMG327723 AWC327723 BFY327723 BPU327723 BZQ327723 CJM327723 CTI327723 DDE327723 DNA327723 DWW327723 EGS327723 EQO327723 FAK327723 FKG327723 FUC327723 GDY327723 GNU327723 GXQ327723 HHM327723 HRI327723 IBE327723 ILA327723 IUW327723 JES327723 JOO327723 JYK327723 KIG327723 KSC327723 LBY327723 LLU327723 LVQ327723 MFM327723 MPI327723 MZE327723 NJA327723 NSW327723 OCS327723 OMO327723 OWK327723 PGG327723 PQC327723 PZY327723 QJU327723 QTQ327723 RDM327723 RNI327723 RXE327723 SHA327723 SQW327723 TAS327723 TKO327723 TUK327723 UEG327723 UOC327723 UXY327723 VHU327723 VRQ327723 WBM327723 WLI327723 WVE327723 A393259 IS393259 SO393259 ACK393259 AMG393259 AWC393259 BFY393259 BPU393259 BZQ393259 CJM393259 CTI393259 DDE393259 DNA393259 DWW393259 EGS393259 EQO393259 FAK393259 FKG393259 FUC393259 GDY393259 GNU393259 GXQ393259 HHM393259 HRI393259 IBE393259 ILA393259 IUW393259 JES393259 JOO393259 JYK393259 KIG393259 KSC393259 LBY393259 LLU393259 LVQ393259 MFM393259 MPI393259 MZE393259 NJA393259 NSW393259 OCS393259 OMO393259 OWK393259 PGG393259 PQC393259 PZY393259 QJU393259 QTQ393259 RDM393259 RNI393259 RXE393259 SHA393259 SQW393259 TAS393259 TKO393259 TUK393259 UEG393259 UOC393259 UXY393259 VHU393259 VRQ393259 WBM393259 WLI393259 WVE393259 A458795 IS458795 SO458795 ACK458795 AMG458795 AWC458795 BFY458795 BPU458795 BZQ458795 CJM458795 CTI458795 DDE458795 DNA458795 DWW458795 EGS458795 EQO458795 FAK458795 FKG458795 FUC458795 GDY458795 GNU458795 GXQ458795 HHM458795 HRI458795 IBE458795 ILA458795 IUW458795 JES458795 JOO458795 JYK458795 KIG458795 KSC458795 LBY458795 LLU458795 LVQ458795 MFM458795 MPI458795 MZE458795 NJA458795 NSW458795 OCS458795 OMO458795 OWK458795 PGG458795 PQC458795 PZY458795 QJU458795 QTQ458795 RDM458795 RNI458795 RXE458795 SHA458795 SQW458795 TAS458795 TKO458795 TUK458795 UEG458795 UOC458795 UXY458795 VHU458795 VRQ458795 WBM458795 WLI458795 WVE458795 A524331 IS524331 SO524331 ACK524331 AMG524331 AWC524331 BFY524331 BPU524331 BZQ524331 CJM524331 CTI524331 DDE524331 DNA524331 DWW524331 EGS524331 EQO524331 FAK524331 FKG524331 FUC524331 GDY524331 GNU524331 GXQ524331 HHM524331 HRI524331 IBE524331 ILA524331 IUW524331 JES524331 JOO524331 JYK524331 KIG524331 KSC524331 LBY524331 LLU524331 LVQ524331 MFM524331 MPI524331 MZE524331 NJA524331 NSW524331 OCS524331 OMO524331 OWK524331 PGG524331 PQC524331 PZY524331 QJU524331 QTQ524331 RDM524331 RNI524331 RXE524331 SHA524331 SQW524331 TAS524331 TKO524331 TUK524331 UEG524331 UOC524331 UXY524331 VHU524331 VRQ524331 WBM524331 WLI524331 WVE524331 A589867 IS589867 SO589867 ACK589867 AMG589867 AWC589867 BFY589867 BPU589867 BZQ589867 CJM589867 CTI589867 DDE589867 DNA589867 DWW589867 EGS589867 EQO589867 FAK589867 FKG589867 FUC589867 GDY589867 GNU589867 GXQ589867 HHM589867 HRI589867 IBE589867 ILA589867 IUW589867 JES589867 JOO589867 JYK589867 KIG589867 KSC589867 LBY589867 LLU589867 LVQ589867 MFM589867 MPI589867 MZE589867 NJA589867 NSW589867 OCS589867 OMO589867 OWK589867 PGG589867 PQC589867 PZY589867 QJU589867 QTQ589867 RDM589867 RNI589867 RXE589867 SHA589867 SQW589867 TAS589867 TKO589867 TUK589867 UEG589867 UOC589867 UXY589867 VHU589867 VRQ589867 WBM589867 WLI589867 WVE589867 A655403 IS655403 SO655403 ACK655403 AMG655403 AWC655403 BFY655403 BPU655403 BZQ655403 CJM655403 CTI655403 DDE655403 DNA655403 DWW655403 EGS655403 EQO655403 FAK655403 FKG655403 FUC655403 GDY655403 GNU655403 GXQ655403 HHM655403 HRI655403 IBE655403 ILA655403 IUW655403 JES655403 JOO655403 JYK655403 KIG655403 KSC655403 LBY655403 LLU655403 LVQ655403 MFM655403 MPI655403 MZE655403 NJA655403 NSW655403 OCS655403 OMO655403 OWK655403 PGG655403 PQC655403 PZY655403 QJU655403 QTQ655403 RDM655403 RNI655403 RXE655403 SHA655403 SQW655403 TAS655403 TKO655403 TUK655403 UEG655403 UOC655403 UXY655403 VHU655403 VRQ655403 WBM655403 WLI655403 WVE655403 A720939 IS720939 SO720939 ACK720939 AMG720939 AWC720939 BFY720939 BPU720939 BZQ720939 CJM720939 CTI720939 DDE720939 DNA720939 DWW720939 EGS720939 EQO720939 FAK720939 FKG720939 FUC720939 GDY720939 GNU720939 GXQ720939 HHM720939 HRI720939 IBE720939 ILA720939 IUW720939 JES720939 JOO720939 JYK720939 KIG720939 KSC720939 LBY720939 LLU720939 LVQ720939 MFM720939 MPI720939 MZE720939 NJA720939 NSW720939 OCS720939 OMO720939 OWK720939 PGG720939 PQC720939 PZY720939 QJU720939 QTQ720939 RDM720939 RNI720939 RXE720939 SHA720939 SQW720939 TAS720939 TKO720939 TUK720939 UEG720939 UOC720939 UXY720939 VHU720939 VRQ720939 WBM720939 WLI720939 WVE720939 A786475 IS786475 SO786475 ACK786475 AMG786475 AWC786475 BFY786475 BPU786475 BZQ786475 CJM786475 CTI786475 DDE786475 DNA786475 DWW786475 EGS786475 EQO786475 FAK786475 FKG786475 FUC786475 GDY786475 GNU786475 GXQ786475 HHM786475 HRI786475 IBE786475 ILA786475 IUW786475 JES786475 JOO786475 JYK786475 KIG786475 KSC786475 LBY786475 LLU786475 LVQ786475 MFM786475 MPI786475 MZE786475 NJA786475 NSW786475 OCS786475 OMO786475 OWK786475 PGG786475 PQC786475 PZY786475 QJU786475 QTQ786475 RDM786475 RNI786475 RXE786475 SHA786475 SQW786475 TAS786475 TKO786475 TUK786475 UEG786475 UOC786475 UXY786475 VHU786475 VRQ786475 WBM786475 WLI786475 WVE786475 A852011 IS852011 SO852011 ACK852011 AMG852011 AWC852011 BFY852011 BPU852011 BZQ852011 CJM852011 CTI852011 DDE852011 DNA852011 DWW852011 EGS852011 EQO852011 FAK852011 FKG852011 FUC852011 GDY852011 GNU852011 GXQ852011 HHM852011 HRI852011 IBE852011 ILA852011 IUW852011 JES852011 JOO852011 JYK852011 KIG852011 KSC852011 LBY852011 LLU852011 LVQ852011 MFM852011 MPI852011 MZE852011 NJA852011 NSW852011 OCS852011 OMO852011 OWK852011 PGG852011 PQC852011 PZY852011 QJU852011 QTQ852011 RDM852011 RNI852011 RXE852011 SHA852011 SQW852011 TAS852011 TKO852011 TUK852011 UEG852011 UOC852011 UXY852011 VHU852011 VRQ852011 WBM852011 WLI852011 WVE852011 A917547 IS917547 SO917547 ACK917547 AMG917547 AWC917547 BFY917547 BPU917547 BZQ917547 CJM917547 CTI917547 DDE917547 DNA917547 DWW917547 EGS917547 EQO917547 FAK917547 FKG917547 FUC917547 GDY917547 GNU917547 GXQ917547 HHM917547 HRI917547 IBE917547 ILA917547 IUW917547 JES917547 JOO917547 JYK917547 KIG917547 KSC917547 LBY917547 LLU917547 LVQ917547 MFM917547 MPI917547 MZE917547 NJA917547 NSW917547 OCS917547 OMO917547 OWK917547 PGG917547 PQC917547 PZY917547 QJU917547 QTQ917547 RDM917547 RNI917547 RXE917547 SHA917547 SQW917547 TAS917547 TKO917547 TUK917547 UEG917547 UOC917547 UXY917547 VHU917547 VRQ917547 WBM917547 WLI917547 WVE917547 A983083 IS983083 SO983083 ACK983083 AMG983083 AWC983083 BFY983083 BPU983083 BZQ983083 CJM983083 CTI983083 DDE983083 DNA983083 DWW983083 EGS983083 EQO983083 FAK983083 FKG983083 FUC983083 GDY983083 GNU983083 GXQ983083 HHM983083 HRI983083 IBE983083 ILA983083 IUW983083 JES983083 JOO983083 JYK983083 KIG983083 KSC983083 LBY983083 LLU983083 LVQ983083 MFM983083 MPI983083 MZE983083 NJA983083 NSW983083 OCS983083 OMO983083 OWK983083 PGG983083 PQC983083 PZY983083 QJU983083 QTQ983083 RDM983083 RNI983083 RXE983083 SHA983083 SQW983083 TAS983083 TKO983083 TUK983083 UEG983083 UOC983083 UXY983083 VHU983083 VRQ983083 WBM983083 WLI98308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topLeftCell="A13" workbookViewId="0">
      <selection activeCell="C16" sqref="C16"/>
    </sheetView>
  </sheetViews>
  <sheetFormatPr baseColWidth="10" defaultRowHeight="15.75" x14ac:dyDescent="0.25"/>
  <cols>
    <col min="1" max="1" width="24.85546875" style="106" customWidth="1"/>
    <col min="2" max="2" width="55.5703125" style="106" customWidth="1"/>
    <col min="3" max="3" width="41.28515625" style="106" customWidth="1"/>
    <col min="4" max="4" width="29.42578125" style="106" customWidth="1"/>
    <col min="5" max="5" width="29.140625" style="106" customWidth="1"/>
    <col min="6" max="16384" width="11.42578125" style="62"/>
  </cols>
  <sheetData>
    <row r="1" spans="1:5" x14ac:dyDescent="0.25">
      <c r="A1" s="337" t="s">
        <v>85</v>
      </c>
      <c r="B1" s="338"/>
      <c r="C1" s="338"/>
      <c r="D1" s="338"/>
      <c r="E1" s="83"/>
    </row>
    <row r="2" spans="1:5" x14ac:dyDescent="0.25">
      <c r="A2" s="84"/>
      <c r="B2" s="339" t="s">
        <v>74</v>
      </c>
      <c r="C2" s="339"/>
      <c r="D2" s="339"/>
      <c r="E2" s="85"/>
    </row>
    <row r="3" spans="1:5" x14ac:dyDescent="0.25">
      <c r="A3" s="86"/>
      <c r="B3" s="339" t="s">
        <v>137</v>
      </c>
      <c r="C3" s="339"/>
      <c r="D3" s="339"/>
      <c r="E3" s="87"/>
    </row>
    <row r="4" spans="1:5" thickBot="1" x14ac:dyDescent="0.3">
      <c r="A4" s="88"/>
      <c r="B4" s="89"/>
      <c r="C4" s="89"/>
      <c r="D4" s="89"/>
      <c r="E4" s="90"/>
    </row>
    <row r="5" spans="1:5" ht="16.5" thickBot="1" x14ac:dyDescent="0.3">
      <c r="A5" s="88"/>
      <c r="B5" s="91" t="s">
        <v>297</v>
      </c>
      <c r="C5" s="340" t="s">
        <v>159</v>
      </c>
      <c r="D5" s="341"/>
      <c r="E5" s="90"/>
    </row>
    <row r="6" spans="1:5" ht="16.5" thickBot="1" x14ac:dyDescent="0.3">
      <c r="A6" s="88"/>
      <c r="B6" s="109" t="s">
        <v>299</v>
      </c>
      <c r="C6" s="342" t="s">
        <v>352</v>
      </c>
      <c r="D6" s="343"/>
      <c r="E6" s="90"/>
    </row>
    <row r="7" spans="1:5" ht="16.5" thickBot="1" x14ac:dyDescent="0.3">
      <c r="A7" s="88"/>
      <c r="B7" s="109" t="s">
        <v>138</v>
      </c>
      <c r="C7" s="346" t="s">
        <v>139</v>
      </c>
      <c r="D7" s="347"/>
      <c r="E7" s="90"/>
    </row>
    <row r="8" spans="1:5" ht="16.5" thickBot="1" x14ac:dyDescent="0.3">
      <c r="A8" s="88"/>
      <c r="B8" s="110">
        <v>21</v>
      </c>
      <c r="C8" s="344">
        <v>3090447930</v>
      </c>
      <c r="D8" s="345"/>
      <c r="E8" s="90"/>
    </row>
    <row r="9" spans="1:5" ht="16.5" thickBot="1" x14ac:dyDescent="0.3">
      <c r="A9" s="88"/>
      <c r="B9" s="110">
        <v>18</v>
      </c>
      <c r="C9" s="344">
        <v>2044427099</v>
      </c>
      <c r="D9" s="345"/>
      <c r="E9" s="90"/>
    </row>
    <row r="10" spans="1:5" ht="16.5" thickBot="1" x14ac:dyDescent="0.3">
      <c r="A10" s="88"/>
      <c r="B10" s="110">
        <v>25</v>
      </c>
      <c r="C10" s="344">
        <v>5220702500</v>
      </c>
      <c r="D10" s="345"/>
      <c r="E10" s="90"/>
    </row>
    <row r="11" spans="1:5" ht="16.5" thickBot="1" x14ac:dyDescent="0.3">
      <c r="A11" s="88"/>
      <c r="B11" s="110"/>
      <c r="C11" s="344"/>
      <c r="D11" s="345"/>
      <c r="E11" s="90"/>
    </row>
    <row r="12" spans="1:5" ht="16.5" thickBot="1" x14ac:dyDescent="0.3">
      <c r="A12" s="88"/>
      <c r="B12" s="110"/>
      <c r="C12" s="344"/>
      <c r="D12" s="345"/>
      <c r="E12" s="90"/>
    </row>
    <row r="13" spans="1:5" ht="32.25" thickBot="1" x14ac:dyDescent="0.3">
      <c r="A13" s="88"/>
      <c r="B13" s="111" t="s">
        <v>140</v>
      </c>
      <c r="C13" s="344">
        <f>SUM(C8:D12)</f>
        <v>10355577529</v>
      </c>
      <c r="D13" s="345"/>
      <c r="E13" s="90"/>
    </row>
    <row r="14" spans="1:5" ht="48" thickBot="1" x14ac:dyDescent="0.3">
      <c r="A14" s="88"/>
      <c r="B14" s="111" t="s">
        <v>141</v>
      </c>
      <c r="C14" s="344">
        <f>+C13/616000</f>
        <v>16811.002482142856</v>
      </c>
      <c r="D14" s="345"/>
      <c r="E14" s="90"/>
    </row>
    <row r="15" spans="1:5" x14ac:dyDescent="0.25">
      <c r="A15" s="88"/>
      <c r="B15" s="89"/>
      <c r="C15" s="92"/>
      <c r="D15" s="93"/>
      <c r="E15" s="90"/>
    </row>
    <row r="16" spans="1:5" ht="16.5" thickBot="1" x14ac:dyDescent="0.3">
      <c r="A16" s="88"/>
      <c r="B16" s="89" t="s">
        <v>142</v>
      </c>
      <c r="C16" s="92"/>
      <c r="D16" s="93"/>
      <c r="E16" s="90"/>
    </row>
    <row r="17" spans="1:5" ht="15" x14ac:dyDescent="0.25">
      <c r="A17" s="88"/>
      <c r="B17" s="94" t="s">
        <v>75</v>
      </c>
      <c r="C17" s="95"/>
      <c r="D17" s="223">
        <f>38735000+11850000+53743219+90001234</f>
        <v>194329453</v>
      </c>
      <c r="E17" s="90"/>
    </row>
    <row r="18" spans="1:5" ht="15" x14ac:dyDescent="0.25">
      <c r="A18" s="88"/>
      <c r="B18" s="88" t="s">
        <v>76</v>
      </c>
      <c r="C18" s="96"/>
      <c r="D18" s="224">
        <f>76235000+30000000+171814877+114321234</f>
        <v>392371111</v>
      </c>
      <c r="E18" s="90"/>
    </row>
    <row r="19" spans="1:5" ht="15" x14ac:dyDescent="0.25">
      <c r="A19" s="88"/>
      <c r="B19" s="88" t="s">
        <v>77</v>
      </c>
      <c r="C19" s="96"/>
      <c r="D19" s="224">
        <f>135000+3500000+5880000+320000</f>
        <v>9835000</v>
      </c>
      <c r="E19" s="90"/>
    </row>
    <row r="20" spans="1:5" thickBot="1" x14ac:dyDescent="0.3">
      <c r="A20" s="88"/>
      <c r="B20" s="97" t="s">
        <v>78</v>
      </c>
      <c r="C20" s="98"/>
      <c r="D20" s="225">
        <f>135000+3500000+5880000+320000</f>
        <v>9835000</v>
      </c>
      <c r="E20" s="90"/>
    </row>
    <row r="21" spans="1:5" ht="16.5" thickBot="1" x14ac:dyDescent="0.3">
      <c r="A21" s="88"/>
      <c r="B21" s="350" t="s">
        <v>79</v>
      </c>
      <c r="C21" s="351"/>
      <c r="D21" s="352"/>
      <c r="E21" s="90"/>
    </row>
    <row r="22" spans="1:5" ht="16.5" thickBot="1" x14ac:dyDescent="0.3">
      <c r="A22" s="88"/>
      <c r="B22" s="350" t="s">
        <v>80</v>
      </c>
      <c r="C22" s="351"/>
      <c r="D22" s="352"/>
      <c r="E22" s="90"/>
    </row>
    <row r="23" spans="1:5" x14ac:dyDescent="0.25">
      <c r="A23" s="88"/>
      <c r="B23" s="100" t="s">
        <v>143</v>
      </c>
      <c r="C23" s="226">
        <f>+D17/D19</f>
        <v>19.758968276563294</v>
      </c>
      <c r="D23" s="93" t="s">
        <v>300</v>
      </c>
      <c r="E23" s="90"/>
    </row>
    <row r="24" spans="1:5" ht="16.5" thickBot="1" x14ac:dyDescent="0.3">
      <c r="A24" s="88"/>
      <c r="B24" s="222" t="s">
        <v>81</v>
      </c>
      <c r="C24" s="227">
        <f>+D20/D18</f>
        <v>2.5065555858417927E-2</v>
      </c>
      <c r="D24" s="101" t="s">
        <v>67</v>
      </c>
      <c r="E24" s="90"/>
    </row>
    <row r="25" spans="1:5" ht="16.5" thickBot="1" x14ac:dyDescent="0.3">
      <c r="A25" s="88"/>
      <c r="B25" s="102"/>
      <c r="C25" s="103"/>
      <c r="D25" s="89"/>
      <c r="E25" s="104"/>
    </row>
    <row r="26" spans="1:5" x14ac:dyDescent="0.25">
      <c r="A26" s="353"/>
      <c r="B26" s="354" t="s">
        <v>82</v>
      </c>
      <c r="C26" s="348" t="s">
        <v>301</v>
      </c>
      <c r="D26" s="349"/>
      <c r="E26" s="334"/>
    </row>
    <row r="27" spans="1:5" ht="16.5" thickBot="1" x14ac:dyDescent="0.3">
      <c r="A27" s="353"/>
      <c r="B27" s="355"/>
      <c r="C27" s="335" t="s">
        <v>83</v>
      </c>
      <c r="D27" s="336"/>
      <c r="E27" s="334"/>
    </row>
    <row r="28" spans="1:5" thickBot="1" x14ac:dyDescent="0.3">
      <c r="A28" s="97"/>
      <c r="B28" s="105"/>
      <c r="C28" s="105"/>
      <c r="D28" s="105"/>
      <c r="E28" s="99"/>
    </row>
  </sheetData>
  <mergeCells count="20">
    <mergeCell ref="B21:D21"/>
    <mergeCell ref="B22:D22"/>
    <mergeCell ref="A26:A27"/>
    <mergeCell ref="B26:B27"/>
    <mergeCell ref="E26:E27"/>
    <mergeCell ref="C27:D27"/>
    <mergeCell ref="A1:D1"/>
    <mergeCell ref="B2:D2"/>
    <mergeCell ref="B3:D3"/>
    <mergeCell ref="C5:D5"/>
    <mergeCell ref="C6:D6"/>
    <mergeCell ref="C13:D13"/>
    <mergeCell ref="C8:D8"/>
    <mergeCell ref="C7:D7"/>
    <mergeCell ref="C9:D9"/>
    <mergeCell ref="C10:D10"/>
    <mergeCell ref="C11:D11"/>
    <mergeCell ref="C12:D12"/>
    <mergeCell ref="C14:D14"/>
    <mergeCell ref="C26:D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JURIDICA</vt:lpstr>
      <vt:lpstr>TECNICA GRUPO 18</vt:lpstr>
      <vt:lpstr>TECNICA GRUPO 21</vt:lpstr>
      <vt:lpstr>TECNICA GRUPO 25</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2014-12-17T02:31:10Z</dcterms:modified>
</cp:coreProperties>
</file>