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20" yWindow="-15" windowWidth="15480" windowHeight="6660" tabRatio="598" activeTab="2"/>
  </bookViews>
  <sheets>
    <sheet name="JURIDICA" sheetId="9" r:id="rId1"/>
    <sheet name="TECNICA.G.40" sheetId="8" r:id="rId2"/>
    <sheet name="TECNICA.G.44" sheetId="11" r:id="rId3"/>
    <sheet name="FINANCIERA" sheetId="10" r:id="rId4"/>
  </sheets>
  <calcPr calcId="145621"/>
</workbook>
</file>

<file path=xl/calcChain.xml><?xml version="1.0" encoding="utf-8"?>
<calcChain xmlns="http://schemas.openxmlformats.org/spreadsheetml/2006/main">
  <c r="N53" i="11" l="1"/>
  <c r="N52" i="11"/>
  <c r="L50" i="11"/>
  <c r="C24" i="10" l="1"/>
  <c r="C23" i="10"/>
  <c r="C13" i="10"/>
  <c r="C14" i="10" s="1"/>
  <c r="D40" i="11" l="1"/>
  <c r="D41" i="11"/>
  <c r="N51" i="11"/>
  <c r="N50" i="11"/>
  <c r="N49" i="11"/>
  <c r="N124" i="8" l="1"/>
  <c r="N50" i="8" l="1"/>
  <c r="N51" i="8"/>
  <c r="F138" i="11"/>
  <c r="D149" i="11" s="1"/>
  <c r="E123" i="11"/>
  <c r="D148" i="11" s="1"/>
  <c r="M117" i="11"/>
  <c r="L117" i="11"/>
  <c r="K117" i="11"/>
  <c r="C119" i="11" s="1"/>
  <c r="A110" i="11"/>
  <c r="A111" i="11" s="1"/>
  <c r="A112" i="11" s="1"/>
  <c r="A113" i="11" s="1"/>
  <c r="A114" i="11" s="1"/>
  <c r="A115" i="11" s="1"/>
  <c r="A116" i="11" s="1"/>
  <c r="N117" i="11"/>
  <c r="M57" i="11"/>
  <c r="C62" i="11" s="1"/>
  <c r="L57" i="11"/>
  <c r="K57" i="11"/>
  <c r="C61" i="11" s="1"/>
  <c r="A50" i="11"/>
  <c r="A51" i="11" s="1"/>
  <c r="A52" i="11" s="1"/>
  <c r="A53" i="11" s="1"/>
  <c r="A54" i="11" s="1"/>
  <c r="A55" i="11" s="1"/>
  <c r="A56" i="11" s="1"/>
  <c r="N57" i="11"/>
  <c r="E40" i="11"/>
  <c r="F22" i="11"/>
  <c r="C24" i="11" s="1"/>
  <c r="E22" i="11"/>
  <c r="E24" i="11" s="1"/>
  <c r="E148" i="11" l="1"/>
  <c r="E22" i="8"/>
  <c r="F22" i="8"/>
  <c r="C24" i="8" s="1"/>
  <c r="M131" i="8" l="1"/>
  <c r="L131" i="8"/>
  <c r="K131" i="8"/>
  <c r="A124" i="8"/>
  <c r="A125" i="8" s="1"/>
  <c r="A126" i="8" s="1"/>
  <c r="A127" i="8" s="1"/>
  <c r="A128" i="8" s="1"/>
  <c r="A129" i="8" s="1"/>
  <c r="A130" i="8" s="1"/>
  <c r="N123" i="8"/>
  <c r="N131" i="8" s="1"/>
  <c r="N49" i="8"/>
  <c r="N57" i="8" s="1"/>
  <c r="E24" i="8" l="1"/>
  <c r="E137" i="8" l="1"/>
  <c r="F154" i="8"/>
  <c r="D164" i="8" s="1"/>
  <c r="D163" i="8" l="1"/>
  <c r="D41" i="8" s="1"/>
  <c r="D40" i="8"/>
  <c r="E163" i="8" l="1"/>
  <c r="E40" i="8"/>
  <c r="C133" i="8"/>
  <c r="M57" i="8"/>
  <c r="C62" i="8" s="1"/>
  <c r="L57" i="8"/>
  <c r="K57" i="8"/>
  <c r="C61" i="8" s="1"/>
  <c r="A50" i="8"/>
  <c r="A51" i="8" s="1"/>
  <c r="A52" i="8" s="1"/>
  <c r="A53" i="8" s="1"/>
  <c r="A54" i="8" s="1"/>
  <c r="A55" i="8" s="1"/>
  <c r="A56" i="8" s="1"/>
</calcChain>
</file>

<file path=xl/sharedStrings.xml><?xml version="1.0" encoding="utf-8"?>
<sst xmlns="http://schemas.openxmlformats.org/spreadsheetml/2006/main" count="1020" uniqueCount="375">
  <si>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</si>
  <si>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</si>
  <si>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</si>
  <si>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</si>
  <si>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</si>
  <si>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</si>
  <si>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</si>
  <si>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</si>
  <si>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</si>
  <si>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</si>
  <si>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</si>
  <si>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</si>
  <si>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</si>
  <si>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</si>
  <si>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</si>
  <si>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</si>
  <si>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</si>
  <si>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</si>
  <si>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</si>
  <si>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</si>
  <si>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</si>
  <si>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</si>
  <si>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</si>
  <si>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</si>
  <si>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</si>
  <si>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</si>
  <si>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</si>
  <si>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</si>
  <si>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</si>
  <si>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</si>
  <si>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</si>
  <si>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</si>
  <si>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</si>
  <si>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</si>
  <si>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</si>
  <si>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</si>
  <si>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</si>
  <si>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</si>
  <si>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</si>
  <si>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</si>
  <si>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</si>
  <si>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</si>
  <si>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</si>
  <si>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</si>
  <si>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</si>
  <si>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</si>
  <si>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</si>
  <si>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</si>
  <si>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</si>
  <si>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</si>
  <si>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</si>
  <si>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</si>
  <si>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</si>
  <si>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</si>
  <si>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</si>
  <si>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</si>
  <si>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</si>
  <si>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</si>
  <si>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</si>
  <si>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</si>
  <si>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</si>
  <si>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</si>
  <si>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</si>
  <si>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</si>
  <si>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</si>
  <si>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</si>
  <si>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</si>
  <si>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</si>
  <si>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</si>
  <si>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</si>
  <si>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</si>
  <si>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</si>
  <si>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</si>
  <si>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</si>
  <si>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</si>
  <si>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</si>
  <si>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</si>
  <si>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</si>
  <si>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</si>
  <si>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</si>
  <si>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</si>
  <si>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</si>
  <si>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</si>
  <si>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</si>
  <si>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</si>
  <si>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</si>
  <si>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</si>
  <si>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</si>
  <si>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</si>
  <si>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</si>
  <si>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</si>
  <si>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</si>
  <si>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</si>
  <si>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</si>
  <si>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</si>
  <si>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</si>
  <si>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</si>
  <si>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</si>
  <si>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</si>
  <si>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</si>
  <si>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</si>
  <si>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</si>
  <si>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</si>
  <si>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</si>
  <si>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</si>
  <si>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</si>
  <si>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</si>
  <si>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</si>
  <si>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</si>
  <si>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</si>
  <si>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</si>
  <si>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</si>
  <si>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</si>
  <si>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</si>
  <si>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</si>
  <si>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</si>
  <si>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</si>
  <si>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</si>
  <si>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</si>
  <si>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</si>
  <si>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</si>
  <si>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</si>
  <si>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</si>
  <si>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</si>
  <si>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</si>
  <si>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</si>
  <si>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</si>
  <si>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</si>
  <si>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</si>
  <si>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</si>
  <si>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</si>
  <si>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</si>
  <si>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</si>
  <si>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</si>
  <si>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</si>
  <si>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</si>
  <si>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</si>
  <si>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</si>
  <si>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</si>
  <si>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</si>
  <si>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</si>
  <si>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</si>
  <si>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</si>
  <si>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</si>
  <si>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</si>
  <si>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</si>
  <si>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</si>
  <si>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</si>
  <si>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</si>
  <si>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</si>
  <si>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</si>
  <si>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LIQUIDEZ*</t>
  </si>
  <si>
    <t>* VER NOTA 5 DEL NUMERAL 3.18</t>
  </si>
  <si>
    <t>Experiencia Habilitante</t>
  </si>
  <si>
    <t>Equipo Talento Humano Adicional</t>
  </si>
  <si>
    <t>FUNDACIÓN PARA EL DESARROLLO SOCIAL Y EL MEJORAMIENTO DE LA CALIDAD DE VIDA NUEVO MILENIO</t>
  </si>
  <si>
    <t>ICBF</t>
  </si>
  <si>
    <t>ESTA EXPERIENCIA NO ES VÁLIDA PARA ESTE GRUPO PUES SE TRASLAPA CON LA EXPERIENCIA DEL CONTRATO N° 347</t>
  </si>
  <si>
    <t>X</t>
  </si>
  <si>
    <t>CDI - INSTITUCIONAL SIN ARRIENDO. SAN JOSÉ 2</t>
  </si>
  <si>
    <t>CDI - INSTITUCIONAL SIN ARRIENDO. PEPSUAPA</t>
  </si>
  <si>
    <t>CDI - INSTITUCIONAL SIN ARRIENDO.YOSUU</t>
  </si>
  <si>
    <t>CDI - INSTITUCIONAL SIN ARRIENDO.SIAPANA</t>
  </si>
  <si>
    <t>CDI - INSTITUCIONAL SIN ARRIENDO.AIPIAMANA</t>
  </si>
  <si>
    <t>CDI - INSTITUCIONAL SIN ARRIENDO.SAN JOSE 1</t>
  </si>
  <si>
    <t>CDI - INSTITUCIONAL SIN ARRIENDO.BERLIN</t>
  </si>
  <si>
    <t>CDI - INSTITUCIONAL SIN ARRIENDO.ALTOS DE SALINA</t>
  </si>
  <si>
    <t>CDI - INSTITUCIONAL SIN ARRIENDO.WAYACASIRA</t>
  </si>
  <si>
    <t>CDI INSTITUCIONAL</t>
  </si>
  <si>
    <t>SAN JOSE 2</t>
  </si>
  <si>
    <t>PEPSUAPA</t>
  </si>
  <si>
    <t>YOSUU</t>
  </si>
  <si>
    <t>SIAPANA</t>
  </si>
  <si>
    <t>AIPIAMANA</t>
  </si>
  <si>
    <t>SAN JOSE 1</t>
  </si>
  <si>
    <t>N.A</t>
  </si>
  <si>
    <t>5/1009</t>
  </si>
  <si>
    <t>MILEDIS BEATRIZ PINTO PINTO</t>
  </si>
  <si>
    <t>LICENCIADA EN EDUCACIÓN BÁSICA</t>
  </si>
  <si>
    <t>CORPORACIÓN UNIVERSIDAD DEL CARIBE</t>
  </si>
  <si>
    <t>13 DE JULIO DE 2007</t>
  </si>
  <si>
    <t>INSTITUCIÓN EDUCATIVA ALFONSO LÓPEZ PUMAREJO DE URIBIA-GUAJIRA</t>
  </si>
  <si>
    <t>INSTITUCIÓN EDUCATIVA ALFONSO LÓPEZ PUMAREJO DE URIBIA-GUAJIRA
FUNDACIÓN DE DESARROLLO SOCIAL Y EL MEJORAMIENTO  DE LA CALIDAD DE VIDA</t>
  </si>
  <si>
    <t>27-04-2011 A 7-09-2011 (5 MESES)
13-08-2012 A 15-12-2012 (4 MESES)
8-04-2013 A 26-06-2013 ( 2 MESES)
17-08-2013 A 12-12-2013 (4 MESES)
10-02-2014 A 5-12-2014 (10 MESES)</t>
  </si>
  <si>
    <t>COORDINADORA DE ENTORNO INSTITUCIONAL.
COORDINADORA</t>
  </si>
  <si>
    <t>NINGUNA</t>
  </si>
  <si>
    <t>LUISA ISABEL GÓMEZ ARPUSHNA</t>
  </si>
  <si>
    <t>LICENCIADA EN LENGUA CASTELLANA</t>
  </si>
  <si>
    <t>UNIVERISAD DE PAMPLONA</t>
  </si>
  <si>
    <t>12 DE OCTURE DE 2013</t>
  </si>
  <si>
    <t>17-08-2010 A 15-12-2010 (2 MESES)
27-04-2011 A 7-08-2011 (4 MESES)
6-02-2012 A 15-12-2012 (10 MESES)
1-02-2013 A 13-12-2013 (10 MESES)
10-02-2014 A 30 -08-2014 (6 MESES)</t>
  </si>
  <si>
    <t>COORDINADORA DE UNIDAD DE SERVICIO.</t>
  </si>
  <si>
    <t>LORENA ISABEL IBARRA BERMÚDEZ</t>
  </si>
  <si>
    <t>TRABAJADORA SOCIAL</t>
  </si>
  <si>
    <t>UNIVERDIDAD DE LA GUAJIRA</t>
  </si>
  <si>
    <t>26 DE MARZO DE 2011</t>
  </si>
  <si>
    <t>COORDINADORA DEL ENTORNOCOMUNITARIO EN MANAURE</t>
  </si>
  <si>
    <t>ISIS MARÍA ARAUJO NUÑEZ</t>
  </si>
  <si>
    <t>LA CORPORACIÓN EDUCATIVA MAYOR DEL DESARROLLO SIMÓN BOLÍVAR</t>
  </si>
  <si>
    <t>19 DE DICIEMBRE DE 1986</t>
  </si>
  <si>
    <t>FUNDESALUD
FUNDACIÓN DE DESARROLLO SOCIAL Y EL MEJORAMIENTO  DE LA CALIDAD DE VIDA</t>
  </si>
  <si>
    <t xml:space="preserve">01-02-2004 A 30-6-2006 (16 MESES)
6-02-2012 A 15-12 2012 (10 MESES)
</t>
  </si>
  <si>
    <t>TRABAJO CON GRUPOS Y COMUNIDAD.
COORDINADORA DE UNIDAD DE SERVICIO.</t>
  </si>
  <si>
    <t>ELIAN YOHANA MEZA BARLIZA</t>
  </si>
  <si>
    <t>UNIVERSIDAD DE LA GUAJIRA</t>
  </si>
  <si>
    <t>11 DE DICIEMBRE DE 2009</t>
  </si>
  <si>
    <t>FUNDACIÓN DE DESARROLLO SOCIAL Y EL MEJORAMIENTO  DE LA CALIDAD DE VIDA</t>
  </si>
  <si>
    <t xml:space="preserve">6-2-2012 A 15-12-2012 (10 MESES)
1-02-2013 A 13-12-2013 (10 MESES)
10-2-2014 A 30-08-2014 (6 Meses) </t>
  </si>
  <si>
    <t>ELIANA CELMIRA VELEZ HUERTAS</t>
  </si>
  <si>
    <t>14 DE DICIEMBRE DE 2007</t>
  </si>
  <si>
    <t>17-08-2013 A 13-12-2013 (4 MESES)
10-02- 2014 A 30-09-2014 (7 MESES)</t>
  </si>
  <si>
    <t>MARÍA ALEJANDRA GUTIÉRREZ CÓRDOBA</t>
  </si>
  <si>
    <t>UNIVERSIDAD DE PAMPLONA</t>
  </si>
  <si>
    <t>BREYDIS NAYDI RIVERA MINDIOLA</t>
  </si>
  <si>
    <t>NUTRICIONISTA Y DIETISTA</t>
  </si>
  <si>
    <t>26 DE MARZO DE 2010</t>
  </si>
  <si>
    <t>EL PERFIL NO CUMPLE PARA EL APOYO PSICOSOCIAL REQUERIDO EN EL PLIEGO DE LA CONVOCATORIA</t>
  </si>
  <si>
    <t>ENILDA JOSEFA PALACIO OLIVARES</t>
  </si>
  <si>
    <t>UNIVERSIDAD DEL ATLÁNTICO</t>
  </si>
  <si>
    <t>2 DE DICIEMBRE DE 2011</t>
  </si>
  <si>
    <t>ELIANA PAOLA FREYLE VELASQUEZ</t>
  </si>
  <si>
    <t>27 DE ENERO DE 2012</t>
  </si>
  <si>
    <t>IRMA DIGIRETH DÍAZ RODRÍGUEZ</t>
  </si>
  <si>
    <t>UNIVERSIDAD NACIONAL DE COLOMBIA</t>
  </si>
  <si>
    <t>19 DE DICIEMBRE DE 2000</t>
  </si>
  <si>
    <t>RENZO EMMANUEL PEÑARANDA LÓPEZ</t>
  </si>
  <si>
    <t>UNIVERSIDAD METROPOLITANA</t>
  </si>
  <si>
    <t>23 DE JULIO DE 2014</t>
  </si>
  <si>
    <t>JOSÉ ALEJANDRO GAMEZ URIANA</t>
  </si>
  <si>
    <t>INDIRA PAOLA FREYLE FUENMAYOR</t>
  </si>
  <si>
    <t>ZULEY MARTÍNEZ EPIEYU</t>
  </si>
  <si>
    <t>16 DE SEPTIEMBRE DE 2011</t>
  </si>
  <si>
    <t>1-03-2012 a 30-11-2012 (8 meses)
4-02-2013 a 30-11-2013 ( 9 meses)
10-02-2014 a 30-09-2014 (7 meses)</t>
  </si>
  <si>
    <t>CDI - INSTITUCIONAL CON ARRIENDO. CENTRO 1</t>
  </si>
  <si>
    <t>CDI - INSTITUCIONAL CON ARRIENDO. CENTRO 2</t>
  </si>
  <si>
    <t>MANAURE</t>
  </si>
  <si>
    <t>CL 7 10 08</t>
  </si>
  <si>
    <t>CL 4 1 12 OESTE</t>
  </si>
  <si>
    <t>COMUNIDAD WAYACASIRA</t>
  </si>
  <si>
    <t>2/444</t>
  </si>
  <si>
    <t>VICTOR SEGUNDO CANTILLO MANJARREZ</t>
  </si>
  <si>
    <t>PSICOLOGO</t>
  </si>
  <si>
    <t>UNIVERSIDAD ANTONIO NARIÑO</t>
  </si>
  <si>
    <t>10 DE OCTUBRE DE 2008</t>
  </si>
  <si>
    <t>COORDINACIÓN DE EDUCACIÓN MISIONAL CANTRATADA DIÓCESIS DE RIOHACHA
ASOCIACIÓN DE JEFES FAMILIARES WAYUU DE LA ZONA NORTE DE LA ALTA GUAJIRA WAYUU ARAURAYU.
FUNDACIÓN DE DESARROLLO SOCIAL Y EL MEJORAMIENTO  DE LA CALIDAD DE VIDA</t>
  </si>
  <si>
    <t>13-04-2012 A 7-12-2012 (8 MESES)
24-06-2014 A 30-11-2012 (5 MESES)
09-07-2010 A 31-12-2010 (5MESES)
1-03-2012 A 30-11-2012 ( 8 MESES)
4-02-2013 A 30-11-2013 (9 MESES)
10-02-2014 A 30-09-2013 (8MESES)</t>
  </si>
  <si>
    <t>JULEIBY CAROLINA CABAS HERNANDEZ</t>
  </si>
  <si>
    <t>PSICOLOGA</t>
  </si>
  <si>
    <t>UNIVERSIDAD COOPERATIVA DE COLOMBIA</t>
  </si>
  <si>
    <t>10 DE DICIEMBRE DE 2011</t>
  </si>
  <si>
    <t>1-02-2013 A 30-11-2013 (8MESES)
10-02-2014 A 30-10-2014 (8 MESES)</t>
  </si>
  <si>
    <t>SIGRID DAYANARE BERNIER GARCÍA</t>
  </si>
  <si>
    <t>22 DE MARZO DE 2013</t>
  </si>
  <si>
    <t>FUNDACIÓN EMPRENDER
FUNDACIÓN DE DESARROLLO SOCIAL Y EL MEJORAMIENTO  DE LA CALIDAD DE VIDA</t>
  </si>
  <si>
    <t>3-07-2013 A 3 -10-2013 (3 MESES)
2-10-2013 A 30-11-2013 (1 MES)
10-02-2014 A 3-12-2014 (10 MESES)</t>
  </si>
  <si>
    <t>LUSBAYS JASMITH PORRAS FREILE</t>
  </si>
  <si>
    <t>28 DE MARZO DE 2008</t>
  </si>
  <si>
    <t>PROGRAMA DE ATENCIÓN INTEGRAL SOCIAL. MUNICIPIO DE MANAURE
FUNDACIÓN DE DESARROLLO SOCIAL Y EL MEJORAMIENTO  DE LA CALIDAD DE VIDA</t>
  </si>
  <si>
    <t xml:space="preserve">1-02-2006 A 30-09-2007 (21 MESES)
1-3-2012 A 30 A 30-11-2012 (8 MESES)
4-02-2013 A 30-11-2013 ( 9 MESES)
</t>
  </si>
  <si>
    <t>AIDA LUZ COTES CURVELO</t>
  </si>
  <si>
    <t>IUNIVERSIDAD ANTONIO NARIÑO</t>
  </si>
  <si>
    <t>7 DE SEPTIEMBRE DE 2000</t>
  </si>
  <si>
    <t>1-4-2014 A 3-12-2014 (8 meses)</t>
  </si>
  <si>
    <t>CLAUDIA PATRICIA IBARRA RODRÍGUEZ</t>
  </si>
  <si>
    <t>30 DE NOVIEMBRE DE 2013</t>
  </si>
  <si>
    <t>1-3-2013 A 30-11-2013 (9 MESES)
1-08-2014 A 3-12-2014 (4 MESES)</t>
  </si>
  <si>
    <t>003 DE 2010</t>
  </si>
  <si>
    <t>GOBERNACIÓN DE LA GUAJIRA</t>
  </si>
  <si>
    <t>004 DE 2011</t>
  </si>
  <si>
    <t>LEYDIS JOHANA FREYLE IPUANA</t>
  </si>
  <si>
    <t>LICENCIADA EN ETNOEDUCACIÓN PARA BÁSICA CON ENFASIS EN LENGUA CASTELLANA Y BILINGUISMO</t>
  </si>
  <si>
    <t>19 DE DICIEMBRE DE 2012</t>
  </si>
  <si>
    <t xml:space="preserve">INSTITUCIÓN ETNOEDUCATIVA INTERNADO INDIGENA DE KAMUSUCHIWO
CORPORACIÓN DÍA DE LA NIÑEZ </t>
  </si>
  <si>
    <t>10-05-2007 A 30-11-2007 (6 MESES)
1-02-2013</t>
  </si>
  <si>
    <t>DOCENTE
LUDOTECARIA</t>
  </si>
  <si>
    <t>LA CERTIFICACIÓN DE LA CORPORACIÓN DÍA DE LA NIÑEZ NO REPORTA EL TIEMPO DE TERMINANCION DEL CONTRATO, ASI LAS COSAS NO ES POSIBLE CALCULAR EL TIEMPO DE EXPERIENCIA. SUBSANAR</t>
  </si>
  <si>
    <t>EDWIN JOHANA FREYLE IPUANA</t>
  </si>
  <si>
    <t>CONTADURIA TÉNICA SISTEMATIZADA</t>
  </si>
  <si>
    <t>CORPORACIÓN TÉCNICA SISTEMATIZADA</t>
  </si>
  <si>
    <t>10 DE JULIO DE 2011</t>
  </si>
  <si>
    <t>CONFIAMOS</t>
  </si>
  <si>
    <t>01-07-2010 A 18-02-2014</t>
  </si>
  <si>
    <t>TESORERO</t>
  </si>
  <si>
    <t>MONICA OSMERY OÑATE QUINTERO</t>
  </si>
  <si>
    <t>ABOGADA</t>
  </si>
  <si>
    <t>UNIVERSIDAD DE CARTAGENA</t>
  </si>
  <si>
    <t>6 DE FEBRERO DE 1987</t>
  </si>
  <si>
    <t>LA EXPERIENCIA CERTIFICADA NO ES TENIDA EN CUENTA EN ESTE GRUPO YA SE ASIGNÓ EN EL GRUPO 40.</t>
  </si>
  <si>
    <t>NO CUMPLE CON LA EXPERIENCIA REQUERIDA PARA ASUMIR COMO COORDINADORA , DE ACUERDO CON LO REQUERIDO EN EL NUMERAL 3.21.1</t>
  </si>
  <si>
    <t>EL PROPONENTE NO APORTÓ EXPERIENCIA ADICIONAL PARA ESTE GRUPO. LAS CERTIFICACIONES QUE ADJUNTÓ SE TUVIERON EN CUANTA PARA EL GRUPO 40.</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</si>
  <si>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</si>
  <si>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</si>
  <si>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</si>
  <si>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</si>
  <si>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</si>
  <si>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</si>
  <si>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</si>
  <si>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</si>
  <si>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</si>
  <si>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</si>
  <si>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</si>
  <si>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</si>
  <si>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</si>
  <si>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</si>
  <si>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</si>
  <si>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</si>
  <si>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</si>
  <si>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</si>
  <si>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</si>
  <si>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</si>
  <si>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</si>
  <si>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</si>
  <si>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</si>
  <si>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</si>
  <si>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</si>
  <si>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</si>
  <si>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</si>
  <si>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</si>
  <si>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</si>
  <si>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</si>
  <si>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</si>
  <si>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</si>
  <si>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</si>
  <si>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</si>
  <si>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</si>
  <si>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</si>
  <si>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</si>
  <si>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</si>
  <si>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</si>
  <si>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</si>
  <si>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</si>
  <si>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</si>
  <si>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</si>
  <si>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31 FUNDACION NUEVO MILENIO</t>
  </si>
  <si>
    <t>15 AL 17</t>
  </si>
  <si>
    <t>GARANTIA DE SERIEDAD DE LA PROPUESTA GRUPO 40</t>
  </si>
  <si>
    <t>7 AL 14</t>
  </si>
  <si>
    <t>19 AL 21</t>
  </si>
  <si>
    <t>37 AL 41</t>
  </si>
  <si>
    <t>30 Y 32</t>
  </si>
  <si>
    <t>29 Y 31</t>
  </si>
  <si>
    <t>24 AL 26</t>
  </si>
  <si>
    <t>5 Y 6</t>
  </si>
  <si>
    <t xml:space="preserve">PROPONENTE:   </t>
  </si>
  <si>
    <t>NUMERO DE NIT:</t>
  </si>
  <si>
    <t>825001522-0</t>
  </si>
  <si>
    <t xml:space="preserve"> NO  CUMPLE </t>
  </si>
  <si>
    <t>EL PROPONENTE CUMPLE ______ NO CUMPLE ____X___</t>
  </si>
  <si>
    <t>FUNDACIÓN NUEVO MILENIO</t>
  </si>
  <si>
    <t>NO CUMPLE CON LA EXPERIENCIA REQUERIDA PARA ASUMIR COMO COORDINADORA , DE ACUERDO CON LO REQUERIDO EN EL NUMERAL 3.22.1CONDICIÓN SUBSANABLE.</t>
  </si>
  <si>
    <t xml:space="preserve">EL PROPOENENTE MEDIANTE OFICIO E-2014-356624-4400, SOLICITA TENER EN CUENTA 11 MESES DEL CONTRATO PARA EL GRUPO 40. </t>
  </si>
  <si>
    <t xml:space="preserve">EL PROPONENTE MEDIANTE OFICIO E-2014-356624-4400, SOLICITA TENER EN CUENTA 06 MESES DEL CONTRATO PARA EL GRUPO 44. </t>
  </si>
  <si>
    <t>LAS CERTIFICACIONES APORTADAS NO PRECISAN LOS CUPOS ATENDIDOS DURANTE LA EJECUCIÓN DEL CONTRATO, POR LO TANTO SE INVÁLIDA PARA ESTE GRUPO</t>
  </si>
  <si>
    <t>EL PROPONENTE MEDIANTE OFICIO E-2014-356624-4400, SOLICITA TENER EN CUENTA 5 MESES DEL CONTRATO PARA EL GRUPO 44 EN LA EXPERIENCIA HABILITANTE. POR LO ANTERIOR ES DESCARTADA EL TOTAL DE MESES PARA ESTE GRUPO COMO EXPERIENCIA ADICIONAL.</t>
  </si>
  <si>
    <t>EL PROPONENTE MEDIANTE OFICIO E-2014-356624-4400, SOLICITA TENER EN CUENTA 5 MESES DEL CONTRATO PARA EL GRUPO 44 EN LA EXPERIENCIA HABILITANTE. POR LO ANTERIOR ES DESCARTADA EL TOTAL DE MESES PARA ESTE GRUPO COMO EXPERIENCIA ADICIONAL</t>
  </si>
  <si>
    <t>EL PROPOENENTE MEDIANTE OFICIO E-2014-356624-4400, ADJUNTA CARTA DE INTENCIÓN DE ARREDMIENTO DEL INMUEBLE</t>
  </si>
  <si>
    <t>17-08-2013 A 13-12-2013 (4 MESES)
10-02- 2014 A 3-12-2014 (10 MESES)</t>
  </si>
  <si>
    <t xml:space="preserve">FUNDACIÓN EDUCATIVA SANTA FE
</t>
  </si>
  <si>
    <t xml:space="preserve">8-08-2011 A 5-10-2011 (2 MESES)
</t>
  </si>
  <si>
    <t xml:space="preserve">FUNDACIÓN EDUCATIVA SANTA FE
FUNDACIÓN DE DESARROLLO SOCIAL Y EL MEJORAMIENTO  DE LA CALIDAD DE VIDA
</t>
  </si>
  <si>
    <t xml:space="preserve">8-08-2011 A 5-10-2011 (2 MESES)
6-02-2012 A 15-12-2012 (10 MESES)
1-02-2013 A 13-12- 2013 (10 MESES)
10-02-2014 A 3-10-2014 (8 MESES)
</t>
  </si>
  <si>
    <t xml:space="preserve">EL PROPONENTE MEDIANTE OFICIO E-2014-356624-4400, SOLICITA TENER EN CUENTA 5 MESES DEL CONTRATO PARA EL GRUPO 44. </t>
  </si>
  <si>
    <t>EL PROPONENTE MEDIANTE OFICIO E-2014-356624-4400, ACLARA QUE ESTA PROFESIONAL PERTENECE AL GRUPO 44</t>
  </si>
  <si>
    <t>EL PROPONENTE MEDIANTE OFICIO E-2014-356624-4400, ACLARA QUE ESTA PROFESIONAL PERTENECE AL GRUPO 44 Y NO AL 40.</t>
  </si>
  <si>
    <t>5/1010</t>
  </si>
  <si>
    <t>LITIA LILIANA PIMIENTA MOSCOTE</t>
  </si>
  <si>
    <t>NO ADJUNTA</t>
  </si>
  <si>
    <t>NO REPORTA</t>
  </si>
  <si>
    <t>EXTRAS S.A</t>
  </si>
  <si>
    <t>11-01-2013 A 21-12-2013 (11 MESES)
19-06-2012 A 31-12-2012 (6 MESES)</t>
  </si>
  <si>
    <t xml:space="preserve">COORDINADORA DE SERVICIOS EN MISIÓN
</t>
  </si>
  <si>
    <t>EL PROPONENTE MEDIANTE OFICIO E-2014-356624-4400, SOLICITA TENER EN CUENTA A ESTA PROFESIONAL PARA EL CARGO DE COORDINADORA EN REEMPLAZO DE MAIRA GUTIERREZ, SIN EMBARGO NO ADJUNTA FOTOCOPIA DEL DIPLOMA QUE CERTIFIQUE SUS ESTUDIOS PROFESIONALES.</t>
  </si>
  <si>
    <t>EL PROPONENTE MEDIANTE OFICIO E-2014-356624-4400, ADJUNTA LAS HOJAS DE VIDA DE YENERIS YOLETH FRÍAS BRITO COMO COORDINADORA GENERAL Y DE ANA OLIMPIA MINDIOLA GUERRA, SIN EMBARGO NO PUEDEN SER  TENIDAS EN CUENTA YA QUE OTORGA PUNTAJE AL TALENTO HUMANO ADICIONAL Y  LA LEY ES CLARA EXPRESANDO QUE NO  ES SUCEPTIBLE DE SUBSANAR ESTA CONDICIÓN.</t>
  </si>
  <si>
    <t>EL PROPONENTE MEDIANTE OFICIO E-2014-356624-4400, SOLICITA CAMBIAR ESTA PROFESIONAL POR DIANA LUZ PADILLA, SIN EMBARGO NO SE PUEDE ATENDER DICHA  SOLICITUD YA QUE AL OTORGAR PUNTAJE AL TALENTO HUMANO ADICIONAL Y  LA LEY ES CLARA PRECISANDO QUE ESTA CONDICIÓN NO ES SUCEPTIBLE DE SUBSANAR.</t>
  </si>
  <si>
    <t>EL PROPONENTE MEDIANTE OFICIO E-2014-356624-4400, ADJUNTA FORMTAO 12 PROPUESTA TÉCNICA PARA EL GRUPO 44</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</si>
</sst>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 #,##0_-;\-* #,##0_-;_-* &quot;-&quot;??_-;_-@_-"/>
  </numFmts>
  <fonts count="35"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sz val="9"/>
      <color rgb="FF000000"/>
      <name val="Arial Narrow"/>
      <family val="2"/>
    </font>
    <font>
      <b/>
      <sz val="12"/>
      <color rgb="FF000000"/>
      <name val="Arial"/>
      <family val="2"/>
    </font>
    <font>
      <sz val="12"/>
      <color rgb="FF000000"/>
      <name val="Arial"/>
      <family val="2"/>
    </font>
    <font>
      <sz val="12"/>
      <color theme="1"/>
      <name val="Arial"/>
      <family val="2"/>
    </font>
    <font>
      <sz val="12"/>
      <color rgb="FF7030A0"/>
      <name val="Arial"/>
      <family val="2"/>
    </font>
    <font>
      <b/>
      <sz val="12"/>
      <name val="Arial"/>
      <family val="2"/>
    </font>
    <font>
      <sz val="12"/>
      <name val="Arial"/>
      <family val="2"/>
    </font>
    <font>
      <b/>
      <sz val="11"/>
      <name val="Calibri"/>
      <family val="2"/>
      <scheme val="minor"/>
    </font>
    <font>
      <b/>
      <sz val="11"/>
      <name val="Arial Narrow"/>
      <family val="2"/>
    </font>
    <font>
      <sz val="11"/>
      <name val="Arial Narrow"/>
      <family val="2"/>
    </font>
    <font>
      <b/>
      <sz val="9"/>
      <name val="Arial Narrow"/>
      <family val="2"/>
    </font>
    <font>
      <b/>
      <sz val="11"/>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300">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0" xfId="0" applyFont="1" applyFill="1" applyAlignment="1">
      <alignment vertical="center"/>
    </xf>
    <xf numFmtId="0" fontId="24" fillId="7" borderId="25" xfId="0" applyFont="1" applyFill="1" applyBorder="1" applyAlignment="1">
      <alignment vertical="center"/>
    </xf>
    <xf numFmtId="0" fontId="24" fillId="7" borderId="26" xfId="0" applyFont="1" applyFill="1" applyBorder="1" applyAlignment="1">
      <alignment horizontal="center" vertical="center" wrapText="1"/>
    </xf>
    <xf numFmtId="0" fontId="25" fillId="0" borderId="27" xfId="0" applyFont="1" applyBorder="1" applyAlignment="1">
      <alignment vertical="center" wrapText="1"/>
    </xf>
    <xf numFmtId="0" fontId="25" fillId="0" borderId="26" xfId="0" applyFont="1" applyBorder="1" applyAlignment="1">
      <alignment vertical="center"/>
    </xf>
    <xf numFmtId="0" fontId="24" fillId="7" borderId="27" xfId="0" applyFont="1" applyFill="1" applyBorder="1" applyAlignment="1">
      <alignment vertical="center"/>
    </xf>
    <xf numFmtId="0" fontId="25" fillId="7" borderId="26" xfId="0" applyFont="1" applyFill="1" applyBorder="1" applyAlignment="1">
      <alignment vertical="center"/>
    </xf>
    <xf numFmtId="0" fontId="25" fillId="7" borderId="0" xfId="0" applyFont="1" applyFill="1" applyAlignment="1">
      <alignment vertical="center"/>
    </xf>
    <xf numFmtId="0" fontId="25" fillId="7" borderId="27" xfId="0" applyFont="1" applyFill="1" applyBorder="1" applyAlignment="1">
      <alignment vertical="center"/>
    </xf>
    <xf numFmtId="0" fontId="24" fillId="7" borderId="28" xfId="0" applyFont="1" applyFill="1" applyBorder="1" applyAlignment="1">
      <alignment vertical="center"/>
    </xf>
    <xf numFmtId="0" fontId="24" fillId="7" borderId="0" xfId="0" applyFont="1" applyFill="1" applyAlignment="1">
      <alignment horizontal="center" vertical="center"/>
    </xf>
    <xf numFmtId="0" fontId="24" fillId="7" borderId="27" xfId="0" applyFont="1" applyFill="1" applyBorder="1" applyAlignment="1">
      <alignment horizontal="center" vertical="center"/>
    </xf>
    <xf numFmtId="0" fontId="25" fillId="7" borderId="23" xfId="0" applyFont="1" applyFill="1" applyBorder="1" applyAlignment="1">
      <alignment vertical="center"/>
    </xf>
    <xf numFmtId="0" fontId="25" fillId="8" borderId="24" xfId="0" applyFont="1" applyFill="1" applyBorder="1" applyAlignment="1">
      <alignment vertical="center"/>
    </xf>
    <xf numFmtId="0" fontId="25" fillId="8" borderId="0" xfId="0" applyFont="1" applyFill="1" applyAlignment="1">
      <alignment vertical="center"/>
    </xf>
    <xf numFmtId="0" fontId="25" fillId="7" borderId="31" xfId="0" applyFont="1" applyFill="1" applyBorder="1" applyAlignment="1">
      <alignment vertical="center"/>
    </xf>
    <xf numFmtId="0" fontId="25" fillId="8" borderId="33" xfId="0" applyFont="1" applyFill="1" applyBorder="1" applyAlignment="1">
      <alignment vertical="center"/>
    </xf>
    <xf numFmtId="0" fontId="25" fillId="7" borderId="34" xfId="0" applyFont="1" applyFill="1" applyBorder="1" applyAlignment="1">
      <alignment vertical="center"/>
    </xf>
    <xf numFmtId="0" fontId="24" fillId="7" borderId="26" xfId="0" applyFont="1" applyFill="1" applyBorder="1" applyAlignment="1">
      <alignment vertical="center"/>
    </xf>
    <xf numFmtId="0" fontId="24" fillId="7" borderId="34" xfId="0" applyFont="1" applyFill="1" applyBorder="1" applyAlignment="1">
      <alignment horizontal="center" vertical="center"/>
    </xf>
    <xf numFmtId="0" fontId="24" fillId="7" borderId="0" xfId="0" applyFont="1" applyFill="1" applyAlignment="1">
      <alignment horizontal="right" vertical="center"/>
    </xf>
    <xf numFmtId="0" fontId="24" fillId="7" borderId="0" xfId="0" applyFont="1" applyFill="1" applyAlignment="1">
      <alignment vertical="center"/>
    </xf>
    <xf numFmtId="0" fontId="25" fillId="0" borderId="27" xfId="0" applyFont="1" applyBorder="1" applyAlignment="1">
      <alignment vertical="center"/>
    </xf>
    <xf numFmtId="0" fontId="25" fillId="7" borderId="33" xfId="0" applyFont="1" applyFill="1" applyBorder="1" applyAlignment="1">
      <alignment vertical="center" wrapText="1"/>
    </xf>
    <xf numFmtId="0" fontId="26" fillId="0" borderId="0" xfId="0" applyFont="1"/>
    <xf numFmtId="0" fontId="27"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8" fillId="7" borderId="31" xfId="0" applyFont="1" applyFill="1" applyBorder="1" applyAlignment="1">
      <alignment vertical="center"/>
    </xf>
    <xf numFmtId="0" fontId="28" fillId="7" borderId="31" xfId="0" applyFont="1" applyFill="1" applyBorder="1" applyAlignment="1">
      <alignment horizontal="center" vertical="center"/>
    </xf>
    <xf numFmtId="0" fontId="28" fillId="7" borderId="31" xfId="0" applyFont="1" applyFill="1" applyBorder="1" applyAlignment="1">
      <alignment vertical="center" wrapText="1"/>
    </xf>
    <xf numFmtId="0" fontId="1" fillId="0" borderId="0" xfId="0" applyFont="1" applyFill="1" applyBorder="1" applyAlignment="1">
      <alignment horizontal="center" vertical="center" wrapText="1"/>
    </xf>
    <xf numFmtId="49" fontId="30" fillId="0" borderId="1" xfId="0" applyNumberFormat="1" applyFont="1" applyFill="1" applyBorder="1" applyAlignment="1" applyProtection="1">
      <alignment horizontal="left" vertical="center" wrapText="1"/>
      <protection locked="0"/>
    </xf>
    <xf numFmtId="3" fontId="0" fillId="3" borderId="1" xfId="0" applyNumberFormat="1" applyFill="1" applyBorder="1" applyAlignment="1">
      <alignment horizontal="center" vertical="center"/>
    </xf>
    <xf numFmtId="0" fontId="0" fillId="0" borderId="1" xfId="0" applyBorder="1" applyAlignment="1">
      <alignment wrapText="1"/>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Border="1" applyAlignment="1">
      <alignment horizontal="center" vertical="center"/>
    </xf>
    <xf numFmtId="0" fontId="24" fillId="7" borderId="31" xfId="0" applyFont="1" applyFill="1" applyBorder="1" applyAlignment="1">
      <alignment vertical="center"/>
    </xf>
    <xf numFmtId="0" fontId="9" fillId="0" borderId="0" xfId="0" applyFont="1" applyFill="1" applyBorder="1" applyAlignment="1">
      <alignment horizontal="center" vertical="center" wrapText="1"/>
    </xf>
    <xf numFmtId="166" fontId="0" fillId="0" borderId="0" xfId="0" applyNumberFormat="1" applyFill="1" applyBorder="1" applyAlignment="1">
      <alignment horizontal="right" vertical="center"/>
    </xf>
    <xf numFmtId="1" fontId="13"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vertical="center" wrapText="1"/>
    </xf>
    <xf numFmtId="49" fontId="14" fillId="10" borderId="1" xfId="0" applyNumberFormat="1" applyFont="1" applyFill="1" applyBorder="1" applyAlignment="1">
      <alignment horizontal="center" vertical="center" wrapText="1"/>
    </xf>
    <xf numFmtId="49" fontId="0" fillId="10" borderId="1" xfId="0" applyNumberFormat="1" applyFill="1" applyBorder="1" applyAlignment="1">
      <alignment horizontal="center" vertical="center" wrapText="1"/>
    </xf>
    <xf numFmtId="49" fontId="14" fillId="10" borderId="1" xfId="0" applyNumberFormat="1" applyFont="1" applyFill="1" applyBorder="1" applyAlignment="1">
      <alignment horizontal="left" vertical="center" wrapText="1"/>
    </xf>
    <xf numFmtId="49" fontId="0" fillId="10" borderId="1" xfId="0" applyNumberFormat="1" applyFill="1" applyBorder="1" applyAlignment="1">
      <alignment horizontal="left"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0" fillId="0" borderId="0" xfId="0" applyBorder="1" applyAlignment="1">
      <alignment wrapText="1"/>
    </xf>
    <xf numFmtId="0" fontId="0" fillId="0" borderId="0" xfId="0" applyBorder="1" applyAlignment="1"/>
    <xf numFmtId="0" fontId="0" fillId="0" borderId="0" xfId="0" applyFill="1" applyBorder="1"/>
    <xf numFmtId="0" fontId="0" fillId="0" borderId="0" xfId="0" applyBorder="1"/>
    <xf numFmtId="0" fontId="0" fillId="0" borderId="0" xfId="0" applyFill="1" applyBorder="1" applyAlignment="1"/>
    <xf numFmtId="0" fontId="0" fillId="0" borderId="0" xfId="0" applyBorder="1" applyAlignment="1">
      <alignment horizontal="center" vertical="center"/>
    </xf>
    <xf numFmtId="0" fontId="0" fillId="2" borderId="1" xfId="0" applyFont="1" applyFill="1" applyBorder="1" applyAlignment="1">
      <alignment horizontal="center" vertical="center" wrapText="1"/>
    </xf>
    <xf numFmtId="3" fontId="0" fillId="0" borderId="1" xfId="0" applyNumberFormat="1" applyBorder="1" applyAlignment="1">
      <alignment wrapText="1"/>
    </xf>
    <xf numFmtId="0" fontId="31" fillId="0" borderId="0" xfId="0" applyFont="1" applyAlignment="1">
      <alignment horizontal="center" vertical="center"/>
    </xf>
    <xf numFmtId="0" fontId="14" fillId="0" borderId="0" xfId="0" applyFont="1"/>
    <xf numFmtId="0" fontId="32" fillId="0" borderId="0" xfId="0" applyFont="1" applyAlignment="1">
      <alignment horizontal="justify" vertical="center"/>
    </xf>
    <xf numFmtId="0" fontId="33" fillId="5" borderId="18" xfId="0" applyFont="1" applyFill="1" applyBorder="1" applyAlignment="1">
      <alignment horizontal="center" vertical="center" wrapText="1"/>
    </xf>
    <xf numFmtId="0" fontId="34" fillId="0" borderId="18" xfId="0" applyFont="1" applyBorder="1" applyAlignment="1">
      <alignment horizontal="center" vertical="center" wrapText="1"/>
    </xf>
    <xf numFmtId="0" fontId="34" fillId="6" borderId="5" xfId="0" applyFont="1" applyFill="1" applyBorder="1" applyAlignment="1">
      <alignment horizontal="center" vertical="center" wrapText="1"/>
    </xf>
    <xf numFmtId="0" fontId="34" fillId="6" borderId="1" xfId="0" applyFont="1" applyFill="1" applyBorder="1" applyAlignment="1">
      <alignment horizontal="center" vertical="center" wrapText="1"/>
    </xf>
    <xf numFmtId="16" fontId="20" fillId="7" borderId="19" xfId="0" applyNumberFormat="1" applyFont="1" applyFill="1" applyBorder="1" applyAlignment="1">
      <alignment horizontal="center" vertical="center" wrapText="1"/>
    </xf>
    <xf numFmtId="0" fontId="20" fillId="0" borderId="1" xfId="0" applyFont="1" applyBorder="1" applyAlignment="1">
      <alignment horizontal="center"/>
    </xf>
    <xf numFmtId="0" fontId="20" fillId="7" borderId="20" xfId="0" applyFont="1" applyFill="1" applyBorder="1" applyAlignment="1">
      <alignment horizontal="center" vertical="center" wrapText="1"/>
    </xf>
    <xf numFmtId="0" fontId="20" fillId="0" borderId="20" xfId="0" applyFont="1" applyBorder="1" applyAlignment="1">
      <alignment horizontal="center" vertical="center" wrapText="1"/>
    </xf>
    <xf numFmtId="0" fontId="20" fillId="0" borderId="1" xfId="0" applyFont="1" applyBorder="1" applyAlignment="1"/>
    <xf numFmtId="0" fontId="20" fillId="0" borderId="1" xfId="0" applyFont="1" applyBorder="1"/>
    <xf numFmtId="170" fontId="25" fillId="7" borderId="25" xfId="1" applyNumberFormat="1" applyFont="1" applyFill="1" applyBorder="1" applyAlignment="1">
      <alignment vertical="center"/>
    </xf>
    <xf numFmtId="170" fontId="25" fillId="7" borderId="27" xfId="1" applyNumberFormat="1" applyFont="1" applyFill="1" applyBorder="1" applyAlignment="1">
      <alignment vertical="center"/>
    </xf>
    <xf numFmtId="170" fontId="25" fillId="7" borderId="34" xfId="1" applyNumberFormat="1" applyFont="1" applyFill="1" applyBorder="1" applyAlignment="1">
      <alignment vertical="center"/>
    </xf>
    <xf numFmtId="2" fontId="25" fillId="8" borderId="0" xfId="0" applyNumberFormat="1" applyFont="1" applyFill="1" applyAlignment="1">
      <alignment horizontal="center" vertical="center"/>
    </xf>
    <xf numFmtId="1" fontId="25" fillId="8" borderId="33"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0" fillId="7" borderId="20" xfId="0" applyFont="1" applyFill="1" applyBorder="1" applyAlignment="1">
      <alignment horizontal="left" vertical="justify"/>
    </xf>
    <xf numFmtId="0" fontId="20" fillId="7" borderId="21" xfId="0" applyFont="1" applyFill="1" applyBorder="1" applyAlignment="1">
      <alignment horizontal="left" vertical="justify"/>
    </xf>
    <xf numFmtId="0" fontId="20" fillId="7" borderId="22" xfId="0" applyFont="1" applyFill="1" applyBorder="1" applyAlignment="1">
      <alignment horizontal="left" vertical="justify"/>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20" fillId="0" borderId="20" xfId="0" applyFont="1" applyBorder="1" applyAlignment="1">
      <alignment horizontal="left" vertical="justify"/>
    </xf>
    <xf numFmtId="0" fontId="20" fillId="0" borderId="21" xfId="0" applyFont="1" applyBorder="1" applyAlignment="1">
      <alignment horizontal="left" vertical="justify"/>
    </xf>
    <xf numFmtId="0" fontId="20" fillId="0" borderId="22" xfId="0" applyFont="1" applyBorder="1" applyAlignment="1">
      <alignment horizontal="left" vertical="justify"/>
    </xf>
    <xf numFmtId="0" fontId="20" fillId="7" borderId="43" xfId="0" applyFont="1" applyFill="1" applyBorder="1" applyAlignment="1">
      <alignment horizontal="left" vertical="justify" wrapText="1"/>
    </xf>
    <xf numFmtId="0" fontId="20" fillId="7" borderId="44" xfId="0" applyFont="1" applyFill="1" applyBorder="1" applyAlignment="1">
      <alignment horizontal="left" vertical="justify" wrapText="1"/>
    </xf>
    <xf numFmtId="0" fontId="20" fillId="7" borderId="45" xfId="0" applyFont="1" applyFill="1" applyBorder="1" applyAlignment="1">
      <alignment horizontal="left" vertical="justify" wrapText="1"/>
    </xf>
    <xf numFmtId="0" fontId="34" fillId="0" borderId="5" xfId="0" applyFont="1" applyBorder="1" applyAlignment="1">
      <alignment horizontal="center" vertical="center" wrapText="1"/>
    </xf>
    <xf numFmtId="0" fontId="34" fillId="0" borderId="38" xfId="0" applyFont="1" applyBorder="1" applyAlignment="1">
      <alignment horizontal="center" vertical="center" wrapText="1"/>
    </xf>
    <xf numFmtId="0" fontId="34" fillId="0" borderId="14" xfId="0" applyFont="1" applyBorder="1" applyAlignment="1">
      <alignment horizontal="center" vertical="center" wrapText="1"/>
    </xf>
    <xf numFmtId="0" fontId="31" fillId="0" borderId="0" xfId="0" applyFont="1" applyAlignment="1">
      <alignment horizontal="center" vertical="center"/>
    </xf>
    <xf numFmtId="0" fontId="20" fillId="0" borderId="0" xfId="0" applyFont="1" applyAlignment="1">
      <alignment horizontal="justify" vertical="center" wrapText="1"/>
    </xf>
    <xf numFmtId="0" fontId="32" fillId="0" borderId="0" xfId="0" applyFont="1" applyAlignment="1">
      <alignment horizontal="justify" vertical="center" wrapText="1"/>
    </xf>
    <xf numFmtId="0" fontId="33" fillId="5" borderId="5" xfId="0" applyFont="1" applyFill="1" applyBorder="1" applyAlignment="1">
      <alignment horizontal="center" vertical="center" wrapText="1"/>
    </xf>
    <xf numFmtId="0" fontId="33" fillId="5" borderId="38" xfId="0" applyFont="1" applyFill="1" applyBorder="1" applyAlignment="1">
      <alignment horizontal="center" vertical="center" wrapText="1"/>
    </xf>
    <xf numFmtId="0" fontId="33" fillId="5" borderId="14" xfId="0" applyFont="1" applyFill="1" applyBorder="1" applyAlignment="1">
      <alignment horizontal="center" vertical="center" wrapText="1"/>
    </xf>
    <xf numFmtId="0" fontId="34" fillId="6" borderId="5" xfId="0" applyFont="1" applyFill="1" applyBorder="1" applyAlignment="1">
      <alignment horizontal="center" vertical="center" wrapText="1"/>
    </xf>
    <xf numFmtId="0" fontId="34" fillId="6" borderId="38" xfId="0" applyFont="1" applyFill="1" applyBorder="1" applyAlignment="1">
      <alignment horizontal="center" vertical="center" wrapText="1"/>
    </xf>
    <xf numFmtId="0" fontId="34" fillId="6" borderId="14" xfId="0" applyFont="1" applyFill="1" applyBorder="1" applyAlignment="1">
      <alignment horizontal="center" vertical="center" wrapText="1"/>
    </xf>
    <xf numFmtId="0" fontId="34" fillId="0" borderId="0" xfId="0" applyFont="1" applyAlignment="1">
      <alignment horizontal="center" vertical="center"/>
    </xf>
    <xf numFmtId="0" fontId="0" fillId="0" borderId="5" xfId="0" applyBorder="1" applyAlignment="1">
      <alignment horizontal="center" vertical="center"/>
    </xf>
    <xf numFmtId="0" fontId="0" fillId="0" borderId="14"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13" xfId="0" applyBorder="1" applyAlignment="1">
      <alignment horizontal="center" vertical="center"/>
    </xf>
    <xf numFmtId="0" fontId="0" fillId="0" borderId="4" xfId="0"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 xfId="0" applyBorder="1" applyAlignment="1">
      <alignment horizontal="center" vertical="center"/>
    </xf>
    <xf numFmtId="0" fontId="7" fillId="2" borderId="6" xfId="0" applyFont="1" applyFill="1" applyBorder="1" applyAlignment="1">
      <alignment horizontal="center" vertical="center"/>
    </xf>
    <xf numFmtId="0" fontId="17" fillId="0" borderId="0" xfId="0" applyFont="1" applyFill="1" applyAlignment="1">
      <alignment horizontal="left" vertical="center" wrapText="1"/>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1" fillId="2" borderId="38" xfId="0" applyFont="1" applyFill="1"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5" xfId="0" applyBorder="1" applyAlignment="1">
      <alignment horizontal="center" wrapText="1"/>
    </xf>
    <xf numFmtId="0" fontId="0" fillId="0" borderId="14" xfId="0" applyBorder="1" applyAlignment="1">
      <alignment horizontal="center" wrapText="1"/>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11" fillId="0" borderId="13"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0" fillId="0" borderId="39" xfId="0" applyBorder="1" applyAlignment="1">
      <alignment horizontal="center"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0" fillId="0" borderId="26" xfId="0" applyBorder="1"/>
    <xf numFmtId="0" fontId="24" fillId="7" borderId="24" xfId="0" applyFont="1" applyFill="1" applyBorder="1" applyAlignment="1">
      <alignment vertical="center" wrapText="1"/>
    </xf>
    <xf numFmtId="0" fontId="24" fillId="7" borderId="35" xfId="0" applyFont="1" applyFill="1" applyBorder="1" applyAlignment="1">
      <alignment vertical="center" wrapText="1"/>
    </xf>
    <xf numFmtId="0" fontId="24" fillId="9" borderId="28" xfId="0" applyFont="1" applyFill="1" applyBorder="1" applyAlignment="1">
      <alignment horizontal="center" vertical="center"/>
    </xf>
    <xf numFmtId="0" fontId="24" fillId="9" borderId="30" xfId="0" applyFont="1" applyFill="1" applyBorder="1" applyAlignment="1">
      <alignment horizontal="center" vertical="center"/>
    </xf>
    <xf numFmtId="0" fontId="24" fillId="9" borderId="29" xfId="0" applyFont="1" applyFill="1" applyBorder="1" applyAlignment="1">
      <alignment horizontal="center" vertical="center"/>
    </xf>
    <xf numFmtId="0" fontId="25" fillId="7" borderId="36" xfId="0" applyFont="1" applyFill="1" applyBorder="1" applyAlignment="1">
      <alignment vertical="center"/>
    </xf>
    <xf numFmtId="0" fontId="24" fillId="7" borderId="23" xfId="0" applyFont="1" applyFill="1" applyBorder="1" applyAlignment="1">
      <alignment vertical="center"/>
    </xf>
    <xf numFmtId="0" fontId="24" fillId="7" borderId="31" xfId="0" applyFont="1" applyFill="1" applyBorder="1" applyAlignment="1">
      <alignment vertical="center"/>
    </xf>
    <xf numFmtId="0" fontId="25" fillId="7" borderId="37" xfId="0" applyFont="1" applyFill="1" applyBorder="1" applyAlignment="1">
      <alignment vertical="center"/>
    </xf>
    <xf numFmtId="0" fontId="24" fillId="7" borderId="33" xfId="0" applyFont="1" applyFill="1" applyBorder="1" applyAlignment="1">
      <alignment vertical="center" wrapText="1"/>
    </xf>
    <xf numFmtId="0" fontId="24" fillId="7" borderId="32" xfId="0" applyFont="1" applyFill="1" applyBorder="1" applyAlignment="1">
      <alignment vertical="center" wrapText="1"/>
    </xf>
    <xf numFmtId="0" fontId="24" fillId="7" borderId="23" xfId="0" applyFont="1" applyFill="1" applyBorder="1" applyAlignment="1">
      <alignment horizontal="center" vertical="center" wrapText="1"/>
    </xf>
    <xf numFmtId="0" fontId="24" fillId="7" borderId="24" xfId="0" applyFont="1" applyFill="1" applyBorder="1" applyAlignment="1">
      <alignment horizontal="center" vertical="center" wrapText="1"/>
    </xf>
    <xf numFmtId="0" fontId="24" fillId="7" borderId="0" xfId="0" applyFont="1" applyFill="1" applyAlignment="1">
      <alignment horizontal="center" vertical="center" wrapText="1"/>
    </xf>
    <xf numFmtId="0" fontId="24" fillId="7" borderId="30" xfId="0" applyFont="1" applyFill="1" applyBorder="1" applyAlignment="1">
      <alignment horizontal="center" vertical="center" wrapText="1"/>
    </xf>
    <xf numFmtId="0" fontId="24" fillId="7" borderId="29" xfId="0" applyFont="1" applyFill="1" applyBorder="1" applyAlignment="1">
      <alignment horizontal="center" vertical="center" wrapText="1"/>
    </xf>
    <xf numFmtId="0" fontId="29" fillId="7" borderId="30" xfId="0" applyFont="1" applyFill="1" applyBorder="1" applyAlignment="1">
      <alignment horizontal="center" vertical="center" wrapText="1"/>
    </xf>
    <xf numFmtId="0" fontId="29" fillId="7" borderId="29" xfId="0" applyFont="1" applyFill="1" applyBorder="1" applyAlignment="1">
      <alignment horizontal="center" vertical="center" wrapText="1"/>
    </xf>
    <xf numFmtId="44" fontId="29" fillId="7" borderId="30" xfId="3" applyFont="1" applyFill="1" applyBorder="1" applyAlignment="1">
      <alignment horizontal="center" vertical="center" wrapText="1"/>
    </xf>
    <xf numFmtId="44" fontId="29" fillId="7" borderId="29" xfId="3" applyFont="1" applyFill="1" applyBorder="1" applyAlignment="1">
      <alignment horizontal="center" vertical="center" wrapText="1"/>
    </xf>
    <xf numFmtId="0" fontId="28" fillId="7" borderId="30" xfId="0" applyFont="1" applyFill="1" applyBorder="1" applyAlignment="1">
      <alignment horizontal="center" vertical="center" wrapText="1"/>
    </xf>
    <xf numFmtId="0" fontId="28" fillId="7" borderId="29" xfId="0" applyFont="1" applyFill="1" applyBorder="1" applyAlignment="1">
      <alignment horizontal="center" vertical="center" wrapText="1"/>
    </xf>
    <xf numFmtId="0" fontId="13" fillId="0" borderId="1" xfId="0" applyNumberFormat="1" applyFont="1" applyFill="1" applyBorder="1" applyAlignment="1" applyProtection="1">
      <alignment horizontal="center" vertical="center" wrapText="1"/>
      <protection locked="0"/>
    </xf>
    <xf numFmtId="0" fontId="0" fillId="0" borderId="5" xfId="0" applyFill="1" applyBorder="1" applyAlignment="1">
      <alignment horizontal="center" vertical="center" wrapText="1"/>
    </xf>
    <xf numFmtId="0" fontId="0" fillId="0" borderId="14" xfId="0" applyFill="1" applyBorder="1" applyAlignment="1">
      <alignment horizontal="center"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topLeftCell="A62" workbookViewId="0">
      <selection activeCell="F81" sqref="F81"/>
    </sheetView>
  </sheetViews>
  <sheetFormatPr baseColWidth="10" defaultRowHeight="15" x14ac:dyDescent="0.25"/>
  <cols>
    <col min="2" max="2" width="13.85546875" customWidth="1"/>
    <col min="3" max="3" width="13.7109375" customWidth="1"/>
    <col min="4" max="4" width="15.5703125" customWidth="1"/>
    <col min="6" max="6" width="9.85546875" customWidth="1"/>
    <col min="7" max="7" width="9.42578125" customWidth="1"/>
  </cols>
  <sheetData>
    <row r="1" spans="1:12" ht="16.5" x14ac:dyDescent="0.25">
      <c r="A1" s="219" t="s">
        <v>63</v>
      </c>
      <c r="B1" s="219"/>
      <c r="C1" s="219"/>
      <c r="D1" s="219"/>
      <c r="E1" s="219"/>
      <c r="F1" s="219"/>
      <c r="G1" s="219"/>
      <c r="H1" s="219"/>
      <c r="I1" s="219"/>
      <c r="J1" s="219"/>
      <c r="K1" s="219"/>
      <c r="L1" s="219"/>
    </row>
    <row r="2" spans="1:12" ht="39.75" customHeight="1" x14ac:dyDescent="0.25">
      <c r="A2" s="176"/>
      <c r="B2" s="177"/>
      <c r="C2" s="177"/>
      <c r="D2" s="177"/>
      <c r="E2" s="177"/>
      <c r="F2" s="177"/>
      <c r="G2" s="177"/>
      <c r="H2" s="177"/>
      <c r="I2" s="177"/>
      <c r="J2" s="177"/>
      <c r="K2" s="177"/>
      <c r="L2" s="177"/>
    </row>
    <row r="3" spans="1:12" ht="16.5" x14ac:dyDescent="0.25">
      <c r="A3" s="219" t="s">
        <v>290</v>
      </c>
      <c r="B3" s="219"/>
      <c r="C3" s="219"/>
      <c r="D3" s="219"/>
      <c r="E3" s="219"/>
      <c r="F3" s="219"/>
      <c r="G3" s="219"/>
      <c r="H3" s="219"/>
      <c r="I3" s="219"/>
      <c r="J3" s="219"/>
      <c r="K3" s="219"/>
      <c r="L3" s="219"/>
    </row>
    <row r="4" spans="1:12" ht="16.5" x14ac:dyDescent="0.25">
      <c r="A4" s="178"/>
      <c r="B4" s="177"/>
      <c r="C4" s="177"/>
      <c r="D4" s="177"/>
      <c r="E4" s="177"/>
      <c r="F4" s="177"/>
      <c r="G4" s="177"/>
      <c r="H4" s="177"/>
      <c r="I4" s="177"/>
      <c r="J4" s="177"/>
      <c r="K4" s="177"/>
      <c r="L4" s="177"/>
    </row>
    <row r="5" spans="1:12" x14ac:dyDescent="0.25">
      <c r="A5" s="220" t="s">
        <v>291</v>
      </c>
      <c r="B5" s="221"/>
      <c r="C5" s="221"/>
      <c r="D5" s="221"/>
      <c r="E5" s="221"/>
      <c r="F5" s="221"/>
      <c r="G5" s="221"/>
      <c r="H5" s="221"/>
      <c r="I5" s="221"/>
      <c r="J5" s="221"/>
      <c r="K5" s="221"/>
      <c r="L5" s="221"/>
    </row>
    <row r="6" spans="1:12" ht="90.75" customHeight="1" x14ac:dyDescent="0.25">
      <c r="A6" s="221"/>
      <c r="B6" s="221"/>
      <c r="C6" s="221"/>
      <c r="D6" s="221"/>
      <c r="E6" s="221"/>
      <c r="F6" s="221"/>
      <c r="G6" s="221"/>
      <c r="H6" s="221"/>
      <c r="I6" s="221"/>
      <c r="J6" s="221"/>
      <c r="K6" s="221"/>
      <c r="L6" s="221"/>
    </row>
    <row r="7" spans="1:12" x14ac:dyDescent="0.25">
      <c r="A7" s="220" t="s">
        <v>292</v>
      </c>
      <c r="B7" s="221"/>
      <c r="C7" s="221"/>
      <c r="D7" s="221"/>
      <c r="E7" s="221"/>
      <c r="F7" s="221"/>
      <c r="G7" s="221"/>
      <c r="H7" s="221"/>
      <c r="I7" s="221"/>
      <c r="J7" s="221"/>
      <c r="K7" s="221"/>
      <c r="L7" s="221"/>
    </row>
    <row r="8" spans="1:12" ht="32.25" customHeight="1" x14ac:dyDescent="0.25">
      <c r="A8" s="221"/>
      <c r="B8" s="221"/>
      <c r="C8" s="221"/>
      <c r="D8" s="221"/>
      <c r="E8" s="221"/>
      <c r="F8" s="221"/>
      <c r="G8" s="221"/>
      <c r="H8" s="221"/>
      <c r="I8" s="221"/>
      <c r="J8" s="221"/>
      <c r="K8" s="221"/>
      <c r="L8" s="221"/>
    </row>
    <row r="9" spans="1:12" ht="24" customHeight="1" thickBot="1" x14ac:dyDescent="0.3">
      <c r="A9" s="177"/>
      <c r="B9" s="177"/>
      <c r="C9" s="177"/>
      <c r="D9" s="177"/>
      <c r="E9" s="177"/>
      <c r="F9" s="177"/>
      <c r="G9" s="177"/>
      <c r="H9" s="177"/>
      <c r="I9" s="177"/>
      <c r="J9" s="177"/>
      <c r="K9" s="177"/>
      <c r="L9" s="177"/>
    </row>
    <row r="10" spans="1:12" ht="28.5" customHeight="1" thickBot="1" x14ac:dyDescent="0.3">
      <c r="A10" s="179" t="s">
        <v>64</v>
      </c>
      <c r="B10" s="222" t="s">
        <v>85</v>
      </c>
      <c r="C10" s="223"/>
      <c r="D10" s="223"/>
      <c r="E10" s="223"/>
      <c r="F10" s="223"/>
      <c r="G10" s="223"/>
      <c r="H10" s="223"/>
      <c r="I10" s="223"/>
      <c r="J10" s="223"/>
      <c r="K10" s="223"/>
      <c r="L10" s="224"/>
    </row>
    <row r="11" spans="1:12" ht="28.5" customHeight="1" thickBot="1" x14ac:dyDescent="0.3">
      <c r="A11" s="180">
        <v>1</v>
      </c>
      <c r="B11" s="216" t="s">
        <v>293</v>
      </c>
      <c r="C11" s="217"/>
      <c r="D11" s="217"/>
      <c r="E11" s="217"/>
      <c r="F11" s="217"/>
      <c r="G11" s="217"/>
      <c r="H11" s="217"/>
      <c r="I11" s="217"/>
      <c r="J11" s="217"/>
      <c r="K11" s="217"/>
      <c r="L11" s="218"/>
    </row>
    <row r="12" spans="1:12" ht="15.75" thickBot="1" x14ac:dyDescent="0.3">
      <c r="A12" s="180">
        <v>2</v>
      </c>
      <c r="B12" s="216" t="s">
        <v>294</v>
      </c>
      <c r="C12" s="217"/>
      <c r="D12" s="217"/>
      <c r="E12" s="217"/>
      <c r="F12" s="217"/>
      <c r="G12" s="217"/>
      <c r="H12" s="217"/>
      <c r="I12" s="217"/>
      <c r="J12" s="217"/>
      <c r="K12" s="217"/>
      <c r="L12" s="218"/>
    </row>
    <row r="13" spans="1:12" ht="15.75" thickBot="1" x14ac:dyDescent="0.3">
      <c r="A13" s="180">
        <v>3</v>
      </c>
      <c r="B13" s="216" t="s">
        <v>295</v>
      </c>
      <c r="C13" s="217"/>
      <c r="D13" s="217"/>
      <c r="E13" s="217"/>
      <c r="F13" s="217"/>
      <c r="G13" s="217"/>
      <c r="H13" s="217"/>
      <c r="I13" s="217"/>
      <c r="J13" s="217"/>
      <c r="K13" s="217"/>
      <c r="L13" s="218"/>
    </row>
    <row r="14" spans="1:12" ht="15.75" thickBot="1" x14ac:dyDescent="0.3">
      <c r="A14" s="180">
        <v>4</v>
      </c>
      <c r="B14" s="216" t="s">
        <v>296</v>
      </c>
      <c r="C14" s="217"/>
      <c r="D14" s="217"/>
      <c r="E14" s="217"/>
      <c r="F14" s="217"/>
      <c r="G14" s="217"/>
      <c r="H14" s="217"/>
      <c r="I14" s="217"/>
      <c r="J14" s="217"/>
      <c r="K14" s="217"/>
      <c r="L14" s="218"/>
    </row>
    <row r="15" spans="1:12" ht="15.75" thickBot="1" x14ac:dyDescent="0.3">
      <c r="A15" s="180">
        <v>5</v>
      </c>
      <c r="B15" s="216" t="s">
        <v>296</v>
      </c>
      <c r="C15" s="217"/>
      <c r="D15" s="217"/>
      <c r="E15" s="217"/>
      <c r="F15" s="217"/>
      <c r="G15" s="217"/>
      <c r="H15" s="217"/>
      <c r="I15" s="217"/>
      <c r="J15" s="217"/>
      <c r="K15" s="217"/>
      <c r="L15" s="218"/>
    </row>
    <row r="16" spans="1:12" ht="15.75" thickBot="1" x14ac:dyDescent="0.3">
      <c r="A16" s="180">
        <v>6</v>
      </c>
      <c r="B16" s="216" t="s">
        <v>297</v>
      </c>
      <c r="C16" s="217"/>
      <c r="D16" s="217"/>
      <c r="E16" s="217"/>
      <c r="F16" s="217"/>
      <c r="G16" s="217"/>
      <c r="H16" s="217"/>
      <c r="I16" s="217"/>
      <c r="J16" s="217"/>
      <c r="K16" s="217"/>
      <c r="L16" s="218"/>
    </row>
    <row r="17" spans="1:12" ht="15.75" thickBot="1" x14ac:dyDescent="0.3">
      <c r="A17" s="180">
        <v>7</v>
      </c>
      <c r="B17" s="216" t="s">
        <v>298</v>
      </c>
      <c r="C17" s="217"/>
      <c r="D17" s="217"/>
      <c r="E17" s="217"/>
      <c r="F17" s="217"/>
      <c r="G17" s="217"/>
      <c r="H17" s="217"/>
      <c r="I17" s="217"/>
      <c r="J17" s="217"/>
      <c r="K17" s="217"/>
      <c r="L17" s="218"/>
    </row>
    <row r="18" spans="1:12" ht="15.75" thickBot="1" x14ac:dyDescent="0.3">
      <c r="A18" s="180">
        <v>8</v>
      </c>
      <c r="B18" s="216" t="s">
        <v>299</v>
      </c>
      <c r="C18" s="217"/>
      <c r="D18" s="217"/>
      <c r="E18" s="217"/>
      <c r="F18" s="217"/>
      <c r="G18" s="217"/>
      <c r="H18" s="217"/>
      <c r="I18" s="217"/>
      <c r="J18" s="217"/>
      <c r="K18" s="217"/>
      <c r="L18" s="218"/>
    </row>
    <row r="19" spans="1:12" ht="15.75" thickBot="1" x14ac:dyDescent="0.3">
      <c r="A19" s="180">
        <v>9</v>
      </c>
      <c r="B19" s="216" t="s">
        <v>300</v>
      </c>
      <c r="C19" s="217"/>
      <c r="D19" s="217"/>
      <c r="E19" s="217"/>
      <c r="F19" s="217"/>
      <c r="G19" s="217"/>
      <c r="H19" s="217"/>
      <c r="I19" s="217"/>
      <c r="J19" s="217"/>
      <c r="K19" s="217"/>
      <c r="L19" s="218"/>
    </row>
    <row r="20" spans="1:12" ht="15.75" thickBot="1" x14ac:dyDescent="0.3">
      <c r="A20" s="180">
        <v>10</v>
      </c>
      <c r="B20" s="216" t="s">
        <v>301</v>
      </c>
      <c r="C20" s="217"/>
      <c r="D20" s="217"/>
      <c r="E20" s="217"/>
      <c r="F20" s="217"/>
      <c r="G20" s="217"/>
      <c r="H20" s="217"/>
      <c r="I20" s="217"/>
      <c r="J20" s="217"/>
      <c r="K20" s="217"/>
      <c r="L20" s="218"/>
    </row>
    <row r="21" spans="1:12" ht="15.75" thickBot="1" x14ac:dyDescent="0.3">
      <c r="A21" s="180">
        <v>11</v>
      </c>
      <c r="B21" s="216" t="s">
        <v>302</v>
      </c>
      <c r="C21" s="217"/>
      <c r="D21" s="217"/>
      <c r="E21" s="217"/>
      <c r="F21" s="217"/>
      <c r="G21" s="217"/>
      <c r="H21" s="217"/>
      <c r="I21" s="217"/>
      <c r="J21" s="217"/>
      <c r="K21" s="217"/>
      <c r="L21" s="218"/>
    </row>
    <row r="22" spans="1:12" ht="15.75" thickBot="1" x14ac:dyDescent="0.3">
      <c r="A22" s="180">
        <v>12</v>
      </c>
      <c r="B22" s="216" t="s">
        <v>303</v>
      </c>
      <c r="C22" s="217"/>
      <c r="D22" s="217"/>
      <c r="E22" s="217"/>
      <c r="F22" s="217"/>
      <c r="G22" s="217"/>
      <c r="H22" s="217"/>
      <c r="I22" s="217"/>
      <c r="J22" s="217"/>
      <c r="K22" s="217"/>
      <c r="L22" s="218"/>
    </row>
    <row r="23" spans="1:12" ht="27" customHeight="1" thickBot="1" x14ac:dyDescent="0.3">
      <c r="A23" s="180">
        <v>13</v>
      </c>
      <c r="B23" s="216" t="s">
        <v>304</v>
      </c>
      <c r="C23" s="217"/>
      <c r="D23" s="217"/>
      <c r="E23" s="217"/>
      <c r="F23" s="217"/>
      <c r="G23" s="217"/>
      <c r="H23" s="217"/>
      <c r="I23" s="217"/>
      <c r="J23" s="217"/>
      <c r="K23" s="217"/>
      <c r="L23" s="218"/>
    </row>
    <row r="24" spans="1:12" ht="30.75" customHeight="1" thickBot="1" x14ac:dyDescent="0.3">
      <c r="A24" s="180">
        <v>14</v>
      </c>
      <c r="B24" s="216" t="s">
        <v>305</v>
      </c>
      <c r="C24" s="217"/>
      <c r="D24" s="217"/>
      <c r="E24" s="217"/>
      <c r="F24" s="217"/>
      <c r="G24" s="217"/>
      <c r="H24" s="217"/>
      <c r="I24" s="217"/>
      <c r="J24" s="217"/>
      <c r="K24" s="217"/>
      <c r="L24" s="218"/>
    </row>
    <row r="25" spans="1:12" ht="35.25" customHeight="1" thickBot="1" x14ac:dyDescent="0.3">
      <c r="A25" s="180">
        <v>15</v>
      </c>
      <c r="B25" s="216" t="s">
        <v>306</v>
      </c>
      <c r="C25" s="217"/>
      <c r="D25" s="217"/>
      <c r="E25" s="217"/>
      <c r="F25" s="217"/>
      <c r="G25" s="217"/>
      <c r="H25" s="217"/>
      <c r="I25" s="217"/>
      <c r="J25" s="217"/>
      <c r="K25" s="217"/>
      <c r="L25" s="218"/>
    </row>
    <row r="26" spans="1:12" ht="24.75" customHeight="1" thickBot="1" x14ac:dyDescent="0.3">
      <c r="A26" s="180">
        <v>16</v>
      </c>
      <c r="B26" s="216" t="s">
        <v>307</v>
      </c>
      <c r="C26" s="217"/>
      <c r="D26" s="217"/>
      <c r="E26" s="217"/>
      <c r="F26" s="217"/>
      <c r="G26" s="217"/>
      <c r="H26" s="217"/>
      <c r="I26" s="217"/>
      <c r="J26" s="217"/>
      <c r="K26" s="217"/>
      <c r="L26" s="218"/>
    </row>
    <row r="27" spans="1:12" ht="27" customHeight="1" thickBot="1" x14ac:dyDescent="0.3">
      <c r="A27" s="180">
        <v>17</v>
      </c>
      <c r="B27" s="216" t="s">
        <v>308</v>
      </c>
      <c r="C27" s="217"/>
      <c r="D27" s="217"/>
      <c r="E27" s="217"/>
      <c r="F27" s="217"/>
      <c r="G27" s="217"/>
      <c r="H27" s="217"/>
      <c r="I27" s="217"/>
      <c r="J27" s="217"/>
      <c r="K27" s="217"/>
      <c r="L27" s="218"/>
    </row>
    <row r="28" spans="1:12" ht="20.25" customHeight="1" thickBot="1" x14ac:dyDescent="0.3">
      <c r="A28" s="180">
        <v>18</v>
      </c>
      <c r="B28" s="216" t="s">
        <v>309</v>
      </c>
      <c r="C28" s="217"/>
      <c r="D28" s="217"/>
      <c r="E28" s="217"/>
      <c r="F28" s="217"/>
      <c r="G28" s="217"/>
      <c r="H28" s="217"/>
      <c r="I28" s="217"/>
      <c r="J28" s="217"/>
      <c r="K28" s="217"/>
      <c r="L28" s="218"/>
    </row>
    <row r="29" spans="1:12" ht="28.5" customHeight="1" thickBot="1" x14ac:dyDescent="0.3">
      <c r="A29" s="180">
        <v>19</v>
      </c>
      <c r="B29" s="216" t="s">
        <v>310</v>
      </c>
      <c r="C29" s="217"/>
      <c r="D29" s="217"/>
      <c r="E29" s="217"/>
      <c r="F29" s="217"/>
      <c r="G29" s="217"/>
      <c r="H29" s="217"/>
      <c r="I29" s="217"/>
      <c r="J29" s="217"/>
      <c r="K29" s="217"/>
      <c r="L29" s="218"/>
    </row>
    <row r="30" spans="1:12" ht="28.5" customHeight="1" thickBot="1" x14ac:dyDescent="0.3">
      <c r="A30" s="180">
        <v>20</v>
      </c>
      <c r="B30" s="216" t="s">
        <v>311</v>
      </c>
      <c r="C30" s="217"/>
      <c r="D30" s="217"/>
      <c r="E30" s="217"/>
      <c r="F30" s="217"/>
      <c r="G30" s="217"/>
      <c r="H30" s="217"/>
      <c r="I30" s="217"/>
      <c r="J30" s="217"/>
      <c r="K30" s="217"/>
      <c r="L30" s="218"/>
    </row>
    <row r="31" spans="1:12" ht="15.75" customHeight="1" thickBot="1" x14ac:dyDescent="0.3">
      <c r="A31" s="180">
        <v>21</v>
      </c>
      <c r="B31" s="216" t="s">
        <v>311</v>
      </c>
      <c r="C31" s="217"/>
      <c r="D31" s="217"/>
      <c r="E31" s="217"/>
      <c r="F31" s="217"/>
      <c r="G31" s="217"/>
      <c r="H31" s="217"/>
      <c r="I31" s="217"/>
      <c r="J31" s="217"/>
      <c r="K31" s="217"/>
      <c r="L31" s="218"/>
    </row>
    <row r="32" spans="1:12" ht="19.5" customHeight="1" thickBot="1" x14ac:dyDescent="0.3">
      <c r="A32" s="180">
        <v>22</v>
      </c>
      <c r="B32" s="216" t="s">
        <v>312</v>
      </c>
      <c r="C32" s="217"/>
      <c r="D32" s="217"/>
      <c r="E32" s="217"/>
      <c r="F32" s="217"/>
      <c r="G32" s="217"/>
      <c r="H32" s="217"/>
      <c r="I32" s="217"/>
      <c r="J32" s="217"/>
      <c r="K32" s="217"/>
      <c r="L32" s="218"/>
    </row>
    <row r="33" spans="1:12" ht="27.75" customHeight="1" thickBot="1" x14ac:dyDescent="0.3">
      <c r="A33" s="180">
        <v>23</v>
      </c>
      <c r="B33" s="216" t="s">
        <v>313</v>
      </c>
      <c r="C33" s="217"/>
      <c r="D33" s="217"/>
      <c r="E33" s="217"/>
      <c r="F33" s="217"/>
      <c r="G33" s="217"/>
      <c r="H33" s="217"/>
      <c r="I33" s="217"/>
      <c r="J33" s="217"/>
      <c r="K33" s="217"/>
      <c r="L33" s="218"/>
    </row>
    <row r="34" spans="1:12" ht="30.75" customHeight="1" thickBot="1" x14ac:dyDescent="0.3">
      <c r="A34" s="180">
        <v>24</v>
      </c>
      <c r="B34" s="216" t="s">
        <v>314</v>
      </c>
      <c r="C34" s="217"/>
      <c r="D34" s="217"/>
      <c r="E34" s="217"/>
      <c r="F34" s="217"/>
      <c r="G34" s="217"/>
      <c r="H34" s="217"/>
      <c r="I34" s="217"/>
      <c r="J34" s="217"/>
      <c r="K34" s="217"/>
      <c r="L34" s="218"/>
    </row>
    <row r="35" spans="1:12" ht="17.25" customHeight="1" thickBot="1" x14ac:dyDescent="0.3">
      <c r="A35" s="180">
        <v>25</v>
      </c>
      <c r="B35" s="216" t="s">
        <v>315</v>
      </c>
      <c r="C35" s="217"/>
      <c r="D35" s="217"/>
      <c r="E35" s="217"/>
      <c r="F35" s="217"/>
      <c r="G35" s="217"/>
      <c r="H35" s="217"/>
      <c r="I35" s="217"/>
      <c r="J35" s="217"/>
      <c r="K35" s="217"/>
      <c r="L35" s="218"/>
    </row>
    <row r="36" spans="1:12" ht="24" customHeight="1" thickBot="1" x14ac:dyDescent="0.3">
      <c r="A36" s="180">
        <v>26</v>
      </c>
      <c r="B36" s="216" t="s">
        <v>316</v>
      </c>
      <c r="C36" s="217"/>
      <c r="D36" s="217"/>
      <c r="E36" s="217"/>
      <c r="F36" s="217"/>
      <c r="G36" s="217"/>
      <c r="H36" s="217"/>
      <c r="I36" s="217"/>
      <c r="J36" s="217"/>
      <c r="K36" s="217"/>
      <c r="L36" s="218"/>
    </row>
    <row r="37" spans="1:12" ht="24" customHeight="1" thickBot="1" x14ac:dyDescent="0.3">
      <c r="A37" s="180">
        <v>27</v>
      </c>
      <c r="B37" s="216" t="s">
        <v>317</v>
      </c>
      <c r="C37" s="217"/>
      <c r="D37" s="217"/>
      <c r="E37" s="217"/>
      <c r="F37" s="217"/>
      <c r="G37" s="217"/>
      <c r="H37" s="217"/>
      <c r="I37" s="217"/>
      <c r="J37" s="217"/>
      <c r="K37" s="217"/>
      <c r="L37" s="218"/>
    </row>
    <row r="38" spans="1:12" ht="28.5" customHeight="1" thickBot="1" x14ac:dyDescent="0.3">
      <c r="A38" s="180">
        <v>28</v>
      </c>
      <c r="B38" s="216" t="s">
        <v>318</v>
      </c>
      <c r="C38" s="217"/>
      <c r="D38" s="217"/>
      <c r="E38" s="217"/>
      <c r="F38" s="217"/>
      <c r="G38" s="217"/>
      <c r="H38" s="217"/>
      <c r="I38" s="217"/>
      <c r="J38" s="217"/>
      <c r="K38" s="217"/>
      <c r="L38" s="218"/>
    </row>
    <row r="39" spans="1:12" ht="15.75" thickBot="1" x14ac:dyDescent="0.3">
      <c r="A39" s="180">
        <v>29</v>
      </c>
      <c r="B39" s="216" t="s">
        <v>319</v>
      </c>
      <c r="C39" s="217"/>
      <c r="D39" s="217"/>
      <c r="E39" s="217"/>
      <c r="F39" s="217"/>
      <c r="G39" s="217"/>
      <c r="H39" s="217"/>
      <c r="I39" s="217"/>
      <c r="J39" s="217"/>
      <c r="K39" s="217"/>
      <c r="L39" s="218"/>
    </row>
    <row r="40" spans="1:12" ht="15.75" thickBot="1" x14ac:dyDescent="0.3">
      <c r="A40" s="180">
        <v>30</v>
      </c>
      <c r="B40" s="216" t="s">
        <v>320</v>
      </c>
      <c r="C40" s="217"/>
      <c r="D40" s="217"/>
      <c r="E40" s="217"/>
      <c r="F40" s="217"/>
      <c r="G40" s="217"/>
      <c r="H40" s="217"/>
      <c r="I40" s="217"/>
      <c r="J40" s="217"/>
      <c r="K40" s="217"/>
      <c r="L40" s="218"/>
    </row>
    <row r="41" spans="1:12" ht="15.75" thickBot="1" x14ac:dyDescent="0.3">
      <c r="A41" s="180">
        <v>31</v>
      </c>
      <c r="B41" s="216" t="s">
        <v>321</v>
      </c>
      <c r="C41" s="217"/>
      <c r="D41" s="217"/>
      <c r="E41" s="217"/>
      <c r="F41" s="217"/>
      <c r="G41" s="217"/>
      <c r="H41" s="217"/>
      <c r="I41" s="217"/>
      <c r="J41" s="217"/>
      <c r="K41" s="217"/>
      <c r="L41" s="218"/>
    </row>
    <row r="42" spans="1:12" ht="15.75" thickBot="1" x14ac:dyDescent="0.3">
      <c r="A42" s="180">
        <v>32</v>
      </c>
      <c r="B42" s="216" t="s">
        <v>322</v>
      </c>
      <c r="C42" s="217"/>
      <c r="D42" s="217"/>
      <c r="E42" s="217"/>
      <c r="F42" s="217"/>
      <c r="G42" s="217"/>
      <c r="H42" s="217"/>
      <c r="I42" s="217"/>
      <c r="J42" s="217"/>
      <c r="K42" s="217"/>
      <c r="L42" s="218"/>
    </row>
    <row r="43" spans="1:12" ht="15" customHeight="1" thickBot="1" x14ac:dyDescent="0.3">
      <c r="A43" s="180">
        <v>33</v>
      </c>
      <c r="B43" s="216" t="s">
        <v>323</v>
      </c>
      <c r="C43" s="217"/>
      <c r="D43" s="217"/>
      <c r="E43" s="217"/>
      <c r="F43" s="217"/>
      <c r="G43" s="217"/>
      <c r="H43" s="217"/>
      <c r="I43" s="217"/>
      <c r="J43" s="217"/>
      <c r="K43" s="217"/>
      <c r="L43" s="218"/>
    </row>
    <row r="44" spans="1:12" ht="15.75" thickBot="1" x14ac:dyDescent="0.3">
      <c r="A44" s="180">
        <v>34</v>
      </c>
      <c r="B44" s="216" t="s">
        <v>324</v>
      </c>
      <c r="C44" s="217"/>
      <c r="D44" s="217"/>
      <c r="E44" s="217"/>
      <c r="F44" s="217"/>
      <c r="G44" s="217"/>
      <c r="H44" s="217"/>
      <c r="I44" s="217"/>
      <c r="J44" s="217"/>
      <c r="K44" s="217"/>
      <c r="L44" s="218"/>
    </row>
    <row r="45" spans="1:12" ht="15" customHeight="1" thickBot="1" x14ac:dyDescent="0.3">
      <c r="A45" s="180">
        <v>35</v>
      </c>
      <c r="B45" s="216" t="s">
        <v>325</v>
      </c>
      <c r="C45" s="217"/>
      <c r="D45" s="217"/>
      <c r="E45" s="217"/>
      <c r="F45" s="217"/>
      <c r="G45" s="217"/>
      <c r="H45" s="217"/>
      <c r="I45" s="217"/>
      <c r="J45" s="217"/>
      <c r="K45" s="217"/>
      <c r="L45" s="218"/>
    </row>
    <row r="46" spans="1:12" ht="15" customHeight="1" thickBot="1" x14ac:dyDescent="0.3">
      <c r="A46" s="180">
        <v>36</v>
      </c>
      <c r="B46" s="216" t="s">
        <v>326</v>
      </c>
      <c r="C46" s="217"/>
      <c r="D46" s="217"/>
      <c r="E46" s="217"/>
      <c r="F46" s="217"/>
      <c r="G46" s="217"/>
      <c r="H46" s="217"/>
      <c r="I46" s="217"/>
      <c r="J46" s="217"/>
      <c r="K46" s="217"/>
      <c r="L46" s="218"/>
    </row>
    <row r="47" spans="1:12" ht="15" customHeight="1" thickBot="1" x14ac:dyDescent="0.3">
      <c r="A47" s="180">
        <v>37</v>
      </c>
      <c r="B47" s="216" t="s">
        <v>327</v>
      </c>
      <c r="C47" s="217"/>
      <c r="D47" s="217"/>
      <c r="E47" s="217"/>
      <c r="F47" s="217"/>
      <c r="G47" s="217"/>
      <c r="H47" s="217"/>
      <c r="I47" s="217"/>
      <c r="J47" s="217"/>
      <c r="K47" s="217"/>
      <c r="L47" s="218"/>
    </row>
    <row r="48" spans="1:12" ht="15" customHeight="1" thickBot="1" x14ac:dyDescent="0.3">
      <c r="A48" s="180">
        <v>38</v>
      </c>
      <c r="B48" s="216" t="s">
        <v>328</v>
      </c>
      <c r="C48" s="217"/>
      <c r="D48" s="217"/>
      <c r="E48" s="217"/>
      <c r="F48" s="217"/>
      <c r="G48" s="217"/>
      <c r="H48" s="217"/>
      <c r="I48" s="217"/>
      <c r="J48" s="217"/>
      <c r="K48" s="217"/>
      <c r="L48" s="218"/>
    </row>
    <row r="49" spans="1:12" ht="15.75" thickBot="1" x14ac:dyDescent="0.3">
      <c r="A49" s="180">
        <v>39</v>
      </c>
      <c r="B49" s="216" t="s">
        <v>329</v>
      </c>
      <c r="C49" s="217"/>
      <c r="D49" s="217"/>
      <c r="E49" s="217"/>
      <c r="F49" s="217"/>
      <c r="G49" s="217"/>
      <c r="H49" s="217"/>
      <c r="I49" s="217"/>
      <c r="J49" s="217"/>
      <c r="K49" s="217"/>
      <c r="L49" s="218"/>
    </row>
    <row r="50" spans="1:12" ht="15" customHeight="1" thickBot="1" x14ac:dyDescent="0.3">
      <c r="A50" s="180">
        <v>40</v>
      </c>
      <c r="B50" s="216" t="s">
        <v>330</v>
      </c>
      <c r="C50" s="217"/>
      <c r="D50" s="217"/>
      <c r="E50" s="217"/>
      <c r="F50" s="217"/>
      <c r="G50" s="217"/>
      <c r="H50" s="217"/>
      <c r="I50" s="217"/>
      <c r="J50" s="217"/>
      <c r="K50" s="217"/>
      <c r="L50" s="218"/>
    </row>
    <row r="51" spans="1:12" ht="15" customHeight="1" thickBot="1" x14ac:dyDescent="0.3">
      <c r="A51" s="180">
        <v>41</v>
      </c>
      <c r="B51" s="216" t="s">
        <v>331</v>
      </c>
      <c r="C51" s="217"/>
      <c r="D51" s="217"/>
      <c r="E51" s="217"/>
      <c r="F51" s="217"/>
      <c r="G51" s="217"/>
      <c r="H51" s="217"/>
      <c r="I51" s="217"/>
      <c r="J51" s="217"/>
      <c r="K51" s="217"/>
      <c r="L51" s="218"/>
    </row>
    <row r="52" spans="1:12" ht="15" customHeight="1" thickBot="1" x14ac:dyDescent="0.3">
      <c r="A52" s="180">
        <v>42</v>
      </c>
      <c r="B52" s="216" t="s">
        <v>332</v>
      </c>
      <c r="C52" s="217"/>
      <c r="D52" s="217"/>
      <c r="E52" s="217"/>
      <c r="F52" s="217"/>
      <c r="G52" s="217"/>
      <c r="H52" s="217"/>
      <c r="I52" s="217"/>
      <c r="J52" s="217"/>
      <c r="K52" s="217"/>
      <c r="L52" s="218"/>
    </row>
    <row r="55" spans="1:12" x14ac:dyDescent="0.25">
      <c r="A55" s="228" t="s">
        <v>333</v>
      </c>
      <c r="B55" s="228"/>
      <c r="C55" s="228"/>
      <c r="D55" s="228"/>
      <c r="E55" s="228"/>
      <c r="F55" s="228"/>
      <c r="G55" s="228"/>
      <c r="H55" s="228"/>
      <c r="I55" s="228"/>
      <c r="J55" s="228"/>
      <c r="K55" s="228"/>
      <c r="L55" s="228"/>
    </row>
    <row r="56" spans="1:12" x14ac:dyDescent="0.25">
      <c r="A56" s="177"/>
      <c r="B56" s="177"/>
      <c r="C56" s="177"/>
      <c r="D56" s="177"/>
      <c r="E56" s="177"/>
      <c r="F56" s="177"/>
      <c r="G56" s="177"/>
      <c r="H56" s="177"/>
      <c r="I56" s="177"/>
      <c r="J56" s="177"/>
      <c r="K56" s="177"/>
      <c r="L56" s="177"/>
    </row>
    <row r="57" spans="1:12" ht="45" x14ac:dyDescent="0.25">
      <c r="A57" s="225" t="s">
        <v>65</v>
      </c>
      <c r="B57" s="226"/>
      <c r="C57" s="226"/>
      <c r="D57" s="227"/>
      <c r="E57" s="181" t="s">
        <v>66</v>
      </c>
      <c r="F57" s="182" t="s">
        <v>67</v>
      </c>
      <c r="G57" s="182" t="s">
        <v>68</v>
      </c>
      <c r="H57" s="225" t="s">
        <v>3</v>
      </c>
      <c r="I57" s="226"/>
      <c r="J57" s="226"/>
      <c r="K57" s="226"/>
      <c r="L57" s="227"/>
    </row>
    <row r="58" spans="1:12" x14ac:dyDescent="0.25">
      <c r="A58" s="213" t="s">
        <v>90</v>
      </c>
      <c r="B58" s="214"/>
      <c r="C58" s="214"/>
      <c r="D58" s="215"/>
      <c r="E58" s="183" t="s">
        <v>334</v>
      </c>
      <c r="F58" s="184" t="s">
        <v>158</v>
      </c>
      <c r="G58" s="184"/>
      <c r="H58" s="198"/>
      <c r="I58" s="199"/>
      <c r="J58" s="199"/>
      <c r="K58" s="199"/>
      <c r="L58" s="200"/>
    </row>
    <row r="59" spans="1:12" x14ac:dyDescent="0.25">
      <c r="A59" s="201" t="s">
        <v>91</v>
      </c>
      <c r="B59" s="202"/>
      <c r="C59" s="202"/>
      <c r="D59" s="203"/>
      <c r="E59" s="185">
        <v>34</v>
      </c>
      <c r="F59" s="184" t="s">
        <v>158</v>
      </c>
      <c r="G59" s="184"/>
      <c r="H59" s="198"/>
      <c r="I59" s="199"/>
      <c r="J59" s="199"/>
      <c r="K59" s="199"/>
      <c r="L59" s="200"/>
    </row>
    <row r="60" spans="1:12" x14ac:dyDescent="0.25">
      <c r="A60" s="201" t="s">
        <v>335</v>
      </c>
      <c r="B60" s="202"/>
      <c r="C60" s="202"/>
      <c r="D60" s="203"/>
      <c r="E60" s="185" t="s">
        <v>336</v>
      </c>
      <c r="F60" s="184" t="s">
        <v>158</v>
      </c>
      <c r="G60" s="184"/>
      <c r="H60" s="198"/>
      <c r="I60" s="199"/>
      <c r="J60" s="199"/>
      <c r="K60" s="199"/>
      <c r="L60" s="200"/>
    </row>
    <row r="61" spans="1:12" x14ac:dyDescent="0.25">
      <c r="A61" s="207" t="s">
        <v>69</v>
      </c>
      <c r="B61" s="208"/>
      <c r="C61" s="208"/>
      <c r="D61" s="209"/>
      <c r="E61" s="186" t="s">
        <v>337</v>
      </c>
      <c r="F61" s="184" t="s">
        <v>158</v>
      </c>
      <c r="G61" s="184"/>
      <c r="H61" s="198"/>
      <c r="I61" s="199"/>
      <c r="J61" s="199"/>
      <c r="K61" s="199"/>
      <c r="L61" s="200"/>
    </row>
    <row r="62" spans="1:12" x14ac:dyDescent="0.25">
      <c r="A62" s="210" t="s">
        <v>87</v>
      </c>
      <c r="B62" s="211"/>
      <c r="C62" s="211"/>
      <c r="D62" s="212"/>
      <c r="E62" s="186" t="s">
        <v>338</v>
      </c>
      <c r="F62" s="184" t="s">
        <v>158</v>
      </c>
      <c r="G62" s="184"/>
      <c r="H62" s="198"/>
      <c r="I62" s="199"/>
      <c r="J62" s="199"/>
      <c r="K62" s="199"/>
      <c r="L62" s="200"/>
    </row>
    <row r="63" spans="1:12" x14ac:dyDescent="0.25">
      <c r="A63" s="207" t="s">
        <v>129</v>
      </c>
      <c r="B63" s="208"/>
      <c r="C63" s="208"/>
      <c r="D63" s="209"/>
      <c r="E63" s="186">
        <v>21</v>
      </c>
      <c r="F63" s="184" t="s">
        <v>158</v>
      </c>
      <c r="G63" s="184"/>
      <c r="H63" s="198"/>
      <c r="I63" s="199"/>
      <c r="J63" s="199"/>
      <c r="K63" s="199"/>
      <c r="L63" s="200"/>
    </row>
    <row r="64" spans="1:12" x14ac:dyDescent="0.25">
      <c r="A64" s="207" t="s">
        <v>89</v>
      </c>
      <c r="B64" s="208"/>
      <c r="C64" s="208"/>
      <c r="D64" s="209"/>
      <c r="E64" s="186"/>
      <c r="F64" s="184" t="s">
        <v>175</v>
      </c>
      <c r="G64" s="187"/>
      <c r="H64" s="198"/>
      <c r="I64" s="199"/>
      <c r="J64" s="199"/>
      <c r="K64" s="199"/>
      <c r="L64" s="200"/>
    </row>
    <row r="65" spans="1:12" x14ac:dyDescent="0.25">
      <c r="A65" s="201" t="s">
        <v>70</v>
      </c>
      <c r="B65" s="202"/>
      <c r="C65" s="202"/>
      <c r="D65" s="203"/>
      <c r="E65" s="185">
        <v>27</v>
      </c>
      <c r="F65" s="184" t="s">
        <v>158</v>
      </c>
      <c r="G65" s="184"/>
      <c r="H65" s="198"/>
      <c r="I65" s="199"/>
      <c r="J65" s="199"/>
      <c r="K65" s="199"/>
      <c r="L65" s="200"/>
    </row>
    <row r="66" spans="1:12" x14ac:dyDescent="0.25">
      <c r="A66" s="201" t="s">
        <v>71</v>
      </c>
      <c r="B66" s="202"/>
      <c r="C66" s="202"/>
      <c r="D66" s="203"/>
      <c r="E66" s="185">
        <v>35</v>
      </c>
      <c r="F66" s="184" t="s">
        <v>158</v>
      </c>
      <c r="G66" s="184"/>
      <c r="H66" s="198"/>
      <c r="I66" s="199"/>
      <c r="J66" s="199"/>
      <c r="K66" s="199"/>
      <c r="L66" s="200"/>
    </row>
    <row r="67" spans="1:12" x14ac:dyDescent="0.25">
      <c r="A67" s="201" t="s">
        <v>72</v>
      </c>
      <c r="B67" s="202"/>
      <c r="C67" s="202"/>
      <c r="D67" s="203"/>
      <c r="E67" s="185" t="s">
        <v>339</v>
      </c>
      <c r="F67" s="184" t="s">
        <v>158</v>
      </c>
      <c r="G67" s="184"/>
      <c r="H67" s="198"/>
      <c r="I67" s="199"/>
      <c r="J67" s="199"/>
      <c r="K67" s="199"/>
      <c r="L67" s="200"/>
    </row>
    <row r="68" spans="1:12" x14ac:dyDescent="0.25">
      <c r="A68" s="204" t="s">
        <v>73</v>
      </c>
      <c r="B68" s="205"/>
      <c r="C68" s="205"/>
      <c r="D68" s="206"/>
      <c r="E68" s="185" t="s">
        <v>340</v>
      </c>
      <c r="F68" s="184" t="s">
        <v>158</v>
      </c>
      <c r="G68" s="184"/>
      <c r="H68" s="198"/>
      <c r="I68" s="199"/>
      <c r="J68" s="199"/>
      <c r="K68" s="199"/>
      <c r="L68" s="200"/>
    </row>
    <row r="69" spans="1:12" x14ac:dyDescent="0.25">
      <c r="A69" s="201" t="s">
        <v>74</v>
      </c>
      <c r="B69" s="202"/>
      <c r="C69" s="202"/>
      <c r="D69" s="203"/>
      <c r="E69" s="185">
        <v>28</v>
      </c>
      <c r="F69" s="184" t="s">
        <v>158</v>
      </c>
      <c r="G69" s="187"/>
      <c r="H69" s="198"/>
      <c r="I69" s="199"/>
      <c r="J69" s="199"/>
      <c r="K69" s="199"/>
      <c r="L69" s="200"/>
    </row>
    <row r="70" spans="1:12" x14ac:dyDescent="0.25">
      <c r="A70" s="195" t="s">
        <v>88</v>
      </c>
      <c r="B70" s="196"/>
      <c r="C70" s="196"/>
      <c r="D70" s="197"/>
      <c r="E70" s="185" t="s">
        <v>341</v>
      </c>
      <c r="F70" s="184" t="s">
        <v>158</v>
      </c>
      <c r="G70" s="188"/>
      <c r="H70" s="198"/>
      <c r="I70" s="199"/>
      <c r="J70" s="199"/>
      <c r="K70" s="199"/>
      <c r="L70" s="200"/>
    </row>
    <row r="71" spans="1:12" x14ac:dyDescent="0.25">
      <c r="A71" s="201" t="s">
        <v>92</v>
      </c>
      <c r="B71" s="202"/>
      <c r="C71" s="202"/>
      <c r="D71" s="203"/>
      <c r="E71" s="185" t="s">
        <v>342</v>
      </c>
      <c r="F71" s="184" t="s">
        <v>158</v>
      </c>
      <c r="G71" s="188"/>
      <c r="H71" s="198"/>
      <c r="I71" s="199"/>
      <c r="J71" s="199"/>
      <c r="K71" s="199"/>
      <c r="L71" s="200"/>
    </row>
    <row r="72" spans="1:12" x14ac:dyDescent="0.25">
      <c r="A72" s="201" t="s">
        <v>93</v>
      </c>
      <c r="B72" s="202"/>
      <c r="C72" s="202"/>
      <c r="D72" s="203"/>
      <c r="E72" s="185"/>
      <c r="F72" s="184" t="s">
        <v>175</v>
      </c>
      <c r="G72" s="187"/>
      <c r="H72" s="198"/>
      <c r="I72" s="199"/>
      <c r="J72" s="199"/>
      <c r="K72" s="199"/>
      <c r="L72" s="200"/>
    </row>
    <row r="73" spans="1:12" x14ac:dyDescent="0.25">
      <c r="A73" s="177"/>
      <c r="B73" s="177"/>
      <c r="C73" s="177"/>
      <c r="D73" s="177"/>
      <c r="E73" s="177"/>
      <c r="F73" s="177"/>
      <c r="G73" s="177"/>
      <c r="H73" s="177"/>
      <c r="I73" s="177"/>
      <c r="J73" s="177"/>
      <c r="K73" s="177"/>
      <c r="L73" s="177"/>
    </row>
  </sheetData>
  <mergeCells count="80">
    <mergeCell ref="B49:L49"/>
    <mergeCell ref="B50:L50"/>
    <mergeCell ref="B51:L51"/>
    <mergeCell ref="B52:L52"/>
    <mergeCell ref="A57:D57"/>
    <mergeCell ref="H57:L57"/>
    <mergeCell ref="A55:L55"/>
    <mergeCell ref="B44:L44"/>
    <mergeCell ref="B45:L45"/>
    <mergeCell ref="B46:L46"/>
    <mergeCell ref="B47:L47"/>
    <mergeCell ref="B48:L48"/>
    <mergeCell ref="B34:L34"/>
    <mergeCell ref="B35:L35"/>
    <mergeCell ref="B36:L36"/>
    <mergeCell ref="B37:L37"/>
    <mergeCell ref="B43:L43"/>
    <mergeCell ref="B38:L38"/>
    <mergeCell ref="B39:L39"/>
    <mergeCell ref="B40:L40"/>
    <mergeCell ref="B41:L41"/>
    <mergeCell ref="B42:L42"/>
    <mergeCell ref="B26:L26"/>
    <mergeCell ref="B27:L27"/>
    <mergeCell ref="B28:L28"/>
    <mergeCell ref="B14:L14"/>
    <mergeCell ref="B15:L15"/>
    <mergeCell ref="B16:L16"/>
    <mergeCell ref="B17:L17"/>
    <mergeCell ref="B18:L18"/>
    <mergeCell ref="B13:L13"/>
    <mergeCell ref="B11:L11"/>
    <mergeCell ref="B12:L12"/>
    <mergeCell ref="B24:L24"/>
    <mergeCell ref="B25:L25"/>
    <mergeCell ref="B19:L19"/>
    <mergeCell ref="B20:L20"/>
    <mergeCell ref="B21:L21"/>
    <mergeCell ref="B22:L22"/>
    <mergeCell ref="B23:L23"/>
    <mergeCell ref="A1:L1"/>
    <mergeCell ref="A3:L3"/>
    <mergeCell ref="A5:L6"/>
    <mergeCell ref="A7:L8"/>
    <mergeCell ref="B10:L10"/>
    <mergeCell ref="B29:L29"/>
    <mergeCell ref="B30:L30"/>
    <mergeCell ref="B31:L31"/>
    <mergeCell ref="B32:L32"/>
    <mergeCell ref="B33:L33"/>
    <mergeCell ref="A59:D59"/>
    <mergeCell ref="H59:L59"/>
    <mergeCell ref="A60:D60"/>
    <mergeCell ref="H60:L60"/>
    <mergeCell ref="A58:D58"/>
    <mergeCell ref="H58:L58"/>
    <mergeCell ref="A61:D61"/>
    <mergeCell ref="H61:L61"/>
    <mergeCell ref="A62:D62"/>
    <mergeCell ref="H62:L62"/>
    <mergeCell ref="A63:D63"/>
    <mergeCell ref="H63:L63"/>
    <mergeCell ref="A64:D64"/>
    <mergeCell ref="H64:L64"/>
    <mergeCell ref="A65:D65"/>
    <mergeCell ref="H65:L65"/>
    <mergeCell ref="A66:D66"/>
    <mergeCell ref="H66:L66"/>
    <mergeCell ref="A67:D67"/>
    <mergeCell ref="H67:L67"/>
    <mergeCell ref="A68:D68"/>
    <mergeCell ref="H68:L68"/>
    <mergeCell ref="A69:D69"/>
    <mergeCell ref="H69:L69"/>
    <mergeCell ref="A70:D70"/>
    <mergeCell ref="H70:L70"/>
    <mergeCell ref="A71:D71"/>
    <mergeCell ref="H71:L71"/>
    <mergeCell ref="A72:D72"/>
    <mergeCell ref="H72:L72"/>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4"/>
  <sheetViews>
    <sheetView topLeftCell="C42" zoomScale="80" zoomScaleNormal="80" workbookViewId="0">
      <selection activeCell="I50" sqref="I50"/>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4.5703125" style="9" customWidth="1"/>
    <col min="11" max="11" width="14.7109375" style="9" bestFit="1" customWidth="1"/>
    <col min="12" max="12" width="18.7109375" style="9" customWidth="1"/>
    <col min="13" max="13" width="26.140625" style="9" customWidth="1"/>
    <col min="14" max="14" width="22.140625" style="9" customWidth="1"/>
    <col min="15" max="15" width="26.140625" style="9" customWidth="1"/>
    <col min="16" max="16" width="19.5703125" style="9" bestFit="1" customWidth="1"/>
    <col min="17" max="17" width="41"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7" t="s">
        <v>61</v>
      </c>
      <c r="C2" s="238"/>
      <c r="D2" s="238"/>
      <c r="E2" s="238"/>
      <c r="F2" s="238"/>
      <c r="G2" s="238"/>
      <c r="H2" s="238"/>
      <c r="I2" s="238"/>
      <c r="J2" s="238"/>
      <c r="K2" s="238"/>
      <c r="L2" s="238"/>
      <c r="M2" s="238"/>
      <c r="N2" s="238"/>
      <c r="O2" s="238"/>
      <c r="P2" s="238"/>
    </row>
    <row r="4" spans="2:16" ht="26.25" x14ac:dyDescent="0.25">
      <c r="B4" s="237" t="s">
        <v>47</v>
      </c>
      <c r="C4" s="238"/>
      <c r="D4" s="238"/>
      <c r="E4" s="238"/>
      <c r="F4" s="238"/>
      <c r="G4" s="238"/>
      <c r="H4" s="238"/>
      <c r="I4" s="238"/>
      <c r="J4" s="238"/>
      <c r="K4" s="238"/>
      <c r="L4" s="238"/>
      <c r="M4" s="238"/>
      <c r="N4" s="238"/>
      <c r="O4" s="238"/>
      <c r="P4" s="238"/>
    </row>
    <row r="5" spans="2:16" ht="15.75" thickBot="1" x14ac:dyDescent="0.3"/>
    <row r="6" spans="2:16" ht="21.75" thickBot="1" x14ac:dyDescent="0.3">
      <c r="B6" s="11" t="s">
        <v>4</v>
      </c>
      <c r="C6" s="258" t="s">
        <v>155</v>
      </c>
      <c r="D6" s="258"/>
      <c r="E6" s="258"/>
      <c r="F6" s="258"/>
      <c r="G6" s="258"/>
      <c r="H6" s="258"/>
      <c r="I6" s="258"/>
      <c r="J6" s="258"/>
      <c r="K6" s="258"/>
      <c r="L6" s="258"/>
      <c r="M6" s="258"/>
      <c r="N6" s="259"/>
    </row>
    <row r="7" spans="2:16" ht="16.5" thickBot="1" x14ac:dyDescent="0.3">
      <c r="B7" s="12" t="s">
        <v>5</v>
      </c>
      <c r="C7" s="258"/>
      <c r="D7" s="258"/>
      <c r="E7" s="258"/>
      <c r="F7" s="258"/>
      <c r="G7" s="258"/>
      <c r="H7" s="258"/>
      <c r="I7" s="258"/>
      <c r="J7" s="258"/>
      <c r="K7" s="258"/>
      <c r="L7" s="258"/>
      <c r="M7" s="258"/>
      <c r="N7" s="259"/>
    </row>
    <row r="8" spans="2:16" ht="16.5" thickBot="1" x14ac:dyDescent="0.3">
      <c r="B8" s="12" t="s">
        <v>6</v>
      </c>
      <c r="C8" s="258"/>
      <c r="D8" s="258"/>
      <c r="E8" s="258"/>
      <c r="F8" s="258"/>
      <c r="G8" s="258"/>
      <c r="H8" s="258"/>
      <c r="I8" s="258"/>
      <c r="J8" s="258"/>
      <c r="K8" s="258"/>
      <c r="L8" s="258"/>
      <c r="M8" s="258"/>
      <c r="N8" s="259"/>
    </row>
    <row r="9" spans="2:16" ht="16.5" thickBot="1" x14ac:dyDescent="0.3">
      <c r="B9" s="12" t="s">
        <v>7</v>
      </c>
      <c r="C9" s="258"/>
      <c r="D9" s="258"/>
      <c r="E9" s="258"/>
      <c r="F9" s="258"/>
      <c r="G9" s="258"/>
      <c r="H9" s="258"/>
      <c r="I9" s="258"/>
      <c r="J9" s="258"/>
      <c r="K9" s="258"/>
      <c r="L9" s="258"/>
      <c r="M9" s="258"/>
      <c r="N9" s="259"/>
    </row>
    <row r="10" spans="2:16" ht="16.5" thickBot="1" x14ac:dyDescent="0.3">
      <c r="B10" s="12" t="s">
        <v>8</v>
      </c>
      <c r="C10" s="265">
        <v>40</v>
      </c>
      <c r="D10" s="265"/>
      <c r="E10" s="266"/>
      <c r="F10" s="34"/>
      <c r="G10" s="34"/>
      <c r="H10" s="34"/>
      <c r="I10" s="34"/>
      <c r="J10" s="34"/>
      <c r="K10" s="34"/>
      <c r="L10" s="34"/>
      <c r="M10" s="34"/>
      <c r="N10" s="35"/>
    </row>
    <row r="11" spans="2:16" ht="16.5" thickBot="1" x14ac:dyDescent="0.3">
      <c r="B11" s="14" t="s">
        <v>9</v>
      </c>
      <c r="C11" s="15">
        <v>41979</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50" t="s">
        <v>94</v>
      </c>
      <c r="C14" s="250"/>
      <c r="D14" s="52" t="s">
        <v>12</v>
      </c>
      <c r="E14" s="52" t="s">
        <v>13</v>
      </c>
      <c r="F14" s="52" t="s">
        <v>29</v>
      </c>
      <c r="G14" s="157"/>
      <c r="I14" s="38"/>
      <c r="J14" s="38"/>
      <c r="K14" s="38"/>
      <c r="L14" s="38"/>
      <c r="M14" s="38"/>
      <c r="N14" s="21"/>
    </row>
    <row r="15" spans="2:16" x14ac:dyDescent="0.25">
      <c r="B15" s="250"/>
      <c r="C15" s="250"/>
      <c r="D15" s="52">
        <v>40</v>
      </c>
      <c r="E15" s="36">
        <v>2745224642</v>
      </c>
      <c r="F15" s="146">
        <v>1009</v>
      </c>
      <c r="G15" s="158"/>
      <c r="I15" s="39"/>
      <c r="J15" s="39"/>
      <c r="K15" s="39"/>
      <c r="L15" s="39"/>
      <c r="M15" s="39"/>
      <c r="N15" s="21"/>
    </row>
    <row r="16" spans="2:16" x14ac:dyDescent="0.25">
      <c r="B16" s="250"/>
      <c r="C16" s="250"/>
      <c r="D16" s="52"/>
      <c r="E16" s="36"/>
      <c r="F16" s="146"/>
      <c r="G16" s="158"/>
      <c r="I16" s="39"/>
      <c r="J16" s="39"/>
      <c r="K16" s="39"/>
      <c r="L16" s="39"/>
      <c r="M16" s="39"/>
      <c r="N16" s="21"/>
    </row>
    <row r="17" spans="1:14" x14ac:dyDescent="0.25">
      <c r="B17" s="250"/>
      <c r="C17" s="250"/>
      <c r="D17" s="52"/>
      <c r="E17" s="36"/>
      <c r="F17" s="146"/>
      <c r="G17" s="158"/>
      <c r="I17" s="39"/>
      <c r="J17" s="39"/>
      <c r="K17" s="39"/>
      <c r="L17" s="39"/>
      <c r="M17" s="39"/>
      <c r="N17" s="21"/>
    </row>
    <row r="18" spans="1:14" x14ac:dyDescent="0.25">
      <c r="B18" s="250"/>
      <c r="C18" s="250"/>
      <c r="D18" s="52"/>
      <c r="E18" s="37"/>
      <c r="F18" s="146"/>
      <c r="G18" s="158"/>
      <c r="H18" s="22"/>
      <c r="I18" s="39"/>
      <c r="J18" s="39"/>
      <c r="K18" s="39"/>
      <c r="L18" s="39"/>
      <c r="M18" s="39"/>
      <c r="N18" s="20"/>
    </row>
    <row r="19" spans="1:14" x14ac:dyDescent="0.25">
      <c r="B19" s="250"/>
      <c r="C19" s="250"/>
      <c r="D19" s="52"/>
      <c r="E19" s="37"/>
      <c r="F19" s="146"/>
      <c r="G19" s="158"/>
      <c r="H19" s="22"/>
      <c r="I19" s="41"/>
      <c r="J19" s="41"/>
      <c r="K19" s="41"/>
      <c r="L19" s="41"/>
      <c r="M19" s="41"/>
      <c r="N19" s="20"/>
    </row>
    <row r="20" spans="1:14" x14ac:dyDescent="0.25">
      <c r="B20" s="250"/>
      <c r="C20" s="250"/>
      <c r="D20" s="52"/>
      <c r="E20" s="37"/>
      <c r="F20" s="146"/>
      <c r="G20" s="158"/>
      <c r="H20" s="22"/>
      <c r="I20" s="8"/>
      <c r="J20" s="8"/>
      <c r="K20" s="8"/>
      <c r="L20" s="8"/>
      <c r="M20" s="8"/>
      <c r="N20" s="20"/>
    </row>
    <row r="21" spans="1:14" x14ac:dyDescent="0.25">
      <c r="B21" s="250"/>
      <c r="C21" s="250"/>
      <c r="D21" s="52"/>
      <c r="E21" s="37"/>
      <c r="F21" s="146"/>
      <c r="G21" s="158"/>
      <c r="H21" s="22"/>
      <c r="I21" s="8"/>
      <c r="J21" s="8"/>
      <c r="K21" s="8"/>
      <c r="L21" s="8"/>
      <c r="M21" s="8"/>
      <c r="N21" s="20"/>
    </row>
    <row r="22" spans="1:14" ht="15.75" thickBot="1" x14ac:dyDescent="0.3">
      <c r="B22" s="256" t="s">
        <v>14</v>
      </c>
      <c r="C22" s="257"/>
      <c r="D22" s="52"/>
      <c r="E22" s="64">
        <f>SUM(E15:E21)</f>
        <v>2745224642</v>
      </c>
      <c r="F22" s="146">
        <f>SUM(F15:F21)</f>
        <v>1009</v>
      </c>
      <c r="G22" s="158"/>
      <c r="H22" s="22"/>
      <c r="I22" s="8"/>
      <c r="J22" s="8"/>
      <c r="K22" s="8"/>
      <c r="L22" s="8"/>
      <c r="M22" s="8"/>
      <c r="N22" s="20"/>
    </row>
    <row r="23" spans="1:14" ht="45.75" thickBot="1" x14ac:dyDescent="0.3">
      <c r="A23" s="43"/>
      <c r="B23" s="53" t="s">
        <v>15</v>
      </c>
      <c r="C23" s="53" t="s">
        <v>95</v>
      </c>
      <c r="E23" s="38"/>
      <c r="F23" s="38"/>
      <c r="G23" s="38"/>
      <c r="H23" s="38"/>
      <c r="I23" s="10"/>
      <c r="J23" s="10"/>
      <c r="K23" s="10"/>
      <c r="L23" s="10"/>
      <c r="M23" s="10"/>
    </row>
    <row r="24" spans="1:14" ht="15.75" thickBot="1" x14ac:dyDescent="0.3">
      <c r="A24" s="44">
        <v>1</v>
      </c>
      <c r="C24" s="46">
        <f>+F22*80%</f>
        <v>807.2</v>
      </c>
      <c r="D24" s="42"/>
      <c r="E24" s="45">
        <f>E22</f>
        <v>2745224642</v>
      </c>
      <c r="F24" s="40"/>
      <c r="G24" s="40"/>
      <c r="H24" s="40"/>
      <c r="I24" s="23"/>
      <c r="J24" s="23"/>
      <c r="K24" s="23"/>
      <c r="L24" s="23"/>
      <c r="M24" s="23"/>
    </row>
    <row r="25" spans="1:14" x14ac:dyDescent="0.25">
      <c r="A25" s="84"/>
      <c r="C25" s="85"/>
      <c r="D25" s="39"/>
      <c r="E25" s="86"/>
      <c r="F25" s="40"/>
      <c r="G25" s="40"/>
      <c r="H25" s="40"/>
      <c r="I25" s="23"/>
      <c r="J25" s="23"/>
      <c r="K25" s="23"/>
      <c r="L25" s="23"/>
      <c r="M25" s="23"/>
    </row>
    <row r="26" spans="1:14" x14ac:dyDescent="0.25">
      <c r="A26" s="84"/>
      <c r="C26" s="85"/>
      <c r="D26" s="39"/>
      <c r="E26" s="86"/>
      <c r="F26" s="40"/>
      <c r="G26" s="40"/>
      <c r="H26" s="40"/>
      <c r="I26" s="23"/>
      <c r="J26" s="23"/>
      <c r="K26" s="23"/>
      <c r="L26" s="23"/>
      <c r="M26" s="23"/>
    </row>
    <row r="27" spans="1:14" x14ac:dyDescent="0.25">
      <c r="A27" s="84"/>
      <c r="B27" s="107" t="s">
        <v>130</v>
      </c>
      <c r="C27" s="89"/>
      <c r="D27" s="89"/>
      <c r="E27" s="89"/>
      <c r="F27" s="89"/>
      <c r="G27" s="89"/>
      <c r="H27" s="89"/>
      <c r="I27" s="92"/>
      <c r="J27" s="92"/>
      <c r="K27" s="92"/>
      <c r="L27" s="92"/>
      <c r="M27" s="92"/>
      <c r="N27" s="93"/>
    </row>
    <row r="28" spans="1:14" x14ac:dyDescent="0.25">
      <c r="A28" s="84"/>
      <c r="B28" s="89"/>
      <c r="C28" s="89"/>
      <c r="D28" s="89"/>
      <c r="E28" s="89"/>
      <c r="F28" s="89"/>
      <c r="G28" s="89"/>
      <c r="H28" s="89"/>
      <c r="I28" s="92"/>
      <c r="J28" s="92"/>
      <c r="K28" s="92"/>
      <c r="L28" s="92"/>
      <c r="M28" s="92"/>
      <c r="N28" s="93"/>
    </row>
    <row r="29" spans="1:14" x14ac:dyDescent="0.25">
      <c r="A29" s="84"/>
      <c r="B29" s="110" t="s">
        <v>32</v>
      </c>
      <c r="C29" s="110" t="s">
        <v>131</v>
      </c>
      <c r="D29" s="110" t="s">
        <v>132</v>
      </c>
      <c r="E29" s="89"/>
      <c r="F29" s="89"/>
      <c r="G29" s="89"/>
      <c r="H29" s="89"/>
      <c r="I29" s="92"/>
      <c r="J29" s="92"/>
      <c r="K29" s="92"/>
      <c r="L29" s="92"/>
      <c r="M29" s="92"/>
      <c r="N29" s="93"/>
    </row>
    <row r="30" spans="1:14" x14ac:dyDescent="0.25">
      <c r="A30" s="84"/>
      <c r="B30" s="106" t="s">
        <v>133</v>
      </c>
      <c r="C30" s="155" t="s">
        <v>158</v>
      </c>
      <c r="D30" s="155"/>
      <c r="E30" s="89"/>
      <c r="F30" s="89"/>
      <c r="G30" s="89"/>
      <c r="H30" s="89"/>
      <c r="I30" s="92"/>
      <c r="J30" s="92"/>
      <c r="K30" s="92"/>
      <c r="L30" s="92"/>
      <c r="M30" s="92"/>
      <c r="N30" s="93"/>
    </row>
    <row r="31" spans="1:14" x14ac:dyDescent="0.25">
      <c r="A31" s="84"/>
      <c r="B31" s="106" t="s">
        <v>134</v>
      </c>
      <c r="C31" s="155" t="s">
        <v>158</v>
      </c>
      <c r="D31" s="155"/>
      <c r="E31" s="89"/>
      <c r="F31" s="89"/>
      <c r="G31" s="89"/>
      <c r="H31" s="89"/>
      <c r="I31" s="92"/>
      <c r="J31" s="92"/>
      <c r="K31" s="92"/>
      <c r="L31" s="92"/>
      <c r="M31" s="92"/>
      <c r="N31" s="93"/>
    </row>
    <row r="32" spans="1:14" x14ac:dyDescent="0.25">
      <c r="A32" s="84"/>
      <c r="B32" s="106" t="s">
        <v>135</v>
      </c>
      <c r="C32" s="155" t="s">
        <v>158</v>
      </c>
      <c r="D32" s="155"/>
      <c r="E32" s="89"/>
      <c r="F32" s="89"/>
      <c r="G32" s="89"/>
      <c r="H32" s="89"/>
      <c r="I32" s="92"/>
      <c r="J32" s="92"/>
      <c r="K32" s="92"/>
      <c r="L32" s="92"/>
      <c r="M32" s="92"/>
      <c r="N32" s="93"/>
    </row>
    <row r="33" spans="1:17" x14ac:dyDescent="0.25">
      <c r="A33" s="84"/>
      <c r="B33" s="106" t="s">
        <v>136</v>
      </c>
      <c r="C33" s="155" t="s">
        <v>158</v>
      </c>
      <c r="D33" s="155"/>
      <c r="E33" s="89"/>
      <c r="F33" s="89"/>
      <c r="G33" s="89"/>
      <c r="H33" s="89"/>
      <c r="I33" s="92"/>
      <c r="J33" s="92"/>
      <c r="K33" s="92"/>
      <c r="L33" s="92"/>
      <c r="M33" s="92"/>
      <c r="N33" s="93"/>
    </row>
    <row r="34" spans="1:17" x14ac:dyDescent="0.25">
      <c r="A34" s="84"/>
      <c r="B34" s="89"/>
      <c r="C34" s="89"/>
      <c r="D34" s="89"/>
      <c r="E34" s="89"/>
      <c r="F34" s="89"/>
      <c r="G34" s="89"/>
      <c r="H34" s="89"/>
      <c r="I34" s="92"/>
      <c r="J34" s="92"/>
      <c r="K34" s="92"/>
      <c r="L34" s="92"/>
      <c r="M34" s="92"/>
      <c r="N34" s="93"/>
    </row>
    <row r="35" spans="1:17" x14ac:dyDescent="0.25">
      <c r="A35" s="84"/>
      <c r="B35" s="89"/>
      <c r="C35" s="89"/>
      <c r="D35" s="89"/>
      <c r="E35" s="89"/>
      <c r="F35" s="89"/>
      <c r="G35" s="89"/>
      <c r="H35" s="89"/>
      <c r="I35" s="92"/>
      <c r="J35" s="92"/>
      <c r="K35" s="92"/>
      <c r="L35" s="92"/>
      <c r="M35" s="92"/>
      <c r="N35" s="93"/>
    </row>
    <row r="36" spans="1:17" x14ac:dyDescent="0.25">
      <c r="A36" s="84"/>
      <c r="B36" s="107" t="s">
        <v>137</v>
      </c>
      <c r="C36" s="89"/>
      <c r="D36" s="89"/>
      <c r="E36" s="89"/>
      <c r="F36" s="89"/>
      <c r="G36" s="89"/>
      <c r="H36" s="89"/>
      <c r="I36" s="92"/>
      <c r="J36" s="92"/>
      <c r="K36" s="92"/>
      <c r="L36" s="92"/>
      <c r="M36" s="92"/>
      <c r="N36" s="93"/>
    </row>
    <row r="37" spans="1:17" x14ac:dyDescent="0.25">
      <c r="A37" s="84"/>
      <c r="B37" s="89"/>
      <c r="C37" s="89"/>
      <c r="D37" s="89"/>
      <c r="E37" s="89"/>
      <c r="F37" s="89"/>
      <c r="G37" s="89"/>
      <c r="H37" s="89"/>
      <c r="I37" s="92"/>
      <c r="J37" s="92"/>
      <c r="K37" s="92"/>
      <c r="L37" s="92"/>
      <c r="M37" s="92"/>
      <c r="N37" s="93"/>
    </row>
    <row r="38" spans="1:17" x14ac:dyDescent="0.25">
      <c r="A38" s="84"/>
      <c r="B38" s="89"/>
      <c r="C38" s="89"/>
      <c r="D38" s="89"/>
      <c r="E38" s="89"/>
      <c r="F38" s="89"/>
      <c r="G38" s="89"/>
      <c r="H38" s="89"/>
      <c r="I38" s="92"/>
      <c r="J38" s="92"/>
      <c r="K38" s="92"/>
      <c r="L38" s="92"/>
      <c r="M38" s="92"/>
      <c r="N38" s="93"/>
    </row>
    <row r="39" spans="1:17" x14ac:dyDescent="0.25">
      <c r="A39" s="84"/>
      <c r="B39" s="110" t="s">
        <v>32</v>
      </c>
      <c r="C39" s="110" t="s">
        <v>56</v>
      </c>
      <c r="D39" s="109" t="s">
        <v>50</v>
      </c>
      <c r="E39" s="109" t="s">
        <v>16</v>
      </c>
      <c r="F39" s="89"/>
      <c r="G39" s="89"/>
      <c r="H39" s="89"/>
      <c r="I39" s="92"/>
      <c r="J39" s="92"/>
      <c r="K39" s="92"/>
      <c r="L39" s="92"/>
      <c r="M39" s="92"/>
      <c r="N39" s="93"/>
    </row>
    <row r="40" spans="1:17" ht="28.5" x14ac:dyDescent="0.25">
      <c r="A40" s="84"/>
      <c r="B40" s="90" t="s">
        <v>138</v>
      </c>
      <c r="C40" s="91">
        <v>40</v>
      </c>
      <c r="D40" s="108">
        <f>E137</f>
        <v>0</v>
      </c>
      <c r="E40" s="235">
        <f>+D40+D41</f>
        <v>0</v>
      </c>
      <c r="F40" s="89"/>
      <c r="G40" s="89"/>
      <c r="H40" s="89"/>
      <c r="I40" s="92"/>
      <c r="J40" s="92"/>
      <c r="K40" s="92"/>
      <c r="L40" s="92"/>
      <c r="M40" s="92"/>
      <c r="N40" s="93"/>
    </row>
    <row r="41" spans="1:17" ht="42.75" x14ac:dyDescent="0.25">
      <c r="A41" s="84"/>
      <c r="B41" s="90" t="s">
        <v>139</v>
      </c>
      <c r="C41" s="91">
        <v>60</v>
      </c>
      <c r="D41" s="108">
        <f>+D163</f>
        <v>0</v>
      </c>
      <c r="E41" s="236"/>
      <c r="F41" s="89"/>
      <c r="G41" s="89"/>
      <c r="H41" s="89"/>
      <c r="I41" s="92"/>
      <c r="J41" s="92"/>
      <c r="K41" s="92"/>
      <c r="L41" s="92"/>
      <c r="M41" s="92"/>
      <c r="N41" s="93"/>
    </row>
    <row r="42" spans="1:17" x14ac:dyDescent="0.25">
      <c r="A42" s="84"/>
      <c r="C42" s="85"/>
      <c r="D42" s="39"/>
      <c r="E42" s="86"/>
      <c r="F42" s="40"/>
      <c r="G42" s="40"/>
      <c r="H42" s="40"/>
      <c r="I42" s="23"/>
      <c r="J42" s="23"/>
      <c r="K42" s="23"/>
      <c r="L42" s="23"/>
      <c r="M42" s="23"/>
    </row>
    <row r="43" spans="1:17" x14ac:dyDescent="0.25">
      <c r="A43" s="84"/>
      <c r="C43" s="85"/>
      <c r="D43" s="39"/>
      <c r="E43" s="86"/>
      <c r="F43" s="40"/>
      <c r="G43" s="40"/>
      <c r="H43" s="40"/>
      <c r="I43" s="23"/>
      <c r="J43" s="23"/>
      <c r="K43" s="23"/>
      <c r="L43" s="23"/>
      <c r="M43" s="23"/>
    </row>
    <row r="44" spans="1:17" ht="24" customHeight="1" x14ac:dyDescent="0.25">
      <c r="A44" s="84"/>
      <c r="C44" s="85"/>
      <c r="D44" s="39"/>
      <c r="E44" s="86"/>
      <c r="F44" s="40"/>
      <c r="G44" s="40"/>
      <c r="H44" s="40"/>
      <c r="I44" s="23"/>
      <c r="J44" s="23"/>
      <c r="K44" s="23"/>
      <c r="L44" s="23"/>
      <c r="M44" s="254" t="s">
        <v>34</v>
      </c>
      <c r="N44" s="254"/>
    </row>
    <row r="45" spans="1:17" ht="27.75" customHeight="1" thickBot="1" x14ac:dyDescent="0.3">
      <c r="M45" s="255"/>
      <c r="N45" s="255"/>
    </row>
    <row r="46" spans="1:17" x14ac:dyDescent="0.25">
      <c r="B46" s="66" t="s">
        <v>153</v>
      </c>
      <c r="M46" s="65"/>
      <c r="N46" s="65"/>
    </row>
    <row r="47" spans="1:17" ht="15.75" thickBot="1" x14ac:dyDescent="0.3">
      <c r="M47" s="65"/>
      <c r="N47" s="65"/>
    </row>
    <row r="48" spans="1:17" s="8" customFormat="1" ht="109.5" customHeight="1" x14ac:dyDescent="0.25">
      <c r="B48" s="103" t="s">
        <v>140</v>
      </c>
      <c r="C48" s="103" t="s">
        <v>141</v>
      </c>
      <c r="D48" s="103" t="s">
        <v>142</v>
      </c>
      <c r="E48" s="54" t="s">
        <v>44</v>
      </c>
      <c r="F48" s="54" t="s">
        <v>22</v>
      </c>
      <c r="G48" s="54" t="s">
        <v>96</v>
      </c>
      <c r="H48" s="54" t="s">
        <v>17</v>
      </c>
      <c r="I48" s="54" t="s">
        <v>10</v>
      </c>
      <c r="J48" s="54" t="s">
        <v>30</v>
      </c>
      <c r="K48" s="54" t="s">
        <v>59</v>
      </c>
      <c r="L48" s="54" t="s">
        <v>20</v>
      </c>
      <c r="M48" s="88" t="s">
        <v>26</v>
      </c>
      <c r="N48" s="103" t="s">
        <v>143</v>
      </c>
      <c r="O48" s="54" t="s">
        <v>35</v>
      </c>
      <c r="P48" s="55" t="s">
        <v>11</v>
      </c>
      <c r="Q48" s="55" t="s">
        <v>19</v>
      </c>
    </row>
    <row r="49" spans="1:26" s="29" customFormat="1" ht="60" x14ac:dyDescent="0.25">
      <c r="A49" s="47">
        <v>1</v>
      </c>
      <c r="B49" s="48" t="s">
        <v>155</v>
      </c>
      <c r="C49" s="100" t="s">
        <v>155</v>
      </c>
      <c r="D49" s="100" t="s">
        <v>156</v>
      </c>
      <c r="E49" s="159">
        <v>162</v>
      </c>
      <c r="F49" s="25" t="s">
        <v>131</v>
      </c>
      <c r="G49" s="138">
        <v>1</v>
      </c>
      <c r="H49" s="51">
        <v>40940</v>
      </c>
      <c r="I49" s="102">
        <v>41274</v>
      </c>
      <c r="J49" s="26" t="s">
        <v>132</v>
      </c>
      <c r="K49" s="159">
        <v>11</v>
      </c>
      <c r="L49" s="159"/>
      <c r="M49" s="87">
        <v>792</v>
      </c>
      <c r="N49" s="160">
        <f>+M49*G49</f>
        <v>792</v>
      </c>
      <c r="O49" s="27">
        <v>2013812856</v>
      </c>
      <c r="P49" s="161">
        <v>62</v>
      </c>
      <c r="Q49" s="139"/>
      <c r="R49" s="28"/>
      <c r="S49" s="28"/>
      <c r="T49" s="28"/>
      <c r="U49" s="28"/>
      <c r="V49" s="28"/>
      <c r="W49" s="28"/>
      <c r="X49" s="28"/>
      <c r="Y49" s="28"/>
      <c r="Z49" s="28"/>
    </row>
    <row r="50" spans="1:26" s="29" customFormat="1" ht="72" customHeight="1" x14ac:dyDescent="0.25">
      <c r="A50" s="47">
        <f>+A49+1</f>
        <v>2</v>
      </c>
      <c r="B50" s="99" t="s">
        <v>155</v>
      </c>
      <c r="C50" s="100" t="s">
        <v>155</v>
      </c>
      <c r="D50" s="100" t="s">
        <v>156</v>
      </c>
      <c r="E50" s="159">
        <v>347</v>
      </c>
      <c r="F50" s="25" t="s">
        <v>131</v>
      </c>
      <c r="G50" s="138">
        <v>1</v>
      </c>
      <c r="H50" s="102">
        <v>41258</v>
      </c>
      <c r="I50" s="102">
        <v>41988</v>
      </c>
      <c r="J50" s="26" t="s">
        <v>132</v>
      </c>
      <c r="K50" s="159">
        <v>13</v>
      </c>
      <c r="L50" s="159"/>
      <c r="M50" s="87">
        <v>792</v>
      </c>
      <c r="N50" s="160">
        <f t="shared" ref="N50:N51" si="0">+M50*G50</f>
        <v>792</v>
      </c>
      <c r="O50" s="27">
        <v>3572021352</v>
      </c>
      <c r="P50" s="161">
        <v>64</v>
      </c>
      <c r="Q50" s="139" t="s">
        <v>350</v>
      </c>
      <c r="R50" s="28"/>
      <c r="S50" s="28"/>
      <c r="T50" s="28"/>
      <c r="U50" s="28"/>
      <c r="V50" s="28"/>
      <c r="W50" s="28"/>
      <c r="X50" s="28"/>
      <c r="Y50" s="28"/>
      <c r="Z50" s="28"/>
    </row>
    <row r="51" spans="1:26" s="29" customFormat="1" ht="60" x14ac:dyDescent="0.25">
      <c r="A51" s="47">
        <f t="shared" ref="A51:A56" si="1">+A50+1</f>
        <v>3</v>
      </c>
      <c r="B51" s="99" t="s">
        <v>155</v>
      </c>
      <c r="C51" s="100" t="s">
        <v>155</v>
      </c>
      <c r="D51" s="100" t="s">
        <v>156</v>
      </c>
      <c r="E51" s="159">
        <v>205</v>
      </c>
      <c r="F51" s="25" t="s">
        <v>131</v>
      </c>
      <c r="G51" s="138">
        <v>1</v>
      </c>
      <c r="H51" s="102">
        <v>41502</v>
      </c>
      <c r="I51" s="102">
        <v>41988</v>
      </c>
      <c r="J51" s="26" t="s">
        <v>132</v>
      </c>
      <c r="K51" s="159"/>
      <c r="L51" s="159">
        <v>16</v>
      </c>
      <c r="M51" s="87"/>
      <c r="N51" s="160">
        <f t="shared" si="0"/>
        <v>0</v>
      </c>
      <c r="O51" s="27">
        <v>1807193937</v>
      </c>
      <c r="P51" s="161">
        <v>63</v>
      </c>
      <c r="Q51" s="139" t="s">
        <v>157</v>
      </c>
      <c r="R51" s="28"/>
      <c r="S51" s="28"/>
      <c r="T51" s="28"/>
      <c r="U51" s="28"/>
      <c r="V51" s="28"/>
      <c r="W51" s="28"/>
      <c r="X51" s="28"/>
      <c r="Y51" s="28"/>
      <c r="Z51" s="28"/>
    </row>
    <row r="52" spans="1:26" s="29" customFormat="1" x14ac:dyDescent="0.25">
      <c r="A52" s="47">
        <f t="shared" si="1"/>
        <v>4</v>
      </c>
      <c r="B52" s="48"/>
      <c r="C52" s="49"/>
      <c r="D52" s="48"/>
      <c r="E52" s="159"/>
      <c r="F52" s="25"/>
      <c r="G52" s="25"/>
      <c r="H52" s="25"/>
      <c r="I52" s="26"/>
      <c r="J52" s="26"/>
      <c r="K52" s="159"/>
      <c r="L52" s="159"/>
      <c r="M52" s="87"/>
      <c r="N52" s="87"/>
      <c r="O52" s="27"/>
      <c r="P52" s="27"/>
      <c r="Q52" s="139"/>
      <c r="R52" s="28"/>
      <c r="S52" s="28"/>
      <c r="T52" s="28"/>
      <c r="U52" s="28"/>
      <c r="V52" s="28"/>
      <c r="W52" s="28"/>
      <c r="X52" s="28"/>
      <c r="Y52" s="28"/>
      <c r="Z52" s="28"/>
    </row>
    <row r="53" spans="1:26" s="29" customFormat="1" x14ac:dyDescent="0.25">
      <c r="A53" s="47">
        <f t="shared" si="1"/>
        <v>5</v>
      </c>
      <c r="B53" s="48"/>
      <c r="C53" s="49"/>
      <c r="D53" s="48"/>
      <c r="E53" s="159"/>
      <c r="F53" s="25"/>
      <c r="G53" s="25"/>
      <c r="H53" s="25"/>
      <c r="I53" s="26"/>
      <c r="J53" s="26"/>
      <c r="K53" s="159"/>
      <c r="L53" s="159"/>
      <c r="M53" s="87"/>
      <c r="N53" s="87"/>
      <c r="O53" s="27"/>
      <c r="P53" s="27"/>
      <c r="Q53" s="139"/>
      <c r="R53" s="28"/>
      <c r="S53" s="28"/>
      <c r="T53" s="28"/>
      <c r="U53" s="28"/>
      <c r="V53" s="28"/>
      <c r="W53" s="28"/>
      <c r="X53" s="28"/>
      <c r="Y53" s="28"/>
      <c r="Z53" s="28"/>
    </row>
    <row r="54" spans="1:26" s="29" customFormat="1" x14ac:dyDescent="0.25">
      <c r="A54" s="47">
        <f t="shared" si="1"/>
        <v>6</v>
      </c>
      <c r="B54" s="48"/>
      <c r="C54" s="49"/>
      <c r="D54" s="48"/>
      <c r="E54" s="159"/>
      <c r="F54" s="25"/>
      <c r="G54" s="25"/>
      <c r="H54" s="25"/>
      <c r="I54" s="26"/>
      <c r="J54" s="26"/>
      <c r="K54" s="26"/>
      <c r="L54" s="26"/>
      <c r="M54" s="87"/>
      <c r="N54" s="87"/>
      <c r="O54" s="27"/>
      <c r="P54" s="27"/>
      <c r="Q54" s="139"/>
      <c r="R54" s="28"/>
      <c r="S54" s="28"/>
      <c r="T54" s="28"/>
      <c r="U54" s="28"/>
      <c r="V54" s="28"/>
      <c r="W54" s="28"/>
      <c r="X54" s="28"/>
      <c r="Y54" s="28"/>
      <c r="Z54" s="28"/>
    </row>
    <row r="55" spans="1:26" s="29" customFormat="1" x14ac:dyDescent="0.25">
      <c r="A55" s="47">
        <f t="shared" si="1"/>
        <v>7</v>
      </c>
      <c r="B55" s="48"/>
      <c r="C55" s="49"/>
      <c r="D55" s="48"/>
      <c r="E55" s="159"/>
      <c r="F55" s="25"/>
      <c r="G55" s="25"/>
      <c r="H55" s="25"/>
      <c r="I55" s="26"/>
      <c r="J55" s="26"/>
      <c r="K55" s="26"/>
      <c r="L55" s="26"/>
      <c r="M55" s="87"/>
      <c r="N55" s="87"/>
      <c r="O55" s="27"/>
      <c r="P55" s="27"/>
      <c r="Q55" s="139"/>
      <c r="R55" s="28"/>
      <c r="S55" s="28"/>
      <c r="T55" s="28"/>
      <c r="U55" s="28"/>
      <c r="V55" s="28"/>
      <c r="W55" s="28"/>
      <c r="X55" s="28"/>
      <c r="Y55" s="28"/>
      <c r="Z55" s="28"/>
    </row>
    <row r="56" spans="1:26" s="29" customFormat="1" x14ac:dyDescent="0.25">
      <c r="A56" s="47">
        <f t="shared" si="1"/>
        <v>8</v>
      </c>
      <c r="B56" s="48"/>
      <c r="C56" s="49"/>
      <c r="D56" s="48"/>
      <c r="E56" s="159"/>
      <c r="F56" s="25"/>
      <c r="G56" s="25"/>
      <c r="H56" s="25"/>
      <c r="I56" s="26"/>
      <c r="J56" s="26"/>
      <c r="K56" s="26"/>
      <c r="L56" s="26"/>
      <c r="M56" s="87"/>
      <c r="N56" s="87"/>
      <c r="O56" s="27"/>
      <c r="P56" s="27"/>
      <c r="Q56" s="139"/>
      <c r="R56" s="28"/>
      <c r="S56" s="28"/>
      <c r="T56" s="28"/>
      <c r="U56" s="28"/>
      <c r="V56" s="28"/>
      <c r="W56" s="28"/>
      <c r="X56" s="28"/>
      <c r="Y56" s="28"/>
      <c r="Z56" s="28"/>
    </row>
    <row r="57" spans="1:26" s="29" customFormat="1" x14ac:dyDescent="0.25">
      <c r="A57" s="47"/>
      <c r="B57" s="145" t="s">
        <v>16</v>
      </c>
      <c r="C57" s="49"/>
      <c r="D57" s="48"/>
      <c r="E57" s="24"/>
      <c r="F57" s="25"/>
      <c r="G57" s="25"/>
      <c r="H57" s="25"/>
      <c r="I57" s="26"/>
      <c r="J57" s="26"/>
      <c r="K57" s="50">
        <f t="shared" ref="K57" si="2">SUM(K49:K56)</f>
        <v>24</v>
      </c>
      <c r="L57" s="50">
        <f t="shared" ref="L57:N57" si="3">SUM(L49:L56)</f>
        <v>16</v>
      </c>
      <c r="M57" s="137">
        <f t="shared" si="3"/>
        <v>1584</v>
      </c>
      <c r="N57" s="50">
        <f t="shared" si="3"/>
        <v>1584</v>
      </c>
      <c r="O57" s="27"/>
      <c r="P57" s="27"/>
      <c r="Q57" s="140"/>
    </row>
    <row r="58" spans="1:26" s="30" customFormat="1" x14ac:dyDescent="0.25">
      <c r="E58" s="31"/>
    </row>
    <row r="59" spans="1:26" s="30" customFormat="1" x14ac:dyDescent="0.25">
      <c r="B59" s="252" t="s">
        <v>28</v>
      </c>
      <c r="C59" s="252" t="s">
        <v>27</v>
      </c>
      <c r="D59" s="251" t="s">
        <v>33</v>
      </c>
      <c r="E59" s="251"/>
    </row>
    <row r="60" spans="1:26" s="30" customFormat="1" x14ac:dyDescent="0.25">
      <c r="B60" s="253"/>
      <c r="C60" s="253"/>
      <c r="D60" s="61" t="s">
        <v>23</v>
      </c>
      <c r="E60" s="62" t="s">
        <v>24</v>
      </c>
    </row>
    <row r="61" spans="1:26" s="30" customFormat="1" ht="30.6" customHeight="1" x14ac:dyDescent="0.25">
      <c r="B61" s="59" t="s">
        <v>21</v>
      </c>
      <c r="C61" s="60">
        <f>+K57</f>
        <v>24</v>
      </c>
      <c r="D61" s="154" t="s">
        <v>158</v>
      </c>
      <c r="E61" s="58"/>
      <c r="F61" s="32"/>
      <c r="G61" s="32"/>
      <c r="H61" s="32"/>
      <c r="I61" s="32"/>
      <c r="J61" s="32"/>
      <c r="K61" s="32"/>
      <c r="L61" s="32"/>
      <c r="M61" s="32"/>
    </row>
    <row r="62" spans="1:26" s="30" customFormat="1" ht="30" customHeight="1" x14ac:dyDescent="0.25">
      <c r="B62" s="59" t="s">
        <v>25</v>
      </c>
      <c r="C62" s="60">
        <f>+M57</f>
        <v>1584</v>
      </c>
      <c r="D62" s="154" t="s">
        <v>158</v>
      </c>
      <c r="E62" s="58"/>
    </row>
    <row r="63" spans="1:26" s="30" customFormat="1" x14ac:dyDescent="0.25">
      <c r="B63" s="33"/>
      <c r="C63" s="249"/>
      <c r="D63" s="249"/>
      <c r="E63" s="249"/>
      <c r="F63" s="249"/>
      <c r="G63" s="249"/>
      <c r="H63" s="249"/>
      <c r="I63" s="249"/>
      <c r="J63" s="249"/>
      <c r="K63" s="249"/>
      <c r="L63" s="249"/>
      <c r="M63" s="249"/>
      <c r="N63" s="249"/>
    </row>
    <row r="64" spans="1:26" ht="28.15" customHeight="1" thickBot="1" x14ac:dyDescent="0.3"/>
    <row r="65" spans="2:17" ht="27" thickBot="1" x14ac:dyDescent="0.3">
      <c r="B65" s="248" t="s">
        <v>97</v>
      </c>
      <c r="C65" s="248"/>
      <c r="D65" s="248"/>
      <c r="E65" s="248"/>
      <c r="F65" s="248"/>
      <c r="G65" s="248"/>
      <c r="H65" s="248"/>
      <c r="I65" s="248"/>
      <c r="J65" s="248"/>
      <c r="K65" s="248"/>
      <c r="L65" s="248"/>
      <c r="M65" s="248"/>
      <c r="N65" s="248"/>
    </row>
    <row r="68" spans="2:17" ht="109.5" customHeight="1" x14ac:dyDescent="0.25">
      <c r="B68" s="105" t="s">
        <v>144</v>
      </c>
      <c r="C68" s="68" t="s">
        <v>2</v>
      </c>
      <c r="D68" s="68" t="s">
        <v>99</v>
      </c>
      <c r="E68" s="68" t="s">
        <v>98</v>
      </c>
      <c r="F68" s="68" t="s">
        <v>100</v>
      </c>
      <c r="G68" s="68" t="s">
        <v>101</v>
      </c>
      <c r="H68" s="68" t="s">
        <v>102</v>
      </c>
      <c r="I68" s="68" t="s">
        <v>103</v>
      </c>
      <c r="J68" s="68" t="s">
        <v>104</v>
      </c>
      <c r="K68" s="68" t="s">
        <v>105</v>
      </c>
      <c r="L68" s="68" t="s">
        <v>106</v>
      </c>
      <c r="M68" s="81" t="s">
        <v>107</v>
      </c>
      <c r="N68" s="81" t="s">
        <v>108</v>
      </c>
      <c r="O68" s="245" t="s">
        <v>3</v>
      </c>
      <c r="P68" s="246"/>
      <c r="Q68" s="68" t="s">
        <v>18</v>
      </c>
    </row>
    <row r="69" spans="2:17" x14ac:dyDescent="0.25">
      <c r="B69" s="164" t="s">
        <v>159</v>
      </c>
      <c r="C69" s="3" t="s">
        <v>168</v>
      </c>
      <c r="D69" s="162" t="s">
        <v>169</v>
      </c>
      <c r="E69" s="47">
        <v>300</v>
      </c>
      <c r="F69" s="4" t="s">
        <v>175</v>
      </c>
      <c r="G69" s="4" t="s">
        <v>175</v>
      </c>
      <c r="H69" s="4" t="s">
        <v>131</v>
      </c>
      <c r="I69" s="4" t="s">
        <v>175</v>
      </c>
      <c r="J69" s="4" t="s">
        <v>131</v>
      </c>
      <c r="K69" s="4" t="s">
        <v>131</v>
      </c>
      <c r="L69" s="4" t="s">
        <v>131</v>
      </c>
      <c r="M69" s="4" t="s">
        <v>131</v>
      </c>
      <c r="N69" s="4" t="s">
        <v>131</v>
      </c>
      <c r="O69" s="229" t="s">
        <v>185</v>
      </c>
      <c r="P69" s="230"/>
      <c r="Q69" s="63" t="s">
        <v>131</v>
      </c>
    </row>
    <row r="70" spans="2:17" x14ac:dyDescent="0.25">
      <c r="B70" s="164" t="s">
        <v>160</v>
      </c>
      <c r="C70" s="3" t="s">
        <v>168</v>
      </c>
      <c r="D70" s="162" t="s">
        <v>170</v>
      </c>
      <c r="E70" s="47">
        <v>48</v>
      </c>
      <c r="F70" s="4" t="s">
        <v>175</v>
      </c>
      <c r="G70" s="4" t="s">
        <v>175</v>
      </c>
      <c r="H70" s="4" t="s">
        <v>131</v>
      </c>
      <c r="I70" s="4" t="s">
        <v>175</v>
      </c>
      <c r="J70" s="4" t="s">
        <v>131</v>
      </c>
      <c r="K70" s="4" t="s">
        <v>131</v>
      </c>
      <c r="L70" s="4" t="s">
        <v>131</v>
      </c>
      <c r="M70" s="4" t="s">
        <v>131</v>
      </c>
      <c r="N70" s="4" t="s">
        <v>131</v>
      </c>
      <c r="O70" s="229" t="s">
        <v>185</v>
      </c>
      <c r="P70" s="230"/>
      <c r="Q70" s="106" t="s">
        <v>131</v>
      </c>
    </row>
    <row r="71" spans="2:17" x14ac:dyDescent="0.25">
      <c r="B71" s="164" t="s">
        <v>161</v>
      </c>
      <c r="C71" s="3" t="s">
        <v>168</v>
      </c>
      <c r="D71" s="162" t="s">
        <v>171</v>
      </c>
      <c r="E71" s="47">
        <v>150</v>
      </c>
      <c r="F71" s="4" t="s">
        <v>175</v>
      </c>
      <c r="G71" s="4" t="s">
        <v>175</v>
      </c>
      <c r="H71" s="4" t="s">
        <v>131</v>
      </c>
      <c r="I71" s="4" t="s">
        <v>175</v>
      </c>
      <c r="J71" s="4" t="s">
        <v>131</v>
      </c>
      <c r="K71" s="4" t="s">
        <v>131</v>
      </c>
      <c r="L71" s="4" t="s">
        <v>131</v>
      </c>
      <c r="M71" s="4" t="s">
        <v>131</v>
      </c>
      <c r="N71" s="4" t="s">
        <v>131</v>
      </c>
      <c r="O71" s="229" t="s">
        <v>185</v>
      </c>
      <c r="P71" s="230"/>
      <c r="Q71" s="106" t="s">
        <v>131</v>
      </c>
    </row>
    <row r="72" spans="2:17" x14ac:dyDescent="0.25">
      <c r="B72" s="164" t="s">
        <v>162</v>
      </c>
      <c r="C72" s="3" t="s">
        <v>168</v>
      </c>
      <c r="D72" s="162" t="s">
        <v>172</v>
      </c>
      <c r="E72" s="47">
        <v>150</v>
      </c>
      <c r="F72" s="4" t="s">
        <v>175</v>
      </c>
      <c r="G72" s="4" t="s">
        <v>175</v>
      </c>
      <c r="H72" s="4" t="s">
        <v>131</v>
      </c>
      <c r="I72" s="4" t="s">
        <v>175</v>
      </c>
      <c r="J72" s="4" t="s">
        <v>131</v>
      </c>
      <c r="K72" s="4" t="s">
        <v>131</v>
      </c>
      <c r="L72" s="4" t="s">
        <v>131</v>
      </c>
      <c r="M72" s="4" t="s">
        <v>131</v>
      </c>
      <c r="N72" s="4" t="s">
        <v>131</v>
      </c>
      <c r="O72" s="229" t="s">
        <v>185</v>
      </c>
      <c r="P72" s="230"/>
      <c r="Q72" s="106" t="s">
        <v>131</v>
      </c>
    </row>
    <row r="73" spans="2:17" x14ac:dyDescent="0.25">
      <c r="B73" s="164" t="s">
        <v>163</v>
      </c>
      <c r="C73" s="3" t="s">
        <v>168</v>
      </c>
      <c r="D73" s="162" t="s">
        <v>173</v>
      </c>
      <c r="E73" s="47">
        <v>150</v>
      </c>
      <c r="F73" s="4" t="s">
        <v>175</v>
      </c>
      <c r="G73" s="4" t="s">
        <v>175</v>
      </c>
      <c r="H73" s="4" t="s">
        <v>131</v>
      </c>
      <c r="I73" s="4" t="s">
        <v>175</v>
      </c>
      <c r="J73" s="4" t="s">
        <v>131</v>
      </c>
      <c r="K73" s="4" t="s">
        <v>131</v>
      </c>
      <c r="L73" s="4" t="s">
        <v>131</v>
      </c>
      <c r="M73" s="4" t="s">
        <v>131</v>
      </c>
      <c r="N73" s="167" t="s">
        <v>131</v>
      </c>
      <c r="O73" s="229" t="s">
        <v>185</v>
      </c>
      <c r="P73" s="230"/>
      <c r="Q73" s="106" t="s">
        <v>131</v>
      </c>
    </row>
    <row r="74" spans="2:17" x14ac:dyDescent="0.25">
      <c r="B74" s="164" t="s">
        <v>164</v>
      </c>
      <c r="C74" s="3" t="s">
        <v>168</v>
      </c>
      <c r="D74" s="162" t="s">
        <v>174</v>
      </c>
      <c r="E74" s="47">
        <v>211</v>
      </c>
      <c r="F74" s="4" t="s">
        <v>175</v>
      </c>
      <c r="G74" s="4" t="s">
        <v>175</v>
      </c>
      <c r="H74" s="4" t="s">
        <v>131</v>
      </c>
      <c r="I74" s="4" t="s">
        <v>175</v>
      </c>
      <c r="J74" s="4" t="s">
        <v>131</v>
      </c>
      <c r="K74" s="4" t="s">
        <v>131</v>
      </c>
      <c r="L74" s="4" t="s">
        <v>131</v>
      </c>
      <c r="M74" s="4" t="s">
        <v>131</v>
      </c>
      <c r="N74" s="4" t="s">
        <v>131</v>
      </c>
      <c r="O74" s="229" t="s">
        <v>185</v>
      </c>
      <c r="P74" s="230"/>
      <c r="Q74" s="106" t="s">
        <v>131</v>
      </c>
    </row>
    <row r="75" spans="2:17" x14ac:dyDescent="0.25">
      <c r="B75" s="63"/>
      <c r="C75" s="63"/>
      <c r="D75" s="63"/>
      <c r="E75" s="63"/>
      <c r="F75" s="63"/>
      <c r="G75" s="63"/>
      <c r="H75" s="63"/>
      <c r="I75" s="63"/>
      <c r="J75" s="63"/>
      <c r="K75" s="63"/>
      <c r="L75" s="63"/>
      <c r="M75" s="63"/>
      <c r="N75" s="63"/>
      <c r="O75" s="229"/>
      <c r="P75" s="230"/>
      <c r="Q75" s="63"/>
    </row>
    <row r="76" spans="2:17" x14ac:dyDescent="0.25">
      <c r="B76" s="9" t="s">
        <v>1</v>
      </c>
    </row>
    <row r="77" spans="2:17" x14ac:dyDescent="0.25">
      <c r="B77" s="9" t="s">
        <v>36</v>
      </c>
    </row>
    <row r="78" spans="2:17" x14ac:dyDescent="0.25">
      <c r="B78" s="9" t="s">
        <v>60</v>
      </c>
    </row>
    <row r="80" spans="2:17" ht="15.75" thickBot="1" x14ac:dyDescent="0.3"/>
    <row r="81" spans="2:17" ht="27" thickBot="1" x14ac:dyDescent="0.3">
      <c r="B81" s="239" t="s">
        <v>37</v>
      </c>
      <c r="C81" s="240"/>
      <c r="D81" s="240"/>
      <c r="E81" s="240"/>
      <c r="F81" s="240"/>
      <c r="G81" s="240"/>
      <c r="H81" s="240"/>
      <c r="I81" s="240"/>
      <c r="J81" s="240"/>
      <c r="K81" s="240"/>
      <c r="L81" s="240"/>
      <c r="M81" s="240"/>
      <c r="N81" s="241"/>
    </row>
    <row r="86" spans="2:17" ht="76.5" customHeight="1" x14ac:dyDescent="0.25">
      <c r="B86" s="56" t="s">
        <v>0</v>
      </c>
      <c r="C86" s="56" t="s">
        <v>38</v>
      </c>
      <c r="D86" s="56" t="s">
        <v>39</v>
      </c>
      <c r="E86" s="56" t="s">
        <v>109</v>
      </c>
      <c r="F86" s="56" t="s">
        <v>111</v>
      </c>
      <c r="G86" s="56" t="s">
        <v>112</v>
      </c>
      <c r="H86" s="56" t="s">
        <v>113</v>
      </c>
      <c r="I86" s="56" t="s">
        <v>110</v>
      </c>
      <c r="J86" s="245" t="s">
        <v>114</v>
      </c>
      <c r="K86" s="260"/>
      <c r="L86" s="246"/>
      <c r="M86" s="56" t="s">
        <v>118</v>
      </c>
      <c r="N86" s="56" t="s">
        <v>40</v>
      </c>
      <c r="O86" s="56" t="s">
        <v>41</v>
      </c>
      <c r="P86" s="245" t="s">
        <v>3</v>
      </c>
      <c r="Q86" s="246"/>
    </row>
    <row r="87" spans="2:17" ht="76.5" customHeight="1" x14ac:dyDescent="0.25">
      <c r="B87" s="105"/>
      <c r="C87" s="105"/>
      <c r="D87" s="105"/>
      <c r="E87" s="105"/>
      <c r="F87" s="105"/>
      <c r="G87" s="105"/>
      <c r="H87" s="105"/>
      <c r="I87" s="105"/>
      <c r="J87" s="174" t="s">
        <v>115</v>
      </c>
      <c r="K87" s="174" t="s">
        <v>116</v>
      </c>
      <c r="L87" s="174" t="s">
        <v>117</v>
      </c>
      <c r="M87" s="105"/>
      <c r="N87" s="105"/>
      <c r="O87" s="105"/>
      <c r="P87" s="148"/>
      <c r="Q87" s="149"/>
    </row>
    <row r="88" spans="2:17" s="30" customFormat="1" ht="76.5" customHeight="1" x14ac:dyDescent="0.25">
      <c r="B88" s="147" t="s">
        <v>42</v>
      </c>
      <c r="C88" s="147" t="s">
        <v>176</v>
      </c>
      <c r="D88" s="147" t="s">
        <v>177</v>
      </c>
      <c r="E88" s="147">
        <v>40922595</v>
      </c>
      <c r="F88" s="147" t="s">
        <v>178</v>
      </c>
      <c r="G88" s="147" t="s">
        <v>179</v>
      </c>
      <c r="H88" s="147" t="s">
        <v>180</v>
      </c>
      <c r="I88" s="147" t="s">
        <v>132</v>
      </c>
      <c r="J88" s="147" t="s">
        <v>182</v>
      </c>
      <c r="K88" s="147" t="s">
        <v>183</v>
      </c>
      <c r="L88" s="147" t="s">
        <v>184</v>
      </c>
      <c r="M88" s="147" t="s">
        <v>131</v>
      </c>
      <c r="N88" s="147" t="s">
        <v>131</v>
      </c>
      <c r="O88" s="147" t="s">
        <v>131</v>
      </c>
      <c r="P88" s="263" t="s">
        <v>185</v>
      </c>
      <c r="Q88" s="264"/>
    </row>
    <row r="89" spans="2:17" s="30" customFormat="1" ht="76.5" customHeight="1" x14ac:dyDescent="0.25">
      <c r="B89" s="147" t="s">
        <v>42</v>
      </c>
      <c r="C89" s="147" t="s">
        <v>176</v>
      </c>
      <c r="D89" s="147" t="s">
        <v>186</v>
      </c>
      <c r="E89" s="175">
        <v>27034916</v>
      </c>
      <c r="F89" s="147" t="s">
        <v>187</v>
      </c>
      <c r="G89" s="147" t="s">
        <v>188</v>
      </c>
      <c r="H89" s="147" t="s">
        <v>189</v>
      </c>
      <c r="I89" s="147" t="s">
        <v>132</v>
      </c>
      <c r="J89" s="147" t="s">
        <v>181</v>
      </c>
      <c r="K89" s="147" t="s">
        <v>190</v>
      </c>
      <c r="L89" s="147" t="s">
        <v>191</v>
      </c>
      <c r="M89" s="147" t="s">
        <v>131</v>
      </c>
      <c r="N89" s="147" t="s">
        <v>131</v>
      </c>
      <c r="O89" s="147" t="s">
        <v>131</v>
      </c>
      <c r="P89" s="263" t="s">
        <v>185</v>
      </c>
      <c r="Q89" s="264"/>
    </row>
    <row r="90" spans="2:17" s="30" customFormat="1" ht="76.5" customHeight="1" x14ac:dyDescent="0.25">
      <c r="B90" s="147" t="s">
        <v>42</v>
      </c>
      <c r="C90" s="147" t="s">
        <v>176</v>
      </c>
      <c r="D90" s="147" t="s">
        <v>192</v>
      </c>
      <c r="E90" s="147">
        <v>1124358995</v>
      </c>
      <c r="F90" s="147" t="s">
        <v>193</v>
      </c>
      <c r="G90" s="147" t="s">
        <v>194</v>
      </c>
      <c r="H90" s="147" t="s">
        <v>195</v>
      </c>
      <c r="I90" s="147" t="s">
        <v>131</v>
      </c>
      <c r="J90" s="147" t="s">
        <v>357</v>
      </c>
      <c r="K90" s="147" t="s">
        <v>358</v>
      </c>
      <c r="L90" s="147" t="s">
        <v>196</v>
      </c>
      <c r="M90" s="147" t="s">
        <v>131</v>
      </c>
      <c r="N90" s="147" t="s">
        <v>132</v>
      </c>
      <c r="O90" s="147" t="s">
        <v>132</v>
      </c>
      <c r="P90" s="261" t="s">
        <v>363</v>
      </c>
      <c r="Q90" s="262"/>
    </row>
    <row r="91" spans="2:17" s="30" customFormat="1" ht="76.5" customHeight="1" x14ac:dyDescent="0.25">
      <c r="B91" s="147" t="s">
        <v>42</v>
      </c>
      <c r="C91" s="147" t="s">
        <v>176</v>
      </c>
      <c r="D91" s="147" t="s">
        <v>197</v>
      </c>
      <c r="E91" s="147">
        <v>42497805</v>
      </c>
      <c r="F91" s="147" t="s">
        <v>193</v>
      </c>
      <c r="G91" s="147" t="s">
        <v>198</v>
      </c>
      <c r="H91" s="147" t="s">
        <v>199</v>
      </c>
      <c r="I91" s="147" t="s">
        <v>131</v>
      </c>
      <c r="J91" s="147" t="s">
        <v>200</v>
      </c>
      <c r="K91" s="147" t="s">
        <v>201</v>
      </c>
      <c r="L91" s="147" t="s">
        <v>202</v>
      </c>
      <c r="M91" s="147" t="s">
        <v>131</v>
      </c>
      <c r="N91" s="147" t="s">
        <v>131</v>
      </c>
      <c r="O91" s="147" t="s">
        <v>131</v>
      </c>
      <c r="P91" s="263" t="s">
        <v>185</v>
      </c>
      <c r="Q91" s="264"/>
    </row>
    <row r="92" spans="2:17" ht="85.5" customHeight="1" x14ac:dyDescent="0.25">
      <c r="B92" s="79" t="s">
        <v>42</v>
      </c>
      <c r="C92" s="147" t="s">
        <v>176</v>
      </c>
      <c r="D92" s="147" t="s">
        <v>203</v>
      </c>
      <c r="E92" s="147">
        <v>40950820</v>
      </c>
      <c r="F92" s="147" t="s">
        <v>193</v>
      </c>
      <c r="G92" s="147" t="s">
        <v>204</v>
      </c>
      <c r="H92" s="147" t="s">
        <v>205</v>
      </c>
      <c r="I92" s="147" t="s">
        <v>131</v>
      </c>
      <c r="J92" s="147" t="s">
        <v>206</v>
      </c>
      <c r="K92" s="147" t="s">
        <v>207</v>
      </c>
      <c r="L92" s="147" t="s">
        <v>191</v>
      </c>
      <c r="M92" s="147" t="s">
        <v>131</v>
      </c>
      <c r="N92" s="147" t="s">
        <v>131</v>
      </c>
      <c r="O92" s="147" t="s">
        <v>131</v>
      </c>
      <c r="P92" s="263" t="s">
        <v>185</v>
      </c>
      <c r="Q92" s="264"/>
    </row>
    <row r="93" spans="2:17" ht="60.75" customHeight="1" x14ac:dyDescent="0.25">
      <c r="B93" s="147" t="s">
        <v>42</v>
      </c>
      <c r="C93" s="147" t="s">
        <v>176</v>
      </c>
      <c r="D93" s="147" t="s">
        <v>208</v>
      </c>
      <c r="E93" s="147">
        <v>40984342</v>
      </c>
      <c r="F93" s="147" t="s">
        <v>193</v>
      </c>
      <c r="G93" s="147" t="s">
        <v>204</v>
      </c>
      <c r="H93" s="147" t="s">
        <v>209</v>
      </c>
      <c r="I93" s="147" t="s">
        <v>131</v>
      </c>
      <c r="J93" s="147" t="s">
        <v>206</v>
      </c>
      <c r="K93" s="147" t="s">
        <v>356</v>
      </c>
      <c r="L93" s="147" t="s">
        <v>191</v>
      </c>
      <c r="M93" s="147" t="s">
        <v>131</v>
      </c>
      <c r="N93" s="147" t="s">
        <v>131</v>
      </c>
      <c r="O93" s="147" t="s">
        <v>131</v>
      </c>
      <c r="P93" s="263" t="s">
        <v>185</v>
      </c>
      <c r="Q93" s="264"/>
    </row>
    <row r="94" spans="2:17" ht="60.75" customHeight="1" x14ac:dyDescent="0.25">
      <c r="B94" s="147" t="s">
        <v>42</v>
      </c>
      <c r="C94" s="147" t="s">
        <v>176</v>
      </c>
      <c r="D94" s="147" t="s">
        <v>211</v>
      </c>
      <c r="E94" s="147">
        <v>1124487593</v>
      </c>
      <c r="F94" s="147" t="s">
        <v>187</v>
      </c>
      <c r="G94" s="147" t="s">
        <v>212</v>
      </c>
      <c r="H94" s="147" t="s">
        <v>189</v>
      </c>
      <c r="I94" s="147" t="s">
        <v>132</v>
      </c>
      <c r="J94" s="147" t="s">
        <v>206</v>
      </c>
      <c r="K94" s="147" t="s">
        <v>210</v>
      </c>
      <c r="L94" s="147" t="s">
        <v>191</v>
      </c>
      <c r="M94" s="147" t="s">
        <v>131</v>
      </c>
      <c r="N94" s="147" t="s">
        <v>132</v>
      </c>
      <c r="O94" s="147" t="s">
        <v>132</v>
      </c>
      <c r="P94" s="263" t="s">
        <v>349</v>
      </c>
      <c r="Q94" s="264"/>
    </row>
    <row r="95" spans="2:17" ht="99.75" customHeight="1" x14ac:dyDescent="0.25">
      <c r="B95" s="147" t="s">
        <v>42</v>
      </c>
      <c r="C95" s="147" t="s">
        <v>364</v>
      </c>
      <c r="D95" s="147" t="s">
        <v>365</v>
      </c>
      <c r="E95" s="147">
        <v>40937601</v>
      </c>
      <c r="F95" s="147" t="s">
        <v>193</v>
      </c>
      <c r="G95" s="147" t="s">
        <v>366</v>
      </c>
      <c r="H95" s="147" t="s">
        <v>367</v>
      </c>
      <c r="I95" s="147" t="s">
        <v>131</v>
      </c>
      <c r="J95" s="147" t="s">
        <v>368</v>
      </c>
      <c r="K95" s="147" t="s">
        <v>369</v>
      </c>
      <c r="L95" s="147" t="s">
        <v>370</v>
      </c>
      <c r="M95" s="147" t="s">
        <v>131</v>
      </c>
      <c r="N95" s="147" t="s">
        <v>131</v>
      </c>
      <c r="O95" s="147" t="s">
        <v>132</v>
      </c>
      <c r="P95" s="263" t="s">
        <v>371</v>
      </c>
      <c r="Q95" s="264"/>
    </row>
    <row r="96" spans="2:17" ht="60.75" customHeight="1" x14ac:dyDescent="0.25">
      <c r="B96" s="147" t="s">
        <v>43</v>
      </c>
      <c r="C96" s="147" t="s">
        <v>176</v>
      </c>
      <c r="D96" s="147" t="s">
        <v>213</v>
      </c>
      <c r="E96" s="147">
        <v>40944897</v>
      </c>
      <c r="F96" s="147" t="s">
        <v>214</v>
      </c>
      <c r="G96" s="147" t="s">
        <v>212</v>
      </c>
      <c r="H96" s="147" t="s">
        <v>215</v>
      </c>
      <c r="I96" s="147" t="s">
        <v>131</v>
      </c>
      <c r="J96" s="147"/>
      <c r="K96" s="147"/>
      <c r="L96" s="147"/>
      <c r="M96" s="147" t="s">
        <v>131</v>
      </c>
      <c r="N96" s="147" t="s">
        <v>132</v>
      </c>
      <c r="O96" s="147" t="s">
        <v>132</v>
      </c>
      <c r="P96" s="263" t="s">
        <v>216</v>
      </c>
      <c r="Q96" s="264"/>
    </row>
    <row r="97" spans="2:17" ht="60.75" customHeight="1" x14ac:dyDescent="0.25">
      <c r="B97" s="147" t="s">
        <v>43</v>
      </c>
      <c r="C97" s="147" t="s">
        <v>176</v>
      </c>
      <c r="D97" s="147" t="s">
        <v>217</v>
      </c>
      <c r="E97" s="147">
        <v>1124371577</v>
      </c>
      <c r="F97" s="147" t="s">
        <v>214</v>
      </c>
      <c r="G97" s="147" t="s">
        <v>218</v>
      </c>
      <c r="H97" s="147" t="s">
        <v>219</v>
      </c>
      <c r="I97" s="147" t="s">
        <v>131</v>
      </c>
      <c r="J97" s="147"/>
      <c r="K97" s="147"/>
      <c r="L97" s="147"/>
      <c r="M97" s="147" t="s">
        <v>131</v>
      </c>
      <c r="N97" s="147" t="s">
        <v>132</v>
      </c>
      <c r="O97" s="147" t="s">
        <v>132</v>
      </c>
      <c r="P97" s="263" t="s">
        <v>216</v>
      </c>
      <c r="Q97" s="264"/>
    </row>
    <row r="98" spans="2:17" ht="60.75" customHeight="1" x14ac:dyDescent="0.25">
      <c r="B98" s="147" t="s">
        <v>43</v>
      </c>
      <c r="C98" s="147" t="s">
        <v>176</v>
      </c>
      <c r="D98" s="147" t="s">
        <v>220</v>
      </c>
      <c r="E98" s="147">
        <v>1124402825</v>
      </c>
      <c r="F98" s="147" t="s">
        <v>214</v>
      </c>
      <c r="G98" s="147" t="s">
        <v>226</v>
      </c>
      <c r="H98" s="147" t="s">
        <v>221</v>
      </c>
      <c r="I98" s="147" t="s">
        <v>131</v>
      </c>
      <c r="J98" s="147"/>
      <c r="K98" s="147"/>
      <c r="L98" s="147"/>
      <c r="M98" s="147" t="s">
        <v>131</v>
      </c>
      <c r="N98" s="147" t="s">
        <v>132</v>
      </c>
      <c r="O98" s="147" t="s">
        <v>132</v>
      </c>
      <c r="P98" s="263" t="s">
        <v>216</v>
      </c>
      <c r="Q98" s="264"/>
    </row>
    <row r="99" spans="2:17" ht="60.75" customHeight="1" x14ac:dyDescent="0.25">
      <c r="B99" s="147" t="s">
        <v>43</v>
      </c>
      <c r="C99" s="147" t="s">
        <v>176</v>
      </c>
      <c r="D99" s="147" t="s">
        <v>222</v>
      </c>
      <c r="E99" s="147">
        <v>52269198</v>
      </c>
      <c r="F99" s="147" t="s">
        <v>214</v>
      </c>
      <c r="G99" s="147" t="s">
        <v>223</v>
      </c>
      <c r="H99" s="147" t="s">
        <v>224</v>
      </c>
      <c r="I99" s="147" t="s">
        <v>131</v>
      </c>
      <c r="J99" s="147"/>
      <c r="K99" s="147"/>
      <c r="L99" s="147"/>
      <c r="M99" s="147" t="s">
        <v>131</v>
      </c>
      <c r="N99" s="147" t="s">
        <v>132</v>
      </c>
      <c r="O99" s="147" t="s">
        <v>132</v>
      </c>
      <c r="P99" s="263" t="s">
        <v>216</v>
      </c>
      <c r="Q99" s="264"/>
    </row>
    <row r="100" spans="2:17" ht="60.75" customHeight="1" x14ac:dyDescent="0.25">
      <c r="B100" s="147" t="s">
        <v>43</v>
      </c>
      <c r="C100" s="147" t="s">
        <v>176</v>
      </c>
      <c r="D100" s="147" t="s">
        <v>225</v>
      </c>
      <c r="E100" s="147">
        <v>1090425879</v>
      </c>
      <c r="F100" s="147" t="s">
        <v>214</v>
      </c>
      <c r="G100" s="147" t="s">
        <v>226</v>
      </c>
      <c r="H100" s="147" t="s">
        <v>227</v>
      </c>
      <c r="I100" s="147" t="s">
        <v>131</v>
      </c>
      <c r="J100" s="147"/>
      <c r="K100" s="147"/>
      <c r="L100" s="147"/>
      <c r="M100" s="147" t="s">
        <v>131</v>
      </c>
      <c r="N100" s="147" t="s">
        <v>132</v>
      </c>
      <c r="O100" s="147" t="s">
        <v>132</v>
      </c>
      <c r="P100" s="263" t="s">
        <v>216</v>
      </c>
      <c r="Q100" s="264"/>
    </row>
    <row r="101" spans="2:17" ht="60.75" customHeight="1" x14ac:dyDescent="0.25">
      <c r="B101" s="147" t="s">
        <v>43</v>
      </c>
      <c r="C101" s="147" t="s">
        <v>176</v>
      </c>
      <c r="D101" s="147" t="s">
        <v>240</v>
      </c>
      <c r="E101" s="147">
        <v>72053194</v>
      </c>
      <c r="F101" s="147" t="s">
        <v>241</v>
      </c>
      <c r="G101" s="147" t="s">
        <v>242</v>
      </c>
      <c r="H101" s="147" t="s">
        <v>243</v>
      </c>
      <c r="I101" s="147" t="s">
        <v>131</v>
      </c>
      <c r="J101" s="147" t="s">
        <v>244</v>
      </c>
      <c r="K101" s="147" t="s">
        <v>245</v>
      </c>
      <c r="L101" s="147"/>
      <c r="M101" s="147" t="s">
        <v>131</v>
      </c>
      <c r="N101" s="147" t="s">
        <v>131</v>
      </c>
      <c r="O101" s="147" t="s">
        <v>131</v>
      </c>
      <c r="P101" s="263" t="s">
        <v>185</v>
      </c>
      <c r="Q101" s="264"/>
    </row>
    <row r="102" spans="2:17" ht="60.75" customHeight="1" x14ac:dyDescent="0.25">
      <c r="B102" s="147" t="s">
        <v>43</v>
      </c>
      <c r="C102" s="147" t="s">
        <v>176</v>
      </c>
      <c r="D102" s="147" t="s">
        <v>246</v>
      </c>
      <c r="E102" s="147">
        <v>1082883837</v>
      </c>
      <c r="F102" s="147" t="s">
        <v>247</v>
      </c>
      <c r="G102" s="147" t="s">
        <v>248</v>
      </c>
      <c r="H102" s="147" t="s">
        <v>249</v>
      </c>
      <c r="I102" s="147" t="s">
        <v>131</v>
      </c>
      <c r="J102" s="147" t="s">
        <v>206</v>
      </c>
      <c r="K102" s="147" t="s">
        <v>250</v>
      </c>
      <c r="L102" s="147"/>
      <c r="M102" s="147" t="s">
        <v>131</v>
      </c>
      <c r="N102" s="147" t="s">
        <v>131</v>
      </c>
      <c r="O102" s="147" t="s">
        <v>131</v>
      </c>
      <c r="P102" s="263" t="s">
        <v>185</v>
      </c>
      <c r="Q102" s="264"/>
    </row>
    <row r="103" spans="2:17" ht="60.75" customHeight="1" x14ac:dyDescent="0.25">
      <c r="B103" s="147" t="s">
        <v>43</v>
      </c>
      <c r="C103" s="147" t="s">
        <v>176</v>
      </c>
      <c r="D103" s="147" t="s">
        <v>255</v>
      </c>
      <c r="E103" s="147">
        <v>40937654</v>
      </c>
      <c r="F103" s="147" t="s">
        <v>193</v>
      </c>
      <c r="G103" s="147" t="s">
        <v>204</v>
      </c>
      <c r="H103" s="147" t="s">
        <v>256</v>
      </c>
      <c r="I103" s="147" t="s">
        <v>131</v>
      </c>
      <c r="J103" s="147" t="s">
        <v>257</v>
      </c>
      <c r="K103" s="147" t="s">
        <v>258</v>
      </c>
      <c r="L103" s="147"/>
      <c r="M103" s="147" t="s">
        <v>131</v>
      </c>
      <c r="N103" s="147" t="s">
        <v>131</v>
      </c>
      <c r="O103" s="147" t="s">
        <v>131</v>
      </c>
      <c r="P103" s="263" t="s">
        <v>185</v>
      </c>
      <c r="Q103" s="264"/>
    </row>
    <row r="104" spans="2:17" ht="60.75" customHeight="1" x14ac:dyDescent="0.25">
      <c r="B104" s="147" t="s">
        <v>43</v>
      </c>
      <c r="C104" s="147" t="s">
        <v>176</v>
      </c>
      <c r="D104" s="147" t="s">
        <v>259</v>
      </c>
      <c r="E104" s="147">
        <v>40913227</v>
      </c>
      <c r="F104" s="147" t="s">
        <v>247</v>
      </c>
      <c r="G104" s="147" t="s">
        <v>260</v>
      </c>
      <c r="H104" s="147" t="s">
        <v>261</v>
      </c>
      <c r="I104" s="147" t="s">
        <v>131</v>
      </c>
      <c r="J104" s="147" t="s">
        <v>206</v>
      </c>
      <c r="K104" s="147" t="s">
        <v>262</v>
      </c>
      <c r="L104" s="147"/>
      <c r="M104" s="147" t="s">
        <v>131</v>
      </c>
      <c r="N104" s="147" t="s">
        <v>131</v>
      </c>
      <c r="O104" s="147" t="s">
        <v>131</v>
      </c>
      <c r="P104" s="263" t="s">
        <v>185</v>
      </c>
      <c r="Q104" s="264"/>
    </row>
    <row r="105" spans="2:17" ht="60.75" customHeight="1" x14ac:dyDescent="0.25">
      <c r="B105" s="147" t="s">
        <v>43</v>
      </c>
      <c r="C105" s="147" t="s">
        <v>176</v>
      </c>
      <c r="D105" s="147" t="s">
        <v>251</v>
      </c>
      <c r="E105" s="147">
        <v>1124496193</v>
      </c>
      <c r="F105" s="147" t="s">
        <v>193</v>
      </c>
      <c r="G105" s="147" t="s">
        <v>204</v>
      </c>
      <c r="H105" s="147" t="s">
        <v>252</v>
      </c>
      <c r="I105" s="147" t="s">
        <v>131</v>
      </c>
      <c r="J105" s="147" t="s">
        <v>253</v>
      </c>
      <c r="K105" s="147" t="s">
        <v>254</v>
      </c>
      <c r="L105" s="147"/>
      <c r="M105" s="147" t="s">
        <v>131</v>
      </c>
      <c r="N105" s="147" t="s">
        <v>131</v>
      </c>
      <c r="O105" s="147" t="s">
        <v>131</v>
      </c>
      <c r="P105" s="263" t="s">
        <v>185</v>
      </c>
      <c r="Q105" s="264"/>
    </row>
    <row r="106" spans="2:17" ht="33.6" customHeight="1" x14ac:dyDescent="0.25">
      <c r="B106" s="168"/>
      <c r="C106" s="168"/>
      <c r="D106" s="169"/>
      <c r="E106" s="169"/>
      <c r="F106" s="169"/>
      <c r="G106" s="169"/>
      <c r="H106" s="169"/>
      <c r="I106" s="170"/>
      <c r="J106" s="171"/>
      <c r="K106" s="172"/>
      <c r="L106" s="172"/>
      <c r="M106" s="10"/>
      <c r="N106" s="10"/>
      <c r="O106" s="10"/>
      <c r="P106" s="173"/>
      <c r="Q106" s="173"/>
    </row>
    <row r="108" spans="2:17" ht="15.75" thickBot="1" x14ac:dyDescent="0.3"/>
    <row r="109" spans="2:17" ht="27" thickBot="1" x14ac:dyDescent="0.3">
      <c r="B109" s="239" t="s">
        <v>45</v>
      </c>
      <c r="C109" s="240"/>
      <c r="D109" s="240"/>
      <c r="E109" s="240"/>
      <c r="F109" s="240"/>
      <c r="G109" s="240"/>
      <c r="H109" s="240"/>
      <c r="I109" s="240"/>
      <c r="J109" s="240"/>
      <c r="K109" s="240"/>
      <c r="L109" s="240"/>
      <c r="M109" s="240"/>
      <c r="N109" s="241"/>
    </row>
    <row r="112" spans="2:17" ht="46.15" customHeight="1" x14ac:dyDescent="0.25">
      <c r="B112" s="68" t="s">
        <v>32</v>
      </c>
      <c r="C112" s="68" t="s">
        <v>46</v>
      </c>
      <c r="D112" s="245" t="s">
        <v>3</v>
      </c>
      <c r="E112" s="246"/>
    </row>
    <row r="113" spans="1:26" ht="46.9" customHeight="1" x14ac:dyDescent="0.25">
      <c r="B113" s="69" t="s">
        <v>119</v>
      </c>
      <c r="C113" s="63" t="s">
        <v>131</v>
      </c>
      <c r="D113" s="247"/>
      <c r="E113" s="247"/>
    </row>
    <row r="116" spans="1:26" ht="26.25" x14ac:dyDescent="0.25">
      <c r="B116" s="237" t="s">
        <v>62</v>
      </c>
      <c r="C116" s="238"/>
      <c r="D116" s="238"/>
      <c r="E116" s="238"/>
      <c r="F116" s="238"/>
      <c r="G116" s="238"/>
      <c r="H116" s="238"/>
      <c r="I116" s="238"/>
      <c r="J116" s="238"/>
      <c r="K116" s="238"/>
      <c r="L116" s="238"/>
      <c r="M116" s="238"/>
      <c r="N116" s="238"/>
      <c r="O116" s="238"/>
      <c r="P116" s="238"/>
    </row>
    <row r="118" spans="1:26" ht="15.75" thickBot="1" x14ac:dyDescent="0.3"/>
    <row r="119" spans="1:26" ht="27" thickBot="1" x14ac:dyDescent="0.3">
      <c r="B119" s="239" t="s">
        <v>52</v>
      </c>
      <c r="C119" s="240"/>
      <c r="D119" s="240"/>
      <c r="E119" s="240"/>
      <c r="F119" s="240"/>
      <c r="G119" s="240"/>
      <c r="H119" s="240"/>
      <c r="I119" s="240"/>
      <c r="J119" s="240"/>
      <c r="K119" s="240"/>
      <c r="L119" s="240"/>
      <c r="M119" s="240"/>
      <c r="N119" s="241"/>
    </row>
    <row r="121" spans="1:26" ht="15.75" thickBot="1" x14ac:dyDescent="0.3">
      <c r="M121" s="65"/>
      <c r="N121" s="65"/>
    </row>
    <row r="122" spans="1:26" s="92" customFormat="1" ht="109.5" customHeight="1" x14ac:dyDescent="0.25">
      <c r="B122" s="103" t="s">
        <v>140</v>
      </c>
      <c r="C122" s="103" t="s">
        <v>141</v>
      </c>
      <c r="D122" s="103" t="s">
        <v>142</v>
      </c>
      <c r="E122" s="103" t="s">
        <v>44</v>
      </c>
      <c r="F122" s="103" t="s">
        <v>22</v>
      </c>
      <c r="G122" s="103" t="s">
        <v>96</v>
      </c>
      <c r="H122" s="103" t="s">
        <v>17</v>
      </c>
      <c r="I122" s="103" t="s">
        <v>10</v>
      </c>
      <c r="J122" s="103" t="s">
        <v>30</v>
      </c>
      <c r="K122" s="103" t="s">
        <v>59</v>
      </c>
      <c r="L122" s="103" t="s">
        <v>20</v>
      </c>
      <c r="M122" s="88" t="s">
        <v>26</v>
      </c>
      <c r="N122" s="103" t="s">
        <v>143</v>
      </c>
      <c r="O122" s="103" t="s">
        <v>35</v>
      </c>
      <c r="P122" s="104" t="s">
        <v>11</v>
      </c>
      <c r="Q122" s="104" t="s">
        <v>19</v>
      </c>
    </row>
    <row r="123" spans="1:26" s="98" customFormat="1" ht="118.5" customHeight="1" x14ac:dyDescent="0.25">
      <c r="A123" s="47">
        <v>1</v>
      </c>
      <c r="B123" s="99" t="s">
        <v>155</v>
      </c>
      <c r="C123" s="99" t="s">
        <v>155</v>
      </c>
      <c r="D123" s="99" t="s">
        <v>156</v>
      </c>
      <c r="E123" s="160" t="s">
        <v>266</v>
      </c>
      <c r="F123" s="95" t="s">
        <v>131</v>
      </c>
      <c r="G123" s="138">
        <v>1</v>
      </c>
      <c r="H123" s="102">
        <v>40373</v>
      </c>
      <c r="I123" s="102">
        <v>40596</v>
      </c>
      <c r="J123" s="96" t="s">
        <v>132</v>
      </c>
      <c r="K123" s="297">
        <v>1</v>
      </c>
      <c r="L123" s="159">
        <v>6</v>
      </c>
      <c r="M123" s="159">
        <v>30000</v>
      </c>
      <c r="N123" s="159">
        <f>+M123*G123</f>
        <v>30000</v>
      </c>
      <c r="O123" s="27">
        <v>7498370000</v>
      </c>
      <c r="P123" s="27">
        <v>617</v>
      </c>
      <c r="Q123" s="139" t="s">
        <v>353</v>
      </c>
      <c r="R123" s="97"/>
      <c r="S123" s="97"/>
      <c r="T123" s="97"/>
      <c r="U123" s="97"/>
      <c r="V123" s="97"/>
      <c r="W123" s="97"/>
      <c r="X123" s="97"/>
      <c r="Y123" s="97"/>
      <c r="Z123" s="97"/>
    </row>
    <row r="124" spans="1:26" s="98" customFormat="1" ht="118.5" customHeight="1" x14ac:dyDescent="0.25">
      <c r="A124" s="47">
        <f>+A123+1</f>
        <v>2</v>
      </c>
      <c r="B124" s="99" t="s">
        <v>155</v>
      </c>
      <c r="C124" s="99" t="s">
        <v>155</v>
      </c>
      <c r="D124" s="99" t="s">
        <v>267</v>
      </c>
      <c r="E124" s="160" t="s">
        <v>268</v>
      </c>
      <c r="F124" s="95" t="s">
        <v>131</v>
      </c>
      <c r="G124" s="138">
        <v>1</v>
      </c>
      <c r="H124" s="102">
        <v>40667</v>
      </c>
      <c r="I124" s="102">
        <v>40841</v>
      </c>
      <c r="J124" s="96" t="s">
        <v>132</v>
      </c>
      <c r="K124" s="297">
        <v>2</v>
      </c>
      <c r="L124" s="159">
        <v>5</v>
      </c>
      <c r="M124" s="159">
        <v>43333</v>
      </c>
      <c r="N124" s="159">
        <f>+M124*G124</f>
        <v>43333</v>
      </c>
      <c r="O124" s="27">
        <v>5705000000</v>
      </c>
      <c r="P124" s="27">
        <v>618</v>
      </c>
      <c r="Q124" s="139" t="s">
        <v>354</v>
      </c>
      <c r="R124" s="97"/>
      <c r="S124" s="97"/>
      <c r="T124" s="97"/>
      <c r="U124" s="97"/>
      <c r="V124" s="97"/>
      <c r="W124" s="97"/>
      <c r="X124" s="97"/>
      <c r="Y124" s="97"/>
      <c r="Z124" s="97"/>
    </row>
    <row r="125" spans="1:26" s="98" customFormat="1" x14ac:dyDescent="0.25">
      <c r="A125" s="47">
        <f t="shared" ref="A125:A130" si="4">+A124+1</f>
        <v>3</v>
      </c>
      <c r="B125" s="99"/>
      <c r="C125" s="100"/>
      <c r="D125" s="99"/>
      <c r="E125" s="160"/>
      <c r="F125" s="95"/>
      <c r="G125" s="138"/>
      <c r="H125" s="95"/>
      <c r="I125" s="96"/>
      <c r="J125" s="96"/>
      <c r="K125" s="160"/>
      <c r="L125" s="96"/>
      <c r="M125" s="159"/>
      <c r="N125" s="159"/>
      <c r="O125" s="27"/>
      <c r="P125" s="27"/>
      <c r="Q125" s="139"/>
      <c r="R125" s="97"/>
      <c r="S125" s="97"/>
      <c r="T125" s="97"/>
      <c r="U125" s="97"/>
      <c r="V125" s="97"/>
      <c r="W125" s="97"/>
      <c r="X125" s="97"/>
      <c r="Y125" s="97"/>
      <c r="Z125" s="97"/>
    </row>
    <row r="126" spans="1:26" s="98" customFormat="1" x14ac:dyDescent="0.25">
      <c r="A126" s="47">
        <f t="shared" si="4"/>
        <v>4</v>
      </c>
      <c r="B126" s="99"/>
      <c r="C126" s="100"/>
      <c r="D126" s="99"/>
      <c r="E126" s="160"/>
      <c r="F126" s="95"/>
      <c r="G126" s="138"/>
      <c r="H126" s="95"/>
      <c r="I126" s="96"/>
      <c r="J126" s="96"/>
      <c r="K126" s="96"/>
      <c r="L126" s="96"/>
      <c r="M126" s="159"/>
      <c r="N126" s="159"/>
      <c r="O126" s="27"/>
      <c r="P126" s="27"/>
      <c r="Q126" s="139"/>
      <c r="R126" s="97"/>
      <c r="S126" s="97"/>
      <c r="T126" s="97"/>
      <c r="U126" s="97"/>
      <c r="V126" s="97"/>
      <c r="W126" s="97"/>
      <c r="X126" s="97"/>
      <c r="Y126" s="97"/>
      <c r="Z126" s="97"/>
    </row>
    <row r="127" spans="1:26" s="98" customFormat="1" x14ac:dyDescent="0.25">
      <c r="A127" s="47">
        <f t="shared" si="4"/>
        <v>5</v>
      </c>
      <c r="B127" s="99"/>
      <c r="C127" s="100"/>
      <c r="D127" s="99"/>
      <c r="E127" s="160"/>
      <c r="F127" s="95"/>
      <c r="G127" s="138"/>
      <c r="H127" s="95"/>
      <c r="I127" s="96"/>
      <c r="J127" s="96"/>
      <c r="K127" s="96"/>
      <c r="L127" s="96"/>
      <c r="M127" s="159"/>
      <c r="N127" s="159"/>
      <c r="O127" s="27"/>
      <c r="P127" s="27"/>
      <c r="Q127" s="139"/>
      <c r="R127" s="97"/>
      <c r="S127" s="97"/>
      <c r="T127" s="97"/>
      <c r="U127" s="97"/>
      <c r="V127" s="97"/>
      <c r="W127" s="97"/>
      <c r="X127" s="97"/>
      <c r="Y127" s="97"/>
      <c r="Z127" s="97"/>
    </row>
    <row r="128" spans="1:26" s="98" customFormat="1" x14ac:dyDescent="0.25">
      <c r="A128" s="47">
        <f t="shared" si="4"/>
        <v>6</v>
      </c>
      <c r="B128" s="99"/>
      <c r="C128" s="100"/>
      <c r="D128" s="99"/>
      <c r="E128" s="160"/>
      <c r="F128" s="95"/>
      <c r="G128" s="138"/>
      <c r="H128" s="95"/>
      <c r="I128" s="96"/>
      <c r="J128" s="96"/>
      <c r="K128" s="96"/>
      <c r="L128" s="96"/>
      <c r="M128" s="159"/>
      <c r="N128" s="159"/>
      <c r="O128" s="27"/>
      <c r="P128" s="27"/>
      <c r="Q128" s="139"/>
      <c r="R128" s="97"/>
      <c r="S128" s="97"/>
      <c r="T128" s="97"/>
      <c r="U128" s="97"/>
      <c r="V128" s="97"/>
      <c r="W128" s="97"/>
      <c r="X128" s="97"/>
      <c r="Y128" s="97"/>
      <c r="Z128" s="97"/>
    </row>
    <row r="129" spans="1:26" s="98" customFormat="1" x14ac:dyDescent="0.25">
      <c r="A129" s="47">
        <f t="shared" si="4"/>
        <v>7</v>
      </c>
      <c r="B129" s="99"/>
      <c r="C129" s="100"/>
      <c r="D129" s="99"/>
      <c r="E129" s="160"/>
      <c r="F129" s="95"/>
      <c r="G129" s="138"/>
      <c r="H129" s="95"/>
      <c r="I129" s="96"/>
      <c r="J129" s="96"/>
      <c r="K129" s="96"/>
      <c r="L129" s="96"/>
      <c r="M129" s="159"/>
      <c r="N129" s="159"/>
      <c r="O129" s="27"/>
      <c r="P129" s="27"/>
      <c r="Q129" s="139"/>
      <c r="R129" s="97"/>
      <c r="S129" s="97"/>
      <c r="T129" s="97"/>
      <c r="U129" s="97"/>
      <c r="V129" s="97"/>
      <c r="W129" s="97"/>
      <c r="X129" s="97"/>
      <c r="Y129" s="97"/>
      <c r="Z129" s="97"/>
    </row>
    <row r="130" spans="1:26" s="98" customFormat="1" x14ac:dyDescent="0.25">
      <c r="A130" s="47">
        <f t="shared" si="4"/>
        <v>8</v>
      </c>
      <c r="B130" s="99"/>
      <c r="C130" s="100"/>
      <c r="D130" s="99"/>
      <c r="E130" s="160"/>
      <c r="F130" s="95"/>
      <c r="G130" s="138"/>
      <c r="H130" s="95"/>
      <c r="I130" s="96"/>
      <c r="J130" s="96"/>
      <c r="K130" s="96"/>
      <c r="L130" s="96"/>
      <c r="M130" s="87"/>
      <c r="N130" s="159"/>
      <c r="O130" s="27"/>
      <c r="P130" s="27"/>
      <c r="Q130" s="139"/>
      <c r="R130" s="97"/>
      <c r="S130" s="97"/>
      <c r="T130" s="97"/>
      <c r="U130" s="97"/>
      <c r="V130" s="97"/>
      <c r="W130" s="97"/>
      <c r="X130" s="97"/>
      <c r="Y130" s="97"/>
      <c r="Z130" s="97"/>
    </row>
    <row r="131" spans="1:26" s="98" customFormat="1" x14ac:dyDescent="0.25">
      <c r="A131" s="47"/>
      <c r="B131" s="145" t="s">
        <v>16</v>
      </c>
      <c r="C131" s="100"/>
      <c r="D131" s="99"/>
      <c r="E131" s="160"/>
      <c r="F131" s="95"/>
      <c r="G131" s="138"/>
      <c r="H131" s="95"/>
      <c r="I131" s="96"/>
      <c r="J131" s="96"/>
      <c r="K131" s="101">
        <f t="shared" ref="K131" si="5">SUM(K123:K130)</f>
        <v>3</v>
      </c>
      <c r="L131" s="101">
        <f t="shared" ref="L131:N131" si="6">SUM(L123:L130)</f>
        <v>11</v>
      </c>
      <c r="M131" s="137">
        <f t="shared" si="6"/>
        <v>73333</v>
      </c>
      <c r="N131" s="101">
        <f t="shared" si="6"/>
        <v>73333</v>
      </c>
      <c r="O131" s="27"/>
      <c r="P131" s="27"/>
      <c r="Q131" s="140"/>
    </row>
    <row r="132" spans="1:26" x14ac:dyDescent="0.25">
      <c r="B132" s="30"/>
      <c r="C132" s="30"/>
      <c r="D132" s="30"/>
      <c r="E132" s="31"/>
      <c r="F132" s="30"/>
      <c r="G132" s="30"/>
      <c r="H132" s="30"/>
      <c r="I132" s="30"/>
      <c r="J132" s="30"/>
      <c r="K132" s="30"/>
      <c r="L132" s="30"/>
      <c r="M132" s="30"/>
      <c r="N132" s="30"/>
      <c r="O132" s="30"/>
      <c r="P132" s="30"/>
    </row>
    <row r="133" spans="1:26" ht="18.75" x14ac:dyDescent="0.25">
      <c r="B133" s="59" t="s">
        <v>31</v>
      </c>
      <c r="C133" s="73">
        <f>+K131</f>
        <v>3</v>
      </c>
      <c r="H133" s="32"/>
      <c r="I133" s="32"/>
      <c r="J133" s="32"/>
      <c r="K133" s="32"/>
      <c r="L133" s="32"/>
      <c r="M133" s="32"/>
      <c r="N133" s="30"/>
      <c r="O133" s="30"/>
      <c r="P133" s="30"/>
    </row>
    <row r="135" spans="1:26" ht="15.75" thickBot="1" x14ac:dyDescent="0.3"/>
    <row r="136" spans="1:26" ht="37.15" customHeight="1" thickBot="1" x14ac:dyDescent="0.3">
      <c r="B136" s="76" t="s">
        <v>48</v>
      </c>
      <c r="C136" s="77" t="s">
        <v>49</v>
      </c>
      <c r="D136" s="76" t="s">
        <v>50</v>
      </c>
      <c r="E136" s="77" t="s">
        <v>53</v>
      </c>
    </row>
    <row r="137" spans="1:26" ht="41.45" customHeight="1" x14ac:dyDescent="0.25">
      <c r="B137" s="67" t="s">
        <v>120</v>
      </c>
      <c r="C137" s="70">
        <v>0</v>
      </c>
      <c r="D137" s="70">
        <v>0</v>
      </c>
      <c r="E137" s="242">
        <f>+D137+D138+D139</f>
        <v>0</v>
      </c>
    </row>
    <row r="138" spans="1:26" x14ac:dyDescent="0.25">
      <c r="B138" s="67" t="s">
        <v>121</v>
      </c>
      <c r="C138" s="57">
        <v>30</v>
      </c>
      <c r="D138" s="71">
        <v>0</v>
      </c>
      <c r="E138" s="243"/>
    </row>
    <row r="139" spans="1:26" ht="15.75" thickBot="1" x14ac:dyDescent="0.3">
      <c r="B139" s="67" t="s">
        <v>122</v>
      </c>
      <c r="C139" s="72">
        <v>40</v>
      </c>
      <c r="D139" s="72">
        <v>0</v>
      </c>
      <c r="E139" s="244"/>
    </row>
    <row r="141" spans="1:26" ht="15.75" thickBot="1" x14ac:dyDescent="0.3"/>
    <row r="142" spans="1:26" ht="27" thickBot="1" x14ac:dyDescent="0.3">
      <c r="B142" s="239" t="s">
        <v>154</v>
      </c>
      <c r="C142" s="240"/>
      <c r="D142" s="240"/>
      <c r="E142" s="240"/>
      <c r="F142" s="240"/>
      <c r="G142" s="240"/>
      <c r="H142" s="240"/>
      <c r="I142" s="240"/>
      <c r="J142" s="240"/>
      <c r="K142" s="240"/>
      <c r="L142" s="240"/>
      <c r="M142" s="240"/>
      <c r="N142" s="241"/>
    </row>
    <row r="144" spans="1:26" ht="76.5" customHeight="1" x14ac:dyDescent="0.25">
      <c r="B144" s="56" t="s">
        <v>0</v>
      </c>
      <c r="C144" s="56" t="s">
        <v>38</v>
      </c>
      <c r="D144" s="56" t="s">
        <v>39</v>
      </c>
      <c r="E144" s="56" t="s">
        <v>109</v>
      </c>
      <c r="F144" s="56" t="s">
        <v>111</v>
      </c>
      <c r="G144" s="56" t="s">
        <v>112</v>
      </c>
      <c r="H144" s="56" t="s">
        <v>113</v>
      </c>
      <c r="I144" s="56" t="s">
        <v>110</v>
      </c>
      <c r="J144" s="245" t="s">
        <v>114</v>
      </c>
      <c r="K144" s="260"/>
      <c r="L144" s="246"/>
      <c r="M144" s="56" t="s">
        <v>118</v>
      </c>
      <c r="N144" s="56" t="s">
        <v>40</v>
      </c>
      <c r="O144" s="56" t="s">
        <v>41</v>
      </c>
      <c r="P144" s="245" t="s">
        <v>3</v>
      </c>
      <c r="Q144" s="246"/>
    </row>
    <row r="145" spans="2:17" ht="76.5" customHeight="1" x14ac:dyDescent="0.25">
      <c r="B145" s="105"/>
      <c r="C145" s="105"/>
      <c r="D145" s="105"/>
      <c r="E145" s="105"/>
      <c r="F145" s="105"/>
      <c r="G145" s="105"/>
      <c r="H145" s="105"/>
      <c r="I145" s="105"/>
      <c r="J145" s="105" t="s">
        <v>115</v>
      </c>
      <c r="K145" s="105" t="s">
        <v>116</v>
      </c>
      <c r="L145" s="105" t="s">
        <v>117</v>
      </c>
      <c r="M145" s="105"/>
      <c r="N145" s="105"/>
      <c r="O145" s="105"/>
      <c r="P145" s="148"/>
      <c r="Q145" s="149"/>
    </row>
    <row r="146" spans="2:17" ht="101.25" customHeight="1" x14ac:dyDescent="0.25">
      <c r="B146" s="79" t="s">
        <v>126</v>
      </c>
      <c r="C146" s="79"/>
      <c r="D146" s="3" t="s">
        <v>283</v>
      </c>
      <c r="E146" s="3">
        <v>26713138</v>
      </c>
      <c r="F146" s="3" t="s">
        <v>284</v>
      </c>
      <c r="G146" s="3" t="s">
        <v>285</v>
      </c>
      <c r="H146" s="3" t="s">
        <v>286</v>
      </c>
      <c r="I146" s="5" t="s">
        <v>131</v>
      </c>
      <c r="J146" s="147"/>
      <c r="K146" s="83"/>
      <c r="L146" s="83"/>
      <c r="M146" s="63" t="s">
        <v>131</v>
      </c>
      <c r="N146" s="63" t="s">
        <v>132</v>
      </c>
      <c r="O146" s="63" t="s">
        <v>132</v>
      </c>
      <c r="P146" s="298" t="s">
        <v>373</v>
      </c>
      <c r="Q146" s="299"/>
    </row>
    <row r="147" spans="2:17" ht="60.75" customHeight="1" x14ac:dyDescent="0.25">
      <c r="B147" s="79" t="s">
        <v>127</v>
      </c>
      <c r="C147" s="79"/>
      <c r="D147" s="3" t="s">
        <v>269</v>
      </c>
      <c r="E147" s="3">
        <v>1124480958</v>
      </c>
      <c r="F147" s="3" t="s">
        <v>270</v>
      </c>
      <c r="G147" s="3" t="s">
        <v>204</v>
      </c>
      <c r="H147" s="3" t="s">
        <v>271</v>
      </c>
      <c r="I147" s="5" t="s">
        <v>132</v>
      </c>
      <c r="J147" s="147" t="s">
        <v>272</v>
      </c>
      <c r="K147" s="83" t="s">
        <v>273</v>
      </c>
      <c r="L147" s="83" t="s">
        <v>274</v>
      </c>
      <c r="M147" s="106"/>
      <c r="N147" s="106"/>
      <c r="O147" s="106" t="s">
        <v>132</v>
      </c>
      <c r="P147" s="261" t="s">
        <v>275</v>
      </c>
      <c r="Q147" s="262"/>
    </row>
    <row r="148" spans="2:17" ht="60.75" customHeight="1" x14ac:dyDescent="0.25">
      <c r="B148" s="147" t="s">
        <v>128</v>
      </c>
      <c r="C148" s="147"/>
      <c r="D148" s="3" t="s">
        <v>276</v>
      </c>
      <c r="E148" s="3">
        <v>84084605</v>
      </c>
      <c r="F148" s="3" t="s">
        <v>277</v>
      </c>
      <c r="G148" s="3" t="s">
        <v>278</v>
      </c>
      <c r="H148" s="3" t="s">
        <v>279</v>
      </c>
      <c r="I148" s="5" t="s">
        <v>132</v>
      </c>
      <c r="J148" s="1" t="s">
        <v>280</v>
      </c>
      <c r="K148" s="82" t="s">
        <v>281</v>
      </c>
      <c r="L148" s="82" t="s">
        <v>282</v>
      </c>
      <c r="M148" s="106" t="s">
        <v>131</v>
      </c>
      <c r="N148" s="106" t="s">
        <v>131</v>
      </c>
      <c r="O148" s="106" t="s">
        <v>131</v>
      </c>
      <c r="P148" s="247" t="s">
        <v>185</v>
      </c>
      <c r="Q148" s="247"/>
    </row>
    <row r="149" spans="2:17" ht="33.6" customHeight="1" x14ac:dyDescent="0.25">
      <c r="B149" s="79"/>
      <c r="C149" s="79"/>
      <c r="D149" s="3"/>
      <c r="E149" s="3"/>
      <c r="F149" s="3"/>
      <c r="G149" s="3"/>
      <c r="H149" s="3"/>
      <c r="I149" s="5"/>
      <c r="J149" s="1"/>
      <c r="K149" s="82"/>
      <c r="L149" s="82"/>
      <c r="M149" s="63"/>
      <c r="N149" s="63"/>
      <c r="O149" s="63"/>
      <c r="P149" s="247"/>
      <c r="Q149" s="247"/>
    </row>
    <row r="152" spans="2:17" ht="15.75" thickBot="1" x14ac:dyDescent="0.3"/>
    <row r="153" spans="2:17" ht="54" customHeight="1" x14ac:dyDescent="0.25">
      <c r="B153" s="75" t="s">
        <v>32</v>
      </c>
      <c r="C153" s="75" t="s">
        <v>48</v>
      </c>
      <c r="D153" s="56" t="s">
        <v>49</v>
      </c>
      <c r="E153" s="75" t="s">
        <v>50</v>
      </c>
      <c r="F153" s="77" t="s">
        <v>54</v>
      </c>
      <c r="G153" s="144"/>
    </row>
    <row r="154" spans="2:17" ht="120.75" customHeight="1" x14ac:dyDescent="0.2">
      <c r="B154" s="231" t="s">
        <v>51</v>
      </c>
      <c r="C154" s="6" t="s">
        <v>123</v>
      </c>
      <c r="D154" s="71">
        <v>25</v>
      </c>
      <c r="E154" s="71">
        <v>0</v>
      </c>
      <c r="F154" s="232">
        <f>+E154+E155+E156</f>
        <v>10</v>
      </c>
      <c r="G154" s="80"/>
    </row>
    <row r="155" spans="2:17" ht="76.150000000000006" customHeight="1" x14ac:dyDescent="0.2">
      <c r="B155" s="231"/>
      <c r="C155" s="6" t="s">
        <v>124</v>
      </c>
      <c r="D155" s="74">
        <v>25</v>
      </c>
      <c r="E155" s="71">
        <v>0</v>
      </c>
      <c r="F155" s="233"/>
      <c r="G155" s="80"/>
    </row>
    <row r="156" spans="2:17" ht="69" customHeight="1" x14ac:dyDescent="0.2">
      <c r="B156" s="231"/>
      <c r="C156" s="6" t="s">
        <v>125</v>
      </c>
      <c r="D156" s="71">
        <v>10</v>
      </c>
      <c r="E156" s="71">
        <v>10</v>
      </c>
      <c r="F156" s="234"/>
      <c r="G156" s="80"/>
    </row>
    <row r="157" spans="2:17" x14ac:dyDescent="0.25">
      <c r="C157"/>
    </row>
    <row r="159" spans="2:17" x14ac:dyDescent="0.25">
      <c r="B159" s="66" t="s">
        <v>55</v>
      </c>
    </row>
    <row r="162" spans="2:5" x14ac:dyDescent="0.25">
      <c r="B162" s="78" t="s">
        <v>32</v>
      </c>
      <c r="C162" s="78" t="s">
        <v>56</v>
      </c>
      <c r="D162" s="75" t="s">
        <v>50</v>
      </c>
      <c r="E162" s="75" t="s">
        <v>16</v>
      </c>
    </row>
    <row r="163" spans="2:5" ht="28.5" x14ac:dyDescent="0.25">
      <c r="B163" s="2" t="s">
        <v>57</v>
      </c>
      <c r="C163" s="7">
        <v>40</v>
      </c>
      <c r="D163" s="71">
        <f>+E137</f>
        <v>0</v>
      </c>
      <c r="E163" s="235">
        <f>+D163+D164</f>
        <v>10</v>
      </c>
    </row>
    <row r="164" spans="2:5" ht="42.75" x14ac:dyDescent="0.25">
      <c r="B164" s="2" t="s">
        <v>58</v>
      </c>
      <c r="C164" s="7">
        <v>60</v>
      </c>
      <c r="D164" s="71">
        <f>+F154</f>
        <v>10</v>
      </c>
      <c r="E164" s="236"/>
    </row>
  </sheetData>
  <mergeCells count="61">
    <mergeCell ref="P147:Q147"/>
    <mergeCell ref="P148:Q148"/>
    <mergeCell ref="P105:Q105"/>
    <mergeCell ref="O70:P70"/>
    <mergeCell ref="O71:P71"/>
    <mergeCell ref="O72:P72"/>
    <mergeCell ref="O73:P73"/>
    <mergeCell ref="O74:P74"/>
    <mergeCell ref="P100:Q100"/>
    <mergeCell ref="P104:Q104"/>
    <mergeCell ref="P88:Q88"/>
    <mergeCell ref="P89:Q89"/>
    <mergeCell ref="P90:Q90"/>
    <mergeCell ref="O75:P75"/>
    <mergeCell ref="P95:Q95"/>
    <mergeCell ref="J144:L144"/>
    <mergeCell ref="P144:Q144"/>
    <mergeCell ref="P146:Q146"/>
    <mergeCell ref="P149:Q149"/>
    <mergeCell ref="J86:L86"/>
    <mergeCell ref="P92:Q92"/>
    <mergeCell ref="P99:Q99"/>
    <mergeCell ref="P91:Q91"/>
    <mergeCell ref="P93:Q93"/>
    <mergeCell ref="P94:Q94"/>
    <mergeCell ref="P96:Q96"/>
    <mergeCell ref="P97:Q97"/>
    <mergeCell ref="P98:Q98"/>
    <mergeCell ref="P103:Q103"/>
    <mergeCell ref="P101:Q101"/>
    <mergeCell ref="P102:Q102"/>
    <mergeCell ref="B4:P4"/>
    <mergeCell ref="B22:C22"/>
    <mergeCell ref="C6:N6"/>
    <mergeCell ref="C7:N7"/>
    <mergeCell ref="C8:N8"/>
    <mergeCell ref="C9:N9"/>
    <mergeCell ref="C10:E10"/>
    <mergeCell ref="B65:N65"/>
    <mergeCell ref="C63:N63"/>
    <mergeCell ref="B14:C21"/>
    <mergeCell ref="D59:E59"/>
    <mergeCell ref="B59:B60"/>
    <mergeCell ref="C59:C60"/>
    <mergeCell ref="M44:N45"/>
    <mergeCell ref="O69:P69"/>
    <mergeCell ref="B154:B156"/>
    <mergeCell ref="F154:F156"/>
    <mergeCell ref="E163:E164"/>
    <mergeCell ref="B2:P2"/>
    <mergeCell ref="B116:P116"/>
    <mergeCell ref="B142:N142"/>
    <mergeCell ref="E137:E139"/>
    <mergeCell ref="B109:N109"/>
    <mergeCell ref="D112:E112"/>
    <mergeCell ref="D113:E113"/>
    <mergeCell ref="B119:N119"/>
    <mergeCell ref="P86:Q86"/>
    <mergeCell ref="B81:N81"/>
    <mergeCell ref="E40:E41"/>
    <mergeCell ref="O68:P68"/>
  </mergeCells>
  <dataValidations disablePrompts="1" count="2">
    <dataValidation type="decimal" allowBlank="1" showInputMessage="1" showErrorMessage="1" sqref="WVH983080 WLL983080 C65576 IV65576 SR65576 ACN65576 AMJ65576 AWF65576 BGB65576 BPX65576 BZT65576 CJP65576 CTL65576 DDH65576 DND65576 DWZ65576 EGV65576 EQR65576 FAN65576 FKJ65576 FUF65576 GEB65576 GNX65576 GXT65576 HHP65576 HRL65576 IBH65576 ILD65576 IUZ65576 JEV65576 JOR65576 JYN65576 KIJ65576 KSF65576 LCB65576 LLX65576 LVT65576 MFP65576 MPL65576 MZH65576 NJD65576 NSZ65576 OCV65576 OMR65576 OWN65576 PGJ65576 PQF65576 QAB65576 QJX65576 QTT65576 RDP65576 RNL65576 RXH65576 SHD65576 SQZ65576 TAV65576 TKR65576 TUN65576 UEJ65576 UOF65576 UYB65576 VHX65576 VRT65576 WBP65576 WLL65576 WVH65576 C131112 IV131112 SR131112 ACN131112 AMJ131112 AWF131112 BGB131112 BPX131112 BZT131112 CJP131112 CTL131112 DDH131112 DND131112 DWZ131112 EGV131112 EQR131112 FAN131112 FKJ131112 FUF131112 GEB131112 GNX131112 GXT131112 HHP131112 HRL131112 IBH131112 ILD131112 IUZ131112 JEV131112 JOR131112 JYN131112 KIJ131112 KSF131112 LCB131112 LLX131112 LVT131112 MFP131112 MPL131112 MZH131112 NJD131112 NSZ131112 OCV131112 OMR131112 OWN131112 PGJ131112 PQF131112 QAB131112 QJX131112 QTT131112 RDP131112 RNL131112 RXH131112 SHD131112 SQZ131112 TAV131112 TKR131112 TUN131112 UEJ131112 UOF131112 UYB131112 VHX131112 VRT131112 WBP131112 WLL131112 WVH131112 C196648 IV196648 SR196648 ACN196648 AMJ196648 AWF196648 BGB196648 BPX196648 BZT196648 CJP196648 CTL196648 DDH196648 DND196648 DWZ196648 EGV196648 EQR196648 FAN196648 FKJ196648 FUF196648 GEB196648 GNX196648 GXT196648 HHP196648 HRL196648 IBH196648 ILD196648 IUZ196648 JEV196648 JOR196648 JYN196648 KIJ196648 KSF196648 LCB196648 LLX196648 LVT196648 MFP196648 MPL196648 MZH196648 NJD196648 NSZ196648 OCV196648 OMR196648 OWN196648 PGJ196648 PQF196648 QAB196648 QJX196648 QTT196648 RDP196648 RNL196648 RXH196648 SHD196648 SQZ196648 TAV196648 TKR196648 TUN196648 UEJ196648 UOF196648 UYB196648 VHX196648 VRT196648 WBP196648 WLL196648 WVH196648 C262184 IV262184 SR262184 ACN262184 AMJ262184 AWF262184 BGB262184 BPX262184 BZT262184 CJP262184 CTL262184 DDH262184 DND262184 DWZ262184 EGV262184 EQR262184 FAN262184 FKJ262184 FUF262184 GEB262184 GNX262184 GXT262184 HHP262184 HRL262184 IBH262184 ILD262184 IUZ262184 JEV262184 JOR262184 JYN262184 KIJ262184 KSF262184 LCB262184 LLX262184 LVT262184 MFP262184 MPL262184 MZH262184 NJD262184 NSZ262184 OCV262184 OMR262184 OWN262184 PGJ262184 PQF262184 QAB262184 QJX262184 QTT262184 RDP262184 RNL262184 RXH262184 SHD262184 SQZ262184 TAV262184 TKR262184 TUN262184 UEJ262184 UOF262184 UYB262184 VHX262184 VRT262184 WBP262184 WLL262184 WVH262184 C327720 IV327720 SR327720 ACN327720 AMJ327720 AWF327720 BGB327720 BPX327720 BZT327720 CJP327720 CTL327720 DDH327720 DND327720 DWZ327720 EGV327720 EQR327720 FAN327720 FKJ327720 FUF327720 GEB327720 GNX327720 GXT327720 HHP327720 HRL327720 IBH327720 ILD327720 IUZ327720 JEV327720 JOR327720 JYN327720 KIJ327720 KSF327720 LCB327720 LLX327720 LVT327720 MFP327720 MPL327720 MZH327720 NJD327720 NSZ327720 OCV327720 OMR327720 OWN327720 PGJ327720 PQF327720 QAB327720 QJX327720 QTT327720 RDP327720 RNL327720 RXH327720 SHD327720 SQZ327720 TAV327720 TKR327720 TUN327720 UEJ327720 UOF327720 UYB327720 VHX327720 VRT327720 WBP327720 WLL327720 WVH327720 C393256 IV393256 SR393256 ACN393256 AMJ393256 AWF393256 BGB393256 BPX393256 BZT393256 CJP393256 CTL393256 DDH393256 DND393256 DWZ393256 EGV393256 EQR393256 FAN393256 FKJ393256 FUF393256 GEB393256 GNX393256 GXT393256 HHP393256 HRL393256 IBH393256 ILD393256 IUZ393256 JEV393256 JOR393256 JYN393256 KIJ393256 KSF393256 LCB393256 LLX393256 LVT393256 MFP393256 MPL393256 MZH393256 NJD393256 NSZ393256 OCV393256 OMR393256 OWN393256 PGJ393256 PQF393256 QAB393256 QJX393256 QTT393256 RDP393256 RNL393256 RXH393256 SHD393256 SQZ393256 TAV393256 TKR393256 TUN393256 UEJ393256 UOF393256 UYB393256 VHX393256 VRT393256 WBP393256 WLL393256 WVH393256 C458792 IV458792 SR458792 ACN458792 AMJ458792 AWF458792 BGB458792 BPX458792 BZT458792 CJP458792 CTL458792 DDH458792 DND458792 DWZ458792 EGV458792 EQR458792 FAN458792 FKJ458792 FUF458792 GEB458792 GNX458792 GXT458792 HHP458792 HRL458792 IBH458792 ILD458792 IUZ458792 JEV458792 JOR458792 JYN458792 KIJ458792 KSF458792 LCB458792 LLX458792 LVT458792 MFP458792 MPL458792 MZH458792 NJD458792 NSZ458792 OCV458792 OMR458792 OWN458792 PGJ458792 PQF458792 QAB458792 QJX458792 QTT458792 RDP458792 RNL458792 RXH458792 SHD458792 SQZ458792 TAV458792 TKR458792 TUN458792 UEJ458792 UOF458792 UYB458792 VHX458792 VRT458792 WBP458792 WLL458792 WVH458792 C524328 IV524328 SR524328 ACN524328 AMJ524328 AWF524328 BGB524328 BPX524328 BZT524328 CJP524328 CTL524328 DDH524328 DND524328 DWZ524328 EGV524328 EQR524328 FAN524328 FKJ524328 FUF524328 GEB524328 GNX524328 GXT524328 HHP524328 HRL524328 IBH524328 ILD524328 IUZ524328 JEV524328 JOR524328 JYN524328 KIJ524328 KSF524328 LCB524328 LLX524328 LVT524328 MFP524328 MPL524328 MZH524328 NJD524328 NSZ524328 OCV524328 OMR524328 OWN524328 PGJ524328 PQF524328 QAB524328 QJX524328 QTT524328 RDP524328 RNL524328 RXH524328 SHD524328 SQZ524328 TAV524328 TKR524328 TUN524328 UEJ524328 UOF524328 UYB524328 VHX524328 VRT524328 WBP524328 WLL524328 WVH524328 C589864 IV589864 SR589864 ACN589864 AMJ589864 AWF589864 BGB589864 BPX589864 BZT589864 CJP589864 CTL589864 DDH589864 DND589864 DWZ589864 EGV589864 EQR589864 FAN589864 FKJ589864 FUF589864 GEB589864 GNX589864 GXT589864 HHP589864 HRL589864 IBH589864 ILD589864 IUZ589864 JEV589864 JOR589864 JYN589864 KIJ589864 KSF589864 LCB589864 LLX589864 LVT589864 MFP589864 MPL589864 MZH589864 NJD589864 NSZ589864 OCV589864 OMR589864 OWN589864 PGJ589864 PQF589864 QAB589864 QJX589864 QTT589864 RDP589864 RNL589864 RXH589864 SHD589864 SQZ589864 TAV589864 TKR589864 TUN589864 UEJ589864 UOF589864 UYB589864 VHX589864 VRT589864 WBP589864 WLL589864 WVH589864 C655400 IV655400 SR655400 ACN655400 AMJ655400 AWF655400 BGB655400 BPX655400 BZT655400 CJP655400 CTL655400 DDH655400 DND655400 DWZ655400 EGV655400 EQR655400 FAN655400 FKJ655400 FUF655400 GEB655400 GNX655400 GXT655400 HHP655400 HRL655400 IBH655400 ILD655400 IUZ655400 JEV655400 JOR655400 JYN655400 KIJ655400 KSF655400 LCB655400 LLX655400 LVT655400 MFP655400 MPL655400 MZH655400 NJD655400 NSZ655400 OCV655400 OMR655400 OWN655400 PGJ655400 PQF655400 QAB655400 QJX655400 QTT655400 RDP655400 RNL655400 RXH655400 SHD655400 SQZ655400 TAV655400 TKR655400 TUN655400 UEJ655400 UOF655400 UYB655400 VHX655400 VRT655400 WBP655400 WLL655400 WVH655400 C720936 IV720936 SR720936 ACN720936 AMJ720936 AWF720936 BGB720936 BPX720936 BZT720936 CJP720936 CTL720936 DDH720936 DND720936 DWZ720936 EGV720936 EQR720936 FAN720936 FKJ720936 FUF720936 GEB720936 GNX720936 GXT720936 HHP720936 HRL720936 IBH720936 ILD720936 IUZ720936 JEV720936 JOR720936 JYN720936 KIJ720936 KSF720936 LCB720936 LLX720936 LVT720936 MFP720936 MPL720936 MZH720936 NJD720936 NSZ720936 OCV720936 OMR720936 OWN720936 PGJ720936 PQF720936 QAB720936 QJX720936 QTT720936 RDP720936 RNL720936 RXH720936 SHD720936 SQZ720936 TAV720936 TKR720936 TUN720936 UEJ720936 UOF720936 UYB720936 VHX720936 VRT720936 WBP720936 WLL720936 WVH720936 C786472 IV786472 SR786472 ACN786472 AMJ786472 AWF786472 BGB786472 BPX786472 BZT786472 CJP786472 CTL786472 DDH786472 DND786472 DWZ786472 EGV786472 EQR786472 FAN786472 FKJ786472 FUF786472 GEB786472 GNX786472 GXT786472 HHP786472 HRL786472 IBH786472 ILD786472 IUZ786472 JEV786472 JOR786472 JYN786472 KIJ786472 KSF786472 LCB786472 LLX786472 LVT786472 MFP786472 MPL786472 MZH786472 NJD786472 NSZ786472 OCV786472 OMR786472 OWN786472 PGJ786472 PQF786472 QAB786472 QJX786472 QTT786472 RDP786472 RNL786472 RXH786472 SHD786472 SQZ786472 TAV786472 TKR786472 TUN786472 UEJ786472 UOF786472 UYB786472 VHX786472 VRT786472 WBP786472 WLL786472 WVH786472 C852008 IV852008 SR852008 ACN852008 AMJ852008 AWF852008 BGB852008 BPX852008 BZT852008 CJP852008 CTL852008 DDH852008 DND852008 DWZ852008 EGV852008 EQR852008 FAN852008 FKJ852008 FUF852008 GEB852008 GNX852008 GXT852008 HHP852008 HRL852008 IBH852008 ILD852008 IUZ852008 JEV852008 JOR852008 JYN852008 KIJ852008 KSF852008 LCB852008 LLX852008 LVT852008 MFP852008 MPL852008 MZH852008 NJD852008 NSZ852008 OCV852008 OMR852008 OWN852008 PGJ852008 PQF852008 QAB852008 QJX852008 QTT852008 RDP852008 RNL852008 RXH852008 SHD852008 SQZ852008 TAV852008 TKR852008 TUN852008 UEJ852008 UOF852008 UYB852008 VHX852008 VRT852008 WBP852008 WLL852008 WVH852008 C917544 IV917544 SR917544 ACN917544 AMJ917544 AWF917544 BGB917544 BPX917544 BZT917544 CJP917544 CTL917544 DDH917544 DND917544 DWZ917544 EGV917544 EQR917544 FAN917544 FKJ917544 FUF917544 GEB917544 GNX917544 GXT917544 HHP917544 HRL917544 IBH917544 ILD917544 IUZ917544 JEV917544 JOR917544 JYN917544 KIJ917544 KSF917544 LCB917544 LLX917544 LVT917544 MFP917544 MPL917544 MZH917544 NJD917544 NSZ917544 OCV917544 OMR917544 OWN917544 PGJ917544 PQF917544 QAB917544 QJX917544 QTT917544 RDP917544 RNL917544 RXH917544 SHD917544 SQZ917544 TAV917544 TKR917544 TUN917544 UEJ917544 UOF917544 UYB917544 VHX917544 VRT917544 WBP917544 WLL917544 WVH917544 C983080 IV983080 SR983080 ACN983080 AMJ983080 AWF983080 BGB983080 BPX983080 BZT983080 CJP983080 CTL983080 DDH983080 DND983080 DWZ983080 EGV983080 EQR983080 FAN983080 FKJ983080 FUF983080 GEB983080 GNX983080 GXT983080 HHP983080 HRL983080 IBH983080 ILD983080 IUZ983080 JEV983080 JOR983080 JYN983080 KIJ983080 KSF983080 LCB983080 LLX983080 LVT983080 MFP983080 MPL983080 MZH983080 NJD983080 NSZ983080 OCV983080 OMR983080 OWN983080 PGJ983080 PQF983080 QAB983080 QJX983080 QTT983080 RDP983080 RNL983080 RXH983080 SHD983080 SQZ983080 TAV983080 TKR983080 TUN983080 UEJ983080 UOF983080 UYB983080 VHX983080 VRT983080 WBP983080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80 A65576 IS65576 SO65576 ACK65576 AMG65576 AWC65576 BFY65576 BPU65576 BZQ65576 CJM65576 CTI65576 DDE65576 DNA65576 DWW65576 EGS65576 EQO65576 FAK65576 FKG65576 FUC65576 GDY65576 GNU65576 GXQ65576 HHM65576 HRI65576 IBE65576 ILA65576 IUW65576 JES65576 JOO65576 JYK65576 KIG65576 KSC65576 LBY65576 LLU65576 LVQ65576 MFM65576 MPI65576 MZE65576 NJA65576 NSW65576 OCS65576 OMO65576 OWK65576 PGG65576 PQC65576 PZY65576 QJU65576 QTQ65576 RDM65576 RNI65576 RXE65576 SHA65576 SQW65576 TAS65576 TKO65576 TUK65576 UEG65576 UOC65576 UXY65576 VHU65576 VRQ65576 WBM65576 WLI65576 WVE65576 A131112 IS131112 SO131112 ACK131112 AMG131112 AWC131112 BFY131112 BPU131112 BZQ131112 CJM131112 CTI131112 DDE131112 DNA131112 DWW131112 EGS131112 EQO131112 FAK131112 FKG131112 FUC131112 GDY131112 GNU131112 GXQ131112 HHM131112 HRI131112 IBE131112 ILA131112 IUW131112 JES131112 JOO131112 JYK131112 KIG131112 KSC131112 LBY131112 LLU131112 LVQ131112 MFM131112 MPI131112 MZE131112 NJA131112 NSW131112 OCS131112 OMO131112 OWK131112 PGG131112 PQC131112 PZY131112 QJU131112 QTQ131112 RDM131112 RNI131112 RXE131112 SHA131112 SQW131112 TAS131112 TKO131112 TUK131112 UEG131112 UOC131112 UXY131112 VHU131112 VRQ131112 WBM131112 WLI131112 WVE131112 A196648 IS196648 SO196648 ACK196648 AMG196648 AWC196648 BFY196648 BPU196648 BZQ196648 CJM196648 CTI196648 DDE196648 DNA196648 DWW196648 EGS196648 EQO196648 FAK196648 FKG196648 FUC196648 GDY196648 GNU196648 GXQ196648 HHM196648 HRI196648 IBE196648 ILA196648 IUW196648 JES196648 JOO196648 JYK196648 KIG196648 KSC196648 LBY196648 LLU196648 LVQ196648 MFM196648 MPI196648 MZE196648 NJA196648 NSW196648 OCS196648 OMO196648 OWK196648 PGG196648 PQC196648 PZY196648 QJU196648 QTQ196648 RDM196648 RNI196648 RXE196648 SHA196648 SQW196648 TAS196648 TKO196648 TUK196648 UEG196648 UOC196648 UXY196648 VHU196648 VRQ196648 WBM196648 WLI196648 WVE196648 A262184 IS262184 SO262184 ACK262184 AMG262184 AWC262184 BFY262184 BPU262184 BZQ262184 CJM262184 CTI262184 DDE262184 DNA262184 DWW262184 EGS262184 EQO262184 FAK262184 FKG262184 FUC262184 GDY262184 GNU262184 GXQ262184 HHM262184 HRI262184 IBE262184 ILA262184 IUW262184 JES262184 JOO262184 JYK262184 KIG262184 KSC262184 LBY262184 LLU262184 LVQ262184 MFM262184 MPI262184 MZE262184 NJA262184 NSW262184 OCS262184 OMO262184 OWK262184 PGG262184 PQC262184 PZY262184 QJU262184 QTQ262184 RDM262184 RNI262184 RXE262184 SHA262184 SQW262184 TAS262184 TKO262184 TUK262184 UEG262184 UOC262184 UXY262184 VHU262184 VRQ262184 WBM262184 WLI262184 WVE262184 A327720 IS327720 SO327720 ACK327720 AMG327720 AWC327720 BFY327720 BPU327720 BZQ327720 CJM327720 CTI327720 DDE327720 DNA327720 DWW327720 EGS327720 EQO327720 FAK327720 FKG327720 FUC327720 GDY327720 GNU327720 GXQ327720 HHM327720 HRI327720 IBE327720 ILA327720 IUW327720 JES327720 JOO327720 JYK327720 KIG327720 KSC327720 LBY327720 LLU327720 LVQ327720 MFM327720 MPI327720 MZE327720 NJA327720 NSW327720 OCS327720 OMO327720 OWK327720 PGG327720 PQC327720 PZY327720 QJU327720 QTQ327720 RDM327720 RNI327720 RXE327720 SHA327720 SQW327720 TAS327720 TKO327720 TUK327720 UEG327720 UOC327720 UXY327720 VHU327720 VRQ327720 WBM327720 WLI327720 WVE327720 A393256 IS393256 SO393256 ACK393256 AMG393256 AWC393256 BFY393256 BPU393256 BZQ393256 CJM393256 CTI393256 DDE393256 DNA393256 DWW393256 EGS393256 EQO393256 FAK393256 FKG393256 FUC393256 GDY393256 GNU393256 GXQ393256 HHM393256 HRI393256 IBE393256 ILA393256 IUW393256 JES393256 JOO393256 JYK393256 KIG393256 KSC393256 LBY393256 LLU393256 LVQ393256 MFM393256 MPI393256 MZE393256 NJA393256 NSW393256 OCS393256 OMO393256 OWK393256 PGG393256 PQC393256 PZY393256 QJU393256 QTQ393256 RDM393256 RNI393256 RXE393256 SHA393256 SQW393256 TAS393256 TKO393256 TUK393256 UEG393256 UOC393256 UXY393256 VHU393256 VRQ393256 WBM393256 WLI393256 WVE393256 A458792 IS458792 SO458792 ACK458792 AMG458792 AWC458792 BFY458792 BPU458792 BZQ458792 CJM458792 CTI458792 DDE458792 DNA458792 DWW458792 EGS458792 EQO458792 FAK458792 FKG458792 FUC458792 GDY458792 GNU458792 GXQ458792 HHM458792 HRI458792 IBE458792 ILA458792 IUW458792 JES458792 JOO458792 JYK458792 KIG458792 KSC458792 LBY458792 LLU458792 LVQ458792 MFM458792 MPI458792 MZE458792 NJA458792 NSW458792 OCS458792 OMO458792 OWK458792 PGG458792 PQC458792 PZY458792 QJU458792 QTQ458792 RDM458792 RNI458792 RXE458792 SHA458792 SQW458792 TAS458792 TKO458792 TUK458792 UEG458792 UOC458792 UXY458792 VHU458792 VRQ458792 WBM458792 WLI458792 WVE458792 A524328 IS524328 SO524328 ACK524328 AMG524328 AWC524328 BFY524328 BPU524328 BZQ524328 CJM524328 CTI524328 DDE524328 DNA524328 DWW524328 EGS524328 EQO524328 FAK524328 FKG524328 FUC524328 GDY524328 GNU524328 GXQ524328 HHM524328 HRI524328 IBE524328 ILA524328 IUW524328 JES524328 JOO524328 JYK524328 KIG524328 KSC524328 LBY524328 LLU524328 LVQ524328 MFM524328 MPI524328 MZE524328 NJA524328 NSW524328 OCS524328 OMO524328 OWK524328 PGG524328 PQC524328 PZY524328 QJU524328 QTQ524328 RDM524328 RNI524328 RXE524328 SHA524328 SQW524328 TAS524328 TKO524328 TUK524328 UEG524328 UOC524328 UXY524328 VHU524328 VRQ524328 WBM524328 WLI524328 WVE524328 A589864 IS589864 SO589864 ACK589864 AMG589864 AWC589864 BFY589864 BPU589864 BZQ589864 CJM589864 CTI589864 DDE589864 DNA589864 DWW589864 EGS589864 EQO589864 FAK589864 FKG589864 FUC589864 GDY589864 GNU589864 GXQ589864 HHM589864 HRI589864 IBE589864 ILA589864 IUW589864 JES589864 JOO589864 JYK589864 KIG589864 KSC589864 LBY589864 LLU589864 LVQ589864 MFM589864 MPI589864 MZE589864 NJA589864 NSW589864 OCS589864 OMO589864 OWK589864 PGG589864 PQC589864 PZY589864 QJU589864 QTQ589864 RDM589864 RNI589864 RXE589864 SHA589864 SQW589864 TAS589864 TKO589864 TUK589864 UEG589864 UOC589864 UXY589864 VHU589864 VRQ589864 WBM589864 WLI589864 WVE589864 A655400 IS655400 SO655400 ACK655400 AMG655400 AWC655400 BFY655400 BPU655400 BZQ655400 CJM655400 CTI655400 DDE655400 DNA655400 DWW655400 EGS655400 EQO655400 FAK655400 FKG655400 FUC655400 GDY655400 GNU655400 GXQ655400 HHM655400 HRI655400 IBE655400 ILA655400 IUW655400 JES655400 JOO655400 JYK655400 KIG655400 KSC655400 LBY655400 LLU655400 LVQ655400 MFM655400 MPI655400 MZE655400 NJA655400 NSW655400 OCS655400 OMO655400 OWK655400 PGG655400 PQC655400 PZY655400 QJU655400 QTQ655400 RDM655400 RNI655400 RXE655400 SHA655400 SQW655400 TAS655400 TKO655400 TUK655400 UEG655400 UOC655400 UXY655400 VHU655400 VRQ655400 WBM655400 WLI655400 WVE655400 A720936 IS720936 SO720936 ACK720936 AMG720936 AWC720936 BFY720936 BPU720936 BZQ720936 CJM720936 CTI720936 DDE720936 DNA720936 DWW720936 EGS720936 EQO720936 FAK720936 FKG720936 FUC720936 GDY720936 GNU720936 GXQ720936 HHM720936 HRI720936 IBE720936 ILA720936 IUW720936 JES720936 JOO720936 JYK720936 KIG720936 KSC720936 LBY720936 LLU720936 LVQ720936 MFM720936 MPI720936 MZE720936 NJA720936 NSW720936 OCS720936 OMO720936 OWK720936 PGG720936 PQC720936 PZY720936 QJU720936 QTQ720936 RDM720936 RNI720936 RXE720936 SHA720936 SQW720936 TAS720936 TKO720936 TUK720936 UEG720936 UOC720936 UXY720936 VHU720936 VRQ720936 WBM720936 WLI720936 WVE720936 A786472 IS786472 SO786472 ACK786472 AMG786472 AWC786472 BFY786472 BPU786472 BZQ786472 CJM786472 CTI786472 DDE786472 DNA786472 DWW786472 EGS786472 EQO786472 FAK786472 FKG786472 FUC786472 GDY786472 GNU786472 GXQ786472 HHM786472 HRI786472 IBE786472 ILA786472 IUW786472 JES786472 JOO786472 JYK786472 KIG786472 KSC786472 LBY786472 LLU786472 LVQ786472 MFM786472 MPI786472 MZE786472 NJA786472 NSW786472 OCS786472 OMO786472 OWK786472 PGG786472 PQC786472 PZY786472 QJU786472 QTQ786472 RDM786472 RNI786472 RXE786472 SHA786472 SQW786472 TAS786472 TKO786472 TUK786472 UEG786472 UOC786472 UXY786472 VHU786472 VRQ786472 WBM786472 WLI786472 WVE786472 A852008 IS852008 SO852008 ACK852008 AMG852008 AWC852008 BFY852008 BPU852008 BZQ852008 CJM852008 CTI852008 DDE852008 DNA852008 DWW852008 EGS852008 EQO852008 FAK852008 FKG852008 FUC852008 GDY852008 GNU852008 GXQ852008 HHM852008 HRI852008 IBE852008 ILA852008 IUW852008 JES852008 JOO852008 JYK852008 KIG852008 KSC852008 LBY852008 LLU852008 LVQ852008 MFM852008 MPI852008 MZE852008 NJA852008 NSW852008 OCS852008 OMO852008 OWK852008 PGG852008 PQC852008 PZY852008 QJU852008 QTQ852008 RDM852008 RNI852008 RXE852008 SHA852008 SQW852008 TAS852008 TKO852008 TUK852008 UEG852008 UOC852008 UXY852008 VHU852008 VRQ852008 WBM852008 WLI852008 WVE852008 A917544 IS917544 SO917544 ACK917544 AMG917544 AWC917544 BFY917544 BPU917544 BZQ917544 CJM917544 CTI917544 DDE917544 DNA917544 DWW917544 EGS917544 EQO917544 FAK917544 FKG917544 FUC917544 GDY917544 GNU917544 GXQ917544 HHM917544 HRI917544 IBE917544 ILA917544 IUW917544 JES917544 JOO917544 JYK917544 KIG917544 KSC917544 LBY917544 LLU917544 LVQ917544 MFM917544 MPI917544 MZE917544 NJA917544 NSW917544 OCS917544 OMO917544 OWK917544 PGG917544 PQC917544 PZY917544 QJU917544 QTQ917544 RDM917544 RNI917544 RXE917544 SHA917544 SQW917544 TAS917544 TKO917544 TUK917544 UEG917544 UOC917544 UXY917544 VHU917544 VRQ917544 WBM917544 WLI917544 WVE917544 A983080 IS983080 SO983080 ACK983080 AMG983080 AWC983080 BFY983080 BPU983080 BZQ983080 CJM983080 CTI983080 DDE983080 DNA983080 DWW983080 EGS983080 EQO983080 FAK983080 FKG983080 FUC983080 GDY983080 GNU983080 GXQ983080 HHM983080 HRI983080 IBE983080 ILA983080 IUW983080 JES983080 JOO983080 JYK983080 KIG983080 KSC983080 LBY983080 LLU983080 LVQ983080 MFM983080 MPI983080 MZE983080 NJA983080 NSW983080 OCS983080 OMO983080 OWK983080 PGG983080 PQC983080 PZY983080 QJU983080 QTQ983080 RDM983080 RNI983080 RXE983080 SHA983080 SQW983080 TAS983080 TKO983080 TUK983080 UEG983080 UOC983080 UXY983080 VHU983080 VRQ983080 WBM983080 WLI983080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9"/>
  <sheetViews>
    <sheetView tabSelected="1" topLeftCell="A97" zoomScale="67" zoomScaleNormal="67" workbookViewId="0">
      <selection activeCell="D100" sqref="D100"/>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8.42578125" style="9" customWidth="1"/>
    <col min="11" max="11" width="24.28515625" style="9" customWidth="1"/>
    <col min="12" max="13" width="18.7109375" style="9" customWidth="1"/>
    <col min="14" max="14" width="22.140625" style="9" customWidth="1"/>
    <col min="15" max="15" width="26.140625" style="9" customWidth="1"/>
    <col min="16" max="16" width="19.5703125" style="9" bestFit="1" customWidth="1"/>
    <col min="17" max="17" width="44.42578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37" t="s">
        <v>61</v>
      </c>
      <c r="C2" s="238"/>
      <c r="D2" s="238"/>
      <c r="E2" s="238"/>
      <c r="F2" s="238"/>
      <c r="G2" s="238"/>
      <c r="H2" s="238"/>
      <c r="I2" s="238"/>
      <c r="J2" s="238"/>
      <c r="K2" s="238"/>
      <c r="L2" s="238"/>
      <c r="M2" s="238"/>
      <c r="N2" s="238"/>
      <c r="O2" s="238"/>
      <c r="P2" s="238"/>
    </row>
    <row r="4" spans="2:16" ht="26.25" x14ac:dyDescent="0.25">
      <c r="B4" s="237" t="s">
        <v>47</v>
      </c>
      <c r="C4" s="238"/>
      <c r="D4" s="238"/>
      <c r="E4" s="238"/>
      <c r="F4" s="238"/>
      <c r="G4" s="238"/>
      <c r="H4" s="238"/>
      <c r="I4" s="238"/>
      <c r="J4" s="238"/>
      <c r="K4" s="238"/>
      <c r="L4" s="238"/>
      <c r="M4" s="238"/>
      <c r="N4" s="238"/>
      <c r="O4" s="238"/>
      <c r="P4" s="238"/>
    </row>
    <row r="5" spans="2:16" ht="15.75" thickBot="1" x14ac:dyDescent="0.3"/>
    <row r="6" spans="2:16" ht="21.75" thickBot="1" x14ac:dyDescent="0.3">
      <c r="B6" s="11" t="s">
        <v>4</v>
      </c>
      <c r="C6" s="258" t="s">
        <v>155</v>
      </c>
      <c r="D6" s="258"/>
      <c r="E6" s="258"/>
      <c r="F6" s="258"/>
      <c r="G6" s="258"/>
      <c r="H6" s="258"/>
      <c r="I6" s="258"/>
      <c r="J6" s="258"/>
      <c r="K6" s="258"/>
      <c r="L6" s="258"/>
      <c r="M6" s="258"/>
      <c r="N6" s="259"/>
    </row>
    <row r="7" spans="2:16" ht="16.5" thickBot="1" x14ac:dyDescent="0.3">
      <c r="B7" s="12" t="s">
        <v>5</v>
      </c>
      <c r="C7" s="258"/>
      <c r="D7" s="258"/>
      <c r="E7" s="258"/>
      <c r="F7" s="258"/>
      <c r="G7" s="258"/>
      <c r="H7" s="258"/>
      <c r="I7" s="258"/>
      <c r="J7" s="258"/>
      <c r="K7" s="258"/>
      <c r="L7" s="258"/>
      <c r="M7" s="258"/>
      <c r="N7" s="259"/>
    </row>
    <row r="8" spans="2:16" ht="16.5" thickBot="1" x14ac:dyDescent="0.3">
      <c r="B8" s="12" t="s">
        <v>6</v>
      </c>
      <c r="C8" s="258"/>
      <c r="D8" s="258"/>
      <c r="E8" s="258"/>
      <c r="F8" s="258"/>
      <c r="G8" s="258"/>
      <c r="H8" s="258"/>
      <c r="I8" s="258"/>
      <c r="J8" s="258"/>
      <c r="K8" s="258"/>
      <c r="L8" s="258"/>
      <c r="M8" s="258"/>
      <c r="N8" s="259"/>
    </row>
    <row r="9" spans="2:16" ht="16.5" thickBot="1" x14ac:dyDescent="0.3">
      <c r="B9" s="12" t="s">
        <v>7</v>
      </c>
      <c r="C9" s="258"/>
      <c r="D9" s="258"/>
      <c r="E9" s="258"/>
      <c r="F9" s="258"/>
      <c r="G9" s="258"/>
      <c r="H9" s="258"/>
      <c r="I9" s="258"/>
      <c r="J9" s="258"/>
      <c r="K9" s="258"/>
      <c r="L9" s="258"/>
      <c r="M9" s="258"/>
      <c r="N9" s="259"/>
    </row>
    <row r="10" spans="2:16" ht="16.5" thickBot="1" x14ac:dyDescent="0.3">
      <c r="B10" s="12" t="s">
        <v>8</v>
      </c>
      <c r="C10" s="265">
        <v>44</v>
      </c>
      <c r="D10" s="265"/>
      <c r="E10" s="266"/>
      <c r="F10" s="34"/>
      <c r="G10" s="34"/>
      <c r="H10" s="34"/>
      <c r="I10" s="34"/>
      <c r="J10" s="34"/>
      <c r="K10" s="34"/>
      <c r="L10" s="34"/>
      <c r="M10" s="34"/>
      <c r="N10" s="35"/>
    </row>
    <row r="11" spans="2:16" ht="16.5" thickBot="1" x14ac:dyDescent="0.3">
      <c r="B11" s="14" t="s">
        <v>9</v>
      </c>
      <c r="C11" s="15">
        <v>41979</v>
      </c>
      <c r="D11" s="16"/>
      <c r="E11" s="16"/>
      <c r="F11" s="16"/>
      <c r="G11" s="16"/>
      <c r="H11" s="16"/>
      <c r="I11" s="16"/>
      <c r="J11" s="16"/>
      <c r="K11" s="16"/>
      <c r="L11" s="16"/>
      <c r="M11" s="16"/>
      <c r="N11" s="17"/>
    </row>
    <row r="12" spans="2:16" ht="15.75" x14ac:dyDescent="0.25">
      <c r="B12" s="13"/>
      <c r="C12" s="18"/>
      <c r="D12" s="19"/>
      <c r="E12" s="19"/>
      <c r="F12" s="19"/>
      <c r="G12" s="19"/>
      <c r="H12" s="19"/>
      <c r="I12" s="92"/>
      <c r="J12" s="92"/>
      <c r="K12" s="92"/>
      <c r="L12" s="92"/>
      <c r="M12" s="92"/>
      <c r="N12" s="19"/>
    </row>
    <row r="13" spans="2:16" x14ac:dyDescent="0.25">
      <c r="I13" s="92"/>
      <c r="J13" s="92"/>
      <c r="K13" s="92"/>
      <c r="L13" s="92"/>
      <c r="M13" s="92"/>
      <c r="N13" s="93"/>
    </row>
    <row r="14" spans="2:16" ht="45.75" customHeight="1" x14ac:dyDescent="0.25">
      <c r="B14" s="250" t="s">
        <v>94</v>
      </c>
      <c r="C14" s="250"/>
      <c r="D14" s="153" t="s">
        <v>12</v>
      </c>
      <c r="E14" s="153" t="s">
        <v>13</v>
      </c>
      <c r="F14" s="153" t="s">
        <v>29</v>
      </c>
      <c r="G14" s="157"/>
      <c r="I14" s="38"/>
      <c r="J14" s="38"/>
      <c r="K14" s="38"/>
      <c r="L14" s="38"/>
      <c r="M14" s="38"/>
      <c r="N14" s="93"/>
    </row>
    <row r="15" spans="2:16" x14ac:dyDescent="0.25">
      <c r="B15" s="250"/>
      <c r="C15" s="250"/>
      <c r="D15" s="153"/>
      <c r="E15" s="36"/>
      <c r="F15" s="146"/>
      <c r="G15" s="158"/>
      <c r="I15" s="39"/>
      <c r="J15" s="39"/>
      <c r="K15" s="39"/>
      <c r="L15" s="39"/>
      <c r="M15" s="39"/>
      <c r="N15" s="93"/>
    </row>
    <row r="16" spans="2:16" x14ac:dyDescent="0.25">
      <c r="B16" s="250"/>
      <c r="C16" s="250"/>
      <c r="D16" s="153">
        <v>44</v>
      </c>
      <c r="E16" s="36">
        <v>1241193048</v>
      </c>
      <c r="F16" s="146">
        <v>444</v>
      </c>
      <c r="G16" s="158"/>
      <c r="I16" s="39"/>
      <c r="J16" s="39"/>
      <c r="K16" s="39"/>
      <c r="L16" s="39"/>
      <c r="M16" s="39"/>
      <c r="N16" s="93"/>
    </row>
    <row r="17" spans="1:14" x14ac:dyDescent="0.25">
      <c r="B17" s="250"/>
      <c r="C17" s="250"/>
      <c r="D17" s="153"/>
      <c r="E17" s="36"/>
      <c r="F17" s="146"/>
      <c r="G17" s="158"/>
      <c r="I17" s="39"/>
      <c r="J17" s="39"/>
      <c r="K17" s="39"/>
      <c r="L17" s="39"/>
      <c r="M17" s="39"/>
      <c r="N17" s="93"/>
    </row>
    <row r="18" spans="1:14" x14ac:dyDescent="0.25">
      <c r="B18" s="250"/>
      <c r="C18" s="250"/>
      <c r="D18" s="153"/>
      <c r="E18" s="37"/>
      <c r="F18" s="146"/>
      <c r="G18" s="158"/>
      <c r="H18" s="22"/>
      <c r="I18" s="39"/>
      <c r="J18" s="39"/>
      <c r="K18" s="39"/>
      <c r="L18" s="39"/>
      <c r="M18" s="39"/>
      <c r="N18" s="20"/>
    </row>
    <row r="19" spans="1:14" x14ac:dyDescent="0.25">
      <c r="B19" s="250"/>
      <c r="C19" s="250"/>
      <c r="D19" s="153"/>
      <c r="E19" s="37"/>
      <c r="F19" s="146"/>
      <c r="G19" s="158"/>
      <c r="H19" s="22"/>
      <c r="I19" s="41"/>
      <c r="J19" s="41"/>
      <c r="K19" s="41"/>
      <c r="L19" s="41"/>
      <c r="M19" s="41"/>
      <c r="N19" s="20"/>
    </row>
    <row r="20" spans="1:14" x14ac:dyDescent="0.25">
      <c r="B20" s="250"/>
      <c r="C20" s="250"/>
      <c r="D20" s="153"/>
      <c r="E20" s="37"/>
      <c r="F20" s="146"/>
      <c r="G20" s="158"/>
      <c r="H20" s="22"/>
      <c r="I20" s="92"/>
      <c r="J20" s="92"/>
      <c r="K20" s="92"/>
      <c r="L20" s="92"/>
      <c r="M20" s="92"/>
      <c r="N20" s="20"/>
    </row>
    <row r="21" spans="1:14" x14ac:dyDescent="0.25">
      <c r="B21" s="250"/>
      <c r="C21" s="250"/>
      <c r="D21" s="153"/>
      <c r="E21" s="37"/>
      <c r="F21" s="146"/>
      <c r="G21" s="158"/>
      <c r="H21" s="22"/>
      <c r="I21" s="92"/>
      <c r="J21" s="92"/>
      <c r="K21" s="92"/>
      <c r="L21" s="92"/>
      <c r="M21" s="92"/>
      <c r="N21" s="20"/>
    </row>
    <row r="22" spans="1:14" ht="15.75" thickBot="1" x14ac:dyDescent="0.3">
      <c r="B22" s="256" t="s">
        <v>14</v>
      </c>
      <c r="C22" s="257"/>
      <c r="D22" s="153"/>
      <c r="E22" s="64">
        <f>SUM(E15:E21)</f>
        <v>1241193048</v>
      </c>
      <c r="F22" s="146">
        <f>SUM(F15:F21)</f>
        <v>444</v>
      </c>
      <c r="G22" s="158"/>
      <c r="H22" s="22"/>
      <c r="I22" s="92"/>
      <c r="J22" s="92"/>
      <c r="K22" s="92"/>
      <c r="L22" s="92"/>
      <c r="M22" s="92"/>
      <c r="N22" s="20"/>
    </row>
    <row r="23" spans="1:14" ht="45.75" thickBot="1" x14ac:dyDescent="0.3">
      <c r="A23" s="43"/>
      <c r="B23" s="53" t="s">
        <v>15</v>
      </c>
      <c r="C23" s="53" t="s">
        <v>95</v>
      </c>
      <c r="E23" s="38"/>
      <c r="F23" s="38"/>
      <c r="G23" s="38"/>
      <c r="H23" s="38"/>
      <c r="I23" s="10"/>
      <c r="J23" s="10"/>
      <c r="K23" s="10"/>
      <c r="L23" s="10"/>
      <c r="M23" s="10"/>
    </row>
    <row r="24" spans="1:14" ht="15.75" thickBot="1" x14ac:dyDescent="0.3">
      <c r="A24" s="44">
        <v>1</v>
      </c>
      <c r="C24" s="46">
        <f>+F22*80%</f>
        <v>355.20000000000005</v>
      </c>
      <c r="D24" s="42"/>
      <c r="E24" s="45">
        <f>E22</f>
        <v>1241193048</v>
      </c>
      <c r="F24" s="40"/>
      <c r="G24" s="40"/>
      <c r="H24" s="40"/>
      <c r="I24" s="23"/>
      <c r="J24" s="23"/>
      <c r="K24" s="23"/>
      <c r="L24" s="23"/>
      <c r="M24" s="23"/>
    </row>
    <row r="25" spans="1:14" x14ac:dyDescent="0.25">
      <c r="A25" s="84"/>
      <c r="C25" s="85"/>
      <c r="D25" s="39"/>
      <c r="E25" s="86"/>
      <c r="F25" s="40"/>
      <c r="G25" s="40"/>
      <c r="H25" s="40"/>
      <c r="I25" s="23"/>
      <c r="J25" s="23"/>
      <c r="K25" s="23"/>
      <c r="L25" s="23"/>
      <c r="M25" s="23"/>
    </row>
    <row r="26" spans="1:14" x14ac:dyDescent="0.25">
      <c r="A26" s="84"/>
      <c r="C26" s="85"/>
      <c r="D26" s="39"/>
      <c r="E26" s="86"/>
      <c r="F26" s="40"/>
      <c r="G26" s="40"/>
      <c r="H26" s="40"/>
      <c r="I26" s="23"/>
      <c r="J26" s="23"/>
      <c r="K26" s="23"/>
      <c r="L26" s="23"/>
      <c r="M26" s="23"/>
    </row>
    <row r="27" spans="1:14" x14ac:dyDescent="0.25">
      <c r="A27" s="84"/>
      <c r="B27" s="107" t="s">
        <v>130</v>
      </c>
      <c r="C27" s="89"/>
      <c r="D27" s="89"/>
      <c r="E27" s="89"/>
      <c r="F27" s="89"/>
      <c r="G27" s="89"/>
      <c r="H27" s="89"/>
      <c r="I27" s="92"/>
      <c r="J27" s="92"/>
      <c r="K27" s="92"/>
      <c r="L27" s="92"/>
      <c r="M27" s="92"/>
      <c r="N27" s="93"/>
    </row>
    <row r="28" spans="1:14" x14ac:dyDescent="0.25">
      <c r="A28" s="84"/>
      <c r="B28" s="89"/>
      <c r="C28" s="89"/>
      <c r="D28" s="89"/>
      <c r="E28" s="89"/>
      <c r="F28" s="89"/>
      <c r="G28" s="89"/>
      <c r="H28" s="89"/>
      <c r="I28" s="92"/>
      <c r="J28" s="92"/>
      <c r="K28" s="92"/>
      <c r="L28" s="92"/>
      <c r="M28" s="92"/>
      <c r="N28" s="93"/>
    </row>
    <row r="29" spans="1:14" x14ac:dyDescent="0.25">
      <c r="A29" s="84"/>
      <c r="B29" s="110" t="s">
        <v>32</v>
      </c>
      <c r="C29" s="110" t="s">
        <v>131</v>
      </c>
      <c r="D29" s="110" t="s">
        <v>132</v>
      </c>
      <c r="E29" s="89"/>
      <c r="F29" s="89"/>
      <c r="G29" s="89"/>
      <c r="H29" s="89"/>
      <c r="I29" s="92"/>
      <c r="J29" s="92"/>
      <c r="K29" s="92"/>
      <c r="L29" s="92"/>
      <c r="M29" s="92"/>
      <c r="N29" s="93"/>
    </row>
    <row r="30" spans="1:14" x14ac:dyDescent="0.25">
      <c r="A30" s="84"/>
      <c r="B30" s="106" t="s">
        <v>133</v>
      </c>
      <c r="C30" s="155" t="s">
        <v>158</v>
      </c>
      <c r="D30" s="155"/>
      <c r="E30" s="89"/>
      <c r="F30" s="89"/>
      <c r="G30" s="89"/>
      <c r="H30" s="89"/>
      <c r="I30" s="92"/>
      <c r="J30" s="92"/>
      <c r="K30" s="92"/>
      <c r="L30" s="92"/>
      <c r="M30" s="92"/>
      <c r="N30" s="93"/>
    </row>
    <row r="31" spans="1:14" x14ac:dyDescent="0.25">
      <c r="A31" s="84"/>
      <c r="B31" s="106" t="s">
        <v>134</v>
      </c>
      <c r="C31" s="155" t="s">
        <v>158</v>
      </c>
      <c r="D31" s="155"/>
      <c r="E31" s="89"/>
      <c r="F31" s="89"/>
      <c r="G31" s="89"/>
      <c r="H31" s="89"/>
      <c r="I31" s="92"/>
      <c r="J31" s="92"/>
      <c r="K31" s="92"/>
      <c r="L31" s="92"/>
      <c r="M31" s="92"/>
      <c r="N31" s="93"/>
    </row>
    <row r="32" spans="1:14" x14ac:dyDescent="0.25">
      <c r="A32" s="84"/>
      <c r="B32" s="106" t="s">
        <v>135</v>
      </c>
      <c r="C32" s="155" t="s">
        <v>158</v>
      </c>
      <c r="D32" s="155"/>
      <c r="E32" s="89"/>
      <c r="F32" s="89"/>
      <c r="G32" s="89"/>
      <c r="H32" s="89"/>
      <c r="I32" s="92"/>
      <c r="J32" s="92"/>
      <c r="K32" s="92"/>
      <c r="L32" s="92"/>
      <c r="M32" s="92"/>
      <c r="N32" s="93"/>
    </row>
    <row r="33" spans="1:17" x14ac:dyDescent="0.25">
      <c r="A33" s="84"/>
      <c r="B33" s="106" t="s">
        <v>136</v>
      </c>
      <c r="C33" s="155"/>
      <c r="D33" s="155" t="s">
        <v>158</v>
      </c>
      <c r="E33" s="89"/>
      <c r="F33" s="89"/>
      <c r="G33" s="89"/>
      <c r="H33" s="89"/>
      <c r="I33" s="92"/>
      <c r="J33" s="92"/>
      <c r="K33" s="92"/>
      <c r="L33" s="92"/>
      <c r="M33" s="92"/>
      <c r="N33" s="93"/>
    </row>
    <row r="34" spans="1:17" x14ac:dyDescent="0.25">
      <c r="A34" s="84"/>
      <c r="B34" s="89"/>
      <c r="C34" s="89"/>
      <c r="D34" s="89"/>
      <c r="E34" s="89"/>
      <c r="F34" s="89"/>
      <c r="G34" s="89"/>
      <c r="H34" s="89"/>
      <c r="I34" s="92"/>
      <c r="J34" s="92"/>
      <c r="K34" s="92"/>
      <c r="L34" s="92"/>
      <c r="M34" s="92"/>
      <c r="N34" s="93"/>
    </row>
    <row r="35" spans="1:17" x14ac:dyDescent="0.25">
      <c r="A35" s="84"/>
      <c r="B35" s="89"/>
      <c r="C35" s="89"/>
      <c r="D35" s="89"/>
      <c r="E35" s="89"/>
      <c r="F35" s="89"/>
      <c r="G35" s="89"/>
      <c r="H35" s="89"/>
      <c r="I35" s="92"/>
      <c r="J35" s="92"/>
      <c r="K35" s="92"/>
      <c r="L35" s="92"/>
      <c r="M35" s="92"/>
      <c r="N35" s="93"/>
    </row>
    <row r="36" spans="1:17" x14ac:dyDescent="0.25">
      <c r="A36" s="84"/>
      <c r="B36" s="107" t="s">
        <v>137</v>
      </c>
      <c r="C36" s="89"/>
      <c r="D36" s="89"/>
      <c r="E36" s="89"/>
      <c r="F36" s="89"/>
      <c r="G36" s="89"/>
      <c r="H36" s="89"/>
      <c r="I36" s="92"/>
      <c r="J36" s="92"/>
      <c r="K36" s="92"/>
      <c r="L36" s="92"/>
      <c r="M36" s="92"/>
      <c r="N36" s="93"/>
    </row>
    <row r="37" spans="1:17" x14ac:dyDescent="0.25">
      <c r="A37" s="84"/>
      <c r="B37" s="89"/>
      <c r="C37" s="89"/>
      <c r="D37" s="89"/>
      <c r="E37" s="89"/>
      <c r="F37" s="89"/>
      <c r="G37" s="89"/>
      <c r="H37" s="89"/>
      <c r="I37" s="92"/>
      <c r="J37" s="92"/>
      <c r="K37" s="92"/>
      <c r="L37" s="92"/>
      <c r="M37" s="92"/>
      <c r="N37" s="93"/>
    </row>
    <row r="38" spans="1:17" x14ac:dyDescent="0.25">
      <c r="A38" s="84"/>
      <c r="B38" s="89"/>
      <c r="C38" s="89"/>
      <c r="D38" s="89"/>
      <c r="E38" s="89"/>
      <c r="F38" s="89"/>
      <c r="G38" s="89"/>
      <c r="H38" s="89"/>
      <c r="I38" s="92"/>
      <c r="J38" s="92"/>
      <c r="K38" s="92"/>
      <c r="L38" s="92"/>
      <c r="M38" s="92"/>
      <c r="N38" s="93"/>
    </row>
    <row r="39" spans="1:17" x14ac:dyDescent="0.25">
      <c r="A39" s="84"/>
      <c r="B39" s="110" t="s">
        <v>32</v>
      </c>
      <c r="C39" s="110" t="s">
        <v>56</v>
      </c>
      <c r="D39" s="109" t="s">
        <v>50</v>
      </c>
      <c r="E39" s="109" t="s">
        <v>16</v>
      </c>
      <c r="F39" s="89"/>
      <c r="G39" s="89"/>
      <c r="H39" s="89"/>
      <c r="I39" s="92"/>
      <c r="J39" s="92"/>
      <c r="K39" s="92"/>
      <c r="L39" s="92"/>
      <c r="M39" s="92"/>
      <c r="N39" s="93"/>
    </row>
    <row r="40" spans="1:17" ht="28.5" x14ac:dyDescent="0.25">
      <c r="A40" s="84"/>
      <c r="B40" s="90" t="s">
        <v>138</v>
      </c>
      <c r="C40" s="91">
        <v>40</v>
      </c>
      <c r="D40" s="150">
        <f>D148</f>
        <v>0</v>
      </c>
      <c r="E40" s="235">
        <f>+D40+D41</f>
        <v>10</v>
      </c>
      <c r="F40" s="89"/>
      <c r="G40" s="89"/>
      <c r="H40" s="89"/>
      <c r="I40" s="92"/>
      <c r="J40" s="92"/>
      <c r="K40" s="92"/>
      <c r="L40" s="92"/>
      <c r="M40" s="92"/>
      <c r="N40" s="93"/>
    </row>
    <row r="41" spans="1:17" ht="42.75" x14ac:dyDescent="0.25">
      <c r="A41" s="84"/>
      <c r="B41" s="90" t="s">
        <v>139</v>
      </c>
      <c r="C41" s="91">
        <v>60</v>
      </c>
      <c r="D41" s="150">
        <f>+D149</f>
        <v>10</v>
      </c>
      <c r="E41" s="236"/>
      <c r="F41" s="89"/>
      <c r="G41" s="89"/>
      <c r="H41" s="89"/>
      <c r="I41" s="92"/>
      <c r="J41" s="92"/>
      <c r="K41" s="92"/>
      <c r="L41" s="92"/>
      <c r="M41" s="92"/>
      <c r="N41" s="93"/>
    </row>
    <row r="42" spans="1:17" x14ac:dyDescent="0.25">
      <c r="A42" s="84"/>
      <c r="C42" s="85"/>
      <c r="D42" s="39"/>
      <c r="E42" s="86"/>
      <c r="F42" s="40"/>
      <c r="G42" s="40"/>
      <c r="H42" s="40"/>
      <c r="I42" s="23"/>
      <c r="J42" s="23"/>
      <c r="K42" s="23"/>
      <c r="L42" s="23"/>
      <c r="M42" s="23"/>
    </row>
    <row r="43" spans="1:17" x14ac:dyDescent="0.25">
      <c r="A43" s="84"/>
      <c r="C43" s="85"/>
      <c r="D43" s="39"/>
      <c r="E43" s="86"/>
      <c r="F43" s="40"/>
      <c r="G43" s="40"/>
      <c r="H43" s="40"/>
      <c r="I43" s="23"/>
      <c r="J43" s="23"/>
      <c r="K43" s="23"/>
      <c r="L43" s="23"/>
      <c r="M43" s="23"/>
    </row>
    <row r="44" spans="1:17" ht="24" customHeight="1" x14ac:dyDescent="0.25">
      <c r="A44" s="84"/>
      <c r="C44" s="85"/>
      <c r="D44" s="39"/>
      <c r="E44" s="86"/>
      <c r="F44" s="40"/>
      <c r="G44" s="40"/>
      <c r="H44" s="40"/>
      <c r="I44" s="23"/>
      <c r="J44" s="23"/>
      <c r="K44" s="23"/>
      <c r="L44" s="23"/>
      <c r="M44" s="254" t="s">
        <v>34</v>
      </c>
      <c r="N44" s="254"/>
    </row>
    <row r="45" spans="1:17" ht="27.75" customHeight="1" thickBot="1" x14ac:dyDescent="0.3">
      <c r="M45" s="255"/>
      <c r="N45" s="255"/>
    </row>
    <row r="46" spans="1:17" x14ac:dyDescent="0.25">
      <c r="B46" s="107" t="s">
        <v>153</v>
      </c>
      <c r="M46" s="65"/>
      <c r="N46" s="65"/>
    </row>
    <row r="47" spans="1:17" ht="15.75" thickBot="1" x14ac:dyDescent="0.3">
      <c r="M47" s="65"/>
      <c r="N47" s="65"/>
    </row>
    <row r="48" spans="1:17" s="92" customFormat="1" ht="109.5" customHeight="1" x14ac:dyDescent="0.25">
      <c r="B48" s="103" t="s">
        <v>140</v>
      </c>
      <c r="C48" s="103" t="s">
        <v>141</v>
      </c>
      <c r="D48" s="103" t="s">
        <v>142</v>
      </c>
      <c r="E48" s="103" t="s">
        <v>44</v>
      </c>
      <c r="F48" s="103" t="s">
        <v>22</v>
      </c>
      <c r="G48" s="103" t="s">
        <v>96</v>
      </c>
      <c r="H48" s="103" t="s">
        <v>17</v>
      </c>
      <c r="I48" s="103" t="s">
        <v>10</v>
      </c>
      <c r="J48" s="103" t="s">
        <v>30</v>
      </c>
      <c r="K48" s="103" t="s">
        <v>59</v>
      </c>
      <c r="L48" s="103" t="s">
        <v>20</v>
      </c>
      <c r="M48" s="88" t="s">
        <v>26</v>
      </c>
      <c r="N48" s="103" t="s">
        <v>143</v>
      </c>
      <c r="O48" s="103" t="s">
        <v>35</v>
      </c>
      <c r="P48" s="104" t="s">
        <v>11</v>
      </c>
      <c r="Q48" s="104" t="s">
        <v>19</v>
      </c>
    </row>
    <row r="49" spans="1:26" s="98" customFormat="1" ht="89.25" customHeight="1" x14ac:dyDescent="0.25">
      <c r="A49" s="47">
        <v>1</v>
      </c>
      <c r="B49" s="99" t="s">
        <v>155</v>
      </c>
      <c r="C49" s="100" t="s">
        <v>155</v>
      </c>
      <c r="D49" s="100" t="s">
        <v>156</v>
      </c>
      <c r="E49" s="159">
        <v>162</v>
      </c>
      <c r="F49" s="95" t="s">
        <v>131</v>
      </c>
      <c r="G49" s="138">
        <v>1</v>
      </c>
      <c r="H49" s="102">
        <v>40940</v>
      </c>
      <c r="I49" s="102">
        <v>41274</v>
      </c>
      <c r="J49" s="96" t="s">
        <v>132</v>
      </c>
      <c r="K49" s="159"/>
      <c r="L49" s="159">
        <v>11</v>
      </c>
      <c r="M49" s="159"/>
      <c r="N49" s="160">
        <f>+M49*G49</f>
        <v>0</v>
      </c>
      <c r="O49" s="27">
        <v>2013812856</v>
      </c>
      <c r="P49" s="161">
        <v>62</v>
      </c>
      <c r="Q49" s="139" t="s">
        <v>287</v>
      </c>
      <c r="R49" s="97"/>
      <c r="S49" s="97"/>
      <c r="T49" s="97"/>
      <c r="U49" s="97"/>
      <c r="V49" s="97"/>
      <c r="W49" s="97"/>
      <c r="X49" s="97"/>
      <c r="Y49" s="97"/>
      <c r="Z49" s="97"/>
    </row>
    <row r="50" spans="1:26" s="98" customFormat="1" ht="97.5" customHeight="1" x14ac:dyDescent="0.25">
      <c r="A50" s="47">
        <f>+A49+1</f>
        <v>2</v>
      </c>
      <c r="B50" s="99" t="s">
        <v>155</v>
      </c>
      <c r="C50" s="100" t="s">
        <v>155</v>
      </c>
      <c r="D50" s="100" t="s">
        <v>156</v>
      </c>
      <c r="E50" s="159">
        <v>347</v>
      </c>
      <c r="F50" s="95" t="s">
        <v>131</v>
      </c>
      <c r="G50" s="138">
        <v>1</v>
      </c>
      <c r="H50" s="102">
        <v>41258</v>
      </c>
      <c r="I50" s="102">
        <v>41988</v>
      </c>
      <c r="J50" s="96" t="s">
        <v>132</v>
      </c>
      <c r="K50" s="159">
        <v>5</v>
      </c>
      <c r="L50" s="159">
        <f>23-5</f>
        <v>18</v>
      </c>
      <c r="M50" s="159"/>
      <c r="N50" s="160">
        <f t="shared" ref="N50:N51" si="0">+M50*G50</f>
        <v>0</v>
      </c>
      <c r="O50" s="27">
        <v>3572021352</v>
      </c>
      <c r="P50" s="161">
        <v>64</v>
      </c>
      <c r="Q50" s="139" t="s">
        <v>361</v>
      </c>
      <c r="R50" s="97"/>
      <c r="S50" s="97"/>
      <c r="T50" s="97"/>
      <c r="U50" s="97"/>
      <c r="V50" s="97"/>
      <c r="W50" s="97"/>
      <c r="X50" s="97"/>
      <c r="Y50" s="97"/>
      <c r="Z50" s="97"/>
    </row>
    <row r="51" spans="1:26" s="98" customFormat="1" ht="72" customHeight="1" x14ac:dyDescent="0.25">
      <c r="A51" s="47">
        <f t="shared" ref="A51:A56" si="1">+A50+1</f>
        <v>3</v>
      </c>
      <c r="B51" s="99" t="s">
        <v>155</v>
      </c>
      <c r="C51" s="100" t="s">
        <v>155</v>
      </c>
      <c r="D51" s="100" t="s">
        <v>156</v>
      </c>
      <c r="E51" s="159">
        <v>205</v>
      </c>
      <c r="F51" s="95" t="s">
        <v>131</v>
      </c>
      <c r="G51" s="138">
        <v>1</v>
      </c>
      <c r="H51" s="102">
        <v>41502</v>
      </c>
      <c r="I51" s="102">
        <v>41988</v>
      </c>
      <c r="J51" s="96" t="s">
        <v>132</v>
      </c>
      <c r="K51" s="159">
        <v>16</v>
      </c>
      <c r="L51" s="159"/>
      <c r="M51" s="159">
        <v>661</v>
      </c>
      <c r="N51" s="160">
        <f t="shared" si="0"/>
        <v>661</v>
      </c>
      <c r="O51" s="27">
        <v>1807193937</v>
      </c>
      <c r="P51" s="161">
        <v>63</v>
      </c>
      <c r="Q51" s="139"/>
      <c r="R51" s="97"/>
      <c r="S51" s="97"/>
      <c r="T51" s="97"/>
      <c r="U51" s="97"/>
      <c r="V51" s="97"/>
      <c r="W51" s="97"/>
      <c r="X51" s="97"/>
      <c r="Y51" s="97"/>
      <c r="Z51" s="97"/>
    </row>
    <row r="52" spans="1:26" s="98" customFormat="1" ht="77.25" customHeight="1" x14ac:dyDescent="0.25">
      <c r="A52" s="47">
        <f t="shared" si="1"/>
        <v>4</v>
      </c>
      <c r="B52" s="99" t="s">
        <v>155</v>
      </c>
      <c r="C52" s="99" t="s">
        <v>155</v>
      </c>
      <c r="D52" s="99" t="s">
        <v>156</v>
      </c>
      <c r="E52" s="160" t="s">
        <v>266</v>
      </c>
      <c r="F52" s="95" t="s">
        <v>131</v>
      </c>
      <c r="G52" s="138">
        <v>1</v>
      </c>
      <c r="H52" s="102">
        <v>40373</v>
      </c>
      <c r="I52" s="102">
        <v>40596</v>
      </c>
      <c r="J52" s="96" t="s">
        <v>132</v>
      </c>
      <c r="K52" s="297">
        <v>6</v>
      </c>
      <c r="L52" s="96"/>
      <c r="M52" s="159">
        <v>30000</v>
      </c>
      <c r="N52" s="159">
        <f>+M52*G52</f>
        <v>30000</v>
      </c>
      <c r="O52" s="27">
        <v>7498370000</v>
      </c>
      <c r="P52" s="27">
        <v>617</v>
      </c>
      <c r="Q52" s="139" t="s">
        <v>351</v>
      </c>
      <c r="R52" s="97"/>
      <c r="S52" s="97"/>
      <c r="T52" s="97"/>
      <c r="U52" s="97"/>
      <c r="V52" s="97"/>
      <c r="W52" s="97"/>
      <c r="X52" s="97"/>
      <c r="Y52" s="97"/>
      <c r="Z52" s="97"/>
    </row>
    <row r="53" spans="1:26" s="98" customFormat="1" ht="78.75" customHeight="1" x14ac:dyDescent="0.25">
      <c r="A53" s="47">
        <f t="shared" si="1"/>
        <v>5</v>
      </c>
      <c r="B53" s="99" t="s">
        <v>155</v>
      </c>
      <c r="C53" s="99" t="s">
        <v>155</v>
      </c>
      <c r="D53" s="99" t="s">
        <v>267</v>
      </c>
      <c r="E53" s="160" t="s">
        <v>268</v>
      </c>
      <c r="F53" s="95" t="s">
        <v>131</v>
      </c>
      <c r="G53" s="138">
        <v>1</v>
      </c>
      <c r="H53" s="102">
        <v>40667</v>
      </c>
      <c r="I53" s="102">
        <v>40841</v>
      </c>
      <c r="J53" s="96" t="s">
        <v>132</v>
      </c>
      <c r="K53" s="297">
        <v>5</v>
      </c>
      <c r="L53" s="159">
        <v>2</v>
      </c>
      <c r="M53" s="159">
        <v>43333</v>
      </c>
      <c r="N53" s="159">
        <f>+M53*G53</f>
        <v>43333</v>
      </c>
      <c r="O53" s="27">
        <v>5705000000</v>
      </c>
      <c r="P53" s="27">
        <v>618</v>
      </c>
      <c r="Q53" s="139" t="s">
        <v>352</v>
      </c>
      <c r="R53" s="97"/>
      <c r="S53" s="97"/>
      <c r="T53" s="97"/>
      <c r="U53" s="97"/>
      <c r="V53" s="97"/>
      <c r="W53" s="97"/>
      <c r="X53" s="97"/>
      <c r="Y53" s="97"/>
      <c r="Z53" s="97"/>
    </row>
    <row r="54" spans="1:26" s="98" customFormat="1" x14ac:dyDescent="0.25">
      <c r="A54" s="47">
        <f t="shared" si="1"/>
        <v>6</v>
      </c>
      <c r="B54" s="99"/>
      <c r="C54" s="100"/>
      <c r="D54" s="99"/>
      <c r="E54" s="159"/>
      <c r="F54" s="95"/>
      <c r="G54" s="95"/>
      <c r="H54" s="95"/>
      <c r="I54" s="96"/>
      <c r="J54" s="96"/>
      <c r="K54" s="96"/>
      <c r="L54" s="96"/>
      <c r="M54" s="159"/>
      <c r="N54" s="87"/>
      <c r="O54" s="27"/>
      <c r="P54" s="27"/>
      <c r="Q54" s="139"/>
      <c r="R54" s="97"/>
      <c r="S54" s="97"/>
      <c r="T54" s="97"/>
      <c r="U54" s="97"/>
      <c r="V54" s="97"/>
      <c r="W54" s="97"/>
      <c r="X54" s="97"/>
      <c r="Y54" s="97"/>
      <c r="Z54" s="97"/>
    </row>
    <row r="55" spans="1:26" s="98" customFormat="1" x14ac:dyDescent="0.25">
      <c r="A55" s="47">
        <f t="shared" si="1"/>
        <v>7</v>
      </c>
      <c r="B55" s="99"/>
      <c r="C55" s="100"/>
      <c r="D55" s="99"/>
      <c r="E55" s="159"/>
      <c r="F55" s="95"/>
      <c r="G55" s="95"/>
      <c r="H55" s="95"/>
      <c r="I55" s="96"/>
      <c r="J55" s="96"/>
      <c r="K55" s="96"/>
      <c r="L55" s="96"/>
      <c r="M55" s="159"/>
      <c r="N55" s="87"/>
      <c r="O55" s="27"/>
      <c r="P55" s="27"/>
      <c r="Q55" s="139"/>
      <c r="R55" s="97"/>
      <c r="S55" s="97"/>
      <c r="T55" s="97"/>
      <c r="U55" s="97"/>
      <c r="V55" s="97"/>
      <c r="W55" s="97"/>
      <c r="X55" s="97"/>
      <c r="Y55" s="97"/>
      <c r="Z55" s="97"/>
    </row>
    <row r="56" spans="1:26" s="98" customFormat="1" x14ac:dyDescent="0.25">
      <c r="A56" s="47">
        <f t="shared" si="1"/>
        <v>8</v>
      </c>
      <c r="B56" s="99"/>
      <c r="C56" s="100"/>
      <c r="D56" s="99"/>
      <c r="E56" s="159"/>
      <c r="F56" s="95"/>
      <c r="G56" s="95"/>
      <c r="H56" s="95"/>
      <c r="I56" s="96"/>
      <c r="J56" s="96"/>
      <c r="K56" s="96"/>
      <c r="L56" s="96"/>
      <c r="M56" s="87"/>
      <c r="N56" s="87"/>
      <c r="O56" s="27"/>
      <c r="P56" s="27"/>
      <c r="Q56" s="139"/>
      <c r="R56" s="97"/>
      <c r="S56" s="97"/>
      <c r="T56" s="97"/>
      <c r="U56" s="97"/>
      <c r="V56" s="97"/>
      <c r="W56" s="97"/>
      <c r="X56" s="97"/>
      <c r="Y56" s="97"/>
      <c r="Z56" s="97"/>
    </row>
    <row r="57" spans="1:26" s="98" customFormat="1" x14ac:dyDescent="0.25">
      <c r="A57" s="47"/>
      <c r="B57" s="145" t="s">
        <v>16</v>
      </c>
      <c r="C57" s="100"/>
      <c r="D57" s="99"/>
      <c r="E57" s="94"/>
      <c r="F57" s="95"/>
      <c r="G57" s="95"/>
      <c r="H57" s="95"/>
      <c r="I57" s="96"/>
      <c r="J57" s="96"/>
      <c r="K57" s="101">
        <f t="shared" ref="K57:N57" si="2">SUM(K49:K56)</f>
        <v>32</v>
      </c>
      <c r="L57" s="101">
        <f t="shared" si="2"/>
        <v>31</v>
      </c>
      <c r="M57" s="137">
        <f t="shared" si="2"/>
        <v>73994</v>
      </c>
      <c r="N57" s="101">
        <f t="shared" si="2"/>
        <v>73994</v>
      </c>
      <c r="O57" s="27"/>
      <c r="P57" s="27"/>
      <c r="Q57" s="140"/>
    </row>
    <row r="58" spans="1:26" s="30" customFormat="1" x14ac:dyDescent="0.25">
      <c r="E58" s="31"/>
    </row>
    <row r="59" spans="1:26" s="30" customFormat="1" x14ac:dyDescent="0.25">
      <c r="B59" s="252" t="s">
        <v>28</v>
      </c>
      <c r="C59" s="252" t="s">
        <v>27</v>
      </c>
      <c r="D59" s="251" t="s">
        <v>33</v>
      </c>
      <c r="E59" s="251"/>
    </row>
    <row r="60" spans="1:26" s="30" customFormat="1" x14ac:dyDescent="0.25">
      <c r="B60" s="253"/>
      <c r="C60" s="253"/>
      <c r="D60" s="154" t="s">
        <v>23</v>
      </c>
      <c r="E60" s="62" t="s">
        <v>24</v>
      </c>
    </row>
    <row r="61" spans="1:26" s="30" customFormat="1" ht="30.6" customHeight="1" x14ac:dyDescent="0.25">
      <c r="B61" s="59" t="s">
        <v>21</v>
      </c>
      <c r="C61" s="60">
        <f>+K57</f>
        <v>32</v>
      </c>
      <c r="D61" s="194" t="s">
        <v>158</v>
      </c>
      <c r="E61" s="154"/>
      <c r="F61" s="32"/>
      <c r="G61" s="32"/>
      <c r="H61" s="32"/>
      <c r="I61" s="32"/>
      <c r="J61" s="32"/>
      <c r="K61" s="32"/>
      <c r="L61" s="32"/>
      <c r="M61" s="32"/>
    </row>
    <row r="62" spans="1:26" s="30" customFormat="1" ht="30" customHeight="1" x14ac:dyDescent="0.25">
      <c r="B62" s="59" t="s">
        <v>25</v>
      </c>
      <c r="C62" s="60">
        <f>+M57</f>
        <v>73994</v>
      </c>
      <c r="D62" s="154" t="s">
        <v>158</v>
      </c>
      <c r="E62" s="58"/>
    </row>
    <row r="63" spans="1:26" s="30" customFormat="1" x14ac:dyDescent="0.25">
      <c r="B63" s="33"/>
      <c r="C63" s="249"/>
      <c r="D63" s="249"/>
      <c r="E63" s="249"/>
      <c r="F63" s="249"/>
      <c r="G63" s="249"/>
      <c r="H63" s="249"/>
      <c r="I63" s="249"/>
      <c r="J63" s="249"/>
      <c r="K63" s="249"/>
      <c r="L63" s="249"/>
      <c r="M63" s="249"/>
      <c r="N63" s="249"/>
    </row>
    <row r="64" spans="1:26" ht="28.15" customHeight="1" thickBot="1" x14ac:dyDescent="0.3"/>
    <row r="65" spans="2:17" ht="27" thickBot="1" x14ac:dyDescent="0.3">
      <c r="B65" s="248" t="s">
        <v>97</v>
      </c>
      <c r="C65" s="248"/>
      <c r="D65" s="248"/>
      <c r="E65" s="248"/>
      <c r="F65" s="248"/>
      <c r="G65" s="248"/>
      <c r="H65" s="248"/>
      <c r="I65" s="248"/>
      <c r="J65" s="248"/>
      <c r="K65" s="248"/>
      <c r="L65" s="248"/>
      <c r="M65" s="248"/>
      <c r="N65" s="248"/>
    </row>
    <row r="68" spans="2:17" ht="109.5" customHeight="1" x14ac:dyDescent="0.25">
      <c r="B68" s="105" t="s">
        <v>144</v>
      </c>
      <c r="C68" s="68" t="s">
        <v>2</v>
      </c>
      <c r="D68" s="68" t="s">
        <v>99</v>
      </c>
      <c r="E68" s="68" t="s">
        <v>98</v>
      </c>
      <c r="F68" s="68" t="s">
        <v>100</v>
      </c>
      <c r="G68" s="68" t="s">
        <v>101</v>
      </c>
      <c r="H68" s="68" t="s">
        <v>102</v>
      </c>
      <c r="I68" s="68" t="s">
        <v>103</v>
      </c>
      <c r="J68" s="68" t="s">
        <v>104</v>
      </c>
      <c r="K68" s="68" t="s">
        <v>105</v>
      </c>
      <c r="L68" s="68" t="s">
        <v>106</v>
      </c>
      <c r="M68" s="81" t="s">
        <v>107</v>
      </c>
      <c r="N68" s="81" t="s">
        <v>108</v>
      </c>
      <c r="O68" s="245" t="s">
        <v>3</v>
      </c>
      <c r="P68" s="246"/>
      <c r="Q68" s="68" t="s">
        <v>18</v>
      </c>
    </row>
    <row r="69" spans="2:17" ht="61.5" customHeight="1" x14ac:dyDescent="0.25">
      <c r="B69" s="165" t="s">
        <v>233</v>
      </c>
      <c r="C69" s="3" t="s">
        <v>168</v>
      </c>
      <c r="D69" s="163" t="s">
        <v>235</v>
      </c>
      <c r="E69" s="166">
        <v>48</v>
      </c>
      <c r="F69" s="4" t="s">
        <v>175</v>
      </c>
      <c r="G69" s="4" t="s">
        <v>132</v>
      </c>
      <c r="H69" s="4" t="s">
        <v>132</v>
      </c>
      <c r="I69" s="4" t="s">
        <v>175</v>
      </c>
      <c r="J69" s="4" t="s">
        <v>131</v>
      </c>
      <c r="K69" s="4" t="s">
        <v>131</v>
      </c>
      <c r="L69" s="4" t="s">
        <v>131</v>
      </c>
      <c r="M69" s="4" t="s">
        <v>131</v>
      </c>
      <c r="N69" s="4" t="s">
        <v>131</v>
      </c>
      <c r="O69" s="261" t="s">
        <v>355</v>
      </c>
      <c r="P69" s="262"/>
      <c r="Q69" s="106" t="s">
        <v>131</v>
      </c>
    </row>
    <row r="70" spans="2:17" ht="70.5" customHeight="1" x14ac:dyDescent="0.25">
      <c r="B70" s="165" t="s">
        <v>234</v>
      </c>
      <c r="C70" s="3" t="s">
        <v>168</v>
      </c>
      <c r="D70" s="163" t="s">
        <v>235</v>
      </c>
      <c r="E70" s="166">
        <v>120</v>
      </c>
      <c r="F70" s="4" t="s">
        <v>175</v>
      </c>
      <c r="G70" s="4" t="s">
        <v>132</v>
      </c>
      <c r="H70" s="4" t="s">
        <v>132</v>
      </c>
      <c r="I70" s="4" t="s">
        <v>175</v>
      </c>
      <c r="J70" s="4" t="s">
        <v>131</v>
      </c>
      <c r="K70" s="4" t="s">
        <v>131</v>
      </c>
      <c r="L70" s="4" t="s">
        <v>131</v>
      </c>
      <c r="M70" s="4" t="s">
        <v>131</v>
      </c>
      <c r="N70" s="4" t="s">
        <v>131</v>
      </c>
      <c r="O70" s="261" t="s">
        <v>355</v>
      </c>
      <c r="P70" s="262"/>
      <c r="Q70" s="106" t="s">
        <v>131</v>
      </c>
    </row>
    <row r="71" spans="2:17" x14ac:dyDescent="0.25">
      <c r="B71" s="165" t="s">
        <v>165</v>
      </c>
      <c r="C71" s="3" t="s">
        <v>168</v>
      </c>
      <c r="D71" s="163" t="s">
        <v>236</v>
      </c>
      <c r="E71" s="166">
        <v>144</v>
      </c>
      <c r="F71" s="4" t="s">
        <v>175</v>
      </c>
      <c r="G71" s="4" t="s">
        <v>175</v>
      </c>
      <c r="H71" s="4" t="s">
        <v>131</v>
      </c>
      <c r="I71" s="4" t="s">
        <v>175</v>
      </c>
      <c r="J71" s="4" t="s">
        <v>131</v>
      </c>
      <c r="K71" s="4" t="s">
        <v>131</v>
      </c>
      <c r="L71" s="4" t="s">
        <v>131</v>
      </c>
      <c r="M71" s="4" t="s">
        <v>131</v>
      </c>
      <c r="N71" s="4" t="s">
        <v>131</v>
      </c>
      <c r="O71" s="151"/>
      <c r="P71" s="152"/>
      <c r="Q71" s="106" t="s">
        <v>131</v>
      </c>
    </row>
    <row r="72" spans="2:17" x14ac:dyDescent="0.25">
      <c r="B72" s="165" t="s">
        <v>166</v>
      </c>
      <c r="C72" s="3" t="s">
        <v>168</v>
      </c>
      <c r="D72" s="163" t="s">
        <v>237</v>
      </c>
      <c r="E72" s="166">
        <v>84</v>
      </c>
      <c r="F72" s="4" t="s">
        <v>175</v>
      </c>
      <c r="G72" s="4" t="s">
        <v>175</v>
      </c>
      <c r="H72" s="4" t="s">
        <v>131</v>
      </c>
      <c r="I72" s="4" t="s">
        <v>175</v>
      </c>
      <c r="J72" s="4" t="s">
        <v>131</v>
      </c>
      <c r="K72" s="4" t="s">
        <v>131</v>
      </c>
      <c r="L72" s="4" t="s">
        <v>131</v>
      </c>
      <c r="M72" s="4" t="s">
        <v>131</v>
      </c>
      <c r="N72" s="4" t="s">
        <v>131</v>
      </c>
      <c r="O72" s="151"/>
      <c r="P72" s="152"/>
      <c r="Q72" s="106" t="s">
        <v>131</v>
      </c>
    </row>
    <row r="73" spans="2:17" x14ac:dyDescent="0.25">
      <c r="B73" s="165" t="s">
        <v>167</v>
      </c>
      <c r="C73" s="3" t="s">
        <v>168</v>
      </c>
      <c r="D73" s="163" t="s">
        <v>238</v>
      </c>
      <c r="E73" s="166">
        <v>48</v>
      </c>
      <c r="F73" s="4" t="s">
        <v>175</v>
      </c>
      <c r="G73" s="4" t="s">
        <v>175</v>
      </c>
      <c r="H73" s="4" t="s">
        <v>131</v>
      </c>
      <c r="I73" s="4" t="s">
        <v>175</v>
      </c>
      <c r="J73" s="4" t="s">
        <v>131</v>
      </c>
      <c r="K73" s="4" t="s">
        <v>131</v>
      </c>
      <c r="L73" s="4" t="s">
        <v>131</v>
      </c>
      <c r="M73" s="4" t="s">
        <v>131</v>
      </c>
      <c r="N73" s="4" t="s">
        <v>131</v>
      </c>
      <c r="O73" s="151"/>
      <c r="P73" s="152"/>
      <c r="Q73" s="106" t="s">
        <v>131</v>
      </c>
    </row>
    <row r="74" spans="2:17" x14ac:dyDescent="0.25">
      <c r="B74" s="3"/>
      <c r="C74" s="3"/>
      <c r="D74" s="5"/>
      <c r="E74" s="5"/>
      <c r="F74" s="4"/>
      <c r="G74" s="4"/>
      <c r="H74" s="4"/>
      <c r="I74" s="82"/>
      <c r="J74" s="82"/>
      <c r="K74" s="106"/>
      <c r="L74" s="106"/>
      <c r="M74" s="106"/>
      <c r="N74" s="106"/>
      <c r="O74" s="229"/>
      <c r="P74" s="230"/>
      <c r="Q74" s="106"/>
    </row>
    <row r="75" spans="2:17" x14ac:dyDescent="0.25">
      <c r="B75" s="106"/>
      <c r="C75" s="106"/>
      <c r="D75" s="106"/>
      <c r="E75" s="106"/>
      <c r="F75" s="106"/>
      <c r="G75" s="106"/>
      <c r="H75" s="106"/>
      <c r="I75" s="106"/>
      <c r="J75" s="106"/>
      <c r="K75" s="106"/>
      <c r="L75" s="106"/>
      <c r="M75" s="106"/>
      <c r="N75" s="106"/>
      <c r="O75" s="229"/>
      <c r="P75" s="230"/>
      <c r="Q75" s="106"/>
    </row>
    <row r="76" spans="2:17" x14ac:dyDescent="0.25">
      <c r="B76" s="9" t="s">
        <v>1</v>
      </c>
    </row>
    <row r="77" spans="2:17" x14ac:dyDescent="0.25">
      <c r="B77" s="9" t="s">
        <v>36</v>
      </c>
    </row>
    <row r="78" spans="2:17" x14ac:dyDescent="0.25">
      <c r="B78" s="9" t="s">
        <v>60</v>
      </c>
    </row>
    <row r="80" spans="2:17" ht="15.75" thickBot="1" x14ac:dyDescent="0.3"/>
    <row r="81" spans="2:17" ht="27" thickBot="1" x14ac:dyDescent="0.3">
      <c r="B81" s="239" t="s">
        <v>37</v>
      </c>
      <c r="C81" s="240"/>
      <c r="D81" s="240"/>
      <c r="E81" s="240"/>
      <c r="F81" s="240"/>
      <c r="G81" s="240"/>
      <c r="H81" s="240"/>
      <c r="I81" s="240"/>
      <c r="J81" s="240"/>
      <c r="K81" s="240"/>
      <c r="L81" s="240"/>
      <c r="M81" s="240"/>
      <c r="N81" s="241"/>
    </row>
    <row r="86" spans="2:17" ht="76.5" customHeight="1" x14ac:dyDescent="0.25">
      <c r="B86" s="105" t="s">
        <v>0</v>
      </c>
      <c r="C86" s="105" t="s">
        <v>38</v>
      </c>
      <c r="D86" s="105" t="s">
        <v>39</v>
      </c>
      <c r="E86" s="105" t="s">
        <v>109</v>
      </c>
      <c r="F86" s="105" t="s">
        <v>111</v>
      </c>
      <c r="G86" s="105" t="s">
        <v>112</v>
      </c>
      <c r="H86" s="105" t="s">
        <v>113</v>
      </c>
      <c r="I86" s="105" t="s">
        <v>110</v>
      </c>
      <c r="J86" s="245" t="s">
        <v>114</v>
      </c>
      <c r="K86" s="260"/>
      <c r="L86" s="246"/>
      <c r="M86" s="105" t="s">
        <v>118</v>
      </c>
      <c r="N86" s="105" t="s">
        <v>40</v>
      </c>
      <c r="O86" s="105" t="s">
        <v>41</v>
      </c>
      <c r="P86" s="245" t="s">
        <v>3</v>
      </c>
      <c r="Q86" s="246"/>
    </row>
    <row r="87" spans="2:17" ht="101.25" customHeight="1" x14ac:dyDescent="0.25">
      <c r="B87" s="147" t="s">
        <v>42</v>
      </c>
      <c r="C87" s="147" t="s">
        <v>239</v>
      </c>
      <c r="D87" s="147" t="s">
        <v>192</v>
      </c>
      <c r="E87" s="147">
        <v>1124358995</v>
      </c>
      <c r="F87" s="147" t="s">
        <v>193</v>
      </c>
      <c r="G87" s="147" t="s">
        <v>194</v>
      </c>
      <c r="H87" s="147" t="s">
        <v>195</v>
      </c>
      <c r="I87" s="147" t="s">
        <v>131</v>
      </c>
      <c r="J87" s="147" t="s">
        <v>359</v>
      </c>
      <c r="K87" s="147" t="s">
        <v>360</v>
      </c>
      <c r="L87" s="147" t="s">
        <v>196</v>
      </c>
      <c r="M87" s="147" t="s">
        <v>131</v>
      </c>
      <c r="N87" s="147" t="s">
        <v>131</v>
      </c>
      <c r="O87" s="147" t="s">
        <v>131</v>
      </c>
      <c r="P87" s="261" t="s">
        <v>362</v>
      </c>
      <c r="Q87" s="262"/>
    </row>
    <row r="88" spans="2:17" ht="76.5" customHeight="1" x14ac:dyDescent="0.25">
      <c r="B88" s="147" t="s">
        <v>42</v>
      </c>
      <c r="C88" s="147" t="s">
        <v>239</v>
      </c>
      <c r="D88" s="147" t="s">
        <v>211</v>
      </c>
      <c r="E88" s="147">
        <v>1124487593</v>
      </c>
      <c r="F88" s="147" t="s">
        <v>187</v>
      </c>
      <c r="G88" s="147" t="s">
        <v>212</v>
      </c>
      <c r="H88" s="147" t="s">
        <v>189</v>
      </c>
      <c r="I88" s="147" t="s">
        <v>132</v>
      </c>
      <c r="J88" s="147" t="s">
        <v>206</v>
      </c>
      <c r="K88" s="147" t="s">
        <v>210</v>
      </c>
      <c r="L88" s="147" t="s">
        <v>191</v>
      </c>
      <c r="M88" s="147" t="s">
        <v>131</v>
      </c>
      <c r="N88" s="147" t="s">
        <v>132</v>
      </c>
      <c r="O88" s="147" t="s">
        <v>132</v>
      </c>
      <c r="P88" s="263" t="s">
        <v>288</v>
      </c>
      <c r="Q88" s="264"/>
    </row>
    <row r="89" spans="2:17" ht="66" customHeight="1" x14ac:dyDescent="0.25">
      <c r="B89" s="147" t="s">
        <v>43</v>
      </c>
      <c r="C89" s="147" t="s">
        <v>239</v>
      </c>
      <c r="D89" s="147" t="s">
        <v>228</v>
      </c>
      <c r="E89" s="147">
        <v>1124382900</v>
      </c>
      <c r="F89" s="147" t="s">
        <v>214</v>
      </c>
      <c r="G89" s="147" t="s">
        <v>226</v>
      </c>
      <c r="H89" s="147" t="s">
        <v>227</v>
      </c>
      <c r="I89" s="147" t="s">
        <v>131</v>
      </c>
      <c r="J89" s="147"/>
      <c r="K89" s="147"/>
      <c r="L89" s="147"/>
      <c r="M89" s="147" t="s">
        <v>131</v>
      </c>
      <c r="N89" s="147" t="s">
        <v>132</v>
      </c>
      <c r="O89" s="147" t="s">
        <v>132</v>
      </c>
      <c r="P89" s="263" t="s">
        <v>216</v>
      </c>
      <c r="Q89" s="264"/>
    </row>
    <row r="90" spans="2:17" ht="60.75" customHeight="1" x14ac:dyDescent="0.25">
      <c r="B90" s="147" t="s">
        <v>43</v>
      </c>
      <c r="C90" s="147" t="s">
        <v>239</v>
      </c>
      <c r="D90" s="147" t="s">
        <v>229</v>
      </c>
      <c r="E90" s="147">
        <v>1118834903</v>
      </c>
      <c r="F90" s="147" t="s">
        <v>214</v>
      </c>
      <c r="G90" s="147" t="s">
        <v>226</v>
      </c>
      <c r="H90" s="147" t="s">
        <v>221</v>
      </c>
      <c r="I90" s="147" t="s">
        <v>131</v>
      </c>
      <c r="J90" s="147"/>
      <c r="K90" s="147"/>
      <c r="L90" s="147"/>
      <c r="M90" s="147" t="s">
        <v>131</v>
      </c>
      <c r="N90" s="147" t="s">
        <v>132</v>
      </c>
      <c r="O90" s="147" t="s">
        <v>132</v>
      </c>
      <c r="P90" s="263" t="s">
        <v>216</v>
      </c>
      <c r="Q90" s="264"/>
    </row>
    <row r="91" spans="2:17" ht="60.75" customHeight="1" x14ac:dyDescent="0.25">
      <c r="B91" s="147" t="s">
        <v>43</v>
      </c>
      <c r="C91" s="147" t="s">
        <v>239</v>
      </c>
      <c r="D91" s="147" t="s">
        <v>263</v>
      </c>
      <c r="E91" s="147">
        <v>36559521</v>
      </c>
      <c r="F91" s="147" t="s">
        <v>193</v>
      </c>
      <c r="G91" s="147" t="s">
        <v>204</v>
      </c>
      <c r="H91" s="147" t="s">
        <v>264</v>
      </c>
      <c r="I91" s="147" t="s">
        <v>131</v>
      </c>
      <c r="J91" s="147" t="s">
        <v>206</v>
      </c>
      <c r="K91" s="147" t="s">
        <v>265</v>
      </c>
      <c r="L91" s="147"/>
      <c r="M91" s="147" t="s">
        <v>131</v>
      </c>
      <c r="N91" s="147" t="s">
        <v>131</v>
      </c>
      <c r="O91" s="147" t="s">
        <v>131</v>
      </c>
      <c r="P91" s="263" t="s">
        <v>185</v>
      </c>
      <c r="Q91" s="264"/>
    </row>
    <row r="92" spans="2:17" ht="33.6" customHeight="1" x14ac:dyDescent="0.25">
      <c r="B92" s="147" t="s">
        <v>43</v>
      </c>
      <c r="C92" s="147" t="s">
        <v>239</v>
      </c>
      <c r="D92" s="147" t="s">
        <v>230</v>
      </c>
      <c r="E92" s="147">
        <v>1094243790</v>
      </c>
      <c r="F92" s="147" t="s">
        <v>193</v>
      </c>
      <c r="G92" s="147" t="s">
        <v>204</v>
      </c>
      <c r="H92" s="147" t="s">
        <v>231</v>
      </c>
      <c r="I92" s="147" t="s">
        <v>131</v>
      </c>
      <c r="J92" s="147" t="s">
        <v>206</v>
      </c>
      <c r="K92" s="147" t="s">
        <v>232</v>
      </c>
      <c r="L92" s="147"/>
      <c r="M92" s="147" t="s">
        <v>131</v>
      </c>
      <c r="N92" s="147" t="s">
        <v>131</v>
      </c>
      <c r="O92" s="147" t="s">
        <v>131</v>
      </c>
      <c r="P92" s="263" t="s">
        <v>185</v>
      </c>
      <c r="Q92" s="264"/>
    </row>
    <row r="94" spans="2:17" ht="15.75" thickBot="1" x14ac:dyDescent="0.3"/>
    <row r="95" spans="2:17" ht="27" thickBot="1" x14ac:dyDescent="0.3">
      <c r="B95" s="239" t="s">
        <v>45</v>
      </c>
      <c r="C95" s="240"/>
      <c r="D95" s="240"/>
      <c r="E95" s="240"/>
      <c r="F95" s="240"/>
      <c r="G95" s="240"/>
      <c r="H95" s="240"/>
      <c r="I95" s="240"/>
      <c r="J95" s="240"/>
      <c r="K95" s="240"/>
      <c r="L95" s="240"/>
      <c r="M95" s="240"/>
      <c r="N95" s="241"/>
    </row>
    <row r="98" spans="1:26" ht="46.15" customHeight="1" x14ac:dyDescent="0.25">
      <c r="B98" s="68" t="s">
        <v>32</v>
      </c>
      <c r="C98" s="68" t="s">
        <v>46</v>
      </c>
      <c r="D98" s="245" t="s">
        <v>3</v>
      </c>
      <c r="E98" s="246"/>
    </row>
    <row r="99" spans="1:26" ht="46.9" customHeight="1" x14ac:dyDescent="0.25">
      <c r="B99" s="69" t="s">
        <v>119</v>
      </c>
      <c r="C99" s="106" t="s">
        <v>131</v>
      </c>
      <c r="D99" s="261" t="s">
        <v>374</v>
      </c>
      <c r="E99" s="262"/>
    </row>
    <row r="102" spans="1:26" ht="26.25" x14ac:dyDescent="0.25">
      <c r="B102" s="237" t="s">
        <v>62</v>
      </c>
      <c r="C102" s="238"/>
      <c r="D102" s="238"/>
      <c r="E102" s="238"/>
      <c r="F102" s="238"/>
      <c r="G102" s="238"/>
      <c r="H102" s="238"/>
      <c r="I102" s="238"/>
      <c r="J102" s="238"/>
      <c r="K102" s="238"/>
      <c r="L102" s="238"/>
      <c r="M102" s="238"/>
      <c r="N102" s="238"/>
      <c r="O102" s="238"/>
      <c r="P102" s="238"/>
    </row>
    <row r="104" spans="1:26" ht="15.75" thickBot="1" x14ac:dyDescent="0.3"/>
    <row r="105" spans="1:26" ht="27" thickBot="1" x14ac:dyDescent="0.3">
      <c r="B105" s="239" t="s">
        <v>52</v>
      </c>
      <c r="C105" s="240"/>
      <c r="D105" s="240"/>
      <c r="E105" s="240"/>
      <c r="F105" s="240"/>
      <c r="G105" s="240"/>
      <c r="H105" s="240"/>
      <c r="I105" s="240"/>
      <c r="J105" s="240"/>
      <c r="K105" s="240"/>
      <c r="L105" s="240"/>
      <c r="M105" s="240"/>
      <c r="N105" s="241"/>
    </row>
    <row r="107" spans="1:26" ht="15.75" thickBot="1" x14ac:dyDescent="0.3">
      <c r="M107" s="65"/>
      <c r="N107" s="65"/>
    </row>
    <row r="108" spans="1:26" s="92" customFormat="1" ht="109.5" customHeight="1" x14ac:dyDescent="0.25">
      <c r="B108" s="103" t="s">
        <v>140</v>
      </c>
      <c r="C108" s="103" t="s">
        <v>141</v>
      </c>
      <c r="D108" s="103" t="s">
        <v>142</v>
      </c>
      <c r="E108" s="103" t="s">
        <v>44</v>
      </c>
      <c r="F108" s="103" t="s">
        <v>22</v>
      </c>
      <c r="G108" s="103" t="s">
        <v>96</v>
      </c>
      <c r="H108" s="103" t="s">
        <v>17</v>
      </c>
      <c r="I108" s="103" t="s">
        <v>10</v>
      </c>
      <c r="J108" s="103" t="s">
        <v>30</v>
      </c>
      <c r="K108" s="103" t="s">
        <v>59</v>
      </c>
      <c r="L108" s="103" t="s">
        <v>20</v>
      </c>
      <c r="M108" s="88" t="s">
        <v>26</v>
      </c>
      <c r="N108" s="103" t="s">
        <v>143</v>
      </c>
      <c r="O108" s="103" t="s">
        <v>35</v>
      </c>
      <c r="P108" s="104" t="s">
        <v>11</v>
      </c>
      <c r="Q108" s="104" t="s">
        <v>19</v>
      </c>
    </row>
    <row r="109" spans="1:26" s="98" customFormat="1" ht="60" customHeight="1" x14ac:dyDescent="0.25">
      <c r="A109" s="47">
        <v>1</v>
      </c>
      <c r="B109" s="99"/>
      <c r="C109" s="100"/>
      <c r="D109" s="99"/>
      <c r="E109" s="94"/>
      <c r="F109" s="95"/>
      <c r="G109" s="138"/>
      <c r="H109" s="102"/>
      <c r="I109" s="96"/>
      <c r="J109" s="96"/>
      <c r="K109" s="96"/>
      <c r="L109" s="96"/>
      <c r="M109" s="87"/>
      <c r="N109" s="87"/>
      <c r="O109" s="27"/>
      <c r="P109" s="27"/>
      <c r="Q109" s="267" t="s">
        <v>289</v>
      </c>
      <c r="R109" s="97"/>
      <c r="S109" s="97"/>
      <c r="T109" s="97"/>
      <c r="U109" s="97"/>
      <c r="V109" s="97"/>
      <c r="W109" s="97"/>
      <c r="X109" s="97"/>
      <c r="Y109" s="97"/>
      <c r="Z109" s="97"/>
    </row>
    <row r="110" spans="1:26" s="98" customFormat="1" x14ac:dyDescent="0.25">
      <c r="A110" s="47">
        <f>+A109+1</f>
        <v>2</v>
      </c>
      <c r="B110" s="99"/>
      <c r="C110" s="100"/>
      <c r="D110" s="99"/>
      <c r="E110" s="94"/>
      <c r="F110" s="95"/>
      <c r="G110" s="95"/>
      <c r="H110" s="95"/>
      <c r="I110" s="96"/>
      <c r="J110" s="96"/>
      <c r="K110" s="96"/>
      <c r="L110" s="96"/>
      <c r="M110" s="87"/>
      <c r="N110" s="87"/>
      <c r="O110" s="27"/>
      <c r="P110" s="27"/>
      <c r="Q110" s="268"/>
      <c r="R110" s="97"/>
      <c r="S110" s="97"/>
      <c r="T110" s="97"/>
      <c r="U110" s="97"/>
      <c r="V110" s="97"/>
      <c r="W110" s="97"/>
      <c r="X110" s="97"/>
      <c r="Y110" s="97"/>
      <c r="Z110" s="97"/>
    </row>
    <row r="111" spans="1:26" s="98" customFormat="1" x14ac:dyDescent="0.25">
      <c r="A111" s="47">
        <f t="shared" ref="A111:A116" si="3">+A110+1</f>
        <v>3</v>
      </c>
      <c r="B111" s="99"/>
      <c r="C111" s="100"/>
      <c r="D111" s="99"/>
      <c r="E111" s="94"/>
      <c r="F111" s="95"/>
      <c r="G111" s="95"/>
      <c r="H111" s="95"/>
      <c r="I111" s="96"/>
      <c r="J111" s="96"/>
      <c r="K111" s="96"/>
      <c r="L111" s="96"/>
      <c r="M111" s="87"/>
      <c r="N111" s="87"/>
      <c r="O111" s="27"/>
      <c r="P111" s="27"/>
      <c r="Q111" s="268"/>
      <c r="R111" s="97"/>
      <c r="S111" s="97"/>
      <c r="T111" s="97"/>
      <c r="U111" s="97"/>
      <c r="V111" s="97"/>
      <c r="W111" s="97"/>
      <c r="X111" s="97"/>
      <c r="Y111" s="97"/>
      <c r="Z111" s="97"/>
    </row>
    <row r="112" spans="1:26" s="98" customFormat="1" x14ac:dyDescent="0.25">
      <c r="A112" s="47">
        <f t="shared" si="3"/>
        <v>4</v>
      </c>
      <c r="B112" s="99"/>
      <c r="C112" s="100"/>
      <c r="D112" s="99"/>
      <c r="E112" s="94"/>
      <c r="F112" s="95"/>
      <c r="G112" s="95"/>
      <c r="H112" s="95"/>
      <c r="I112" s="96"/>
      <c r="J112" s="96"/>
      <c r="K112" s="96"/>
      <c r="L112" s="96"/>
      <c r="M112" s="87"/>
      <c r="N112" s="87"/>
      <c r="O112" s="27"/>
      <c r="P112" s="27"/>
      <c r="Q112" s="268"/>
      <c r="R112" s="97"/>
      <c r="S112" s="97"/>
      <c r="T112" s="97"/>
      <c r="U112" s="97"/>
      <c r="V112" s="97"/>
      <c r="W112" s="97"/>
      <c r="X112" s="97"/>
      <c r="Y112" s="97"/>
      <c r="Z112" s="97"/>
    </row>
    <row r="113" spans="1:26" s="98" customFormat="1" x14ac:dyDescent="0.25">
      <c r="A113" s="47">
        <f t="shared" si="3"/>
        <v>5</v>
      </c>
      <c r="B113" s="99"/>
      <c r="C113" s="100"/>
      <c r="D113" s="99"/>
      <c r="E113" s="94"/>
      <c r="F113" s="95"/>
      <c r="G113" s="95"/>
      <c r="H113" s="95"/>
      <c r="I113" s="96"/>
      <c r="J113" s="96"/>
      <c r="K113" s="96"/>
      <c r="L113" s="96"/>
      <c r="M113" s="87"/>
      <c r="N113" s="87"/>
      <c r="O113" s="27"/>
      <c r="P113" s="27"/>
      <c r="Q113" s="268"/>
      <c r="R113" s="97"/>
      <c r="S113" s="97"/>
      <c r="T113" s="97"/>
      <c r="U113" s="97"/>
      <c r="V113" s="97"/>
      <c r="W113" s="97"/>
      <c r="X113" s="97"/>
      <c r="Y113" s="97"/>
      <c r="Z113" s="97"/>
    </row>
    <row r="114" spans="1:26" s="98" customFormat="1" x14ac:dyDescent="0.25">
      <c r="A114" s="47">
        <f t="shared" si="3"/>
        <v>6</v>
      </c>
      <c r="B114" s="99"/>
      <c r="C114" s="100"/>
      <c r="D114" s="99"/>
      <c r="E114" s="94"/>
      <c r="F114" s="95"/>
      <c r="G114" s="95"/>
      <c r="H114" s="95"/>
      <c r="I114" s="96"/>
      <c r="J114" s="96"/>
      <c r="K114" s="96"/>
      <c r="L114" s="96"/>
      <c r="M114" s="87"/>
      <c r="N114" s="87"/>
      <c r="O114" s="27"/>
      <c r="P114" s="27"/>
      <c r="Q114" s="268"/>
      <c r="R114" s="97"/>
      <c r="S114" s="97"/>
      <c r="T114" s="97"/>
      <c r="U114" s="97"/>
      <c r="V114" s="97"/>
      <c r="W114" s="97"/>
      <c r="X114" s="97"/>
      <c r="Y114" s="97"/>
      <c r="Z114" s="97"/>
    </row>
    <row r="115" spans="1:26" s="98" customFormat="1" x14ac:dyDescent="0.25">
      <c r="A115" s="47">
        <f t="shared" si="3"/>
        <v>7</v>
      </c>
      <c r="B115" s="99"/>
      <c r="C115" s="100"/>
      <c r="D115" s="99"/>
      <c r="E115" s="94"/>
      <c r="F115" s="95"/>
      <c r="G115" s="95"/>
      <c r="H115" s="95"/>
      <c r="I115" s="96"/>
      <c r="J115" s="96"/>
      <c r="K115" s="96"/>
      <c r="L115" s="96"/>
      <c r="M115" s="87"/>
      <c r="N115" s="87"/>
      <c r="O115" s="27"/>
      <c r="P115" s="27"/>
      <c r="Q115" s="268"/>
      <c r="R115" s="97"/>
      <c r="S115" s="97"/>
      <c r="T115" s="97"/>
      <c r="U115" s="97"/>
      <c r="V115" s="97"/>
      <c r="W115" s="97"/>
      <c r="X115" s="97"/>
      <c r="Y115" s="97"/>
      <c r="Z115" s="97"/>
    </row>
    <row r="116" spans="1:26" s="98" customFormat="1" x14ac:dyDescent="0.25">
      <c r="A116" s="47">
        <f t="shared" si="3"/>
        <v>8</v>
      </c>
      <c r="B116" s="99"/>
      <c r="C116" s="100"/>
      <c r="D116" s="99"/>
      <c r="E116" s="94"/>
      <c r="F116" s="95"/>
      <c r="G116" s="95"/>
      <c r="H116" s="95"/>
      <c r="I116" s="96"/>
      <c r="J116" s="96"/>
      <c r="K116" s="96"/>
      <c r="L116" s="96"/>
      <c r="M116" s="87"/>
      <c r="N116" s="87"/>
      <c r="O116" s="27"/>
      <c r="P116" s="27"/>
      <c r="Q116" s="269"/>
      <c r="R116" s="97"/>
      <c r="S116" s="97"/>
      <c r="T116" s="97"/>
      <c r="U116" s="97"/>
      <c r="V116" s="97"/>
      <c r="W116" s="97"/>
      <c r="X116" s="97"/>
      <c r="Y116" s="97"/>
      <c r="Z116" s="97"/>
    </row>
    <row r="117" spans="1:26" s="98" customFormat="1" x14ac:dyDescent="0.25">
      <c r="A117" s="47"/>
      <c r="B117" s="145" t="s">
        <v>16</v>
      </c>
      <c r="C117" s="100"/>
      <c r="D117" s="99"/>
      <c r="E117" s="94"/>
      <c r="F117" s="95"/>
      <c r="G117" s="95"/>
      <c r="H117" s="95"/>
      <c r="I117" s="96"/>
      <c r="J117" s="96"/>
      <c r="K117" s="101">
        <f t="shared" ref="K117:N117" si="4">SUM(K109:K116)</f>
        <v>0</v>
      </c>
      <c r="L117" s="101">
        <f t="shared" si="4"/>
        <v>0</v>
      </c>
      <c r="M117" s="137">
        <f t="shared" si="4"/>
        <v>0</v>
      </c>
      <c r="N117" s="101">
        <f t="shared" si="4"/>
        <v>0</v>
      </c>
      <c r="O117" s="27"/>
      <c r="P117" s="27"/>
      <c r="Q117" s="140"/>
    </row>
    <row r="118" spans="1:26" x14ac:dyDescent="0.25">
      <c r="B118" s="30"/>
      <c r="C118" s="30"/>
      <c r="D118" s="30"/>
      <c r="E118" s="31"/>
      <c r="F118" s="30"/>
      <c r="G118" s="30"/>
      <c r="H118" s="30"/>
      <c r="I118" s="30"/>
      <c r="J118" s="30"/>
      <c r="K118" s="30"/>
      <c r="L118" s="30"/>
      <c r="M118" s="30"/>
      <c r="N118" s="30"/>
      <c r="O118" s="30"/>
      <c r="P118" s="30"/>
    </row>
    <row r="119" spans="1:26" ht="18.75" x14ac:dyDescent="0.25">
      <c r="B119" s="59" t="s">
        <v>31</v>
      </c>
      <c r="C119" s="73">
        <f>+K117</f>
        <v>0</v>
      </c>
      <c r="H119" s="32"/>
      <c r="I119" s="32"/>
      <c r="J119" s="32"/>
      <c r="K119" s="32"/>
      <c r="L119" s="32"/>
      <c r="M119" s="32"/>
      <c r="N119" s="30"/>
      <c r="O119" s="30"/>
      <c r="P119" s="30"/>
    </row>
    <row r="121" spans="1:26" ht="15.75" thickBot="1" x14ac:dyDescent="0.3"/>
    <row r="122" spans="1:26" ht="37.15" customHeight="1" thickBot="1" x14ac:dyDescent="0.3">
      <c r="B122" s="76" t="s">
        <v>48</v>
      </c>
      <c r="C122" s="77" t="s">
        <v>49</v>
      </c>
      <c r="D122" s="76" t="s">
        <v>50</v>
      </c>
      <c r="E122" s="77" t="s">
        <v>53</v>
      </c>
    </row>
    <row r="123" spans="1:26" ht="41.45" customHeight="1" x14ac:dyDescent="0.25">
      <c r="B123" s="67" t="s">
        <v>120</v>
      </c>
      <c r="C123" s="70">
        <v>20</v>
      </c>
      <c r="D123" s="70">
        <v>0</v>
      </c>
      <c r="E123" s="242">
        <f>+D123+D124+D125</f>
        <v>0</v>
      </c>
    </row>
    <row r="124" spans="1:26" x14ac:dyDescent="0.25">
      <c r="B124" s="67" t="s">
        <v>121</v>
      </c>
      <c r="C124" s="57">
        <v>30</v>
      </c>
      <c r="D124" s="150">
        <v>0</v>
      </c>
      <c r="E124" s="243"/>
    </row>
    <row r="125" spans="1:26" ht="15.75" thickBot="1" x14ac:dyDescent="0.3">
      <c r="B125" s="67" t="s">
        <v>122</v>
      </c>
      <c r="C125" s="72">
        <v>40</v>
      </c>
      <c r="D125" s="72">
        <v>0</v>
      </c>
      <c r="E125" s="244"/>
    </row>
    <row r="127" spans="1:26" ht="15.75" thickBot="1" x14ac:dyDescent="0.3"/>
    <row r="128" spans="1:26" ht="27" thickBot="1" x14ac:dyDescent="0.3">
      <c r="B128" s="239" t="s">
        <v>154</v>
      </c>
      <c r="C128" s="240"/>
      <c r="D128" s="240"/>
      <c r="E128" s="240"/>
      <c r="F128" s="240"/>
      <c r="G128" s="240"/>
      <c r="H128" s="240"/>
      <c r="I128" s="240"/>
      <c r="J128" s="240"/>
      <c r="K128" s="240"/>
      <c r="L128" s="240"/>
      <c r="M128" s="240"/>
      <c r="N128" s="241"/>
    </row>
    <row r="130" spans="2:17" ht="76.5" customHeight="1" x14ac:dyDescent="0.25">
      <c r="B130" s="105" t="s">
        <v>0</v>
      </c>
      <c r="C130" s="105" t="s">
        <v>38</v>
      </c>
      <c r="D130" s="105" t="s">
        <v>39</v>
      </c>
      <c r="E130" s="105" t="s">
        <v>109</v>
      </c>
      <c r="F130" s="105" t="s">
        <v>111</v>
      </c>
      <c r="G130" s="105" t="s">
        <v>112</v>
      </c>
      <c r="H130" s="105" t="s">
        <v>113</v>
      </c>
      <c r="I130" s="105" t="s">
        <v>110</v>
      </c>
      <c r="J130" s="245" t="s">
        <v>114</v>
      </c>
      <c r="K130" s="260"/>
      <c r="L130" s="246"/>
      <c r="M130" s="105" t="s">
        <v>118</v>
      </c>
      <c r="N130" s="105" t="s">
        <v>40</v>
      </c>
      <c r="O130" s="105" t="s">
        <v>41</v>
      </c>
      <c r="P130" s="245" t="s">
        <v>3</v>
      </c>
      <c r="Q130" s="246"/>
    </row>
    <row r="131" spans="2:17" ht="60.75" customHeight="1" x14ac:dyDescent="0.25">
      <c r="B131" s="147" t="s">
        <v>126</v>
      </c>
      <c r="C131" s="147"/>
      <c r="D131" s="3"/>
      <c r="E131" s="3"/>
      <c r="F131" s="3"/>
      <c r="G131" s="3"/>
      <c r="H131" s="3"/>
      <c r="I131" s="5"/>
      <c r="J131" s="1" t="s">
        <v>115</v>
      </c>
      <c r="K131" s="83" t="s">
        <v>116</v>
      </c>
      <c r="L131" s="82" t="s">
        <v>117</v>
      </c>
      <c r="M131" s="106"/>
      <c r="N131" s="106"/>
      <c r="O131" s="106" t="s">
        <v>132</v>
      </c>
      <c r="P131" s="270" t="s">
        <v>372</v>
      </c>
      <c r="Q131" s="271"/>
    </row>
    <row r="132" spans="2:17" ht="60.75" customHeight="1" x14ac:dyDescent="0.25">
      <c r="B132" s="147" t="s">
        <v>127</v>
      </c>
      <c r="C132" s="147"/>
      <c r="D132" s="3"/>
      <c r="E132" s="3"/>
      <c r="F132" s="3"/>
      <c r="G132" s="3"/>
      <c r="H132" s="3"/>
      <c r="I132" s="5"/>
      <c r="J132" s="1"/>
      <c r="K132" s="83"/>
      <c r="L132" s="82"/>
      <c r="M132" s="106"/>
      <c r="N132" s="106"/>
      <c r="O132" s="106" t="s">
        <v>132</v>
      </c>
      <c r="P132" s="272"/>
      <c r="Q132" s="273"/>
    </row>
    <row r="133" spans="2:17" ht="33.6" customHeight="1" x14ac:dyDescent="0.25">
      <c r="B133" s="147" t="s">
        <v>128</v>
      </c>
      <c r="C133" s="147"/>
      <c r="D133" s="3" t="s">
        <v>276</v>
      </c>
      <c r="E133" s="3">
        <v>84084605</v>
      </c>
      <c r="F133" s="3" t="s">
        <v>277</v>
      </c>
      <c r="G133" s="3" t="s">
        <v>278</v>
      </c>
      <c r="H133" s="3" t="s">
        <v>279</v>
      </c>
      <c r="I133" s="5" t="s">
        <v>132</v>
      </c>
      <c r="J133" s="1" t="s">
        <v>280</v>
      </c>
      <c r="K133" s="82" t="s">
        <v>281</v>
      </c>
      <c r="L133" s="82" t="s">
        <v>282</v>
      </c>
      <c r="M133" s="106" t="s">
        <v>131</v>
      </c>
      <c r="N133" s="106" t="s">
        <v>131</v>
      </c>
      <c r="O133" s="106" t="s">
        <v>131</v>
      </c>
      <c r="P133" s="247" t="s">
        <v>185</v>
      </c>
      <c r="Q133" s="247"/>
    </row>
    <row r="136" spans="2:17" ht="15.75" thickBot="1" x14ac:dyDescent="0.3"/>
    <row r="137" spans="2:17" ht="54" customHeight="1" x14ac:dyDescent="0.25">
      <c r="B137" s="109" t="s">
        <v>32</v>
      </c>
      <c r="C137" s="109" t="s">
        <v>48</v>
      </c>
      <c r="D137" s="105" t="s">
        <v>49</v>
      </c>
      <c r="E137" s="109" t="s">
        <v>50</v>
      </c>
      <c r="F137" s="77" t="s">
        <v>54</v>
      </c>
      <c r="G137" s="144"/>
    </row>
    <row r="138" spans="2:17" ht="120.75" customHeight="1" x14ac:dyDescent="0.2">
      <c r="B138" s="231" t="s">
        <v>51</v>
      </c>
      <c r="C138" s="6" t="s">
        <v>123</v>
      </c>
      <c r="D138" s="150">
        <v>25</v>
      </c>
      <c r="E138" s="150">
        <v>0</v>
      </c>
      <c r="F138" s="232">
        <f>+E138+E139+E140</f>
        <v>10</v>
      </c>
      <c r="G138" s="80"/>
    </row>
    <row r="139" spans="2:17" ht="76.150000000000006" customHeight="1" x14ac:dyDescent="0.2">
      <c r="B139" s="231"/>
      <c r="C139" s="6" t="s">
        <v>124</v>
      </c>
      <c r="D139" s="74">
        <v>25</v>
      </c>
      <c r="E139" s="150">
        <v>0</v>
      </c>
      <c r="F139" s="233"/>
      <c r="G139" s="80"/>
    </row>
    <row r="140" spans="2:17" ht="69" customHeight="1" x14ac:dyDescent="0.2">
      <c r="B140" s="231"/>
      <c r="C140" s="6" t="s">
        <v>125</v>
      </c>
      <c r="D140" s="150">
        <v>10</v>
      </c>
      <c r="E140" s="150">
        <v>10</v>
      </c>
      <c r="F140" s="234"/>
      <c r="G140" s="80"/>
    </row>
    <row r="141" spans="2:17" x14ac:dyDescent="0.25">
      <c r="C141" s="89"/>
    </row>
    <row r="144" spans="2:17" x14ac:dyDescent="0.25">
      <c r="B144" s="107" t="s">
        <v>55</v>
      </c>
    </row>
    <row r="147" spans="2:5" x14ac:dyDescent="0.25">
      <c r="B147" s="110" t="s">
        <v>32</v>
      </c>
      <c r="C147" s="110" t="s">
        <v>56</v>
      </c>
      <c r="D147" s="109" t="s">
        <v>50</v>
      </c>
      <c r="E147" s="109" t="s">
        <v>16</v>
      </c>
    </row>
    <row r="148" spans="2:5" ht="28.5" x14ac:dyDescent="0.25">
      <c r="B148" s="90" t="s">
        <v>57</v>
      </c>
      <c r="C148" s="91">
        <v>40</v>
      </c>
      <c r="D148" s="150">
        <f>+E123</f>
        <v>0</v>
      </c>
      <c r="E148" s="235">
        <f>+D148+D149</f>
        <v>10</v>
      </c>
    </row>
    <row r="149" spans="2:5" ht="42.75" x14ac:dyDescent="0.25">
      <c r="B149" s="90" t="s">
        <v>58</v>
      </c>
      <c r="C149" s="91">
        <v>60</v>
      </c>
      <c r="D149" s="150">
        <f>+F138</f>
        <v>10</v>
      </c>
      <c r="E149" s="236"/>
    </row>
  </sheetData>
  <mergeCells count="45">
    <mergeCell ref="P133:Q133"/>
    <mergeCell ref="B138:B140"/>
    <mergeCell ref="F138:F140"/>
    <mergeCell ref="E148:E149"/>
    <mergeCell ref="P88:Q88"/>
    <mergeCell ref="P89:Q89"/>
    <mergeCell ref="P90:Q90"/>
    <mergeCell ref="P91:Q91"/>
    <mergeCell ref="Q109:Q116"/>
    <mergeCell ref="P131:Q132"/>
    <mergeCell ref="B105:N105"/>
    <mergeCell ref="E123:E125"/>
    <mergeCell ref="B128:N128"/>
    <mergeCell ref="J130:L130"/>
    <mergeCell ref="P130:Q130"/>
    <mergeCell ref="B102:P102"/>
    <mergeCell ref="P87:Q87"/>
    <mergeCell ref="P92:Q92"/>
    <mergeCell ref="B95:N95"/>
    <mergeCell ref="D98:E98"/>
    <mergeCell ref="D99:E99"/>
    <mergeCell ref="O74:P74"/>
    <mergeCell ref="O75:P75"/>
    <mergeCell ref="B81:N81"/>
    <mergeCell ref="J86:L86"/>
    <mergeCell ref="P86:Q86"/>
    <mergeCell ref="C63:N63"/>
    <mergeCell ref="B65:N65"/>
    <mergeCell ref="O68:P68"/>
    <mergeCell ref="O69:P69"/>
    <mergeCell ref="O70:P70"/>
    <mergeCell ref="B59:B60"/>
    <mergeCell ref="C59:C60"/>
    <mergeCell ref="D59:E59"/>
    <mergeCell ref="B2:P2"/>
    <mergeCell ref="B4:P4"/>
    <mergeCell ref="C6:N6"/>
    <mergeCell ref="C7:N7"/>
    <mergeCell ref="C8:N8"/>
    <mergeCell ref="C9:N9"/>
    <mergeCell ref="C10:E10"/>
    <mergeCell ref="B14:C21"/>
    <mergeCell ref="B22:C22"/>
    <mergeCell ref="E40:E41"/>
    <mergeCell ref="M44:N45"/>
  </mergeCells>
  <dataValidations count="2">
    <dataValidation type="list" allowBlank="1" showInputMessage="1" showErrorMessage="1" sqref="WVE983065 A65561 IS65561 SO65561 ACK65561 AMG65561 AWC65561 BFY65561 BPU65561 BZQ65561 CJM65561 CTI65561 DDE65561 DNA65561 DWW65561 EGS65561 EQO65561 FAK65561 FKG65561 FUC65561 GDY65561 GNU65561 GXQ65561 HHM65561 HRI65561 IBE65561 ILA65561 IUW65561 JES65561 JOO65561 JYK65561 KIG65561 KSC65561 LBY65561 LLU65561 LVQ65561 MFM65561 MPI65561 MZE65561 NJA65561 NSW65561 OCS65561 OMO65561 OWK65561 PGG65561 PQC65561 PZY65561 QJU65561 QTQ65561 RDM65561 RNI65561 RXE65561 SHA65561 SQW65561 TAS65561 TKO65561 TUK65561 UEG65561 UOC65561 UXY65561 VHU65561 VRQ65561 WBM65561 WLI65561 WVE65561 A131097 IS131097 SO131097 ACK131097 AMG131097 AWC131097 BFY131097 BPU131097 BZQ131097 CJM131097 CTI131097 DDE131097 DNA131097 DWW131097 EGS131097 EQO131097 FAK131097 FKG131097 FUC131097 GDY131097 GNU131097 GXQ131097 HHM131097 HRI131097 IBE131097 ILA131097 IUW131097 JES131097 JOO131097 JYK131097 KIG131097 KSC131097 LBY131097 LLU131097 LVQ131097 MFM131097 MPI131097 MZE131097 NJA131097 NSW131097 OCS131097 OMO131097 OWK131097 PGG131097 PQC131097 PZY131097 QJU131097 QTQ131097 RDM131097 RNI131097 RXE131097 SHA131097 SQW131097 TAS131097 TKO131097 TUK131097 UEG131097 UOC131097 UXY131097 VHU131097 VRQ131097 WBM131097 WLI131097 WVE131097 A196633 IS196633 SO196633 ACK196633 AMG196633 AWC196633 BFY196633 BPU196633 BZQ196633 CJM196633 CTI196633 DDE196633 DNA196633 DWW196633 EGS196633 EQO196633 FAK196633 FKG196633 FUC196633 GDY196633 GNU196633 GXQ196633 HHM196633 HRI196633 IBE196633 ILA196633 IUW196633 JES196633 JOO196633 JYK196633 KIG196633 KSC196633 LBY196633 LLU196633 LVQ196633 MFM196633 MPI196633 MZE196633 NJA196633 NSW196633 OCS196633 OMO196633 OWK196633 PGG196633 PQC196633 PZY196633 QJU196633 QTQ196633 RDM196633 RNI196633 RXE196633 SHA196633 SQW196633 TAS196633 TKO196633 TUK196633 UEG196633 UOC196633 UXY196633 VHU196633 VRQ196633 WBM196633 WLI196633 WVE196633 A262169 IS262169 SO262169 ACK262169 AMG262169 AWC262169 BFY262169 BPU262169 BZQ262169 CJM262169 CTI262169 DDE262169 DNA262169 DWW262169 EGS262169 EQO262169 FAK262169 FKG262169 FUC262169 GDY262169 GNU262169 GXQ262169 HHM262169 HRI262169 IBE262169 ILA262169 IUW262169 JES262169 JOO262169 JYK262169 KIG262169 KSC262169 LBY262169 LLU262169 LVQ262169 MFM262169 MPI262169 MZE262169 NJA262169 NSW262169 OCS262169 OMO262169 OWK262169 PGG262169 PQC262169 PZY262169 QJU262169 QTQ262169 RDM262169 RNI262169 RXE262169 SHA262169 SQW262169 TAS262169 TKO262169 TUK262169 UEG262169 UOC262169 UXY262169 VHU262169 VRQ262169 WBM262169 WLI262169 WVE262169 A327705 IS327705 SO327705 ACK327705 AMG327705 AWC327705 BFY327705 BPU327705 BZQ327705 CJM327705 CTI327705 DDE327705 DNA327705 DWW327705 EGS327705 EQO327705 FAK327705 FKG327705 FUC327705 GDY327705 GNU327705 GXQ327705 HHM327705 HRI327705 IBE327705 ILA327705 IUW327705 JES327705 JOO327705 JYK327705 KIG327705 KSC327705 LBY327705 LLU327705 LVQ327705 MFM327705 MPI327705 MZE327705 NJA327705 NSW327705 OCS327705 OMO327705 OWK327705 PGG327705 PQC327705 PZY327705 QJU327705 QTQ327705 RDM327705 RNI327705 RXE327705 SHA327705 SQW327705 TAS327705 TKO327705 TUK327705 UEG327705 UOC327705 UXY327705 VHU327705 VRQ327705 WBM327705 WLI327705 WVE327705 A393241 IS393241 SO393241 ACK393241 AMG393241 AWC393241 BFY393241 BPU393241 BZQ393241 CJM393241 CTI393241 DDE393241 DNA393241 DWW393241 EGS393241 EQO393241 FAK393241 FKG393241 FUC393241 GDY393241 GNU393241 GXQ393241 HHM393241 HRI393241 IBE393241 ILA393241 IUW393241 JES393241 JOO393241 JYK393241 KIG393241 KSC393241 LBY393241 LLU393241 LVQ393241 MFM393241 MPI393241 MZE393241 NJA393241 NSW393241 OCS393241 OMO393241 OWK393241 PGG393241 PQC393241 PZY393241 QJU393241 QTQ393241 RDM393241 RNI393241 RXE393241 SHA393241 SQW393241 TAS393241 TKO393241 TUK393241 UEG393241 UOC393241 UXY393241 VHU393241 VRQ393241 WBM393241 WLI393241 WVE393241 A458777 IS458777 SO458777 ACK458777 AMG458777 AWC458777 BFY458777 BPU458777 BZQ458777 CJM458777 CTI458777 DDE458777 DNA458777 DWW458777 EGS458777 EQO458777 FAK458777 FKG458777 FUC458777 GDY458777 GNU458777 GXQ458777 HHM458777 HRI458777 IBE458777 ILA458777 IUW458777 JES458777 JOO458777 JYK458777 KIG458777 KSC458777 LBY458777 LLU458777 LVQ458777 MFM458777 MPI458777 MZE458777 NJA458777 NSW458777 OCS458777 OMO458777 OWK458777 PGG458777 PQC458777 PZY458777 QJU458777 QTQ458777 RDM458777 RNI458777 RXE458777 SHA458777 SQW458777 TAS458777 TKO458777 TUK458777 UEG458777 UOC458777 UXY458777 VHU458777 VRQ458777 WBM458777 WLI458777 WVE458777 A524313 IS524313 SO524313 ACK524313 AMG524313 AWC524313 BFY524313 BPU524313 BZQ524313 CJM524313 CTI524313 DDE524313 DNA524313 DWW524313 EGS524313 EQO524313 FAK524313 FKG524313 FUC524313 GDY524313 GNU524313 GXQ524313 HHM524313 HRI524313 IBE524313 ILA524313 IUW524313 JES524313 JOO524313 JYK524313 KIG524313 KSC524313 LBY524313 LLU524313 LVQ524313 MFM524313 MPI524313 MZE524313 NJA524313 NSW524313 OCS524313 OMO524313 OWK524313 PGG524313 PQC524313 PZY524313 QJU524313 QTQ524313 RDM524313 RNI524313 RXE524313 SHA524313 SQW524313 TAS524313 TKO524313 TUK524313 UEG524313 UOC524313 UXY524313 VHU524313 VRQ524313 WBM524313 WLI524313 WVE524313 A589849 IS589849 SO589849 ACK589849 AMG589849 AWC589849 BFY589849 BPU589849 BZQ589849 CJM589849 CTI589849 DDE589849 DNA589849 DWW589849 EGS589849 EQO589849 FAK589849 FKG589849 FUC589849 GDY589849 GNU589849 GXQ589849 HHM589849 HRI589849 IBE589849 ILA589849 IUW589849 JES589849 JOO589849 JYK589849 KIG589849 KSC589849 LBY589849 LLU589849 LVQ589849 MFM589849 MPI589849 MZE589849 NJA589849 NSW589849 OCS589849 OMO589849 OWK589849 PGG589849 PQC589849 PZY589849 QJU589849 QTQ589849 RDM589849 RNI589849 RXE589849 SHA589849 SQW589849 TAS589849 TKO589849 TUK589849 UEG589849 UOC589849 UXY589849 VHU589849 VRQ589849 WBM589849 WLI589849 WVE589849 A655385 IS655385 SO655385 ACK655385 AMG655385 AWC655385 BFY655385 BPU655385 BZQ655385 CJM655385 CTI655385 DDE655385 DNA655385 DWW655385 EGS655385 EQO655385 FAK655385 FKG655385 FUC655385 GDY655385 GNU655385 GXQ655385 HHM655385 HRI655385 IBE655385 ILA655385 IUW655385 JES655385 JOO655385 JYK655385 KIG655385 KSC655385 LBY655385 LLU655385 LVQ655385 MFM655385 MPI655385 MZE655385 NJA655385 NSW655385 OCS655385 OMO655385 OWK655385 PGG655385 PQC655385 PZY655385 QJU655385 QTQ655385 RDM655385 RNI655385 RXE655385 SHA655385 SQW655385 TAS655385 TKO655385 TUK655385 UEG655385 UOC655385 UXY655385 VHU655385 VRQ655385 WBM655385 WLI655385 WVE655385 A720921 IS720921 SO720921 ACK720921 AMG720921 AWC720921 BFY720921 BPU720921 BZQ720921 CJM720921 CTI720921 DDE720921 DNA720921 DWW720921 EGS720921 EQO720921 FAK720921 FKG720921 FUC720921 GDY720921 GNU720921 GXQ720921 HHM720921 HRI720921 IBE720921 ILA720921 IUW720921 JES720921 JOO720921 JYK720921 KIG720921 KSC720921 LBY720921 LLU720921 LVQ720921 MFM720921 MPI720921 MZE720921 NJA720921 NSW720921 OCS720921 OMO720921 OWK720921 PGG720921 PQC720921 PZY720921 QJU720921 QTQ720921 RDM720921 RNI720921 RXE720921 SHA720921 SQW720921 TAS720921 TKO720921 TUK720921 UEG720921 UOC720921 UXY720921 VHU720921 VRQ720921 WBM720921 WLI720921 WVE720921 A786457 IS786457 SO786457 ACK786457 AMG786457 AWC786457 BFY786457 BPU786457 BZQ786457 CJM786457 CTI786457 DDE786457 DNA786457 DWW786457 EGS786457 EQO786457 FAK786457 FKG786457 FUC786457 GDY786457 GNU786457 GXQ786457 HHM786457 HRI786457 IBE786457 ILA786457 IUW786457 JES786457 JOO786457 JYK786457 KIG786457 KSC786457 LBY786457 LLU786457 LVQ786457 MFM786457 MPI786457 MZE786457 NJA786457 NSW786457 OCS786457 OMO786457 OWK786457 PGG786457 PQC786457 PZY786457 QJU786457 QTQ786457 RDM786457 RNI786457 RXE786457 SHA786457 SQW786457 TAS786457 TKO786457 TUK786457 UEG786457 UOC786457 UXY786457 VHU786457 VRQ786457 WBM786457 WLI786457 WVE786457 A851993 IS851993 SO851993 ACK851993 AMG851993 AWC851993 BFY851993 BPU851993 BZQ851993 CJM851993 CTI851993 DDE851993 DNA851993 DWW851993 EGS851993 EQO851993 FAK851993 FKG851993 FUC851993 GDY851993 GNU851993 GXQ851993 HHM851993 HRI851993 IBE851993 ILA851993 IUW851993 JES851993 JOO851993 JYK851993 KIG851993 KSC851993 LBY851993 LLU851993 LVQ851993 MFM851993 MPI851993 MZE851993 NJA851993 NSW851993 OCS851993 OMO851993 OWK851993 PGG851993 PQC851993 PZY851993 QJU851993 QTQ851993 RDM851993 RNI851993 RXE851993 SHA851993 SQW851993 TAS851993 TKO851993 TUK851993 UEG851993 UOC851993 UXY851993 VHU851993 VRQ851993 WBM851993 WLI851993 WVE851993 A917529 IS917529 SO917529 ACK917529 AMG917529 AWC917529 BFY917529 BPU917529 BZQ917529 CJM917529 CTI917529 DDE917529 DNA917529 DWW917529 EGS917529 EQO917529 FAK917529 FKG917529 FUC917529 GDY917529 GNU917529 GXQ917529 HHM917529 HRI917529 IBE917529 ILA917529 IUW917529 JES917529 JOO917529 JYK917529 KIG917529 KSC917529 LBY917529 LLU917529 LVQ917529 MFM917529 MPI917529 MZE917529 NJA917529 NSW917529 OCS917529 OMO917529 OWK917529 PGG917529 PQC917529 PZY917529 QJU917529 QTQ917529 RDM917529 RNI917529 RXE917529 SHA917529 SQW917529 TAS917529 TKO917529 TUK917529 UEG917529 UOC917529 UXY917529 VHU917529 VRQ917529 WBM917529 WLI917529 WVE917529 A983065 IS983065 SO983065 ACK983065 AMG983065 AWC983065 BFY983065 BPU983065 BZQ983065 CJM983065 CTI983065 DDE983065 DNA983065 DWW983065 EGS983065 EQO983065 FAK983065 FKG983065 FUC983065 GDY983065 GNU983065 GXQ983065 HHM983065 HRI983065 IBE983065 ILA983065 IUW983065 JES983065 JOO983065 JYK983065 KIG983065 KSC983065 LBY983065 LLU983065 LVQ983065 MFM983065 MPI983065 MZE983065 NJA983065 NSW983065 OCS983065 OMO983065 OWK983065 PGG983065 PQC983065 PZY983065 QJU983065 QTQ983065 RDM983065 RNI983065 RXE983065 SHA983065 SQW983065 TAS983065 TKO983065 TUK983065 UEG983065 UOC983065 UXY983065 VHU983065 VRQ983065 WBM983065 WLI983065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5 WLL983065 C65561 IV65561 SR65561 ACN65561 AMJ65561 AWF65561 BGB65561 BPX65561 BZT65561 CJP65561 CTL65561 DDH65561 DND65561 DWZ65561 EGV65561 EQR65561 FAN65561 FKJ65561 FUF65561 GEB65561 GNX65561 GXT65561 HHP65561 HRL65561 IBH65561 ILD65561 IUZ65561 JEV65561 JOR65561 JYN65561 KIJ65561 KSF65561 LCB65561 LLX65561 LVT65561 MFP65561 MPL65561 MZH65561 NJD65561 NSZ65561 OCV65561 OMR65561 OWN65561 PGJ65561 PQF65561 QAB65561 QJX65561 QTT65561 RDP65561 RNL65561 RXH65561 SHD65561 SQZ65561 TAV65561 TKR65561 TUN65561 UEJ65561 UOF65561 UYB65561 VHX65561 VRT65561 WBP65561 WLL65561 WVH65561 C131097 IV131097 SR131097 ACN131097 AMJ131097 AWF131097 BGB131097 BPX131097 BZT131097 CJP131097 CTL131097 DDH131097 DND131097 DWZ131097 EGV131097 EQR131097 FAN131097 FKJ131097 FUF131097 GEB131097 GNX131097 GXT131097 HHP131097 HRL131097 IBH131097 ILD131097 IUZ131097 JEV131097 JOR131097 JYN131097 KIJ131097 KSF131097 LCB131097 LLX131097 LVT131097 MFP131097 MPL131097 MZH131097 NJD131097 NSZ131097 OCV131097 OMR131097 OWN131097 PGJ131097 PQF131097 QAB131097 QJX131097 QTT131097 RDP131097 RNL131097 RXH131097 SHD131097 SQZ131097 TAV131097 TKR131097 TUN131097 UEJ131097 UOF131097 UYB131097 VHX131097 VRT131097 WBP131097 WLL131097 WVH131097 C196633 IV196633 SR196633 ACN196633 AMJ196633 AWF196633 BGB196633 BPX196633 BZT196633 CJP196633 CTL196633 DDH196633 DND196633 DWZ196633 EGV196633 EQR196633 FAN196633 FKJ196633 FUF196633 GEB196633 GNX196633 GXT196633 HHP196633 HRL196633 IBH196633 ILD196633 IUZ196633 JEV196633 JOR196633 JYN196633 KIJ196633 KSF196633 LCB196633 LLX196633 LVT196633 MFP196633 MPL196633 MZH196633 NJD196633 NSZ196633 OCV196633 OMR196633 OWN196633 PGJ196633 PQF196633 QAB196633 QJX196633 QTT196633 RDP196633 RNL196633 RXH196633 SHD196633 SQZ196633 TAV196633 TKR196633 TUN196633 UEJ196633 UOF196633 UYB196633 VHX196633 VRT196633 WBP196633 WLL196633 WVH196633 C262169 IV262169 SR262169 ACN262169 AMJ262169 AWF262169 BGB262169 BPX262169 BZT262169 CJP262169 CTL262169 DDH262169 DND262169 DWZ262169 EGV262169 EQR262169 FAN262169 FKJ262169 FUF262169 GEB262169 GNX262169 GXT262169 HHP262169 HRL262169 IBH262169 ILD262169 IUZ262169 JEV262169 JOR262169 JYN262169 KIJ262169 KSF262169 LCB262169 LLX262169 LVT262169 MFP262169 MPL262169 MZH262169 NJD262169 NSZ262169 OCV262169 OMR262169 OWN262169 PGJ262169 PQF262169 QAB262169 QJX262169 QTT262169 RDP262169 RNL262169 RXH262169 SHD262169 SQZ262169 TAV262169 TKR262169 TUN262169 UEJ262169 UOF262169 UYB262169 VHX262169 VRT262169 WBP262169 WLL262169 WVH262169 C327705 IV327705 SR327705 ACN327705 AMJ327705 AWF327705 BGB327705 BPX327705 BZT327705 CJP327705 CTL327705 DDH327705 DND327705 DWZ327705 EGV327705 EQR327705 FAN327705 FKJ327705 FUF327705 GEB327705 GNX327705 GXT327705 HHP327705 HRL327705 IBH327705 ILD327705 IUZ327705 JEV327705 JOR327705 JYN327705 KIJ327705 KSF327705 LCB327705 LLX327705 LVT327705 MFP327705 MPL327705 MZH327705 NJD327705 NSZ327705 OCV327705 OMR327705 OWN327705 PGJ327705 PQF327705 QAB327705 QJX327705 QTT327705 RDP327705 RNL327705 RXH327705 SHD327705 SQZ327705 TAV327705 TKR327705 TUN327705 UEJ327705 UOF327705 UYB327705 VHX327705 VRT327705 WBP327705 WLL327705 WVH327705 C393241 IV393241 SR393241 ACN393241 AMJ393241 AWF393241 BGB393241 BPX393241 BZT393241 CJP393241 CTL393241 DDH393241 DND393241 DWZ393241 EGV393241 EQR393241 FAN393241 FKJ393241 FUF393241 GEB393241 GNX393241 GXT393241 HHP393241 HRL393241 IBH393241 ILD393241 IUZ393241 JEV393241 JOR393241 JYN393241 KIJ393241 KSF393241 LCB393241 LLX393241 LVT393241 MFP393241 MPL393241 MZH393241 NJD393241 NSZ393241 OCV393241 OMR393241 OWN393241 PGJ393241 PQF393241 QAB393241 QJX393241 QTT393241 RDP393241 RNL393241 RXH393241 SHD393241 SQZ393241 TAV393241 TKR393241 TUN393241 UEJ393241 UOF393241 UYB393241 VHX393241 VRT393241 WBP393241 WLL393241 WVH393241 C458777 IV458777 SR458777 ACN458777 AMJ458777 AWF458777 BGB458777 BPX458777 BZT458777 CJP458777 CTL458777 DDH458777 DND458777 DWZ458777 EGV458777 EQR458777 FAN458777 FKJ458777 FUF458777 GEB458777 GNX458777 GXT458777 HHP458777 HRL458777 IBH458777 ILD458777 IUZ458777 JEV458777 JOR458777 JYN458777 KIJ458777 KSF458777 LCB458777 LLX458777 LVT458777 MFP458777 MPL458777 MZH458777 NJD458777 NSZ458777 OCV458777 OMR458777 OWN458777 PGJ458777 PQF458777 QAB458777 QJX458777 QTT458777 RDP458777 RNL458777 RXH458777 SHD458777 SQZ458777 TAV458777 TKR458777 TUN458777 UEJ458777 UOF458777 UYB458777 VHX458777 VRT458777 WBP458777 WLL458777 WVH458777 C524313 IV524313 SR524313 ACN524313 AMJ524313 AWF524313 BGB524313 BPX524313 BZT524313 CJP524313 CTL524313 DDH524313 DND524313 DWZ524313 EGV524313 EQR524313 FAN524313 FKJ524313 FUF524313 GEB524313 GNX524313 GXT524313 HHP524313 HRL524313 IBH524313 ILD524313 IUZ524313 JEV524313 JOR524313 JYN524313 KIJ524313 KSF524313 LCB524313 LLX524313 LVT524313 MFP524313 MPL524313 MZH524313 NJD524313 NSZ524313 OCV524313 OMR524313 OWN524313 PGJ524313 PQF524313 QAB524313 QJX524313 QTT524313 RDP524313 RNL524313 RXH524313 SHD524313 SQZ524313 TAV524313 TKR524313 TUN524313 UEJ524313 UOF524313 UYB524313 VHX524313 VRT524313 WBP524313 WLL524313 WVH524313 C589849 IV589849 SR589849 ACN589849 AMJ589849 AWF589849 BGB589849 BPX589849 BZT589849 CJP589849 CTL589849 DDH589849 DND589849 DWZ589849 EGV589849 EQR589849 FAN589849 FKJ589849 FUF589849 GEB589849 GNX589849 GXT589849 HHP589849 HRL589849 IBH589849 ILD589849 IUZ589849 JEV589849 JOR589849 JYN589849 KIJ589849 KSF589849 LCB589849 LLX589849 LVT589849 MFP589849 MPL589849 MZH589849 NJD589849 NSZ589849 OCV589849 OMR589849 OWN589849 PGJ589849 PQF589849 QAB589849 QJX589849 QTT589849 RDP589849 RNL589849 RXH589849 SHD589849 SQZ589849 TAV589849 TKR589849 TUN589849 UEJ589849 UOF589849 UYB589849 VHX589849 VRT589849 WBP589849 WLL589849 WVH589849 C655385 IV655385 SR655385 ACN655385 AMJ655385 AWF655385 BGB655385 BPX655385 BZT655385 CJP655385 CTL655385 DDH655385 DND655385 DWZ655385 EGV655385 EQR655385 FAN655385 FKJ655385 FUF655385 GEB655385 GNX655385 GXT655385 HHP655385 HRL655385 IBH655385 ILD655385 IUZ655385 JEV655385 JOR655385 JYN655385 KIJ655385 KSF655385 LCB655385 LLX655385 LVT655385 MFP655385 MPL655385 MZH655385 NJD655385 NSZ655385 OCV655385 OMR655385 OWN655385 PGJ655385 PQF655385 QAB655385 QJX655385 QTT655385 RDP655385 RNL655385 RXH655385 SHD655385 SQZ655385 TAV655385 TKR655385 TUN655385 UEJ655385 UOF655385 UYB655385 VHX655385 VRT655385 WBP655385 WLL655385 WVH655385 C720921 IV720921 SR720921 ACN720921 AMJ720921 AWF720921 BGB720921 BPX720921 BZT720921 CJP720921 CTL720921 DDH720921 DND720921 DWZ720921 EGV720921 EQR720921 FAN720921 FKJ720921 FUF720921 GEB720921 GNX720921 GXT720921 HHP720921 HRL720921 IBH720921 ILD720921 IUZ720921 JEV720921 JOR720921 JYN720921 KIJ720921 KSF720921 LCB720921 LLX720921 LVT720921 MFP720921 MPL720921 MZH720921 NJD720921 NSZ720921 OCV720921 OMR720921 OWN720921 PGJ720921 PQF720921 QAB720921 QJX720921 QTT720921 RDP720921 RNL720921 RXH720921 SHD720921 SQZ720921 TAV720921 TKR720921 TUN720921 UEJ720921 UOF720921 UYB720921 VHX720921 VRT720921 WBP720921 WLL720921 WVH720921 C786457 IV786457 SR786457 ACN786457 AMJ786457 AWF786457 BGB786457 BPX786457 BZT786457 CJP786457 CTL786457 DDH786457 DND786457 DWZ786457 EGV786457 EQR786457 FAN786457 FKJ786457 FUF786457 GEB786457 GNX786457 GXT786457 HHP786457 HRL786457 IBH786457 ILD786457 IUZ786457 JEV786457 JOR786457 JYN786457 KIJ786457 KSF786457 LCB786457 LLX786457 LVT786457 MFP786457 MPL786457 MZH786457 NJD786457 NSZ786457 OCV786457 OMR786457 OWN786457 PGJ786457 PQF786457 QAB786457 QJX786457 QTT786457 RDP786457 RNL786457 RXH786457 SHD786457 SQZ786457 TAV786457 TKR786457 TUN786457 UEJ786457 UOF786457 UYB786457 VHX786457 VRT786457 WBP786457 WLL786457 WVH786457 C851993 IV851993 SR851993 ACN851993 AMJ851993 AWF851993 BGB851993 BPX851993 BZT851993 CJP851993 CTL851993 DDH851993 DND851993 DWZ851993 EGV851993 EQR851993 FAN851993 FKJ851993 FUF851993 GEB851993 GNX851993 GXT851993 HHP851993 HRL851993 IBH851993 ILD851993 IUZ851993 JEV851993 JOR851993 JYN851993 KIJ851993 KSF851993 LCB851993 LLX851993 LVT851993 MFP851993 MPL851993 MZH851993 NJD851993 NSZ851993 OCV851993 OMR851993 OWN851993 PGJ851993 PQF851993 QAB851993 QJX851993 QTT851993 RDP851993 RNL851993 RXH851993 SHD851993 SQZ851993 TAV851993 TKR851993 TUN851993 UEJ851993 UOF851993 UYB851993 VHX851993 VRT851993 WBP851993 WLL851993 WVH851993 C917529 IV917529 SR917529 ACN917529 AMJ917529 AWF917529 BGB917529 BPX917529 BZT917529 CJP917529 CTL917529 DDH917529 DND917529 DWZ917529 EGV917529 EQR917529 FAN917529 FKJ917529 FUF917529 GEB917529 GNX917529 GXT917529 HHP917529 HRL917529 IBH917529 ILD917529 IUZ917529 JEV917529 JOR917529 JYN917529 KIJ917529 KSF917529 LCB917529 LLX917529 LVT917529 MFP917529 MPL917529 MZH917529 NJD917529 NSZ917529 OCV917529 OMR917529 OWN917529 PGJ917529 PQF917529 QAB917529 QJX917529 QTT917529 RDP917529 RNL917529 RXH917529 SHD917529 SQZ917529 TAV917529 TKR917529 TUN917529 UEJ917529 UOF917529 UYB917529 VHX917529 VRT917529 WBP917529 WLL917529 WVH917529 C983065 IV983065 SR983065 ACN983065 AMJ983065 AWF983065 BGB983065 BPX983065 BZT983065 CJP983065 CTL983065 DDH983065 DND983065 DWZ983065 EGV983065 EQR983065 FAN983065 FKJ983065 FUF983065 GEB983065 GNX983065 GXT983065 HHP983065 HRL983065 IBH983065 ILD983065 IUZ983065 JEV983065 JOR983065 JYN983065 KIJ983065 KSF983065 LCB983065 LLX983065 LVT983065 MFP983065 MPL983065 MZH983065 NJD983065 NSZ983065 OCV983065 OMR983065 OWN983065 PGJ983065 PQF983065 QAB983065 QJX983065 QTT983065 RDP983065 RNL983065 RXH983065 SHD983065 SQZ983065 TAV983065 TKR983065 TUN983065 UEJ983065 UOF983065 UYB983065 VHX983065 VRT983065 WBP983065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topLeftCell="A16" workbookViewId="0">
      <selection activeCell="E20" sqref="E20"/>
    </sheetView>
  </sheetViews>
  <sheetFormatPr baseColWidth="10" defaultRowHeight="15.75" x14ac:dyDescent="0.25"/>
  <cols>
    <col min="1" max="1" width="24.85546875" style="135" customWidth="1"/>
    <col min="2" max="2" width="55.5703125" style="135" customWidth="1"/>
    <col min="3" max="3" width="41.28515625" style="135" customWidth="1"/>
    <col min="4" max="4" width="29.42578125" style="135" customWidth="1"/>
    <col min="5" max="5" width="29.140625" style="135" customWidth="1"/>
    <col min="6" max="16384" width="11.42578125" style="89"/>
  </cols>
  <sheetData>
    <row r="1" spans="1:5" ht="15.75" customHeight="1" x14ac:dyDescent="0.25">
      <c r="A1" s="286" t="s">
        <v>86</v>
      </c>
      <c r="B1" s="287"/>
      <c r="C1" s="287"/>
      <c r="D1" s="287"/>
      <c r="E1" s="112"/>
    </row>
    <row r="2" spans="1:5" ht="27.75" customHeight="1" x14ac:dyDescent="0.25">
      <c r="A2" s="113"/>
      <c r="B2" s="288" t="s">
        <v>75</v>
      </c>
      <c r="C2" s="288"/>
      <c r="D2" s="288"/>
      <c r="E2" s="114"/>
    </row>
    <row r="3" spans="1:5" ht="21" customHeight="1" x14ac:dyDescent="0.25">
      <c r="A3" s="115"/>
      <c r="B3" s="288" t="s">
        <v>145</v>
      </c>
      <c r="C3" s="288"/>
      <c r="D3" s="288"/>
      <c r="E3" s="116"/>
    </row>
    <row r="4" spans="1:5" thickBot="1" x14ac:dyDescent="0.3">
      <c r="A4" s="117"/>
      <c r="B4" s="118"/>
      <c r="C4" s="118"/>
      <c r="D4" s="118"/>
      <c r="E4" s="119"/>
    </row>
    <row r="5" spans="1:5" ht="26.25" customHeight="1" thickBot="1" x14ac:dyDescent="0.3">
      <c r="A5" s="117"/>
      <c r="B5" s="120" t="s">
        <v>343</v>
      </c>
      <c r="C5" s="289" t="s">
        <v>348</v>
      </c>
      <c r="D5" s="290"/>
      <c r="E5" s="119"/>
    </row>
    <row r="6" spans="1:5" ht="27.75" customHeight="1" thickBot="1" x14ac:dyDescent="0.3">
      <c r="A6" s="117"/>
      <c r="B6" s="141" t="s">
        <v>344</v>
      </c>
      <c r="C6" s="291" t="s">
        <v>345</v>
      </c>
      <c r="D6" s="292"/>
      <c r="E6" s="119"/>
    </row>
    <row r="7" spans="1:5" ht="29.25" customHeight="1" thickBot="1" x14ac:dyDescent="0.3">
      <c r="A7" s="117"/>
      <c r="B7" s="141" t="s">
        <v>146</v>
      </c>
      <c r="C7" s="295" t="s">
        <v>147</v>
      </c>
      <c r="D7" s="296"/>
      <c r="E7" s="119"/>
    </row>
    <row r="8" spans="1:5" ht="16.5" thickBot="1" x14ac:dyDescent="0.3">
      <c r="A8" s="117"/>
      <c r="B8" s="142">
        <v>40</v>
      </c>
      <c r="C8" s="293">
        <v>2745224642</v>
      </c>
      <c r="D8" s="294"/>
      <c r="E8" s="119"/>
    </row>
    <row r="9" spans="1:5" ht="23.25" customHeight="1" thickBot="1" x14ac:dyDescent="0.3">
      <c r="A9" s="117"/>
      <c r="B9" s="142">
        <v>44</v>
      </c>
      <c r="C9" s="293">
        <v>1241193048</v>
      </c>
      <c r="D9" s="294"/>
      <c r="E9" s="119"/>
    </row>
    <row r="10" spans="1:5" ht="26.25" customHeight="1" thickBot="1" x14ac:dyDescent="0.3">
      <c r="A10" s="117"/>
      <c r="B10" s="142"/>
      <c r="C10" s="293"/>
      <c r="D10" s="294"/>
      <c r="E10" s="119"/>
    </row>
    <row r="11" spans="1:5" ht="21.75" customHeight="1" thickBot="1" x14ac:dyDescent="0.3">
      <c r="A11" s="117"/>
      <c r="B11" s="142"/>
      <c r="C11" s="293"/>
      <c r="D11" s="294"/>
      <c r="E11" s="119"/>
    </row>
    <row r="12" spans="1:5" ht="16.5" thickBot="1" x14ac:dyDescent="0.3">
      <c r="A12" s="117"/>
      <c r="B12" s="142"/>
      <c r="C12" s="293"/>
      <c r="D12" s="294"/>
      <c r="E12" s="119"/>
    </row>
    <row r="13" spans="1:5" ht="63.75" customHeight="1" thickBot="1" x14ac:dyDescent="0.3">
      <c r="A13" s="117"/>
      <c r="B13" s="143" t="s">
        <v>148</v>
      </c>
      <c r="C13" s="293">
        <f>SUM(C8:D12)</f>
        <v>3986417690</v>
      </c>
      <c r="D13" s="294"/>
      <c r="E13" s="119"/>
    </row>
    <row r="14" spans="1:5" ht="45.75" customHeight="1" thickBot="1" x14ac:dyDescent="0.3">
      <c r="A14" s="117"/>
      <c r="B14" s="143" t="s">
        <v>149</v>
      </c>
      <c r="C14" s="293">
        <f>+C13/616000</f>
        <v>6471.457288961039</v>
      </c>
      <c r="D14" s="294"/>
      <c r="E14" s="119"/>
    </row>
    <row r="15" spans="1:5" ht="28.5" customHeight="1" x14ac:dyDescent="0.25">
      <c r="A15" s="117"/>
      <c r="B15" s="118"/>
      <c r="C15" s="121"/>
      <c r="D15" s="122"/>
      <c r="E15" s="119"/>
    </row>
    <row r="16" spans="1:5" ht="27" customHeight="1" thickBot="1" x14ac:dyDescent="0.3">
      <c r="A16" s="117"/>
      <c r="B16" s="118" t="s">
        <v>150</v>
      </c>
      <c r="C16" s="121"/>
      <c r="D16" s="122"/>
      <c r="E16" s="119"/>
    </row>
    <row r="17" spans="1:6" ht="28.5" customHeight="1" x14ac:dyDescent="0.25">
      <c r="A17" s="117"/>
      <c r="B17" s="123" t="s">
        <v>76</v>
      </c>
      <c r="C17" s="124"/>
      <c r="D17" s="189">
        <v>598832</v>
      </c>
      <c r="E17" s="119"/>
    </row>
    <row r="18" spans="1:6" ht="15" x14ac:dyDescent="0.25">
      <c r="A18" s="117"/>
      <c r="B18" s="117" t="s">
        <v>77</v>
      </c>
      <c r="C18" s="125"/>
      <c r="D18" s="190">
        <v>165071629</v>
      </c>
      <c r="E18" s="119"/>
    </row>
    <row r="19" spans="1:6" ht="27" customHeight="1" x14ac:dyDescent="0.25">
      <c r="A19" s="117"/>
      <c r="B19" s="117" t="s">
        <v>78</v>
      </c>
      <c r="C19" s="125"/>
      <c r="D19" s="190">
        <v>121772397</v>
      </c>
      <c r="E19" s="119"/>
    </row>
    <row r="20" spans="1:6" ht="27" customHeight="1" thickBot="1" x14ac:dyDescent="0.3">
      <c r="A20" s="117"/>
      <c r="B20" s="126" t="s">
        <v>79</v>
      </c>
      <c r="C20" s="127"/>
      <c r="D20" s="191">
        <v>121772397</v>
      </c>
      <c r="E20" s="119"/>
    </row>
    <row r="21" spans="1:6" ht="16.5" thickBot="1" x14ac:dyDescent="0.3">
      <c r="A21" s="117"/>
      <c r="B21" s="277" t="s">
        <v>80</v>
      </c>
      <c r="C21" s="278"/>
      <c r="D21" s="279"/>
      <c r="E21" s="119"/>
    </row>
    <row r="22" spans="1:6" ht="16.5" thickBot="1" x14ac:dyDescent="0.3">
      <c r="A22" s="117"/>
      <c r="B22" s="277" t="s">
        <v>81</v>
      </c>
      <c r="C22" s="278"/>
      <c r="D22" s="279"/>
      <c r="E22" s="119"/>
    </row>
    <row r="23" spans="1:6" x14ac:dyDescent="0.25">
      <c r="A23" s="117"/>
      <c r="B23" s="129" t="s">
        <v>151</v>
      </c>
      <c r="C23" s="192">
        <f>+D17/D19</f>
        <v>4.9176333451003678E-3</v>
      </c>
      <c r="D23" s="122" t="s">
        <v>346</v>
      </c>
      <c r="E23" s="119"/>
    </row>
    <row r="24" spans="1:6" ht="16.5" thickBot="1" x14ac:dyDescent="0.3">
      <c r="A24" s="117"/>
      <c r="B24" s="156" t="s">
        <v>82</v>
      </c>
      <c r="C24" s="193">
        <f>+D20/D18*100</f>
        <v>73.769428300728762</v>
      </c>
      <c r="D24" s="130" t="s">
        <v>67</v>
      </c>
      <c r="E24" s="119"/>
    </row>
    <row r="25" spans="1:6" ht="15.75" customHeight="1" thickBot="1" x14ac:dyDescent="0.3">
      <c r="A25" s="117"/>
      <c r="B25" s="131"/>
      <c r="C25" s="132"/>
      <c r="D25" s="118"/>
      <c r="E25" s="133"/>
      <c r="F25" s="274"/>
    </row>
    <row r="26" spans="1:6" x14ac:dyDescent="0.25">
      <c r="A26" s="280"/>
      <c r="B26" s="281" t="s">
        <v>83</v>
      </c>
      <c r="C26" s="275" t="s">
        <v>347</v>
      </c>
      <c r="D26" s="276"/>
      <c r="E26" s="283"/>
      <c r="F26" s="274"/>
    </row>
    <row r="27" spans="1:6" ht="16.5" thickBot="1" x14ac:dyDescent="0.3">
      <c r="A27" s="280"/>
      <c r="B27" s="282"/>
      <c r="C27" s="284" t="s">
        <v>84</v>
      </c>
      <c r="D27" s="285"/>
      <c r="E27" s="283"/>
      <c r="F27" s="111"/>
    </row>
    <row r="28" spans="1:6" thickBot="1" x14ac:dyDescent="0.3">
      <c r="A28" s="126"/>
      <c r="B28" s="134"/>
      <c r="C28" s="134"/>
      <c r="D28" s="134"/>
      <c r="E28" s="128"/>
    </row>
    <row r="29" spans="1:6" x14ac:dyDescent="0.25">
      <c r="B29" s="136" t="s">
        <v>152</v>
      </c>
    </row>
  </sheetData>
  <mergeCells count="21">
    <mergeCell ref="C14:D14"/>
    <mergeCell ref="C13:D13"/>
    <mergeCell ref="C8:D8"/>
    <mergeCell ref="C7:D7"/>
    <mergeCell ref="C9:D9"/>
    <mergeCell ref="C10:D10"/>
    <mergeCell ref="C11:D11"/>
    <mergeCell ref="C12:D12"/>
    <mergeCell ref="A1:D1"/>
    <mergeCell ref="B2:D2"/>
    <mergeCell ref="B3:D3"/>
    <mergeCell ref="C5:D5"/>
    <mergeCell ref="C6:D6"/>
    <mergeCell ref="F25:F26"/>
    <mergeCell ref="C26:D26"/>
    <mergeCell ref="B21:D21"/>
    <mergeCell ref="B22:D22"/>
    <mergeCell ref="A26:A27"/>
    <mergeCell ref="B26:B27"/>
    <mergeCell ref="E26:E27"/>
    <mergeCell ref="C27:D27"/>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TECNICA.G.40</vt:lpstr>
      <vt:lpstr>TECNICA.G.44</vt:lpstr>
      <vt:lpstr>FINANCIERA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2014-12-16T06:26:44Z</dcterms:modified>
</cp:coreProperties>
</file>