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C24" i="10" l="1"/>
  <c r="C23" i="10"/>
  <c r="C14" i="10"/>
  <c r="C13" i="10"/>
  <c r="C121" i="8" l="1"/>
  <c r="L52" i="8"/>
  <c r="M52" i="8"/>
  <c r="N52" i="8"/>
  <c r="K52" i="8"/>
  <c r="F22" i="8" l="1"/>
  <c r="C24" i="8" s="1"/>
  <c r="E22" i="8"/>
  <c r="E24" i="8" s="1"/>
  <c r="E125" i="8" l="1"/>
  <c r="D152" i="8" s="1"/>
  <c r="D40" i="8" s="1"/>
  <c r="F142" i="8"/>
  <c r="D153" i="8" s="1"/>
  <c r="D41" i="8" s="1"/>
  <c r="E40" i="8" l="1"/>
  <c r="E152" i="8"/>
  <c r="A50" i="8" l="1"/>
  <c r="C56" i="8"/>
  <c r="C57" i="8"/>
</calcChain>
</file>

<file path=xl/sharedStrings.xml><?xml version="1.0" encoding="utf-8"?>
<sst xmlns="http://schemas.openxmlformats.org/spreadsheetml/2006/main" count="621" uniqueCount="329">
  <si>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</si>
  <si>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</si>
  <si>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</si>
  <si>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</si>
  <si>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</si>
  <si>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</si>
  <si>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</si>
  <si>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</si>
  <si>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</si>
  <si>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</si>
  <si>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</si>
  <si>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</si>
  <si>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</si>
  <si>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</si>
  <si>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</si>
  <si>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</si>
  <si>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</si>
  <si>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</si>
  <si>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</si>
  <si>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</si>
  <si>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</si>
  <si>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</si>
  <si>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</si>
  <si>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</si>
  <si>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</si>
  <si>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</si>
  <si>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</si>
  <si>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</si>
  <si>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</si>
  <si>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</si>
  <si>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</si>
  <si>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</si>
  <si>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</si>
  <si>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</si>
  <si>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</si>
  <si>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</si>
  <si>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</si>
  <si>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</si>
  <si>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</si>
  <si>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</si>
  <si>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</si>
  <si>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</si>
  <si>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</si>
  <si>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</si>
  <si>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</si>
  <si>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</si>
  <si>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</si>
  <si>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</si>
  <si>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</si>
  <si>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</si>
  <si>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</si>
  <si>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</si>
  <si>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</si>
  <si>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</si>
  <si>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</si>
  <si>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</si>
  <si>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</si>
  <si>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</si>
  <si>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</si>
  <si>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</si>
  <si>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</si>
  <si>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</si>
  <si>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</si>
  <si>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</si>
  <si>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</si>
  <si>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</si>
  <si>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</si>
  <si>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</si>
  <si>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</si>
  <si>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</si>
  <si>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</si>
  <si>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</si>
  <si>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</si>
  <si>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</si>
  <si>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</si>
  <si>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</si>
  <si>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</si>
  <si>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</si>
  <si>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</si>
  <si>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</si>
  <si>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</si>
  <si>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</si>
  <si>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</si>
  <si>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</si>
  <si>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</si>
  <si>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</si>
  <si>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</si>
  <si>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</si>
  <si>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</si>
  <si>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</si>
  <si>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</si>
  <si>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</si>
  <si>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</si>
  <si>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</si>
  <si>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</si>
  <si>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</si>
  <si>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</si>
  <si>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</si>
  <si>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</si>
  <si>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</si>
  <si>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</si>
  <si>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</si>
  <si>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</si>
  <si>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</si>
  <si>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</si>
  <si>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</si>
  <si>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</si>
  <si>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</si>
  <si>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</si>
  <si>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</si>
  <si>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</si>
  <si>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</si>
  <si>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</si>
  <si>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</si>
  <si>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</si>
  <si>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</si>
  <si>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</si>
  <si>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</si>
  <si>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</si>
  <si>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</si>
  <si>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</si>
  <si>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</si>
  <si>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</si>
  <si>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</si>
  <si>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</si>
  <si>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</si>
  <si>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</si>
  <si>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</si>
  <si>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</si>
  <si>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</si>
  <si>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</si>
  <si>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</si>
  <si>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</si>
  <si>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</si>
  <si>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</si>
  <si>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</si>
  <si>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</si>
  <si>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</si>
  <si>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</si>
  <si>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</si>
  <si>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</si>
  <si>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</si>
  <si>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</si>
  <si>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</si>
  <si>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</si>
  <si>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</si>
  <si>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</si>
  <si>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</si>
  <si>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</si>
  <si>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</si>
  <si>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</si>
  <si>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</si>
  <si>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MANOS  UNIDAS POR AMOR</t>
  </si>
  <si>
    <t>FUNDACIÓN MANOS UNIDAS POR  AMOR</t>
  </si>
  <si>
    <t>FUNDACIÓN MANOS UNIDAS POR AMOR</t>
  </si>
  <si>
    <t>ICBF</t>
  </si>
  <si>
    <t>MODALIDAD FAMILIAR</t>
  </si>
  <si>
    <t>FAMILIAR</t>
  </si>
  <si>
    <t>FONADE</t>
  </si>
  <si>
    <t>01/04/009</t>
  </si>
  <si>
    <t>03/02/014</t>
  </si>
  <si>
    <t>EL ESPACIO DE SERVICIOS DE ATENCIÓN, SE ENCUENTRA EN COMODATOS.</t>
  </si>
  <si>
    <t>PANTERRAMANA, KAMUCHASAIN, GUAJIRITO-PUERTO CARACOL, SANTA LUCIA, SANTA CLARA, LOS CABRITOS,IPUMANA, ALUSHIRA.</t>
  </si>
  <si>
    <t>PUERTO CARACOL, EL CARDON, LAS DELICIAS, MARBELLA, SAJECITO, JULUACHON, 7 DE AGOSTO.</t>
  </si>
  <si>
    <t>MOJAN, WARUPTAMANA, COOPERATIVO, LOS CERRITOS, GUAYACANAL, LA CEIBITA.</t>
  </si>
  <si>
    <t>LICENCIADO EN PEDAGOGIA INFANTIL</t>
  </si>
  <si>
    <t>UNIVERSIDAD DE LA GUAJIRA</t>
  </si>
  <si>
    <t>4/1170</t>
  </si>
  <si>
    <t xml:space="preserve">NADIA PATRICIA FERIA BORRERO                                       </t>
  </si>
  <si>
    <t>MARIA JOSEFA MOSCOTE RODRIGUEZ</t>
  </si>
  <si>
    <t>VICTORIA SOTO BERMUDEZ</t>
  </si>
  <si>
    <t>DOCENTE</t>
  </si>
  <si>
    <t>DEFIRA JOSEFA MEDINA BRITO</t>
  </si>
  <si>
    <t>TRABAJADORA SOCIAL</t>
  </si>
  <si>
    <t>MINISTERIO DE EDUCACIÓN NACIONAL - ICETEX</t>
  </si>
  <si>
    <t>NA</t>
  </si>
  <si>
    <t>1.  FUNDACIÓN ALTERNATIVA DE VIDA</t>
  </si>
  <si>
    <t>1.  UNION TEMPORAL SUSHIRUA WAKUA"IPA</t>
  </si>
  <si>
    <t>1.  15/05/2012 -14/11/12  y 06/03/2013 - 30/11/2013</t>
  </si>
  <si>
    <t>8/1170</t>
  </si>
  <si>
    <t>ZULAY PAOLA REDONDO MINDIOLA</t>
  </si>
  <si>
    <t>1.  FUNDACIÓN MANOS UNIDAS POR AMOR.</t>
  </si>
  <si>
    <t>1.  10/05/2012 - 15/12/2012 , 21/01/2013 - 13/12/2013 , 03/02/2014 - HASTA LA FECHA</t>
  </si>
  <si>
    <t>LUZ KARINA GUERRA VEGA</t>
  </si>
  <si>
    <t>PSICOLOGA</t>
  </si>
  <si>
    <t>UNAD</t>
  </si>
  <si>
    <t xml:space="preserve">1.  10/05/2012 - 15/12/2012 , 21/01/2013 - 13/12/2013 , 03/02/2014 - HASTA LA FECHA   </t>
  </si>
  <si>
    <t xml:space="preserve">1.  FUNDACIÓN MANOS UNIDAS POR AMOR.                   </t>
  </si>
  <si>
    <t xml:space="preserve">1.  PSICOLOGA                 </t>
  </si>
  <si>
    <t>JULIETH PINEDO BAUTISTA</t>
  </si>
  <si>
    <t>1.  FUNDACIÓN MANOS UNIDAS POR AMOR</t>
  </si>
  <si>
    <t>1.  03/02/2014 HASTA LA FECHA</t>
  </si>
  <si>
    <t>SANDRA MELISSA MEZA RAMIREZ</t>
  </si>
  <si>
    <t>1.  01/08/2011 - 03/08/2012</t>
  </si>
  <si>
    <t>1.  FEDERACIÓN NACIONAL DE VIVIENDA POPULAR</t>
  </si>
  <si>
    <t>1.  22/01/2013- 18/02/2014</t>
  </si>
  <si>
    <t>1/1170</t>
  </si>
  <si>
    <t>ELIZABETH RAMIREZ ALMARALES</t>
  </si>
  <si>
    <t>ZULEICA ISABEL PUELLO GUTIERREZ</t>
  </si>
  <si>
    <t>11/12/009</t>
  </si>
  <si>
    <t>1. FUNDACIÓN MANOS UNIDAS POR AMOR</t>
  </si>
  <si>
    <t>1.   19/06/2008 - 12/12/2008;  25/06/2009 - 12/10/2009;  02/03/2010 - 05/11/2010;  30/08/2011 - 15/12/2011; 10/01/2012 - 15/12/2012  21/01/2013 - 13/12/013;  03/02/2014 - HASTA LA FECHA</t>
  </si>
  <si>
    <t>NOIMES ANTONIO DUARTE PADILLA</t>
  </si>
  <si>
    <t>CONTADOR PUBLICO</t>
  </si>
  <si>
    <t>UNIVERSIDAD AUTONOMA DEL CARIBE</t>
  </si>
  <si>
    <t>15/01/004 - HASTA LA FECHA</t>
  </si>
  <si>
    <t>GRUPO 33</t>
  </si>
  <si>
    <t>SEGÚN CERTIFICACION DEL ICBF EL CONTRATO FINALIZO EL 31 DE 0CTUBRE 2014</t>
  </si>
  <si>
    <t>342/2012</t>
  </si>
  <si>
    <t>2122994/2012</t>
  </si>
  <si>
    <t>EN LA CERTIFICACION RELACIONADA SE TRASLAPAN 12 DIAS DE EXPERIENCIA</t>
  </si>
  <si>
    <t>X</t>
  </si>
  <si>
    <t>N/A</t>
  </si>
  <si>
    <t>PATRON, PASO1, MOCOCHIRRAMANA, RIOSID, KARI KARI, MONTEVERDE, WALAWALAO - ZONA RURAL, JULUIPA(ZONA RURAL)PARENSKA (ZONA RURAL)</t>
  </si>
  <si>
    <t xml:space="preserve">1. 15 /03/2013 -  13/12/2013 ´. 03/02/2014 HASTA LA FECHA     </t>
  </si>
  <si>
    <t xml:space="preserve">1.  MANOS UNIDAS POR AMOR                          </t>
  </si>
  <si>
    <t xml:space="preserve"> COORDINADORA PEDAGOGICA.</t>
  </si>
  <si>
    <t>NO REQUIERE</t>
  </si>
  <si>
    <t xml:space="preserve">1.  15/08/2007 -          15/12/2007.                   17/06/2008   -  15/12/2008,  15/04/2009 - 12/12/2009, 16/03/2010 - 15/08/2010,          15/04/011 -  15/12/011                         </t>
  </si>
  <si>
    <t xml:space="preserve">1.  HERMANAS CAPUCHINAS DEL SAGRADO CORAZÓN.                     </t>
  </si>
  <si>
    <t>1.COORDINADORA EN EL PROGRAMA UNIDADES PEDAGOGICAS DE APOYO FONDO PAIPI.</t>
  </si>
  <si>
    <t>NO APORTA</t>
  </si>
  <si>
    <t>LA EXPERIENCIA RELACIONADA NO SE AJUSTA AL REQUERIDO PARA EL CARGO</t>
  </si>
  <si>
    <t>COMFAGUAJIRA</t>
  </si>
  <si>
    <t>18/10/2008 - 1/10/2009; 15/01/2010 - 31/07/2010 Y 17/08/2010 - 19/10/2010</t>
  </si>
  <si>
    <t>COORDINADORA LOCAL ESTRATEGIA JUNTOS</t>
  </si>
  <si>
    <t>DARIS DISAILIS TORRES CAMPO</t>
  </si>
  <si>
    <t>1.  15/01/2012 - 22/05/2013</t>
  </si>
  <si>
    <t>1.  TRABAJADORA SOCIAL PROMOCION, PREVENCION Y ATENCION INTEGRAL A NIÑOS Y NIÑAS DE 0-5 AÑOS</t>
  </si>
  <si>
    <t>JESSICA YULIETH MONTAÑO CURIEL</t>
  </si>
  <si>
    <t>235671121-I</t>
  </si>
  <si>
    <t>AGENTE COMUNITARIO</t>
  </si>
  <si>
    <t>14244021-I</t>
  </si>
  <si>
    <t xml:space="preserve">10/05/2012 - 15/12/2012, 21/01/013 - 13/12/2013, 13/02/2014 HASTA LA FECHA.         </t>
  </si>
  <si>
    <t xml:space="preserve"> TRABAJADORA SOCIAL.</t>
  </si>
  <si>
    <t>NAIDIT DEL CARMEN VERGARA ZABALETA</t>
  </si>
  <si>
    <t>236061121-I</t>
  </si>
  <si>
    <t>1.  FUNDACION GUAJIRA NACIENTE</t>
  </si>
  <si>
    <t>CAROLINA JISEL GARCIA PIMIENTA</t>
  </si>
  <si>
    <t>TRABAJADORA SOCIAL POLITICAS DE VIVIENDA</t>
  </si>
  <si>
    <t>320/2009</t>
  </si>
  <si>
    <t>238/2009</t>
  </si>
  <si>
    <t>FPI 44-096/2009</t>
  </si>
  <si>
    <t>2111225/2011</t>
  </si>
  <si>
    <t>2111193/2011</t>
  </si>
  <si>
    <t>2121277/2012</t>
  </si>
  <si>
    <t>237/2014</t>
  </si>
  <si>
    <t>117/2014</t>
  </si>
  <si>
    <t>FINALIZO EN EL MES DE OCTUBRE 2014</t>
  </si>
  <si>
    <t>2/1170</t>
  </si>
  <si>
    <t>COORDINADOR PEDAGOGICO ENTORNO INSTITUCIONAL</t>
  </si>
  <si>
    <t xml:space="preserve">1.  FUNDACIÓN SEMILLAS COLOMBIA                           </t>
  </si>
  <si>
    <t xml:space="preserve">1.  10/01/2009 - 15/12/2012                              </t>
  </si>
  <si>
    <t>LICENCIADA EN PEDAGOGIA INFANTIL</t>
  </si>
  <si>
    <t>261105-T</t>
  </si>
  <si>
    <t>NO APORTO HOJA DE VIDA PARA ESTE PERFIL</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</si>
  <si>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</si>
  <si>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</si>
  <si>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</si>
  <si>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</si>
  <si>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</si>
  <si>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</si>
  <si>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</si>
  <si>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</si>
  <si>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</si>
  <si>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</si>
  <si>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</si>
  <si>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</si>
  <si>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</si>
  <si>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</si>
  <si>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</si>
  <si>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</si>
  <si>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</si>
  <si>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</si>
  <si>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</si>
  <si>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</si>
  <si>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</si>
  <si>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</si>
  <si>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</si>
  <si>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</si>
  <si>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</si>
  <si>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</si>
  <si>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</si>
  <si>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</si>
  <si>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</si>
  <si>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</si>
  <si>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</si>
  <si>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</si>
  <si>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</si>
  <si>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</si>
  <si>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</si>
  <si>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</si>
  <si>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</si>
  <si>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</si>
  <si>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</si>
  <si>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</si>
  <si>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</si>
  <si>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</si>
  <si>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</si>
  <si>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9 FUNDACION MANOS UNIDAS POR AMOR</t>
  </si>
  <si>
    <t>1 AL 3</t>
  </si>
  <si>
    <t>25  Y 26</t>
  </si>
  <si>
    <t>GARANTIA DE SERIEDAD DE LA PROPUESTA GRUPO 33</t>
  </si>
  <si>
    <t>5 AL 8</t>
  </si>
  <si>
    <t>9 AL 14</t>
  </si>
  <si>
    <t>N.A</t>
  </si>
  <si>
    <t>20 Y 21</t>
  </si>
  <si>
    <t>18 Y 19</t>
  </si>
  <si>
    <t>23 Y 24</t>
  </si>
  <si>
    <t>27 Y 28</t>
  </si>
  <si>
    <t xml:space="preserve">PROPONENTE:   </t>
  </si>
  <si>
    <t>NUMERO DE NIT:</t>
  </si>
  <si>
    <t>825001154-3</t>
  </si>
  <si>
    <t xml:space="preserve">CUMPLE </t>
  </si>
  <si>
    <t>EL PROPONENTE CUMPLE __X____ NO CUMPLE _______</t>
  </si>
  <si>
    <t>ES ACEPTADA LA CERTIFICACION DE EXPERIENCIA ALLEGADA PARA SUBSANACION EN EL CARGO DE COORDINADOR</t>
  </si>
  <si>
    <t xml:space="preserve">1.  MANOS UNIDAS POR AMOR.                   
2. CENTRO DE APRENDIZAJE, ORENTACION Y ESTIMULACION PARA TODOS "CRECER APRENDIENDO" </t>
  </si>
  <si>
    <t>1.  01/07/2009 -          HASTA LA FECHA
2. 28/2/2009 - 12/04/2010</t>
  </si>
  <si>
    <t>LIANNEY SOLEDIS ORTEGA LOAIZA</t>
  </si>
  <si>
    <t>UNIVERSIDAD DEL NORTE</t>
  </si>
  <si>
    <t>180474021-I</t>
  </si>
  <si>
    <t>FUNDACION UN MEJOR VIVIR</t>
  </si>
  <si>
    <t>23/10/2012 - HASTA LA FECHA</t>
  </si>
  <si>
    <t>LAS HOJAS DE VIDA ALLEGADAS DE LAS PROFESIONALES DEIVYS REDONDO Y SOFIA BRITO SOCARRAS NO SON VALIDADAS, YA QUE LA LEY INDICA QUE NO SON SUBSANABLES LOS FACTORES DE PONDERACION, COMO ES EN ESTE CASO EL TALENTO HUMANO ADICIONAL, REFERIDO EN EL NUMERAL 4.1 DEL PLIEGO DE CONDICIONES DE LA PRESENTE CONVOCATORIA.</t>
  </si>
  <si>
    <t>MEDIANTE OFICIO RADICADO E-2014-354066-4400 SE REMPLAZA EL TALENTO HUMANO "CAROLINA JISEL GARCIA PIMIENTA" POR EL ALLEGADO MEDIANTE HOJA DE VIDA DE LA TRABAJADORA SOCIAL LIANNEY ORTEGA, QUIEN CUMPLE CON LOS REQUISITOS HABILITANTES EN TIEMPO Y EXPERIENCIA RELACIONADA PARA EL CARGO DE PROFESIONAL DE APOYO PSICOSOCIAL</t>
  </si>
  <si>
    <t>SON ACEPTADOS LOS AJUSTES REALIZADOS A LA PROPUESTA TECNICA.</t>
  </si>
  <si>
    <t>TIEMPO TRASLAPADO CON LA EXPERIENCIA RELACIONADA EN EL FOLIO 86</t>
  </si>
  <si>
    <t>EN EJECUCION HASTA EL 15-12-2014. TIEMPO TRASLAPADO CON LA EXPERIENCIA RELACIONADA EN EL FOLIO 94</t>
  </si>
  <si>
    <t>EXPERIENCIA NO VALIDA, SE ENCUENTRA POR FUERA DEL PERIODO A EVALUAR DE ACUERDO AL PLIEGO DE CONDICIONES "ULTIMOS 5 AÑOS (QUE CORRESPONDE A 60 MESES")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</si>
</sst>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0"/>
    <numFmt numFmtId="171" formatCode="_-* #,##0_-;\-* #,##0_-;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73">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0" fontId="26"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7" fillId="7" borderId="31" xfId="0" applyFont="1" applyFill="1" applyBorder="1" applyAlignment="1">
      <alignment vertical="center"/>
    </xf>
    <xf numFmtId="0" fontId="27" fillId="7" borderId="31" xfId="0" applyFont="1" applyFill="1" applyBorder="1" applyAlignment="1">
      <alignment horizontal="center" vertical="center"/>
    </xf>
    <xf numFmtId="0" fontId="27"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29"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1"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vertical="top" wrapText="1"/>
    </xf>
    <xf numFmtId="0" fontId="0" fillId="0" borderId="1" xfId="0" applyBorder="1" applyAlignment="1">
      <alignment vertical="top" wrapText="1"/>
    </xf>
    <xf numFmtId="14" fontId="0" fillId="0" borderId="1" xfId="0" applyNumberFormat="1" applyBorder="1" applyAlignment="1">
      <alignment vertical="top" wrapText="1"/>
    </xf>
    <xf numFmtId="14" fontId="0" fillId="0" borderId="1" xfId="0" applyNumberFormat="1" applyBorder="1" applyAlignment="1"/>
    <xf numFmtId="0" fontId="0" fillId="0" borderId="1" xfId="0" applyFill="1" applyBorder="1" applyAlignment="1">
      <alignment vertical="top"/>
    </xf>
    <xf numFmtId="0" fontId="0" fillId="0" borderId="1" xfId="0" applyBorder="1" applyAlignment="1">
      <alignment horizontal="right" vertical="top" wrapText="1"/>
    </xf>
    <xf numFmtId="0" fontId="0" fillId="0" borderId="1" xfId="0" applyBorder="1" applyAlignment="1">
      <alignment wrapText="1"/>
    </xf>
    <xf numFmtId="0" fontId="0" fillId="0" borderId="1" xfId="0" applyBorder="1" applyAlignment="1">
      <alignment horizontal="center" vertical="center"/>
    </xf>
    <xf numFmtId="1" fontId="18" fillId="0" borderId="1" xfId="0" applyNumberFormat="1" applyFont="1" applyFill="1" applyBorder="1" applyAlignment="1" applyProtection="1">
      <alignment horizontal="center" vertical="center" wrapText="1"/>
      <protection locked="0"/>
    </xf>
    <xf numFmtId="1" fontId="1" fillId="2" borderId="1" xfId="0" applyNumberFormat="1" applyFont="1" applyFill="1" applyBorder="1" applyAlignment="1">
      <alignment horizontal="center" vertical="center"/>
    </xf>
    <xf numFmtId="1" fontId="0" fillId="3" borderId="1" xfId="0" applyNumberFormat="1" applyFill="1" applyBorder="1" applyAlignment="1">
      <alignment horizontal="right" vertical="center"/>
    </xf>
    <xf numFmtId="170"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14" fontId="0" fillId="0" borderId="1" xfId="0" applyNumberFormat="1" applyFill="1" applyBorder="1" applyAlignment="1">
      <alignment horizontal="right" vertical="top" wrapText="1"/>
    </xf>
    <xf numFmtId="2" fontId="13" fillId="0" borderId="1" xfId="0" applyNumberFormat="1" applyFont="1" applyFill="1" applyBorder="1" applyAlignment="1" applyProtection="1">
      <alignment horizontal="center" vertical="center" wrapText="1"/>
      <protection locked="0"/>
    </xf>
    <xf numFmtId="0" fontId="23" fillId="7" borderId="31" xfId="0" applyFont="1" applyFill="1" applyBorder="1" applyAlignment="1">
      <alignment vertical="center"/>
    </xf>
    <xf numFmtId="0" fontId="14" fillId="0" borderId="0" xfId="0" applyFont="1"/>
    <xf numFmtId="0" fontId="30" fillId="0" borderId="0" xfId="0" applyFont="1" applyAlignment="1">
      <alignment horizontal="center" vertical="center"/>
    </xf>
    <xf numFmtId="0" fontId="31" fillId="0" borderId="0" xfId="0" applyFont="1" applyAlignment="1">
      <alignment horizontal="justify" vertical="center"/>
    </xf>
    <xf numFmtId="0" fontId="32" fillId="5" borderId="18" xfId="0" applyFont="1" applyFill="1" applyBorder="1" applyAlignment="1">
      <alignment horizontal="center" vertical="center" wrapText="1"/>
    </xf>
    <xf numFmtId="0" fontId="33" fillId="0" borderId="18" xfId="0" applyFont="1" applyBorder="1" applyAlignment="1">
      <alignment horizontal="center" vertical="center" wrapText="1"/>
    </xf>
    <xf numFmtId="0" fontId="33" fillId="6" borderId="5"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applyAlignment="1"/>
    <xf numFmtId="0" fontId="20" fillId="7" borderId="20" xfId="0" applyFont="1" applyFill="1" applyBorder="1" applyAlignment="1">
      <alignment horizontal="center" vertical="center" wrapText="1"/>
    </xf>
    <xf numFmtId="0" fontId="20" fillId="0" borderId="1" xfId="0" applyFont="1" applyBorder="1"/>
    <xf numFmtId="0" fontId="20" fillId="0" borderId="20" xfId="0" applyFont="1" applyBorder="1" applyAlignment="1">
      <alignment horizontal="center" vertical="center" wrapText="1"/>
    </xf>
    <xf numFmtId="0" fontId="20" fillId="7" borderId="20" xfId="0" applyFont="1" applyFill="1" applyBorder="1" applyAlignment="1">
      <alignment horizontal="justify" vertical="center" wrapText="1"/>
    </xf>
    <xf numFmtId="171" fontId="24" fillId="7" borderId="25" xfId="1" applyNumberFormat="1" applyFont="1" applyFill="1" applyBorder="1" applyAlignment="1">
      <alignment vertical="center"/>
    </xf>
    <xf numFmtId="171" fontId="24" fillId="7" borderId="27" xfId="1" applyNumberFormat="1" applyFont="1" applyFill="1" applyBorder="1" applyAlignment="1">
      <alignment vertical="center"/>
    </xf>
    <xf numFmtId="171"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0" fillId="0" borderId="1" xfId="0" applyBorder="1" applyAlignment="1">
      <alignment horizontal="center" vertic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33" fillId="0" borderId="5" xfId="0" applyFont="1" applyBorder="1" applyAlignment="1">
      <alignment horizontal="center" vertical="center" wrapText="1"/>
    </xf>
    <xf numFmtId="0" fontId="33" fillId="0" borderId="38" xfId="0" applyFont="1" applyBorder="1" applyAlignment="1">
      <alignment horizontal="center" vertical="center" wrapText="1"/>
    </xf>
    <xf numFmtId="0" fontId="33" fillId="0" borderId="14" xfId="0" applyFont="1" applyBorder="1" applyAlignment="1">
      <alignment horizontal="center" vertical="center" wrapText="1"/>
    </xf>
    <xf numFmtId="0" fontId="20" fillId="0" borderId="0" xfId="0" applyFont="1" applyAlignment="1">
      <alignment horizontal="justify" vertical="center" wrapText="1"/>
    </xf>
    <xf numFmtId="0" fontId="31" fillId="0" borderId="0" xfId="0" applyFont="1" applyAlignment="1">
      <alignment horizontal="justify" vertical="center" wrapText="1"/>
    </xf>
    <xf numFmtId="0" fontId="32" fillId="5" borderId="5" xfId="0" applyFont="1" applyFill="1" applyBorder="1" applyAlignment="1">
      <alignment horizontal="center" vertical="center" wrapText="1"/>
    </xf>
    <xf numFmtId="0" fontId="32" fillId="5" borderId="38" xfId="0" applyFont="1" applyFill="1" applyBorder="1" applyAlignment="1">
      <alignment horizontal="center" vertical="center" wrapText="1"/>
    </xf>
    <xf numFmtId="0" fontId="32" fillId="5" borderId="14" xfId="0" applyFont="1" applyFill="1" applyBorder="1" applyAlignment="1">
      <alignment horizontal="center" vertical="center" wrapText="1"/>
    </xf>
    <xf numFmtId="0" fontId="30" fillId="0" borderId="0" xfId="0" applyFont="1" applyAlignment="1">
      <alignment horizontal="center" vertical="center"/>
    </xf>
    <xf numFmtId="0" fontId="33" fillId="6" borderId="5" xfId="0" applyFont="1" applyFill="1" applyBorder="1" applyAlignment="1">
      <alignment horizontal="center" vertical="center" wrapText="1"/>
    </xf>
    <xf numFmtId="0" fontId="33" fillId="6" borderId="38" xfId="0" applyFont="1" applyFill="1" applyBorder="1" applyAlignment="1">
      <alignment horizontal="center" vertical="center" wrapText="1"/>
    </xf>
    <xf numFmtId="0" fontId="33" fillId="6" borderId="14" xfId="0" applyFont="1" applyFill="1" applyBorder="1" applyAlignment="1">
      <alignment horizontal="center" vertical="center" wrapText="1"/>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33" fillId="0" borderId="0" xfId="0" applyFont="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0" fillId="0" borderId="1" xfId="0" applyBorder="1" applyAlignment="1">
      <alignment horizontal="center" vertical="top" wrapText="1"/>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44" fontId="28" fillId="7" borderId="30" xfId="3" applyFont="1" applyFill="1" applyBorder="1" applyAlignment="1">
      <alignment horizontal="center" vertical="center" wrapText="1"/>
    </xf>
    <xf numFmtId="44" fontId="28" fillId="7" borderId="29" xfId="3" applyFont="1" applyFill="1" applyBorder="1" applyAlignment="1">
      <alignment horizontal="center" vertical="center" wrapText="1"/>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workbookViewId="0">
      <selection activeCell="A57" sqref="A57:D57"/>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3" ht="14.45" x14ac:dyDescent="0.3">
      <c r="A1" s="159"/>
      <c r="B1" s="159"/>
      <c r="C1" s="159"/>
      <c r="D1" s="159"/>
      <c r="E1" s="159"/>
      <c r="F1" s="159"/>
      <c r="G1" s="159"/>
      <c r="H1" s="159"/>
      <c r="I1" s="159"/>
      <c r="J1" s="159"/>
      <c r="K1" s="159"/>
      <c r="L1" s="159"/>
      <c r="M1" s="159"/>
    </row>
    <row r="2" spans="1:13" ht="14.45" x14ac:dyDescent="0.3">
      <c r="A2" s="205" t="s">
        <v>63</v>
      </c>
      <c r="B2" s="205"/>
      <c r="C2" s="205"/>
      <c r="D2" s="205"/>
      <c r="E2" s="205"/>
      <c r="F2" s="205"/>
      <c r="G2" s="205"/>
      <c r="H2" s="205"/>
      <c r="I2" s="205"/>
      <c r="J2" s="205"/>
      <c r="K2" s="205"/>
      <c r="L2" s="205"/>
      <c r="M2" s="159"/>
    </row>
    <row r="3" spans="1:13" ht="14.45" x14ac:dyDescent="0.3">
      <c r="A3" s="160"/>
      <c r="B3" s="159"/>
      <c r="C3" s="159"/>
      <c r="D3" s="159"/>
      <c r="E3" s="159"/>
      <c r="F3" s="159"/>
      <c r="G3" s="159"/>
      <c r="H3" s="159"/>
      <c r="I3" s="159"/>
      <c r="J3" s="159"/>
      <c r="K3" s="159"/>
      <c r="L3" s="159"/>
      <c r="M3" s="159"/>
    </row>
    <row r="4" spans="1:13" ht="16.5" x14ac:dyDescent="0.25">
      <c r="A4" s="205" t="s">
        <v>256</v>
      </c>
      <c r="B4" s="205"/>
      <c r="C4" s="205"/>
      <c r="D4" s="205"/>
      <c r="E4" s="205"/>
      <c r="F4" s="205"/>
      <c r="G4" s="205"/>
      <c r="H4" s="205"/>
      <c r="I4" s="205"/>
      <c r="J4" s="205"/>
      <c r="K4" s="205"/>
      <c r="L4" s="205"/>
      <c r="M4" s="159"/>
    </row>
    <row r="5" spans="1:13" ht="14.45" x14ac:dyDescent="0.3">
      <c r="A5" s="161"/>
      <c r="B5" s="159"/>
      <c r="C5" s="159"/>
      <c r="D5" s="159"/>
      <c r="E5" s="159"/>
      <c r="F5" s="159"/>
      <c r="G5" s="159"/>
      <c r="H5" s="159"/>
      <c r="I5" s="159"/>
      <c r="J5" s="159"/>
      <c r="K5" s="159"/>
      <c r="L5" s="159"/>
      <c r="M5" s="159"/>
    </row>
    <row r="6" spans="1:13" x14ac:dyDescent="0.25">
      <c r="A6" s="200" t="s">
        <v>257</v>
      </c>
      <c r="B6" s="201"/>
      <c r="C6" s="201"/>
      <c r="D6" s="201"/>
      <c r="E6" s="201"/>
      <c r="F6" s="201"/>
      <c r="G6" s="201"/>
      <c r="H6" s="201"/>
      <c r="I6" s="201"/>
      <c r="J6" s="201"/>
      <c r="K6" s="201"/>
      <c r="L6" s="201"/>
      <c r="M6" s="159"/>
    </row>
    <row r="7" spans="1:13" x14ac:dyDescent="0.25">
      <c r="A7" s="201"/>
      <c r="B7" s="201"/>
      <c r="C7" s="201"/>
      <c r="D7" s="201"/>
      <c r="E7" s="201"/>
      <c r="F7" s="201"/>
      <c r="G7" s="201"/>
      <c r="H7" s="201"/>
      <c r="I7" s="201"/>
      <c r="J7" s="201"/>
      <c r="K7" s="201"/>
      <c r="L7" s="201"/>
      <c r="M7" s="159"/>
    </row>
    <row r="8" spans="1:13" x14ac:dyDescent="0.25">
      <c r="A8" s="200" t="s">
        <v>258</v>
      </c>
      <c r="B8" s="201"/>
      <c r="C8" s="201"/>
      <c r="D8" s="201"/>
      <c r="E8" s="201"/>
      <c r="F8" s="201"/>
      <c r="G8" s="201"/>
      <c r="H8" s="201"/>
      <c r="I8" s="201"/>
      <c r="J8" s="201"/>
      <c r="K8" s="201"/>
      <c r="L8" s="201"/>
      <c r="M8" s="159"/>
    </row>
    <row r="9" spans="1:13" x14ac:dyDescent="0.25">
      <c r="A9" s="201"/>
      <c r="B9" s="201"/>
      <c r="C9" s="201"/>
      <c r="D9" s="201"/>
      <c r="E9" s="201"/>
      <c r="F9" s="201"/>
      <c r="G9" s="201"/>
      <c r="H9" s="201"/>
      <c r="I9" s="201"/>
      <c r="J9" s="201"/>
      <c r="K9" s="201"/>
      <c r="L9" s="201"/>
      <c r="M9" s="159"/>
    </row>
    <row r="10" spans="1:13" thickBot="1" x14ac:dyDescent="0.35">
      <c r="A10" s="159"/>
      <c r="B10" s="159"/>
      <c r="C10" s="159"/>
      <c r="D10" s="159"/>
      <c r="E10" s="159"/>
      <c r="F10" s="159"/>
      <c r="G10" s="159"/>
      <c r="H10" s="159"/>
      <c r="I10" s="159"/>
      <c r="J10" s="159"/>
      <c r="K10" s="159"/>
      <c r="L10" s="159"/>
      <c r="M10" s="159"/>
    </row>
    <row r="11" spans="1:13" thickBot="1" x14ac:dyDescent="0.35">
      <c r="A11" s="162" t="s">
        <v>64</v>
      </c>
      <c r="B11" s="202" t="s">
        <v>85</v>
      </c>
      <c r="C11" s="203"/>
      <c r="D11" s="203"/>
      <c r="E11" s="203"/>
      <c r="F11" s="203"/>
      <c r="G11" s="203"/>
      <c r="H11" s="203"/>
      <c r="I11" s="203"/>
      <c r="J11" s="203"/>
      <c r="K11" s="203"/>
      <c r="L11" s="204"/>
      <c r="M11" s="159"/>
    </row>
    <row r="12" spans="1:13" thickBot="1" x14ac:dyDescent="0.35">
      <c r="A12" s="163">
        <v>1</v>
      </c>
      <c r="B12" s="197" t="s">
        <v>259</v>
      </c>
      <c r="C12" s="198"/>
      <c r="D12" s="198"/>
      <c r="E12" s="198"/>
      <c r="F12" s="198"/>
      <c r="G12" s="198"/>
      <c r="H12" s="198"/>
      <c r="I12" s="198"/>
      <c r="J12" s="198"/>
      <c r="K12" s="198"/>
      <c r="L12" s="199"/>
      <c r="M12" s="159"/>
    </row>
    <row r="13" spans="1:13" thickBot="1" x14ac:dyDescent="0.35">
      <c r="A13" s="163">
        <v>2</v>
      </c>
      <c r="B13" s="197" t="s">
        <v>260</v>
      </c>
      <c r="C13" s="198"/>
      <c r="D13" s="198"/>
      <c r="E13" s="198"/>
      <c r="F13" s="198"/>
      <c r="G13" s="198"/>
      <c r="H13" s="198"/>
      <c r="I13" s="198"/>
      <c r="J13" s="198"/>
      <c r="K13" s="198"/>
      <c r="L13" s="199"/>
      <c r="M13" s="159"/>
    </row>
    <row r="14" spans="1:13" thickBot="1" x14ac:dyDescent="0.35">
      <c r="A14" s="163">
        <v>3</v>
      </c>
      <c r="B14" s="197" t="s">
        <v>261</v>
      </c>
      <c r="C14" s="198"/>
      <c r="D14" s="198"/>
      <c r="E14" s="198"/>
      <c r="F14" s="198"/>
      <c r="G14" s="198"/>
      <c r="H14" s="198"/>
      <c r="I14" s="198"/>
      <c r="J14" s="198"/>
      <c r="K14" s="198"/>
      <c r="L14" s="199"/>
      <c r="M14" s="159"/>
    </row>
    <row r="15" spans="1:13" thickBot="1" x14ac:dyDescent="0.35">
      <c r="A15" s="163">
        <v>4</v>
      </c>
      <c r="B15" s="197" t="s">
        <v>262</v>
      </c>
      <c r="C15" s="198"/>
      <c r="D15" s="198"/>
      <c r="E15" s="198"/>
      <c r="F15" s="198"/>
      <c r="G15" s="198"/>
      <c r="H15" s="198"/>
      <c r="I15" s="198"/>
      <c r="J15" s="198"/>
      <c r="K15" s="198"/>
      <c r="L15" s="199"/>
      <c r="M15" s="159"/>
    </row>
    <row r="16" spans="1:13" thickBot="1" x14ac:dyDescent="0.35">
      <c r="A16" s="163">
        <v>5</v>
      </c>
      <c r="B16" s="197" t="s">
        <v>262</v>
      </c>
      <c r="C16" s="198"/>
      <c r="D16" s="198"/>
      <c r="E16" s="198"/>
      <c r="F16" s="198"/>
      <c r="G16" s="198"/>
      <c r="H16" s="198"/>
      <c r="I16" s="198"/>
      <c r="J16" s="198"/>
      <c r="K16" s="198"/>
      <c r="L16" s="199"/>
      <c r="M16" s="159"/>
    </row>
    <row r="17" spans="1:13" thickBot="1" x14ac:dyDescent="0.35">
      <c r="A17" s="163">
        <v>6</v>
      </c>
      <c r="B17" s="197" t="s">
        <v>263</v>
      </c>
      <c r="C17" s="198"/>
      <c r="D17" s="198"/>
      <c r="E17" s="198"/>
      <c r="F17" s="198"/>
      <c r="G17" s="198"/>
      <c r="H17" s="198"/>
      <c r="I17" s="198"/>
      <c r="J17" s="198"/>
      <c r="K17" s="198"/>
      <c r="L17" s="199"/>
      <c r="M17" s="159"/>
    </row>
    <row r="18" spans="1:13" thickBot="1" x14ac:dyDescent="0.35">
      <c r="A18" s="163">
        <v>7</v>
      </c>
      <c r="B18" s="197" t="s">
        <v>264</v>
      </c>
      <c r="C18" s="198"/>
      <c r="D18" s="198"/>
      <c r="E18" s="198"/>
      <c r="F18" s="198"/>
      <c r="G18" s="198"/>
      <c r="H18" s="198"/>
      <c r="I18" s="198"/>
      <c r="J18" s="198"/>
      <c r="K18" s="198"/>
      <c r="L18" s="199"/>
      <c r="M18" s="159"/>
    </row>
    <row r="19" spans="1:13" thickBot="1" x14ac:dyDescent="0.35">
      <c r="A19" s="163">
        <v>8</v>
      </c>
      <c r="B19" s="197" t="s">
        <v>265</v>
      </c>
      <c r="C19" s="198"/>
      <c r="D19" s="198"/>
      <c r="E19" s="198"/>
      <c r="F19" s="198"/>
      <c r="G19" s="198"/>
      <c r="H19" s="198"/>
      <c r="I19" s="198"/>
      <c r="J19" s="198"/>
      <c r="K19" s="198"/>
      <c r="L19" s="199"/>
      <c r="M19" s="159"/>
    </row>
    <row r="20" spans="1:13" thickBot="1" x14ac:dyDescent="0.35">
      <c r="A20" s="163">
        <v>9</v>
      </c>
      <c r="B20" s="197" t="s">
        <v>266</v>
      </c>
      <c r="C20" s="198"/>
      <c r="D20" s="198"/>
      <c r="E20" s="198"/>
      <c r="F20" s="198"/>
      <c r="G20" s="198"/>
      <c r="H20" s="198"/>
      <c r="I20" s="198"/>
      <c r="J20" s="198"/>
      <c r="K20" s="198"/>
      <c r="L20" s="199"/>
      <c r="M20" s="159"/>
    </row>
    <row r="21" spans="1:13" thickBot="1" x14ac:dyDescent="0.35">
      <c r="A21" s="163">
        <v>10</v>
      </c>
      <c r="B21" s="197" t="s">
        <v>267</v>
      </c>
      <c r="C21" s="198"/>
      <c r="D21" s="198"/>
      <c r="E21" s="198"/>
      <c r="F21" s="198"/>
      <c r="G21" s="198"/>
      <c r="H21" s="198"/>
      <c r="I21" s="198"/>
      <c r="J21" s="198"/>
      <c r="K21" s="198"/>
      <c r="L21" s="199"/>
      <c r="M21" s="159"/>
    </row>
    <row r="22" spans="1:13" ht="15.75" thickBot="1" x14ac:dyDescent="0.3">
      <c r="A22" s="163">
        <v>11</v>
      </c>
      <c r="B22" s="197" t="s">
        <v>268</v>
      </c>
      <c r="C22" s="198"/>
      <c r="D22" s="198"/>
      <c r="E22" s="198"/>
      <c r="F22" s="198"/>
      <c r="G22" s="198"/>
      <c r="H22" s="198"/>
      <c r="I22" s="198"/>
      <c r="J22" s="198"/>
      <c r="K22" s="198"/>
      <c r="L22" s="199"/>
      <c r="M22" s="159"/>
    </row>
    <row r="23" spans="1:13" ht="15.75" thickBot="1" x14ac:dyDescent="0.3">
      <c r="A23" s="163">
        <v>12</v>
      </c>
      <c r="B23" s="197" t="s">
        <v>269</v>
      </c>
      <c r="C23" s="198"/>
      <c r="D23" s="198"/>
      <c r="E23" s="198"/>
      <c r="F23" s="198"/>
      <c r="G23" s="198"/>
      <c r="H23" s="198"/>
      <c r="I23" s="198"/>
      <c r="J23" s="198"/>
      <c r="K23" s="198"/>
      <c r="L23" s="199"/>
      <c r="M23" s="159"/>
    </row>
    <row r="24" spans="1:13" ht="15.75" thickBot="1" x14ac:dyDescent="0.3">
      <c r="A24" s="163">
        <v>13</v>
      </c>
      <c r="B24" s="197" t="s">
        <v>270</v>
      </c>
      <c r="C24" s="198"/>
      <c r="D24" s="198"/>
      <c r="E24" s="198"/>
      <c r="F24" s="198"/>
      <c r="G24" s="198"/>
      <c r="H24" s="198"/>
      <c r="I24" s="198"/>
      <c r="J24" s="198"/>
      <c r="K24" s="198"/>
      <c r="L24" s="199"/>
      <c r="M24" s="159"/>
    </row>
    <row r="25" spans="1:13" ht="15.75" thickBot="1" x14ac:dyDescent="0.3">
      <c r="A25" s="163">
        <v>14</v>
      </c>
      <c r="B25" s="197" t="s">
        <v>271</v>
      </c>
      <c r="C25" s="198"/>
      <c r="D25" s="198"/>
      <c r="E25" s="198"/>
      <c r="F25" s="198"/>
      <c r="G25" s="198"/>
      <c r="H25" s="198"/>
      <c r="I25" s="198"/>
      <c r="J25" s="198"/>
      <c r="K25" s="198"/>
      <c r="L25" s="199"/>
      <c r="M25" s="159"/>
    </row>
    <row r="26" spans="1:13" ht="15.75" thickBot="1" x14ac:dyDescent="0.3">
      <c r="A26" s="163">
        <v>15</v>
      </c>
      <c r="B26" s="197" t="s">
        <v>272</v>
      </c>
      <c r="C26" s="198"/>
      <c r="D26" s="198"/>
      <c r="E26" s="198"/>
      <c r="F26" s="198"/>
      <c r="G26" s="198"/>
      <c r="H26" s="198"/>
      <c r="I26" s="198"/>
      <c r="J26" s="198"/>
      <c r="K26" s="198"/>
      <c r="L26" s="199"/>
      <c r="M26" s="159"/>
    </row>
    <row r="27" spans="1:13" ht="15.75" thickBot="1" x14ac:dyDescent="0.3">
      <c r="A27" s="163">
        <v>16</v>
      </c>
      <c r="B27" s="197" t="s">
        <v>273</v>
      </c>
      <c r="C27" s="198"/>
      <c r="D27" s="198"/>
      <c r="E27" s="198"/>
      <c r="F27" s="198"/>
      <c r="G27" s="198"/>
      <c r="H27" s="198"/>
      <c r="I27" s="198"/>
      <c r="J27" s="198"/>
      <c r="K27" s="198"/>
      <c r="L27" s="199"/>
      <c r="M27" s="159"/>
    </row>
    <row r="28" spans="1:13" ht="15.75" thickBot="1" x14ac:dyDescent="0.3">
      <c r="A28" s="163">
        <v>17</v>
      </c>
      <c r="B28" s="197" t="s">
        <v>274</v>
      </c>
      <c r="C28" s="198"/>
      <c r="D28" s="198"/>
      <c r="E28" s="198"/>
      <c r="F28" s="198"/>
      <c r="G28" s="198"/>
      <c r="H28" s="198"/>
      <c r="I28" s="198"/>
      <c r="J28" s="198"/>
      <c r="K28" s="198"/>
      <c r="L28" s="199"/>
      <c r="M28" s="159"/>
    </row>
    <row r="29" spans="1:13" ht="15.75" thickBot="1" x14ac:dyDescent="0.3">
      <c r="A29" s="163">
        <v>18</v>
      </c>
      <c r="B29" s="197" t="s">
        <v>275</v>
      </c>
      <c r="C29" s="198"/>
      <c r="D29" s="198"/>
      <c r="E29" s="198"/>
      <c r="F29" s="198"/>
      <c r="G29" s="198"/>
      <c r="H29" s="198"/>
      <c r="I29" s="198"/>
      <c r="J29" s="198"/>
      <c r="K29" s="198"/>
      <c r="L29" s="199"/>
      <c r="M29" s="159"/>
    </row>
    <row r="30" spans="1:13" ht="15.75" thickBot="1" x14ac:dyDescent="0.3">
      <c r="A30" s="163">
        <v>19</v>
      </c>
      <c r="B30" s="197" t="s">
        <v>276</v>
      </c>
      <c r="C30" s="198"/>
      <c r="D30" s="198"/>
      <c r="E30" s="198"/>
      <c r="F30" s="198"/>
      <c r="G30" s="198"/>
      <c r="H30" s="198"/>
      <c r="I30" s="198"/>
      <c r="J30" s="198"/>
      <c r="K30" s="198"/>
      <c r="L30" s="199"/>
      <c r="M30" s="159"/>
    </row>
    <row r="31" spans="1:13" ht="15.75" thickBot="1" x14ac:dyDescent="0.3">
      <c r="A31" s="163">
        <v>20</v>
      </c>
      <c r="B31" s="197" t="s">
        <v>277</v>
      </c>
      <c r="C31" s="198"/>
      <c r="D31" s="198"/>
      <c r="E31" s="198"/>
      <c r="F31" s="198"/>
      <c r="G31" s="198"/>
      <c r="H31" s="198"/>
      <c r="I31" s="198"/>
      <c r="J31" s="198"/>
      <c r="K31" s="198"/>
      <c r="L31" s="199"/>
      <c r="M31" s="159"/>
    </row>
    <row r="32" spans="1:13" ht="15.75" thickBot="1" x14ac:dyDescent="0.3">
      <c r="A32" s="163">
        <v>21</v>
      </c>
      <c r="B32" s="197" t="s">
        <v>277</v>
      </c>
      <c r="C32" s="198"/>
      <c r="D32" s="198"/>
      <c r="E32" s="198"/>
      <c r="F32" s="198"/>
      <c r="G32" s="198"/>
      <c r="H32" s="198"/>
      <c r="I32" s="198"/>
      <c r="J32" s="198"/>
      <c r="K32" s="198"/>
      <c r="L32" s="199"/>
      <c r="M32" s="159"/>
    </row>
    <row r="33" spans="1:13" ht="15.75" thickBot="1" x14ac:dyDescent="0.3">
      <c r="A33" s="163">
        <v>22</v>
      </c>
      <c r="B33" s="197" t="s">
        <v>278</v>
      </c>
      <c r="C33" s="198"/>
      <c r="D33" s="198"/>
      <c r="E33" s="198"/>
      <c r="F33" s="198"/>
      <c r="G33" s="198"/>
      <c r="H33" s="198"/>
      <c r="I33" s="198"/>
      <c r="J33" s="198"/>
      <c r="K33" s="198"/>
      <c r="L33" s="199"/>
      <c r="M33" s="159"/>
    </row>
    <row r="34" spans="1:13" ht="15.75" thickBot="1" x14ac:dyDescent="0.3">
      <c r="A34" s="163">
        <v>23</v>
      </c>
      <c r="B34" s="197" t="s">
        <v>279</v>
      </c>
      <c r="C34" s="198"/>
      <c r="D34" s="198"/>
      <c r="E34" s="198"/>
      <c r="F34" s="198"/>
      <c r="G34" s="198"/>
      <c r="H34" s="198"/>
      <c r="I34" s="198"/>
      <c r="J34" s="198"/>
      <c r="K34" s="198"/>
      <c r="L34" s="199"/>
      <c r="M34" s="159"/>
    </row>
    <row r="35" spans="1:13" ht="15.75" thickBot="1" x14ac:dyDescent="0.3">
      <c r="A35" s="163">
        <v>24</v>
      </c>
      <c r="B35" s="197" t="s">
        <v>280</v>
      </c>
      <c r="C35" s="198"/>
      <c r="D35" s="198"/>
      <c r="E35" s="198"/>
      <c r="F35" s="198"/>
      <c r="G35" s="198"/>
      <c r="H35" s="198"/>
      <c r="I35" s="198"/>
      <c r="J35" s="198"/>
      <c r="K35" s="198"/>
      <c r="L35" s="199"/>
      <c r="M35" s="159"/>
    </row>
    <row r="36" spans="1:13" ht="15.75" thickBot="1" x14ac:dyDescent="0.3">
      <c r="A36" s="163">
        <v>25</v>
      </c>
      <c r="B36" s="197" t="s">
        <v>281</v>
      </c>
      <c r="C36" s="198"/>
      <c r="D36" s="198"/>
      <c r="E36" s="198"/>
      <c r="F36" s="198"/>
      <c r="G36" s="198"/>
      <c r="H36" s="198"/>
      <c r="I36" s="198"/>
      <c r="J36" s="198"/>
      <c r="K36" s="198"/>
      <c r="L36" s="199"/>
      <c r="M36" s="159"/>
    </row>
    <row r="37" spans="1:13" ht="15.75" thickBot="1" x14ac:dyDescent="0.3">
      <c r="A37" s="163">
        <v>26</v>
      </c>
      <c r="B37" s="197" t="s">
        <v>282</v>
      </c>
      <c r="C37" s="198"/>
      <c r="D37" s="198"/>
      <c r="E37" s="198"/>
      <c r="F37" s="198"/>
      <c r="G37" s="198"/>
      <c r="H37" s="198"/>
      <c r="I37" s="198"/>
      <c r="J37" s="198"/>
      <c r="K37" s="198"/>
      <c r="L37" s="199"/>
      <c r="M37" s="159"/>
    </row>
    <row r="38" spans="1:13" ht="15.75" thickBot="1" x14ac:dyDescent="0.3">
      <c r="A38" s="163">
        <v>27</v>
      </c>
      <c r="B38" s="197" t="s">
        <v>283</v>
      </c>
      <c r="C38" s="198"/>
      <c r="D38" s="198"/>
      <c r="E38" s="198"/>
      <c r="F38" s="198"/>
      <c r="G38" s="198"/>
      <c r="H38" s="198"/>
      <c r="I38" s="198"/>
      <c r="J38" s="198"/>
      <c r="K38" s="198"/>
      <c r="L38" s="199"/>
      <c r="M38" s="159"/>
    </row>
    <row r="39" spans="1:13" ht="15.75" thickBot="1" x14ac:dyDescent="0.3">
      <c r="A39" s="163">
        <v>28</v>
      </c>
      <c r="B39" s="197" t="s">
        <v>284</v>
      </c>
      <c r="C39" s="198"/>
      <c r="D39" s="198"/>
      <c r="E39" s="198"/>
      <c r="F39" s="198"/>
      <c r="G39" s="198"/>
      <c r="H39" s="198"/>
      <c r="I39" s="198"/>
      <c r="J39" s="198"/>
      <c r="K39" s="198"/>
      <c r="L39" s="199"/>
      <c r="M39" s="159"/>
    </row>
    <row r="40" spans="1:13" ht="15.75" thickBot="1" x14ac:dyDescent="0.3">
      <c r="A40" s="163">
        <v>29</v>
      </c>
      <c r="B40" s="197" t="s">
        <v>285</v>
      </c>
      <c r="C40" s="198"/>
      <c r="D40" s="198"/>
      <c r="E40" s="198"/>
      <c r="F40" s="198"/>
      <c r="G40" s="198"/>
      <c r="H40" s="198"/>
      <c r="I40" s="198"/>
      <c r="J40" s="198"/>
      <c r="K40" s="198"/>
      <c r="L40" s="199"/>
      <c r="M40" s="159"/>
    </row>
    <row r="41" spans="1:13" ht="15.75" thickBot="1" x14ac:dyDescent="0.3">
      <c r="A41" s="163">
        <v>30</v>
      </c>
      <c r="B41" s="197" t="s">
        <v>286</v>
      </c>
      <c r="C41" s="198"/>
      <c r="D41" s="198"/>
      <c r="E41" s="198"/>
      <c r="F41" s="198"/>
      <c r="G41" s="198"/>
      <c r="H41" s="198"/>
      <c r="I41" s="198"/>
      <c r="J41" s="198"/>
      <c r="K41" s="198"/>
      <c r="L41" s="199"/>
      <c r="M41" s="159"/>
    </row>
    <row r="42" spans="1:13" ht="15.75" thickBot="1" x14ac:dyDescent="0.3">
      <c r="A42" s="163">
        <v>31</v>
      </c>
      <c r="B42" s="197" t="s">
        <v>287</v>
      </c>
      <c r="C42" s="198"/>
      <c r="D42" s="198"/>
      <c r="E42" s="198"/>
      <c r="F42" s="198"/>
      <c r="G42" s="198"/>
      <c r="H42" s="198"/>
      <c r="I42" s="198"/>
      <c r="J42" s="198"/>
      <c r="K42" s="198"/>
      <c r="L42" s="199"/>
      <c r="M42" s="159"/>
    </row>
    <row r="43" spans="1:13" ht="15.75" thickBot="1" x14ac:dyDescent="0.3">
      <c r="A43" s="163">
        <v>32</v>
      </c>
      <c r="B43" s="197" t="s">
        <v>288</v>
      </c>
      <c r="C43" s="198"/>
      <c r="D43" s="198"/>
      <c r="E43" s="198"/>
      <c r="F43" s="198"/>
      <c r="G43" s="198"/>
      <c r="H43" s="198"/>
      <c r="I43" s="198"/>
      <c r="J43" s="198"/>
      <c r="K43" s="198"/>
      <c r="L43" s="199"/>
      <c r="M43" s="159"/>
    </row>
    <row r="44" spans="1:13" ht="15.75" thickBot="1" x14ac:dyDescent="0.3">
      <c r="A44" s="163">
        <v>33</v>
      </c>
      <c r="B44" s="197" t="s">
        <v>289</v>
      </c>
      <c r="C44" s="198"/>
      <c r="D44" s="198"/>
      <c r="E44" s="198"/>
      <c r="F44" s="198"/>
      <c r="G44" s="198"/>
      <c r="H44" s="198"/>
      <c r="I44" s="198"/>
      <c r="J44" s="198"/>
      <c r="K44" s="198"/>
      <c r="L44" s="199"/>
      <c r="M44" s="159"/>
    </row>
    <row r="45" spans="1:13" ht="15.75" thickBot="1" x14ac:dyDescent="0.3">
      <c r="A45" s="163">
        <v>34</v>
      </c>
      <c r="B45" s="197" t="s">
        <v>290</v>
      </c>
      <c r="C45" s="198"/>
      <c r="D45" s="198"/>
      <c r="E45" s="198"/>
      <c r="F45" s="198"/>
      <c r="G45" s="198"/>
      <c r="H45" s="198"/>
      <c r="I45" s="198"/>
      <c r="J45" s="198"/>
      <c r="K45" s="198"/>
      <c r="L45" s="199"/>
      <c r="M45" s="159"/>
    </row>
    <row r="46" spans="1:13" ht="15.75" thickBot="1" x14ac:dyDescent="0.3">
      <c r="A46" s="163">
        <v>35</v>
      </c>
      <c r="B46" s="197" t="s">
        <v>291</v>
      </c>
      <c r="C46" s="198"/>
      <c r="D46" s="198"/>
      <c r="E46" s="198"/>
      <c r="F46" s="198"/>
      <c r="G46" s="198"/>
      <c r="H46" s="198"/>
      <c r="I46" s="198"/>
      <c r="J46" s="198"/>
      <c r="K46" s="198"/>
      <c r="L46" s="199"/>
      <c r="M46" s="159"/>
    </row>
    <row r="47" spans="1:13" ht="15.75" thickBot="1" x14ac:dyDescent="0.3">
      <c r="A47" s="163">
        <v>36</v>
      </c>
      <c r="B47" s="197" t="s">
        <v>292</v>
      </c>
      <c r="C47" s="198"/>
      <c r="D47" s="198"/>
      <c r="E47" s="198"/>
      <c r="F47" s="198"/>
      <c r="G47" s="198"/>
      <c r="H47" s="198"/>
      <c r="I47" s="198"/>
      <c r="J47" s="198"/>
      <c r="K47" s="198"/>
      <c r="L47" s="199"/>
      <c r="M47" s="159"/>
    </row>
    <row r="48" spans="1:13" ht="15.75" thickBot="1" x14ac:dyDescent="0.3">
      <c r="A48" s="163">
        <v>37</v>
      </c>
      <c r="B48" s="197" t="s">
        <v>293</v>
      </c>
      <c r="C48" s="198"/>
      <c r="D48" s="198"/>
      <c r="E48" s="198"/>
      <c r="F48" s="198"/>
      <c r="G48" s="198"/>
      <c r="H48" s="198"/>
      <c r="I48" s="198"/>
      <c r="J48" s="198"/>
      <c r="K48" s="198"/>
      <c r="L48" s="199"/>
      <c r="M48" s="159"/>
    </row>
    <row r="49" spans="1:13" ht="15.75" thickBot="1" x14ac:dyDescent="0.3">
      <c r="A49" s="163">
        <v>38</v>
      </c>
      <c r="B49" s="197" t="s">
        <v>294</v>
      </c>
      <c r="C49" s="198"/>
      <c r="D49" s="198"/>
      <c r="E49" s="198"/>
      <c r="F49" s="198"/>
      <c r="G49" s="198"/>
      <c r="H49" s="198"/>
      <c r="I49" s="198"/>
      <c r="J49" s="198"/>
      <c r="K49" s="198"/>
      <c r="L49" s="199"/>
      <c r="M49" s="159"/>
    </row>
    <row r="50" spans="1:13" ht="15.75" thickBot="1" x14ac:dyDescent="0.3">
      <c r="A50" s="163">
        <v>39</v>
      </c>
      <c r="B50" s="197" t="s">
        <v>295</v>
      </c>
      <c r="C50" s="198"/>
      <c r="D50" s="198"/>
      <c r="E50" s="198"/>
      <c r="F50" s="198"/>
      <c r="G50" s="198"/>
      <c r="H50" s="198"/>
      <c r="I50" s="198"/>
      <c r="J50" s="198"/>
      <c r="K50" s="198"/>
      <c r="L50" s="199"/>
      <c r="M50" s="159"/>
    </row>
    <row r="51" spans="1:13" ht="15.75" thickBot="1" x14ac:dyDescent="0.3">
      <c r="A51" s="163">
        <v>40</v>
      </c>
      <c r="B51" s="197" t="s">
        <v>296</v>
      </c>
      <c r="C51" s="198"/>
      <c r="D51" s="198"/>
      <c r="E51" s="198"/>
      <c r="F51" s="198"/>
      <c r="G51" s="198"/>
      <c r="H51" s="198"/>
      <c r="I51" s="198"/>
      <c r="J51" s="198"/>
      <c r="K51" s="198"/>
      <c r="L51" s="199"/>
      <c r="M51" s="159"/>
    </row>
    <row r="52" spans="1:13" ht="15.75" thickBot="1" x14ac:dyDescent="0.3">
      <c r="A52" s="163">
        <v>41</v>
      </c>
      <c r="B52" s="197" t="s">
        <v>297</v>
      </c>
      <c r="C52" s="198"/>
      <c r="D52" s="198"/>
      <c r="E52" s="198"/>
      <c r="F52" s="198"/>
      <c r="G52" s="198"/>
      <c r="H52" s="198"/>
      <c r="I52" s="198"/>
      <c r="J52" s="198"/>
      <c r="K52" s="198"/>
      <c r="L52" s="199"/>
      <c r="M52" s="159"/>
    </row>
    <row r="53" spans="1:13" ht="15.75" thickBot="1" x14ac:dyDescent="0.3">
      <c r="A53" s="163">
        <v>42</v>
      </c>
      <c r="B53" s="197" t="s">
        <v>298</v>
      </c>
      <c r="C53" s="198"/>
      <c r="D53" s="198"/>
      <c r="E53" s="198"/>
      <c r="F53" s="198"/>
      <c r="G53" s="198"/>
      <c r="H53" s="198"/>
      <c r="I53" s="198"/>
      <c r="J53" s="198"/>
      <c r="K53" s="198"/>
      <c r="L53" s="199"/>
      <c r="M53" s="159"/>
    </row>
    <row r="55" spans="1:13" x14ac:dyDescent="0.25">
      <c r="A55" s="212" t="s">
        <v>299</v>
      </c>
      <c r="B55" s="212"/>
      <c r="C55" s="212"/>
      <c r="D55" s="212"/>
      <c r="E55" s="212"/>
      <c r="F55" s="212"/>
      <c r="G55" s="212"/>
      <c r="H55" s="212"/>
      <c r="I55" s="212"/>
      <c r="J55" s="212"/>
      <c r="K55" s="212"/>
      <c r="L55" s="212"/>
    </row>
    <row r="56" spans="1:13" x14ac:dyDescent="0.25">
      <c r="A56" s="159"/>
      <c r="B56" s="159"/>
      <c r="C56" s="159"/>
      <c r="D56" s="159"/>
      <c r="E56" s="159"/>
      <c r="F56" s="159"/>
      <c r="G56" s="159"/>
      <c r="H56" s="159"/>
      <c r="I56" s="159"/>
      <c r="J56" s="159"/>
      <c r="K56" s="159"/>
      <c r="L56" s="159"/>
    </row>
    <row r="57" spans="1:13" ht="30" x14ac:dyDescent="0.25">
      <c r="A57" s="206" t="s">
        <v>65</v>
      </c>
      <c r="B57" s="207"/>
      <c r="C57" s="207"/>
      <c r="D57" s="208"/>
      <c r="E57" s="164" t="s">
        <v>66</v>
      </c>
      <c r="F57" s="165" t="s">
        <v>67</v>
      </c>
      <c r="G57" s="165" t="s">
        <v>68</v>
      </c>
      <c r="H57" s="206" t="s">
        <v>3</v>
      </c>
      <c r="I57" s="207"/>
      <c r="J57" s="207"/>
      <c r="K57" s="207"/>
      <c r="L57" s="208"/>
    </row>
    <row r="58" spans="1:13" ht="15" customHeight="1" x14ac:dyDescent="0.25">
      <c r="A58" s="209" t="s">
        <v>90</v>
      </c>
      <c r="B58" s="210"/>
      <c r="C58" s="210"/>
      <c r="D58" s="211"/>
      <c r="E58" s="166" t="s">
        <v>300</v>
      </c>
      <c r="F58" s="167" t="s">
        <v>211</v>
      </c>
      <c r="G58" s="168"/>
      <c r="H58" s="182"/>
      <c r="I58" s="183"/>
      <c r="J58" s="183"/>
      <c r="K58" s="183"/>
      <c r="L58" s="184"/>
    </row>
    <row r="59" spans="1:13" x14ac:dyDescent="0.25">
      <c r="A59" s="179" t="s">
        <v>91</v>
      </c>
      <c r="B59" s="180"/>
      <c r="C59" s="180"/>
      <c r="D59" s="181"/>
      <c r="E59" s="169" t="s">
        <v>301</v>
      </c>
      <c r="F59" s="167" t="s">
        <v>211</v>
      </c>
      <c r="G59" s="170"/>
      <c r="H59" s="182"/>
      <c r="I59" s="183"/>
      <c r="J59" s="183"/>
      <c r="K59" s="183"/>
      <c r="L59" s="184"/>
    </row>
    <row r="60" spans="1:13" x14ac:dyDescent="0.25">
      <c r="A60" s="179" t="s">
        <v>302</v>
      </c>
      <c r="B60" s="180"/>
      <c r="C60" s="180"/>
      <c r="D60" s="181"/>
      <c r="E60" s="169">
        <v>30</v>
      </c>
      <c r="F60" s="167" t="s">
        <v>211</v>
      </c>
      <c r="G60" s="168"/>
      <c r="H60" s="182"/>
      <c r="I60" s="183"/>
      <c r="J60" s="183"/>
      <c r="K60" s="183"/>
      <c r="L60" s="184"/>
    </row>
    <row r="61" spans="1:13" x14ac:dyDescent="0.25">
      <c r="A61" s="194" t="s">
        <v>69</v>
      </c>
      <c r="B61" s="195"/>
      <c r="C61" s="195"/>
      <c r="D61" s="196"/>
      <c r="E61" s="171" t="s">
        <v>303</v>
      </c>
      <c r="F61" s="167" t="s">
        <v>211</v>
      </c>
      <c r="G61" s="168"/>
      <c r="H61" s="182"/>
      <c r="I61" s="183"/>
      <c r="J61" s="183"/>
      <c r="K61" s="183"/>
      <c r="L61" s="184"/>
    </row>
    <row r="62" spans="1:13" x14ac:dyDescent="0.25">
      <c r="A62" s="191" t="s">
        <v>87</v>
      </c>
      <c r="B62" s="192"/>
      <c r="C62" s="192"/>
      <c r="D62" s="193"/>
      <c r="E62" s="171" t="s">
        <v>304</v>
      </c>
      <c r="F62" s="167" t="s">
        <v>211</v>
      </c>
      <c r="G62" s="170"/>
      <c r="H62" s="182"/>
      <c r="I62" s="183"/>
      <c r="J62" s="183"/>
      <c r="K62" s="183"/>
      <c r="L62" s="184"/>
    </row>
    <row r="63" spans="1:13" x14ac:dyDescent="0.25">
      <c r="A63" s="194" t="s">
        <v>126</v>
      </c>
      <c r="B63" s="195"/>
      <c r="C63" s="195"/>
      <c r="D63" s="196"/>
      <c r="E63" s="171">
        <v>16</v>
      </c>
      <c r="F63" s="167" t="s">
        <v>211</v>
      </c>
      <c r="G63" s="168"/>
      <c r="H63" s="182"/>
      <c r="I63" s="183"/>
      <c r="J63" s="183"/>
      <c r="K63" s="183"/>
      <c r="L63" s="184"/>
    </row>
    <row r="64" spans="1:13" x14ac:dyDescent="0.25">
      <c r="A64" s="194" t="s">
        <v>89</v>
      </c>
      <c r="B64" s="195"/>
      <c r="C64" s="195"/>
      <c r="D64" s="196"/>
      <c r="E64" s="171"/>
      <c r="F64" s="167" t="s">
        <v>305</v>
      </c>
      <c r="G64" s="168"/>
      <c r="H64" s="182"/>
      <c r="I64" s="183"/>
      <c r="J64" s="183"/>
      <c r="K64" s="183"/>
      <c r="L64" s="184"/>
    </row>
    <row r="65" spans="1:12" x14ac:dyDescent="0.25">
      <c r="A65" s="179" t="s">
        <v>70</v>
      </c>
      <c r="B65" s="180"/>
      <c r="C65" s="180"/>
      <c r="D65" s="181"/>
      <c r="E65" s="169">
        <v>15</v>
      </c>
      <c r="F65" s="167" t="s">
        <v>211</v>
      </c>
      <c r="G65" s="168"/>
      <c r="H65" s="182"/>
      <c r="I65" s="183"/>
      <c r="J65" s="183"/>
      <c r="K65" s="183"/>
      <c r="L65" s="184"/>
    </row>
    <row r="66" spans="1:12" x14ac:dyDescent="0.25">
      <c r="A66" s="179" t="s">
        <v>71</v>
      </c>
      <c r="B66" s="180"/>
      <c r="C66" s="180"/>
      <c r="D66" s="181"/>
      <c r="E66" s="169">
        <v>17</v>
      </c>
      <c r="F66" s="167" t="s">
        <v>211</v>
      </c>
      <c r="G66" s="168"/>
      <c r="H66" s="182"/>
      <c r="I66" s="183"/>
      <c r="J66" s="183"/>
      <c r="K66" s="183"/>
      <c r="L66" s="184"/>
    </row>
    <row r="67" spans="1:12" x14ac:dyDescent="0.25">
      <c r="A67" s="179" t="s">
        <v>72</v>
      </c>
      <c r="B67" s="180"/>
      <c r="C67" s="180"/>
      <c r="D67" s="181"/>
      <c r="E67" s="169" t="s">
        <v>306</v>
      </c>
      <c r="F67" s="167" t="s">
        <v>211</v>
      </c>
      <c r="G67" s="168"/>
      <c r="H67" s="182"/>
      <c r="I67" s="183"/>
      <c r="J67" s="183"/>
      <c r="K67" s="183"/>
      <c r="L67" s="184"/>
    </row>
    <row r="68" spans="1:12" x14ac:dyDescent="0.25">
      <c r="A68" s="185" t="s">
        <v>73</v>
      </c>
      <c r="B68" s="186"/>
      <c r="C68" s="186"/>
      <c r="D68" s="187"/>
      <c r="E68" s="169" t="s">
        <v>307</v>
      </c>
      <c r="F68" s="167" t="s">
        <v>211</v>
      </c>
      <c r="G68" s="170"/>
      <c r="H68" s="182"/>
      <c r="I68" s="183"/>
      <c r="J68" s="183"/>
      <c r="K68" s="183"/>
      <c r="L68" s="184"/>
    </row>
    <row r="69" spans="1:12" x14ac:dyDescent="0.25">
      <c r="A69" s="179" t="s">
        <v>74</v>
      </c>
      <c r="B69" s="180"/>
      <c r="C69" s="180"/>
      <c r="D69" s="181"/>
      <c r="E69" s="169">
        <v>22</v>
      </c>
      <c r="F69" s="167" t="s">
        <v>211</v>
      </c>
      <c r="G69" s="168"/>
      <c r="H69" s="182"/>
      <c r="I69" s="183"/>
      <c r="J69" s="183"/>
      <c r="K69" s="183"/>
      <c r="L69" s="184"/>
    </row>
    <row r="70" spans="1:12" x14ac:dyDescent="0.25">
      <c r="A70" s="188" t="s">
        <v>88</v>
      </c>
      <c r="B70" s="189"/>
      <c r="C70" s="189"/>
      <c r="D70" s="190"/>
      <c r="E70" s="169" t="s">
        <v>308</v>
      </c>
      <c r="F70" s="167" t="s">
        <v>211</v>
      </c>
      <c r="G70" s="170"/>
      <c r="H70" s="182"/>
      <c r="I70" s="183"/>
      <c r="J70" s="183"/>
      <c r="K70" s="183"/>
      <c r="L70" s="184"/>
    </row>
    <row r="71" spans="1:12" x14ac:dyDescent="0.25">
      <c r="A71" s="179" t="s">
        <v>92</v>
      </c>
      <c r="B71" s="180"/>
      <c r="C71" s="180"/>
      <c r="D71" s="181"/>
      <c r="E71" s="169" t="s">
        <v>309</v>
      </c>
      <c r="F71" s="167" t="s">
        <v>211</v>
      </c>
      <c r="G71" s="170"/>
      <c r="H71" s="182"/>
      <c r="I71" s="183"/>
      <c r="J71" s="183"/>
      <c r="K71" s="183"/>
      <c r="L71" s="184"/>
    </row>
    <row r="72" spans="1:12" x14ac:dyDescent="0.25">
      <c r="A72" s="179" t="s">
        <v>93</v>
      </c>
      <c r="B72" s="180"/>
      <c r="C72" s="180"/>
      <c r="D72" s="181"/>
      <c r="E72" s="172"/>
      <c r="F72" s="167" t="s">
        <v>305</v>
      </c>
      <c r="G72" s="168"/>
      <c r="H72" s="182"/>
      <c r="I72" s="183"/>
      <c r="J72" s="183"/>
      <c r="K72" s="183"/>
      <c r="L72" s="184"/>
    </row>
  </sheetData>
  <mergeCells count="80">
    <mergeCell ref="B53:L53"/>
    <mergeCell ref="A57:D57"/>
    <mergeCell ref="A58:D58"/>
    <mergeCell ref="H58:L58"/>
    <mergeCell ref="H57:L57"/>
    <mergeCell ref="A55:L55"/>
    <mergeCell ref="B48:L48"/>
    <mergeCell ref="B49:L49"/>
    <mergeCell ref="B50:L50"/>
    <mergeCell ref="B51:L51"/>
    <mergeCell ref="B52:L52"/>
    <mergeCell ref="B43:L43"/>
    <mergeCell ref="B44:L44"/>
    <mergeCell ref="B45:L45"/>
    <mergeCell ref="B46:L46"/>
    <mergeCell ref="B47:L47"/>
    <mergeCell ref="A2:L2"/>
    <mergeCell ref="B34:L34"/>
    <mergeCell ref="B35:L35"/>
    <mergeCell ref="B36:L36"/>
    <mergeCell ref="B37:L37"/>
    <mergeCell ref="B14:L14"/>
    <mergeCell ref="B15:L15"/>
    <mergeCell ref="B16:L16"/>
    <mergeCell ref="B17:L17"/>
    <mergeCell ref="B18:L18"/>
    <mergeCell ref="B24:L24"/>
    <mergeCell ref="B25:L25"/>
    <mergeCell ref="B26:L26"/>
    <mergeCell ref="B27:L27"/>
    <mergeCell ref="B28:L28"/>
    <mergeCell ref="A4:L4"/>
    <mergeCell ref="A8:L9"/>
    <mergeCell ref="B13:L13"/>
    <mergeCell ref="A6:L7"/>
    <mergeCell ref="B11:L11"/>
    <mergeCell ref="B12:L12"/>
    <mergeCell ref="B19:L19"/>
    <mergeCell ref="B20:L20"/>
    <mergeCell ref="B21:L21"/>
    <mergeCell ref="B22:L22"/>
    <mergeCell ref="B23:L23"/>
    <mergeCell ref="B29:L29"/>
    <mergeCell ref="B30:L30"/>
    <mergeCell ref="B31:L31"/>
    <mergeCell ref="B32:L32"/>
    <mergeCell ref="B33:L33"/>
    <mergeCell ref="B38:L38"/>
    <mergeCell ref="B39:L39"/>
    <mergeCell ref="B40:L40"/>
    <mergeCell ref="B41:L41"/>
    <mergeCell ref="B42:L42"/>
    <mergeCell ref="A59:D59"/>
    <mergeCell ref="H59:L59"/>
    <mergeCell ref="A60:D60"/>
    <mergeCell ref="H60:L60"/>
    <mergeCell ref="A61:D61"/>
    <mergeCell ref="H61:L61"/>
    <mergeCell ref="A62:D62"/>
    <mergeCell ref="H62:L62"/>
    <mergeCell ref="A63:D63"/>
    <mergeCell ref="H63:L63"/>
    <mergeCell ref="A64:D64"/>
    <mergeCell ref="H64:L64"/>
    <mergeCell ref="A65:D65"/>
    <mergeCell ref="H65:L65"/>
    <mergeCell ref="A66:D66"/>
    <mergeCell ref="H66:L66"/>
    <mergeCell ref="A67:D67"/>
    <mergeCell ref="H67:L67"/>
    <mergeCell ref="A71:D71"/>
    <mergeCell ref="H71:L71"/>
    <mergeCell ref="A72:D72"/>
    <mergeCell ref="H72:L72"/>
    <mergeCell ref="A68:D68"/>
    <mergeCell ref="H68:L68"/>
    <mergeCell ref="A69:D69"/>
    <mergeCell ref="H69:L69"/>
    <mergeCell ref="A70:D70"/>
    <mergeCell ref="H70:L70"/>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tabSelected="1" topLeftCell="B19" zoomScale="77" zoomScaleNormal="77" workbookViewId="0">
      <selection activeCell="E31" sqref="E31"/>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6" width="29.7109375" style="8" customWidth="1"/>
    <col min="7" max="7" width="30.7109375" style="8" customWidth="1"/>
    <col min="8" max="8" width="24.5703125" style="8" customWidth="1"/>
    <col min="9" max="9" width="24" style="8" customWidth="1"/>
    <col min="10" max="10" width="20.28515625" style="8" customWidth="1"/>
    <col min="11" max="11" width="23.140625" style="8" customWidth="1"/>
    <col min="12" max="12" width="22.42578125" style="8" customWidth="1"/>
    <col min="13" max="13" width="18.7109375" style="8" customWidth="1"/>
    <col min="14" max="14" width="22.140625" style="8" customWidth="1"/>
    <col min="15" max="15" width="26.140625" style="8" customWidth="1"/>
    <col min="16" max="16" width="19.5703125" style="8" bestFit="1" customWidth="1"/>
    <col min="17" max="17" width="20.425781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5.9" x14ac:dyDescent="0.3">
      <c r="B2" s="228" t="s">
        <v>61</v>
      </c>
      <c r="C2" s="229"/>
      <c r="D2" s="229"/>
      <c r="E2" s="229"/>
      <c r="F2" s="229"/>
      <c r="G2" s="229"/>
      <c r="H2" s="229"/>
      <c r="I2" s="229"/>
      <c r="J2" s="229"/>
      <c r="K2" s="229"/>
      <c r="L2" s="229"/>
      <c r="M2" s="229"/>
      <c r="N2" s="229"/>
      <c r="O2" s="229"/>
      <c r="P2" s="229"/>
    </row>
    <row r="4" spans="2:16" ht="26.25" x14ac:dyDescent="0.25">
      <c r="B4" s="228" t="s">
        <v>47</v>
      </c>
      <c r="C4" s="229"/>
      <c r="D4" s="229"/>
      <c r="E4" s="229"/>
      <c r="F4" s="229"/>
      <c r="G4" s="229"/>
      <c r="H4" s="229"/>
      <c r="I4" s="229"/>
      <c r="J4" s="229"/>
      <c r="K4" s="229"/>
      <c r="L4" s="229"/>
      <c r="M4" s="229"/>
      <c r="N4" s="229"/>
      <c r="O4" s="229"/>
      <c r="P4" s="229"/>
    </row>
    <row r="5" spans="2:16" thickBot="1" x14ac:dyDescent="0.35"/>
    <row r="6" spans="2:16" ht="21.6" thickBot="1" x14ac:dyDescent="0.35">
      <c r="B6" s="10" t="s">
        <v>4</v>
      </c>
      <c r="C6" s="246" t="s">
        <v>152</v>
      </c>
      <c r="D6" s="246"/>
      <c r="E6" s="246"/>
      <c r="F6" s="246"/>
      <c r="G6" s="246"/>
      <c r="H6" s="246"/>
      <c r="I6" s="246"/>
      <c r="J6" s="246"/>
      <c r="K6" s="246"/>
      <c r="L6" s="246"/>
      <c r="M6" s="246"/>
      <c r="N6" s="247"/>
    </row>
    <row r="7" spans="2:16" ht="16.149999999999999" thickBot="1" x14ac:dyDescent="0.35">
      <c r="B7" s="11" t="s">
        <v>5</v>
      </c>
      <c r="C7" s="246"/>
      <c r="D7" s="246"/>
      <c r="E7" s="246"/>
      <c r="F7" s="246"/>
      <c r="G7" s="246"/>
      <c r="H7" s="246"/>
      <c r="I7" s="246"/>
      <c r="J7" s="246"/>
      <c r="K7" s="246"/>
      <c r="L7" s="246"/>
      <c r="M7" s="246"/>
      <c r="N7" s="247"/>
    </row>
    <row r="8" spans="2:16" ht="16.149999999999999" thickBot="1" x14ac:dyDescent="0.35">
      <c r="B8" s="11" t="s">
        <v>6</v>
      </c>
      <c r="C8" s="246"/>
      <c r="D8" s="246"/>
      <c r="E8" s="246"/>
      <c r="F8" s="246"/>
      <c r="G8" s="246"/>
      <c r="H8" s="246"/>
      <c r="I8" s="246"/>
      <c r="J8" s="246"/>
      <c r="K8" s="246"/>
      <c r="L8" s="246"/>
      <c r="M8" s="246"/>
      <c r="N8" s="247"/>
    </row>
    <row r="9" spans="2:16" ht="16.149999999999999" thickBot="1" x14ac:dyDescent="0.35">
      <c r="B9" s="11" t="s">
        <v>7</v>
      </c>
      <c r="C9" s="246"/>
      <c r="D9" s="246"/>
      <c r="E9" s="246"/>
      <c r="F9" s="246"/>
      <c r="G9" s="246"/>
      <c r="H9" s="246"/>
      <c r="I9" s="246"/>
      <c r="J9" s="246"/>
      <c r="K9" s="246"/>
      <c r="L9" s="246"/>
      <c r="M9" s="246"/>
      <c r="N9" s="247"/>
    </row>
    <row r="10" spans="2:16" ht="16.149999999999999" thickBot="1" x14ac:dyDescent="0.35">
      <c r="B10" s="11" t="s">
        <v>8</v>
      </c>
      <c r="C10" s="248" t="s">
        <v>206</v>
      </c>
      <c r="D10" s="248"/>
      <c r="E10" s="249"/>
      <c r="F10" s="33"/>
      <c r="G10" s="33"/>
      <c r="H10" s="33"/>
      <c r="I10" s="33"/>
      <c r="J10" s="33"/>
      <c r="K10" s="33"/>
      <c r="L10" s="33"/>
      <c r="M10" s="33"/>
      <c r="N10" s="34"/>
    </row>
    <row r="11" spans="2:16" ht="16.5" thickBot="1" x14ac:dyDescent="0.3">
      <c r="B11" s="13" t="s">
        <v>9</v>
      </c>
      <c r="C11" s="14">
        <v>41977</v>
      </c>
      <c r="D11" s="15"/>
      <c r="E11" s="15"/>
      <c r="F11" s="15"/>
      <c r="G11" s="15"/>
      <c r="H11" s="15"/>
      <c r="I11" s="15"/>
      <c r="J11" s="15"/>
      <c r="K11" s="15"/>
      <c r="L11" s="15"/>
      <c r="M11" s="15"/>
      <c r="N11" s="16"/>
    </row>
    <row r="12" spans="2:16" ht="15.6" x14ac:dyDescent="0.3">
      <c r="B12" s="12"/>
      <c r="C12" s="17"/>
      <c r="D12" s="18"/>
      <c r="E12" s="18"/>
      <c r="F12" s="18"/>
      <c r="G12" s="18"/>
      <c r="H12" s="18"/>
      <c r="I12" s="7"/>
      <c r="J12" s="7"/>
      <c r="K12" s="7"/>
      <c r="L12" s="7"/>
      <c r="M12" s="7"/>
      <c r="N12" s="18"/>
    </row>
    <row r="13" spans="2:16" ht="14.45" x14ac:dyDescent="0.3">
      <c r="I13" s="7"/>
      <c r="J13" s="7"/>
      <c r="K13" s="7"/>
      <c r="L13" s="7"/>
      <c r="M13" s="7"/>
      <c r="N13" s="20"/>
    </row>
    <row r="14" spans="2:16" ht="45.75" customHeight="1" x14ac:dyDescent="0.25">
      <c r="B14" s="238" t="s">
        <v>94</v>
      </c>
      <c r="C14" s="238"/>
      <c r="D14" s="51" t="s">
        <v>12</v>
      </c>
      <c r="E14" s="51" t="s">
        <v>13</v>
      </c>
      <c r="F14" s="51" t="s">
        <v>29</v>
      </c>
      <c r="G14" s="78"/>
      <c r="I14" s="37"/>
      <c r="J14" s="37"/>
      <c r="K14" s="37"/>
      <c r="L14" s="37"/>
      <c r="M14" s="37"/>
      <c r="N14" s="20"/>
    </row>
    <row r="15" spans="2:16" x14ac:dyDescent="0.25">
      <c r="B15" s="238"/>
      <c r="C15" s="238"/>
      <c r="D15" s="51">
        <v>33</v>
      </c>
      <c r="E15" s="35">
        <v>2443288770</v>
      </c>
      <c r="F15" s="153">
        <v>1170</v>
      </c>
      <c r="G15" s="79"/>
      <c r="I15" s="38"/>
      <c r="J15" s="38"/>
      <c r="K15" s="38"/>
      <c r="L15" s="38"/>
      <c r="M15" s="38"/>
      <c r="N15" s="20"/>
    </row>
    <row r="16" spans="2:16" x14ac:dyDescent="0.25">
      <c r="B16" s="238"/>
      <c r="C16" s="238"/>
      <c r="D16" s="51"/>
      <c r="E16" s="35"/>
      <c r="F16" s="153"/>
      <c r="G16" s="79"/>
      <c r="I16" s="38"/>
      <c r="J16" s="38"/>
      <c r="K16" s="38"/>
      <c r="L16" s="38"/>
      <c r="M16" s="38"/>
      <c r="N16" s="20"/>
    </row>
    <row r="17" spans="1:14" x14ac:dyDescent="0.25">
      <c r="B17" s="238"/>
      <c r="C17" s="238"/>
      <c r="D17" s="51"/>
      <c r="E17" s="35"/>
      <c r="F17" s="153"/>
      <c r="G17" s="79"/>
      <c r="I17" s="38"/>
      <c r="J17" s="38"/>
      <c r="K17" s="38"/>
      <c r="L17" s="38"/>
      <c r="M17" s="38"/>
      <c r="N17" s="20"/>
    </row>
    <row r="18" spans="1:14" x14ac:dyDescent="0.25">
      <c r="B18" s="238"/>
      <c r="C18" s="238"/>
      <c r="D18" s="51"/>
      <c r="E18" s="36"/>
      <c r="F18" s="153"/>
      <c r="G18" s="79"/>
      <c r="H18" s="21"/>
      <c r="I18" s="38"/>
      <c r="J18" s="38"/>
      <c r="K18" s="38"/>
      <c r="L18" s="38"/>
      <c r="M18" s="38"/>
      <c r="N18" s="19"/>
    </row>
    <row r="19" spans="1:14" x14ac:dyDescent="0.25">
      <c r="B19" s="238"/>
      <c r="C19" s="238"/>
      <c r="D19" s="51"/>
      <c r="E19" s="36"/>
      <c r="F19" s="153"/>
      <c r="G19" s="79"/>
      <c r="H19" s="21"/>
      <c r="I19" s="40"/>
      <c r="J19" s="40"/>
      <c r="K19" s="40"/>
      <c r="L19" s="40"/>
      <c r="M19" s="40"/>
      <c r="N19" s="19"/>
    </row>
    <row r="20" spans="1:14" x14ac:dyDescent="0.25">
      <c r="B20" s="238"/>
      <c r="C20" s="238"/>
      <c r="D20" s="51"/>
      <c r="E20" s="36"/>
      <c r="F20" s="153"/>
      <c r="G20" s="79"/>
      <c r="H20" s="21"/>
      <c r="I20" s="7"/>
      <c r="J20" s="7"/>
      <c r="K20" s="7"/>
      <c r="L20" s="7"/>
      <c r="M20" s="7"/>
      <c r="N20" s="19"/>
    </row>
    <row r="21" spans="1:14" x14ac:dyDescent="0.25">
      <c r="B21" s="238"/>
      <c r="C21" s="238"/>
      <c r="D21" s="51"/>
      <c r="E21" s="36"/>
      <c r="F21" s="153"/>
      <c r="G21" s="79"/>
      <c r="H21" s="21"/>
      <c r="I21" s="7"/>
      <c r="J21" s="7"/>
      <c r="K21" s="7"/>
      <c r="L21" s="7"/>
      <c r="M21" s="7"/>
      <c r="N21" s="19"/>
    </row>
    <row r="22" spans="1:14" thickBot="1" x14ac:dyDescent="0.35">
      <c r="B22" s="244" t="s">
        <v>14</v>
      </c>
      <c r="C22" s="245"/>
      <c r="D22" s="51"/>
      <c r="E22" s="63">
        <f>SUM(E15:E21)</f>
        <v>2443288770</v>
      </c>
      <c r="F22" s="153">
        <f>SUM(F15:F21)</f>
        <v>1170</v>
      </c>
      <c r="G22" s="79"/>
      <c r="H22" s="21"/>
      <c r="I22" s="7"/>
      <c r="J22" s="7"/>
      <c r="K22" s="7"/>
      <c r="L22" s="7"/>
      <c r="M22" s="7"/>
      <c r="N22" s="19"/>
    </row>
    <row r="23" spans="1:14" ht="45.75" thickBot="1" x14ac:dyDescent="0.3">
      <c r="A23" s="42"/>
      <c r="B23" s="52" t="s">
        <v>15</v>
      </c>
      <c r="C23" s="52" t="s">
        <v>95</v>
      </c>
      <c r="E23" s="37"/>
      <c r="F23" s="37"/>
      <c r="G23" s="37"/>
      <c r="H23" s="37"/>
      <c r="I23" s="9"/>
      <c r="J23" s="9"/>
      <c r="K23" s="9"/>
      <c r="L23" s="9"/>
      <c r="M23" s="9"/>
    </row>
    <row r="24" spans="1:14" thickBot="1" x14ac:dyDescent="0.35">
      <c r="A24" s="43">
        <v>1</v>
      </c>
      <c r="C24" s="45">
        <f>F22*80%</f>
        <v>936</v>
      </c>
      <c r="D24" s="41"/>
      <c r="E24" s="44">
        <f>E22</f>
        <v>2443288770</v>
      </c>
      <c r="F24" s="39"/>
      <c r="G24" s="39"/>
      <c r="H24" s="39"/>
      <c r="I24" s="22"/>
      <c r="J24" s="22"/>
      <c r="K24" s="22"/>
      <c r="L24" s="22"/>
      <c r="M24" s="22"/>
    </row>
    <row r="25" spans="1:14" ht="14.45" x14ac:dyDescent="0.3">
      <c r="A25" s="84"/>
      <c r="C25" s="85"/>
      <c r="D25" s="38"/>
      <c r="E25" s="86"/>
      <c r="F25" s="39"/>
      <c r="G25" s="39"/>
      <c r="H25" s="39"/>
      <c r="I25" s="22"/>
      <c r="J25" s="22"/>
      <c r="K25" s="22"/>
      <c r="L25" s="22"/>
      <c r="M25" s="22"/>
    </row>
    <row r="26" spans="1:14" ht="14.45" x14ac:dyDescent="0.3">
      <c r="A26" s="84"/>
      <c r="C26" s="85"/>
      <c r="D26" s="38"/>
      <c r="E26" s="86"/>
      <c r="F26" s="39"/>
      <c r="G26" s="39"/>
      <c r="H26" s="39"/>
      <c r="I26" s="22"/>
      <c r="J26" s="22"/>
      <c r="K26" s="22"/>
      <c r="L26" s="22"/>
      <c r="M26" s="22"/>
    </row>
    <row r="27" spans="1:14" ht="14.45" x14ac:dyDescent="0.3">
      <c r="A27" s="84"/>
      <c r="B27" s="104" t="s">
        <v>127</v>
      </c>
      <c r="C27" s="88"/>
      <c r="D27" s="88"/>
      <c r="E27" s="88"/>
      <c r="F27" s="88"/>
      <c r="G27" s="88"/>
      <c r="H27" s="88"/>
      <c r="I27" s="91"/>
      <c r="J27" s="91"/>
      <c r="K27" s="91"/>
      <c r="L27" s="91"/>
      <c r="M27" s="91"/>
      <c r="N27" s="92"/>
    </row>
    <row r="28" spans="1:14" ht="14.45" x14ac:dyDescent="0.3">
      <c r="A28" s="84"/>
      <c r="B28" s="88"/>
      <c r="C28" s="88"/>
      <c r="D28" s="88"/>
      <c r="E28" s="88"/>
      <c r="F28" s="88"/>
      <c r="G28" s="88"/>
      <c r="H28" s="88"/>
      <c r="I28" s="91"/>
      <c r="J28" s="91"/>
      <c r="K28" s="91"/>
      <c r="L28" s="91"/>
      <c r="M28" s="91"/>
      <c r="N28" s="92"/>
    </row>
    <row r="29" spans="1:14" ht="14.45" x14ac:dyDescent="0.3">
      <c r="A29" s="84"/>
      <c r="B29" s="107" t="s">
        <v>32</v>
      </c>
      <c r="C29" s="107" t="s">
        <v>128</v>
      </c>
      <c r="D29" s="107" t="s">
        <v>129</v>
      </c>
      <c r="E29" s="88"/>
      <c r="F29" s="88"/>
      <c r="G29" s="88"/>
      <c r="H29" s="88"/>
      <c r="I29" s="91"/>
      <c r="J29" s="91"/>
      <c r="K29" s="91"/>
      <c r="L29" s="91"/>
      <c r="M29" s="91"/>
      <c r="N29" s="92"/>
    </row>
    <row r="30" spans="1:14" x14ac:dyDescent="0.25">
      <c r="A30" s="84"/>
      <c r="B30" s="103" t="s">
        <v>130</v>
      </c>
      <c r="C30" s="178" t="s">
        <v>211</v>
      </c>
      <c r="D30" s="103"/>
      <c r="E30" s="88"/>
      <c r="F30" s="88"/>
      <c r="G30" s="88"/>
      <c r="H30" s="88"/>
      <c r="I30" s="91"/>
      <c r="J30" s="91"/>
      <c r="K30" s="91"/>
      <c r="L30" s="91"/>
      <c r="M30" s="91"/>
      <c r="N30" s="92"/>
    </row>
    <row r="31" spans="1:14" x14ac:dyDescent="0.25">
      <c r="A31" s="84"/>
      <c r="B31" s="103" t="s">
        <v>131</v>
      </c>
      <c r="C31" s="178" t="s">
        <v>211</v>
      </c>
      <c r="D31" s="103"/>
      <c r="E31" s="88"/>
      <c r="F31" s="88"/>
      <c r="G31" s="88"/>
      <c r="H31" s="88"/>
      <c r="I31" s="91"/>
      <c r="J31" s="91"/>
      <c r="K31" s="91"/>
      <c r="L31" s="91"/>
      <c r="M31" s="91"/>
      <c r="N31" s="92"/>
    </row>
    <row r="32" spans="1:14" ht="14.45" x14ac:dyDescent="0.3">
      <c r="A32" s="84"/>
      <c r="B32" s="103" t="s">
        <v>132</v>
      </c>
      <c r="C32" s="178" t="s">
        <v>211</v>
      </c>
      <c r="D32" s="103"/>
      <c r="E32" s="88"/>
      <c r="F32" s="88"/>
      <c r="G32" s="88"/>
      <c r="H32" s="88"/>
      <c r="I32" s="91"/>
      <c r="J32" s="91"/>
      <c r="K32" s="91"/>
      <c r="L32" s="91"/>
      <c r="M32" s="91"/>
      <c r="N32" s="92"/>
    </row>
    <row r="33" spans="1:17" ht="14.45" x14ac:dyDescent="0.3">
      <c r="A33" s="84"/>
      <c r="B33" s="103" t="s">
        <v>133</v>
      </c>
      <c r="C33" s="178" t="s">
        <v>211</v>
      </c>
      <c r="D33" s="103"/>
      <c r="E33" s="88"/>
      <c r="F33" s="88"/>
      <c r="G33" s="88"/>
      <c r="H33" s="88"/>
      <c r="I33" s="91"/>
      <c r="J33" s="91"/>
      <c r="K33" s="91"/>
      <c r="L33" s="91"/>
      <c r="M33" s="91"/>
      <c r="N33" s="92"/>
    </row>
    <row r="34" spans="1:17" ht="14.45" x14ac:dyDescent="0.3">
      <c r="A34" s="84"/>
      <c r="B34" s="88"/>
      <c r="C34" s="88"/>
      <c r="D34" s="88"/>
      <c r="E34" s="88"/>
      <c r="F34" s="88"/>
      <c r="G34" s="88"/>
      <c r="H34" s="88"/>
      <c r="I34" s="91"/>
      <c r="J34" s="91"/>
      <c r="K34" s="91"/>
      <c r="L34" s="91"/>
      <c r="M34" s="91"/>
      <c r="N34" s="92"/>
    </row>
    <row r="35" spans="1:17" ht="14.45" x14ac:dyDescent="0.3">
      <c r="A35" s="84"/>
      <c r="B35" s="88"/>
      <c r="C35" s="88"/>
      <c r="D35" s="88"/>
      <c r="E35" s="88"/>
      <c r="F35" s="88"/>
      <c r="G35" s="88"/>
      <c r="H35" s="88"/>
      <c r="I35" s="91"/>
      <c r="J35" s="91"/>
      <c r="K35" s="91"/>
      <c r="L35" s="91"/>
      <c r="M35" s="91"/>
      <c r="N35" s="92"/>
    </row>
    <row r="36" spans="1:17" ht="14.45" x14ac:dyDescent="0.3">
      <c r="A36" s="84"/>
      <c r="B36" s="104" t="s">
        <v>134</v>
      </c>
      <c r="C36" s="88"/>
      <c r="D36" s="88"/>
      <c r="E36" s="88"/>
      <c r="F36" s="88"/>
      <c r="G36" s="88"/>
      <c r="H36" s="88"/>
      <c r="I36" s="91"/>
      <c r="J36" s="91"/>
      <c r="K36" s="91"/>
      <c r="L36" s="91"/>
      <c r="M36" s="91"/>
      <c r="N36" s="92"/>
    </row>
    <row r="37" spans="1:17" ht="14.45" x14ac:dyDescent="0.3">
      <c r="A37" s="84"/>
      <c r="B37" s="88"/>
      <c r="C37" s="88"/>
      <c r="D37" s="88"/>
      <c r="E37" s="88"/>
      <c r="F37" s="88"/>
      <c r="G37" s="88"/>
      <c r="H37" s="88"/>
      <c r="I37" s="91"/>
      <c r="J37" s="91"/>
      <c r="K37" s="91"/>
      <c r="L37" s="91"/>
      <c r="M37" s="91"/>
      <c r="N37" s="92"/>
    </row>
    <row r="38" spans="1:17" ht="14.45" x14ac:dyDescent="0.3">
      <c r="A38" s="84"/>
      <c r="B38" s="88"/>
      <c r="C38" s="88"/>
      <c r="D38" s="88"/>
      <c r="E38" s="88"/>
      <c r="F38" s="88"/>
      <c r="G38" s="88"/>
      <c r="H38" s="88"/>
      <c r="I38" s="91"/>
      <c r="J38" s="91"/>
      <c r="K38" s="91"/>
      <c r="L38" s="91"/>
      <c r="M38" s="91"/>
      <c r="N38" s="92"/>
    </row>
    <row r="39" spans="1:17" ht="14.45" x14ac:dyDescent="0.3">
      <c r="A39" s="84"/>
      <c r="B39" s="107" t="s">
        <v>32</v>
      </c>
      <c r="C39" s="107" t="s">
        <v>56</v>
      </c>
      <c r="D39" s="106" t="s">
        <v>50</v>
      </c>
      <c r="E39" s="106" t="s">
        <v>16</v>
      </c>
      <c r="F39" s="88"/>
      <c r="G39" s="88"/>
      <c r="H39" s="88"/>
      <c r="I39" s="91"/>
      <c r="J39" s="91"/>
      <c r="K39" s="91"/>
      <c r="L39" s="91"/>
      <c r="M39" s="91"/>
      <c r="N39" s="92"/>
    </row>
    <row r="40" spans="1:17" ht="28.5" x14ac:dyDescent="0.25">
      <c r="A40" s="84"/>
      <c r="B40" s="89" t="s">
        <v>135</v>
      </c>
      <c r="C40" s="90">
        <v>40</v>
      </c>
      <c r="D40" s="150">
        <f>+D152</f>
        <v>40</v>
      </c>
      <c r="E40" s="226">
        <f>+D40+D41</f>
        <v>75</v>
      </c>
      <c r="F40" s="88"/>
      <c r="G40" s="88"/>
      <c r="H40" s="88"/>
      <c r="I40" s="91"/>
      <c r="J40" s="91"/>
      <c r="K40" s="91"/>
      <c r="L40" s="91"/>
      <c r="M40" s="91"/>
      <c r="N40" s="92"/>
    </row>
    <row r="41" spans="1:17" ht="42.75" x14ac:dyDescent="0.25">
      <c r="A41" s="84"/>
      <c r="B41" s="89" t="s">
        <v>136</v>
      </c>
      <c r="C41" s="90">
        <v>60</v>
      </c>
      <c r="D41" s="105">
        <f>+D153</f>
        <v>35</v>
      </c>
      <c r="E41" s="227"/>
      <c r="F41" s="88"/>
      <c r="G41" s="88"/>
      <c r="H41" s="88"/>
      <c r="I41" s="91"/>
      <c r="J41" s="91"/>
      <c r="K41" s="91"/>
      <c r="L41" s="91"/>
      <c r="M41" s="91"/>
      <c r="N41" s="92"/>
    </row>
    <row r="42" spans="1:17" ht="14.45" x14ac:dyDescent="0.3">
      <c r="A42" s="84"/>
      <c r="C42" s="85"/>
      <c r="D42" s="38"/>
      <c r="E42" s="86"/>
      <c r="F42" s="39"/>
      <c r="G42" s="39"/>
      <c r="H42" s="39"/>
      <c r="I42" s="22"/>
      <c r="J42" s="22"/>
      <c r="K42" s="22"/>
      <c r="L42" s="22"/>
      <c r="M42" s="22"/>
    </row>
    <row r="43" spans="1:17" ht="14.45" x14ac:dyDescent="0.3">
      <c r="A43" s="84"/>
      <c r="C43" s="85"/>
      <c r="D43" s="38"/>
      <c r="E43" s="86"/>
      <c r="F43" s="39"/>
      <c r="G43" s="39"/>
      <c r="H43" s="39"/>
      <c r="I43" s="22"/>
      <c r="J43" s="22"/>
      <c r="K43" s="22"/>
      <c r="L43" s="22"/>
      <c r="M43" s="22"/>
    </row>
    <row r="44" spans="1:17" ht="24" customHeight="1" x14ac:dyDescent="0.25">
      <c r="A44" s="84"/>
      <c r="C44" s="85"/>
      <c r="D44" s="38"/>
      <c r="E44" s="86"/>
      <c r="F44" s="39"/>
      <c r="G44" s="39"/>
      <c r="H44" s="39"/>
      <c r="I44" s="22"/>
      <c r="J44" s="22"/>
      <c r="K44" s="22"/>
      <c r="L44" s="22"/>
      <c r="M44" s="242" t="s">
        <v>34</v>
      </c>
      <c r="N44" s="242"/>
    </row>
    <row r="45" spans="1:17" ht="27.75" customHeight="1" thickBot="1" x14ac:dyDescent="0.3">
      <c r="M45" s="243"/>
      <c r="N45" s="243"/>
    </row>
    <row r="46" spans="1:17" ht="14.45" x14ac:dyDescent="0.3">
      <c r="B46" s="65" t="s">
        <v>150</v>
      </c>
      <c r="M46" s="64"/>
      <c r="N46" s="64"/>
    </row>
    <row r="47" spans="1:17" thickBot="1" x14ac:dyDescent="0.35">
      <c r="M47" s="64"/>
      <c r="N47" s="64"/>
    </row>
    <row r="48" spans="1:17" s="7" customFormat="1" ht="109.5" customHeight="1" x14ac:dyDescent="0.25">
      <c r="B48" s="100" t="s">
        <v>137</v>
      </c>
      <c r="C48" s="100" t="s">
        <v>138</v>
      </c>
      <c r="D48" s="100" t="s">
        <v>139</v>
      </c>
      <c r="E48" s="53" t="s">
        <v>44</v>
      </c>
      <c r="F48" s="53" t="s">
        <v>22</v>
      </c>
      <c r="G48" s="53" t="s">
        <v>96</v>
      </c>
      <c r="H48" s="53" t="s">
        <v>17</v>
      </c>
      <c r="I48" s="53" t="s">
        <v>10</v>
      </c>
      <c r="J48" s="53" t="s">
        <v>30</v>
      </c>
      <c r="K48" s="53" t="s">
        <v>59</v>
      </c>
      <c r="L48" s="53" t="s">
        <v>20</v>
      </c>
      <c r="M48" s="87" t="s">
        <v>26</v>
      </c>
      <c r="N48" s="100" t="s">
        <v>140</v>
      </c>
      <c r="O48" s="53" t="s">
        <v>35</v>
      </c>
      <c r="P48" s="54" t="s">
        <v>11</v>
      </c>
      <c r="Q48" s="54" t="s">
        <v>19</v>
      </c>
    </row>
    <row r="49" spans="1:26" s="28" customFormat="1" ht="75" x14ac:dyDescent="0.25">
      <c r="A49" s="46">
        <v>1</v>
      </c>
      <c r="B49" s="47" t="s">
        <v>153</v>
      </c>
      <c r="C49" s="48" t="s">
        <v>154</v>
      </c>
      <c r="D49" s="47" t="s">
        <v>155</v>
      </c>
      <c r="E49" s="155" t="s">
        <v>208</v>
      </c>
      <c r="F49" s="24" t="s">
        <v>128</v>
      </c>
      <c r="G49" s="133" t="s">
        <v>175</v>
      </c>
      <c r="H49" s="50">
        <v>41247</v>
      </c>
      <c r="I49" s="99">
        <v>41912</v>
      </c>
      <c r="J49" s="25" t="s">
        <v>129</v>
      </c>
      <c r="K49" s="154">
        <v>22</v>
      </c>
      <c r="L49" s="142">
        <v>0</v>
      </c>
      <c r="M49" s="142">
        <v>729</v>
      </c>
      <c r="N49" s="142">
        <v>0</v>
      </c>
      <c r="O49" s="26">
        <v>2314827599</v>
      </c>
      <c r="P49" s="26">
        <v>62</v>
      </c>
      <c r="Q49" s="134" t="s">
        <v>207</v>
      </c>
      <c r="R49" s="27"/>
      <c r="S49" s="27"/>
      <c r="T49" s="27"/>
      <c r="U49" s="27"/>
      <c r="V49" s="27"/>
      <c r="W49" s="27"/>
      <c r="X49" s="27"/>
      <c r="Y49" s="27"/>
      <c r="Z49" s="27"/>
    </row>
    <row r="50" spans="1:26" s="28" customFormat="1" ht="60" x14ac:dyDescent="0.25">
      <c r="A50" s="46">
        <f>+A49+1</f>
        <v>2</v>
      </c>
      <c r="B50" s="47" t="s">
        <v>153</v>
      </c>
      <c r="C50" s="48" t="s">
        <v>154</v>
      </c>
      <c r="D50" s="47" t="s">
        <v>158</v>
      </c>
      <c r="E50" s="155" t="s">
        <v>209</v>
      </c>
      <c r="F50" s="24" t="s">
        <v>128</v>
      </c>
      <c r="G50" s="133" t="s">
        <v>175</v>
      </c>
      <c r="H50" s="99">
        <v>41191</v>
      </c>
      <c r="I50" s="99">
        <v>41258</v>
      </c>
      <c r="J50" s="25" t="s">
        <v>129</v>
      </c>
      <c r="K50" s="142">
        <v>2</v>
      </c>
      <c r="L50" s="157">
        <v>0.15</v>
      </c>
      <c r="M50" s="142">
        <v>1170</v>
      </c>
      <c r="N50" s="142">
        <v>0</v>
      </c>
      <c r="O50" s="26">
        <v>395393544</v>
      </c>
      <c r="P50" s="26">
        <v>63</v>
      </c>
      <c r="Q50" s="134" t="s">
        <v>210</v>
      </c>
      <c r="R50" s="27"/>
      <c r="S50" s="27"/>
      <c r="T50" s="27"/>
      <c r="U50" s="27"/>
      <c r="V50" s="27"/>
      <c r="W50" s="27"/>
      <c r="X50" s="27"/>
      <c r="Y50" s="27"/>
      <c r="Z50" s="27"/>
    </row>
    <row r="51" spans="1:26" s="28" customFormat="1" ht="14.45" x14ac:dyDescent="0.3">
      <c r="A51" s="46">
        <v>3</v>
      </c>
      <c r="B51" s="97"/>
      <c r="C51" s="98"/>
      <c r="D51" s="97"/>
      <c r="E51" s="142"/>
      <c r="F51" s="93"/>
      <c r="G51" s="133"/>
      <c r="H51" s="99"/>
      <c r="I51" s="99"/>
      <c r="J51" s="94"/>
      <c r="K51" s="142"/>
      <c r="L51" s="142"/>
      <c r="M51" s="142"/>
      <c r="N51" s="142"/>
      <c r="O51" s="26"/>
      <c r="P51" s="26"/>
      <c r="Q51" s="134"/>
      <c r="R51" s="27"/>
      <c r="S51" s="27"/>
      <c r="T51" s="27"/>
      <c r="U51" s="27"/>
      <c r="V51" s="27"/>
      <c r="W51" s="27"/>
      <c r="X51" s="27"/>
      <c r="Y51" s="27"/>
      <c r="Z51" s="27"/>
    </row>
    <row r="52" spans="1:26" s="28" customFormat="1" ht="14.45" x14ac:dyDescent="0.3">
      <c r="A52" s="46"/>
      <c r="B52" s="140" t="s">
        <v>16</v>
      </c>
      <c r="C52" s="48"/>
      <c r="D52" s="47"/>
      <c r="E52" s="23"/>
      <c r="F52" s="24"/>
      <c r="G52" s="24"/>
      <c r="H52" s="99"/>
      <c r="I52" s="99"/>
      <c r="J52" s="25"/>
      <c r="K52" s="49">
        <f>SUM(K49:K51)</f>
        <v>24</v>
      </c>
      <c r="L52" s="49">
        <f t="shared" ref="L52:N52" si="0">SUM(L49:L51)</f>
        <v>0.15</v>
      </c>
      <c r="M52" s="49">
        <f t="shared" si="0"/>
        <v>1899</v>
      </c>
      <c r="N52" s="49">
        <f t="shared" si="0"/>
        <v>0</v>
      </c>
      <c r="O52" s="26"/>
      <c r="P52" s="26"/>
      <c r="Q52" s="135"/>
    </row>
    <row r="53" spans="1:26" s="29" customFormat="1" ht="14.45" x14ac:dyDescent="0.3">
      <c r="E53" s="30"/>
    </row>
    <row r="54" spans="1:26" s="29" customFormat="1" x14ac:dyDescent="0.25">
      <c r="B54" s="240" t="s">
        <v>28</v>
      </c>
      <c r="C54" s="240" t="s">
        <v>27</v>
      </c>
      <c r="D54" s="239" t="s">
        <v>33</v>
      </c>
      <c r="E54" s="239"/>
    </row>
    <row r="55" spans="1:26" s="29" customFormat="1" x14ac:dyDescent="0.25">
      <c r="B55" s="241"/>
      <c r="C55" s="241"/>
      <c r="D55" s="60" t="s">
        <v>23</v>
      </c>
      <c r="E55" s="61" t="s">
        <v>24</v>
      </c>
    </row>
    <row r="56" spans="1:26" s="29" customFormat="1" ht="30.6" customHeight="1" x14ac:dyDescent="0.3">
      <c r="B56" s="58" t="s">
        <v>21</v>
      </c>
      <c r="C56" s="59">
        <f>+K52</f>
        <v>24</v>
      </c>
      <c r="D56" s="57" t="s">
        <v>211</v>
      </c>
      <c r="E56" s="57"/>
      <c r="F56" s="31"/>
      <c r="G56" s="31"/>
      <c r="H56" s="31"/>
      <c r="I56" s="31"/>
      <c r="J56" s="31"/>
      <c r="K56" s="31"/>
      <c r="L56" s="31"/>
      <c r="M56" s="31"/>
    </row>
    <row r="57" spans="1:26" s="29" customFormat="1" ht="30" customHeight="1" x14ac:dyDescent="0.3">
      <c r="B57" s="58" t="s">
        <v>25</v>
      </c>
      <c r="C57" s="59">
        <f>+M52</f>
        <v>1899</v>
      </c>
      <c r="D57" s="57" t="s">
        <v>211</v>
      </c>
      <c r="E57" s="57"/>
    </row>
    <row r="58" spans="1:26" s="29" customFormat="1" ht="14.45" x14ac:dyDescent="0.3">
      <c r="B58" s="32"/>
      <c r="C58" s="237"/>
      <c r="D58" s="237"/>
      <c r="E58" s="237"/>
      <c r="F58" s="237"/>
      <c r="G58" s="237"/>
      <c r="H58" s="237"/>
      <c r="I58" s="237"/>
      <c r="J58" s="237"/>
      <c r="K58" s="237"/>
      <c r="L58" s="237"/>
      <c r="M58" s="237"/>
      <c r="N58" s="237"/>
    </row>
    <row r="59" spans="1:26" ht="28.15" customHeight="1" thickBot="1" x14ac:dyDescent="0.35"/>
    <row r="60" spans="1:26" ht="26.45" thickBot="1" x14ac:dyDescent="0.35">
      <c r="B60" s="236" t="s">
        <v>97</v>
      </c>
      <c r="C60" s="236"/>
      <c r="D60" s="236"/>
      <c r="E60" s="236"/>
      <c r="F60" s="236"/>
      <c r="G60" s="236"/>
      <c r="H60" s="236"/>
      <c r="I60" s="236"/>
      <c r="J60" s="236"/>
      <c r="K60" s="236"/>
      <c r="L60" s="236"/>
      <c r="M60" s="236"/>
      <c r="N60" s="236"/>
    </row>
    <row r="63" spans="1:26" ht="109.5" customHeight="1" x14ac:dyDescent="0.25">
      <c r="B63" s="102" t="s">
        <v>141</v>
      </c>
      <c r="C63" s="67" t="s">
        <v>2</v>
      </c>
      <c r="D63" s="67" t="s">
        <v>99</v>
      </c>
      <c r="E63" s="67" t="s">
        <v>98</v>
      </c>
      <c r="F63" s="67" t="s">
        <v>100</v>
      </c>
      <c r="G63" s="67" t="s">
        <v>101</v>
      </c>
      <c r="H63" s="67" t="s">
        <v>102</v>
      </c>
      <c r="I63" s="67" t="s">
        <v>103</v>
      </c>
      <c r="J63" s="67" t="s">
        <v>104</v>
      </c>
      <c r="K63" s="67" t="s">
        <v>105</v>
      </c>
      <c r="L63" s="67" t="s">
        <v>106</v>
      </c>
      <c r="M63" s="81" t="s">
        <v>107</v>
      </c>
      <c r="N63" s="81" t="s">
        <v>108</v>
      </c>
      <c r="O63" s="223" t="s">
        <v>3</v>
      </c>
      <c r="P63" s="225"/>
      <c r="Q63" s="67" t="s">
        <v>18</v>
      </c>
    </row>
    <row r="64" spans="1:26" ht="120" x14ac:dyDescent="0.25">
      <c r="B64" s="2" t="s">
        <v>156</v>
      </c>
      <c r="C64" s="2" t="s">
        <v>157</v>
      </c>
      <c r="D64" s="83" t="s">
        <v>213</v>
      </c>
      <c r="E64" s="4">
        <v>294</v>
      </c>
      <c r="F64" s="3" t="s">
        <v>212</v>
      </c>
      <c r="G64" s="3" t="s">
        <v>212</v>
      </c>
      <c r="H64" s="3" t="s">
        <v>212</v>
      </c>
      <c r="I64" s="82" t="s">
        <v>128</v>
      </c>
      <c r="J64" s="82" t="s">
        <v>128</v>
      </c>
      <c r="K64" s="62" t="s">
        <v>128</v>
      </c>
      <c r="L64" s="62" t="s">
        <v>128</v>
      </c>
      <c r="M64" s="62" t="s">
        <v>129</v>
      </c>
      <c r="N64" s="62" t="s">
        <v>128</v>
      </c>
      <c r="O64" s="217" t="s">
        <v>161</v>
      </c>
      <c r="P64" s="218"/>
      <c r="Q64" s="62" t="s">
        <v>128</v>
      </c>
    </row>
    <row r="65" spans="2:17" ht="90" x14ac:dyDescent="0.25">
      <c r="B65" s="2" t="s">
        <v>156</v>
      </c>
      <c r="C65" s="2" t="s">
        <v>157</v>
      </c>
      <c r="D65" s="83" t="s">
        <v>162</v>
      </c>
      <c r="E65" s="4">
        <v>288</v>
      </c>
      <c r="F65" s="3" t="s">
        <v>212</v>
      </c>
      <c r="G65" s="3" t="s">
        <v>212</v>
      </c>
      <c r="H65" s="3" t="s">
        <v>212</v>
      </c>
      <c r="I65" s="82" t="s">
        <v>128</v>
      </c>
      <c r="J65" s="82" t="s">
        <v>128</v>
      </c>
      <c r="K65" s="62" t="s">
        <v>128</v>
      </c>
      <c r="L65" s="62" t="s">
        <v>128</v>
      </c>
      <c r="M65" s="62" t="s">
        <v>129</v>
      </c>
      <c r="N65" s="62" t="s">
        <v>128</v>
      </c>
      <c r="O65" s="217" t="s">
        <v>161</v>
      </c>
      <c r="P65" s="218"/>
      <c r="Q65" s="62" t="s">
        <v>128</v>
      </c>
    </row>
    <row r="66" spans="2:17" ht="60" x14ac:dyDescent="0.25">
      <c r="B66" s="2" t="s">
        <v>156</v>
      </c>
      <c r="C66" s="2" t="s">
        <v>157</v>
      </c>
      <c r="D66" s="83" t="s">
        <v>163</v>
      </c>
      <c r="E66" s="4">
        <v>292</v>
      </c>
      <c r="F66" s="3" t="s">
        <v>212</v>
      </c>
      <c r="G66" s="3" t="s">
        <v>212</v>
      </c>
      <c r="H66" s="3" t="s">
        <v>212</v>
      </c>
      <c r="I66" s="82" t="s">
        <v>128</v>
      </c>
      <c r="J66" s="82" t="s">
        <v>128</v>
      </c>
      <c r="K66" s="62" t="s">
        <v>128</v>
      </c>
      <c r="L66" s="62" t="s">
        <v>128</v>
      </c>
      <c r="M66" s="62" t="s">
        <v>129</v>
      </c>
      <c r="N66" s="62" t="s">
        <v>128</v>
      </c>
      <c r="O66" s="217" t="s">
        <v>161</v>
      </c>
      <c r="P66" s="218"/>
      <c r="Q66" s="62" t="s">
        <v>128</v>
      </c>
    </row>
    <row r="67" spans="2:17" ht="60" x14ac:dyDescent="0.25">
      <c r="B67" s="2" t="s">
        <v>156</v>
      </c>
      <c r="C67" s="2" t="s">
        <v>157</v>
      </c>
      <c r="D67" s="83" t="s">
        <v>164</v>
      </c>
      <c r="E67" s="4">
        <v>296</v>
      </c>
      <c r="F67" s="3" t="s">
        <v>212</v>
      </c>
      <c r="G67" s="3" t="s">
        <v>212</v>
      </c>
      <c r="H67" s="3" t="s">
        <v>212</v>
      </c>
      <c r="I67" s="82" t="s">
        <v>128</v>
      </c>
      <c r="J67" s="82" t="s">
        <v>128</v>
      </c>
      <c r="K67" s="62" t="s">
        <v>128</v>
      </c>
      <c r="L67" s="62" t="s">
        <v>128</v>
      </c>
      <c r="M67" s="62" t="s">
        <v>129</v>
      </c>
      <c r="N67" s="62" t="s">
        <v>128</v>
      </c>
      <c r="O67" s="217" t="s">
        <v>161</v>
      </c>
      <c r="P67" s="218"/>
      <c r="Q67" s="62" t="s">
        <v>128</v>
      </c>
    </row>
    <row r="68" spans="2:17" ht="14.45" x14ac:dyDescent="0.3">
      <c r="B68" s="2"/>
      <c r="C68" s="2"/>
      <c r="D68" s="4"/>
      <c r="E68" s="4"/>
      <c r="F68" s="3"/>
      <c r="G68" s="3"/>
      <c r="H68" s="3"/>
      <c r="I68" s="82"/>
      <c r="J68" s="82"/>
      <c r="K68" s="62"/>
      <c r="L68" s="62"/>
      <c r="M68" s="62"/>
      <c r="N68" s="62"/>
      <c r="O68" s="215"/>
      <c r="P68" s="216"/>
      <c r="Q68" s="62"/>
    </row>
    <row r="69" spans="2:17" ht="14.45" x14ac:dyDescent="0.3">
      <c r="B69" s="2"/>
      <c r="C69" s="2"/>
      <c r="D69" s="4"/>
      <c r="E69" s="4"/>
      <c r="F69" s="3"/>
      <c r="G69" s="3"/>
      <c r="H69" s="3"/>
      <c r="I69" s="82"/>
      <c r="J69" s="82"/>
      <c r="K69" s="62"/>
      <c r="L69" s="62"/>
      <c r="M69" s="62"/>
      <c r="N69" s="62"/>
      <c r="O69" s="215"/>
      <c r="P69" s="216"/>
      <c r="Q69" s="62"/>
    </row>
    <row r="70" spans="2:17" ht="14.45" x14ac:dyDescent="0.3">
      <c r="B70" s="62"/>
      <c r="C70" s="62"/>
      <c r="D70" s="62"/>
      <c r="E70" s="62"/>
      <c r="F70" s="62"/>
      <c r="G70" s="62"/>
      <c r="H70" s="62"/>
      <c r="I70" s="62"/>
      <c r="J70" s="62"/>
      <c r="K70" s="62"/>
      <c r="L70" s="62"/>
      <c r="M70" s="62"/>
      <c r="N70" s="62"/>
      <c r="O70" s="215"/>
      <c r="P70" s="216"/>
      <c r="Q70" s="62"/>
    </row>
    <row r="71" spans="2:17" x14ac:dyDescent="0.25">
      <c r="B71" s="8" t="s">
        <v>1</v>
      </c>
    </row>
    <row r="72" spans="2:17" x14ac:dyDescent="0.25">
      <c r="B72" s="8" t="s">
        <v>36</v>
      </c>
    </row>
    <row r="73" spans="2:17" x14ac:dyDescent="0.25">
      <c r="B73" s="8" t="s">
        <v>60</v>
      </c>
    </row>
    <row r="75" spans="2:17" thickBot="1" x14ac:dyDescent="0.35"/>
    <row r="76" spans="2:17" ht="26.45" thickBot="1" x14ac:dyDescent="0.35">
      <c r="B76" s="230" t="s">
        <v>37</v>
      </c>
      <c r="C76" s="231"/>
      <c r="D76" s="231"/>
      <c r="E76" s="231"/>
      <c r="F76" s="231"/>
      <c r="G76" s="231"/>
      <c r="H76" s="231"/>
      <c r="I76" s="231"/>
      <c r="J76" s="231"/>
      <c r="K76" s="231"/>
      <c r="L76" s="231"/>
      <c r="M76" s="231"/>
      <c r="N76" s="232"/>
    </row>
    <row r="81" spans="2:17" ht="76.5" customHeight="1" x14ac:dyDescent="0.25">
      <c r="B81" s="55" t="s">
        <v>0</v>
      </c>
      <c r="C81" s="55" t="s">
        <v>38</v>
      </c>
      <c r="D81" s="55" t="s">
        <v>39</v>
      </c>
      <c r="E81" s="55" t="s">
        <v>109</v>
      </c>
      <c r="F81" s="55" t="s">
        <v>111</v>
      </c>
      <c r="G81" s="55" t="s">
        <v>112</v>
      </c>
      <c r="H81" s="55" t="s">
        <v>113</v>
      </c>
      <c r="I81" s="55" t="s">
        <v>110</v>
      </c>
      <c r="J81" s="223" t="s">
        <v>114</v>
      </c>
      <c r="K81" s="224"/>
      <c r="L81" s="225"/>
      <c r="M81" s="55" t="s">
        <v>115</v>
      </c>
      <c r="N81" s="55" t="s">
        <v>40</v>
      </c>
      <c r="O81" s="55" t="s">
        <v>41</v>
      </c>
      <c r="P81" s="223" t="s">
        <v>3</v>
      </c>
      <c r="Q81" s="225"/>
    </row>
    <row r="82" spans="2:17" ht="219" customHeight="1" x14ac:dyDescent="0.25">
      <c r="B82" s="144" t="s">
        <v>42</v>
      </c>
      <c r="C82" s="144" t="s">
        <v>167</v>
      </c>
      <c r="D82" s="144" t="s">
        <v>168</v>
      </c>
      <c r="E82" s="144">
        <v>40935291</v>
      </c>
      <c r="F82" s="144" t="s">
        <v>165</v>
      </c>
      <c r="G82" s="144" t="s">
        <v>166</v>
      </c>
      <c r="H82" s="145">
        <v>39885</v>
      </c>
      <c r="I82" s="4" t="s">
        <v>217</v>
      </c>
      <c r="J82" s="144" t="s">
        <v>215</v>
      </c>
      <c r="K82" s="143" t="s">
        <v>214</v>
      </c>
      <c r="L82" s="143" t="s">
        <v>216</v>
      </c>
      <c r="M82" s="103" t="s">
        <v>128</v>
      </c>
      <c r="N82" s="68" t="s">
        <v>128</v>
      </c>
      <c r="O82" s="103" t="s">
        <v>128</v>
      </c>
      <c r="P82" s="213"/>
      <c r="Q82" s="213"/>
    </row>
    <row r="83" spans="2:17" ht="193.5" customHeight="1" x14ac:dyDescent="0.25">
      <c r="B83" s="144" t="s">
        <v>42</v>
      </c>
      <c r="C83" s="144" t="s">
        <v>167</v>
      </c>
      <c r="D83" s="144" t="s">
        <v>169</v>
      </c>
      <c r="E83" s="144">
        <v>40927177</v>
      </c>
      <c r="F83" s="144" t="s">
        <v>165</v>
      </c>
      <c r="G83" s="144" t="s">
        <v>166</v>
      </c>
      <c r="H83" s="145">
        <v>39640</v>
      </c>
      <c r="I83" s="4" t="s">
        <v>217</v>
      </c>
      <c r="J83" s="144" t="s">
        <v>219</v>
      </c>
      <c r="K83" s="143" t="s">
        <v>218</v>
      </c>
      <c r="L83" s="143" t="s">
        <v>220</v>
      </c>
      <c r="M83" s="103" t="s">
        <v>128</v>
      </c>
      <c r="N83" s="68" t="s">
        <v>128</v>
      </c>
      <c r="O83" s="103" t="s">
        <v>128</v>
      </c>
      <c r="P83" s="213"/>
      <c r="Q83" s="213"/>
    </row>
    <row r="84" spans="2:17" ht="114" customHeight="1" x14ac:dyDescent="0.3">
      <c r="B84" s="144" t="s">
        <v>42</v>
      </c>
      <c r="C84" s="144" t="s">
        <v>167</v>
      </c>
      <c r="D84" s="144" t="s">
        <v>170</v>
      </c>
      <c r="E84" s="144">
        <v>40941944</v>
      </c>
      <c r="F84" s="144" t="s">
        <v>165</v>
      </c>
      <c r="G84" s="144" t="s">
        <v>166</v>
      </c>
      <c r="H84" s="145">
        <v>39430</v>
      </c>
      <c r="I84" s="4" t="s">
        <v>217</v>
      </c>
      <c r="J84" s="144" t="s">
        <v>316</v>
      </c>
      <c r="K84" s="143" t="s">
        <v>317</v>
      </c>
      <c r="L84" s="143" t="s">
        <v>171</v>
      </c>
      <c r="M84" s="103" t="s">
        <v>128</v>
      </c>
      <c r="N84" s="68" t="s">
        <v>128</v>
      </c>
      <c r="O84" s="103" t="s">
        <v>128</v>
      </c>
      <c r="P84" s="214" t="s">
        <v>315</v>
      </c>
      <c r="Q84" s="214"/>
    </row>
    <row r="85" spans="2:17" ht="101.25" customHeight="1" x14ac:dyDescent="0.3">
      <c r="B85" s="144" t="s">
        <v>42</v>
      </c>
      <c r="C85" s="144" t="s">
        <v>167</v>
      </c>
      <c r="D85" s="144" t="s">
        <v>172</v>
      </c>
      <c r="E85" s="144">
        <v>56082865</v>
      </c>
      <c r="F85" s="144" t="s">
        <v>173</v>
      </c>
      <c r="G85" s="144" t="s">
        <v>166</v>
      </c>
      <c r="H85" s="145">
        <v>38323</v>
      </c>
      <c r="I85" s="4" t="s">
        <v>221</v>
      </c>
      <c r="J85" s="144" t="s">
        <v>223</v>
      </c>
      <c r="K85" s="143" t="s">
        <v>224</v>
      </c>
      <c r="L85" s="143" t="s">
        <v>225</v>
      </c>
      <c r="M85" s="103" t="s">
        <v>128</v>
      </c>
      <c r="N85" s="68" t="s">
        <v>128</v>
      </c>
      <c r="O85" s="103" t="s">
        <v>128</v>
      </c>
      <c r="P85" s="213"/>
      <c r="Q85" s="213"/>
    </row>
    <row r="86" spans="2:17" ht="97.5" customHeight="1" x14ac:dyDescent="0.25">
      <c r="B86" s="141" t="s">
        <v>43</v>
      </c>
      <c r="C86" s="141" t="s">
        <v>179</v>
      </c>
      <c r="D86" s="2" t="s">
        <v>226</v>
      </c>
      <c r="E86" s="2">
        <v>1118822332</v>
      </c>
      <c r="F86" s="2" t="s">
        <v>173</v>
      </c>
      <c r="G86" s="2" t="s">
        <v>166</v>
      </c>
      <c r="H86" s="146">
        <v>40886</v>
      </c>
      <c r="I86" s="4" t="s">
        <v>221</v>
      </c>
      <c r="J86" s="144" t="s">
        <v>176</v>
      </c>
      <c r="K86" s="143" t="s">
        <v>227</v>
      </c>
      <c r="L86" s="143" t="s">
        <v>228</v>
      </c>
      <c r="M86" s="103" t="s">
        <v>128</v>
      </c>
      <c r="N86" s="103" t="s">
        <v>128</v>
      </c>
      <c r="O86" s="103" t="s">
        <v>128</v>
      </c>
      <c r="P86" s="213"/>
      <c r="Q86" s="213"/>
    </row>
    <row r="87" spans="2:17" ht="91.5" customHeight="1" x14ac:dyDescent="0.25">
      <c r="B87" s="149" t="s">
        <v>43</v>
      </c>
      <c r="C87" s="141" t="s">
        <v>179</v>
      </c>
      <c r="D87" s="143" t="s">
        <v>229</v>
      </c>
      <c r="E87" s="143">
        <v>1123993365</v>
      </c>
      <c r="F87" s="143" t="s">
        <v>173</v>
      </c>
      <c r="G87" s="143" t="s">
        <v>166</v>
      </c>
      <c r="H87" s="156">
        <v>41608</v>
      </c>
      <c r="I87" s="4" t="s">
        <v>230</v>
      </c>
      <c r="J87" s="143" t="s">
        <v>177</v>
      </c>
      <c r="K87" s="143" t="s">
        <v>178</v>
      </c>
      <c r="L87" s="143" t="s">
        <v>231</v>
      </c>
      <c r="M87" s="103" t="s">
        <v>128</v>
      </c>
      <c r="N87" s="103" t="s">
        <v>128</v>
      </c>
      <c r="O87" s="103" t="s">
        <v>128</v>
      </c>
      <c r="P87" s="214"/>
      <c r="Q87" s="214"/>
    </row>
    <row r="88" spans="2:17" ht="113.25" customHeight="1" x14ac:dyDescent="0.25">
      <c r="B88" s="149" t="s">
        <v>43</v>
      </c>
      <c r="C88" s="144" t="s">
        <v>179</v>
      </c>
      <c r="D88" s="143" t="s">
        <v>180</v>
      </c>
      <c r="E88" s="143">
        <v>40937781</v>
      </c>
      <c r="F88" s="143" t="s">
        <v>173</v>
      </c>
      <c r="G88" s="143" t="s">
        <v>166</v>
      </c>
      <c r="H88" s="145">
        <v>38548</v>
      </c>
      <c r="I88" s="143" t="s">
        <v>232</v>
      </c>
      <c r="J88" s="143" t="s">
        <v>181</v>
      </c>
      <c r="K88" s="143" t="s">
        <v>182</v>
      </c>
      <c r="L88" s="143" t="s">
        <v>173</v>
      </c>
      <c r="M88" s="103" t="s">
        <v>128</v>
      </c>
      <c r="N88" s="103" t="s">
        <v>128</v>
      </c>
      <c r="O88" s="103" t="s">
        <v>128</v>
      </c>
      <c r="P88" s="213"/>
      <c r="Q88" s="213"/>
    </row>
    <row r="89" spans="2:17" ht="144.75" customHeight="1" x14ac:dyDescent="0.25">
      <c r="B89" s="149" t="s">
        <v>43</v>
      </c>
      <c r="C89" s="144" t="s">
        <v>179</v>
      </c>
      <c r="D89" s="143" t="s">
        <v>183</v>
      </c>
      <c r="E89" s="143">
        <v>40939631</v>
      </c>
      <c r="F89" s="143" t="s">
        <v>173</v>
      </c>
      <c r="G89" s="143" t="s">
        <v>166</v>
      </c>
      <c r="H89" s="145">
        <v>40627</v>
      </c>
      <c r="I89" s="147" t="s">
        <v>129</v>
      </c>
      <c r="J89" s="143" t="s">
        <v>190</v>
      </c>
      <c r="K89" s="143" t="s">
        <v>233</v>
      </c>
      <c r="L89" s="143" t="s">
        <v>234</v>
      </c>
      <c r="M89" s="103" t="s">
        <v>128</v>
      </c>
      <c r="N89" s="103" t="s">
        <v>128</v>
      </c>
      <c r="O89" s="103" t="s">
        <v>128</v>
      </c>
      <c r="P89" s="213"/>
      <c r="Q89" s="213"/>
    </row>
    <row r="90" spans="2:17" ht="144.75" customHeight="1" x14ac:dyDescent="0.25">
      <c r="B90" s="149" t="s">
        <v>43</v>
      </c>
      <c r="C90" s="144" t="s">
        <v>179</v>
      </c>
      <c r="D90" s="143" t="s">
        <v>235</v>
      </c>
      <c r="E90" s="143">
        <v>64729991</v>
      </c>
      <c r="F90" s="143" t="s">
        <v>184</v>
      </c>
      <c r="G90" s="143" t="s">
        <v>185</v>
      </c>
      <c r="H90" s="145">
        <v>40893</v>
      </c>
      <c r="I90" s="147">
        <v>133593</v>
      </c>
      <c r="J90" s="143" t="s">
        <v>187</v>
      </c>
      <c r="K90" s="143" t="s">
        <v>186</v>
      </c>
      <c r="L90" s="143" t="s">
        <v>188</v>
      </c>
      <c r="M90" s="103" t="s">
        <v>128</v>
      </c>
      <c r="N90" s="103" t="s">
        <v>128</v>
      </c>
      <c r="O90" s="103" t="s">
        <v>128</v>
      </c>
      <c r="P90" s="213"/>
      <c r="Q90" s="213"/>
    </row>
    <row r="91" spans="2:17" ht="144.75" customHeight="1" x14ac:dyDescent="0.25">
      <c r="B91" s="149" t="s">
        <v>43</v>
      </c>
      <c r="C91" s="144" t="s">
        <v>179</v>
      </c>
      <c r="D91" s="143" t="s">
        <v>189</v>
      </c>
      <c r="E91" s="143">
        <v>1118837582</v>
      </c>
      <c r="F91" s="143" t="s">
        <v>173</v>
      </c>
      <c r="G91" s="143" t="s">
        <v>166</v>
      </c>
      <c r="H91" s="145">
        <v>41523</v>
      </c>
      <c r="I91" s="147" t="s">
        <v>236</v>
      </c>
      <c r="J91" s="143" t="s">
        <v>190</v>
      </c>
      <c r="K91" s="143" t="s">
        <v>191</v>
      </c>
      <c r="L91" s="143" t="s">
        <v>173</v>
      </c>
      <c r="M91" s="103" t="s">
        <v>128</v>
      </c>
      <c r="N91" s="103" t="s">
        <v>128</v>
      </c>
      <c r="O91" s="103" t="s">
        <v>128</v>
      </c>
      <c r="P91" s="250"/>
      <c r="Q91" s="250"/>
    </row>
    <row r="92" spans="2:17" ht="144.75" customHeight="1" x14ac:dyDescent="0.25">
      <c r="B92" s="149" t="s">
        <v>43</v>
      </c>
      <c r="C92" s="144" t="s">
        <v>179</v>
      </c>
      <c r="D92" s="143" t="s">
        <v>192</v>
      </c>
      <c r="E92" s="143">
        <v>1118805905</v>
      </c>
      <c r="F92" s="143" t="s">
        <v>173</v>
      </c>
      <c r="G92" s="143" t="s">
        <v>166</v>
      </c>
      <c r="H92" s="145">
        <v>40746</v>
      </c>
      <c r="I92" s="147" t="s">
        <v>129</v>
      </c>
      <c r="J92" s="143" t="s">
        <v>237</v>
      </c>
      <c r="K92" s="143" t="s">
        <v>193</v>
      </c>
      <c r="L92" s="143" t="s">
        <v>173</v>
      </c>
      <c r="M92" s="103" t="s">
        <v>128</v>
      </c>
      <c r="N92" s="103" t="s">
        <v>128</v>
      </c>
      <c r="O92" s="103" t="s">
        <v>128</v>
      </c>
      <c r="P92" s="215"/>
      <c r="Q92" s="216"/>
    </row>
    <row r="93" spans="2:17" ht="91.5" customHeight="1" x14ac:dyDescent="0.25">
      <c r="B93" s="149" t="s">
        <v>43</v>
      </c>
      <c r="C93" s="149" t="s">
        <v>179</v>
      </c>
      <c r="D93" s="143" t="s">
        <v>318</v>
      </c>
      <c r="E93" s="143">
        <v>40881322</v>
      </c>
      <c r="F93" s="143" t="s">
        <v>173</v>
      </c>
      <c r="G93" s="143" t="s">
        <v>319</v>
      </c>
      <c r="H93" s="156">
        <v>40256</v>
      </c>
      <c r="I93" s="4" t="s">
        <v>320</v>
      </c>
      <c r="J93" s="143" t="s">
        <v>321</v>
      </c>
      <c r="K93" s="143" t="s">
        <v>322</v>
      </c>
      <c r="L93" s="143" t="s">
        <v>173</v>
      </c>
      <c r="M93" s="103" t="s">
        <v>128</v>
      </c>
      <c r="N93" s="103" t="s">
        <v>128</v>
      </c>
      <c r="O93" s="103" t="s">
        <v>128</v>
      </c>
      <c r="P93" s="214" t="s">
        <v>324</v>
      </c>
      <c r="Q93" s="214"/>
    </row>
    <row r="94" spans="2:17" ht="99" customHeight="1" x14ac:dyDescent="0.25">
      <c r="B94" s="149" t="s">
        <v>43</v>
      </c>
      <c r="C94" s="144" t="s">
        <v>179</v>
      </c>
      <c r="D94" s="144" t="s">
        <v>238</v>
      </c>
      <c r="E94" s="144">
        <v>40938548</v>
      </c>
      <c r="F94" s="144" t="s">
        <v>173</v>
      </c>
      <c r="G94" s="143" t="s">
        <v>166</v>
      </c>
      <c r="H94" s="145">
        <v>41257</v>
      </c>
      <c r="I94" s="144" t="s">
        <v>221</v>
      </c>
      <c r="J94" s="144" t="s">
        <v>194</v>
      </c>
      <c r="K94" s="144" t="s">
        <v>195</v>
      </c>
      <c r="L94" s="143" t="s">
        <v>239</v>
      </c>
      <c r="M94" s="103" t="s">
        <v>128</v>
      </c>
      <c r="N94" s="103" t="s">
        <v>128</v>
      </c>
      <c r="O94" s="103" t="s">
        <v>129</v>
      </c>
      <c r="P94" s="217" t="s">
        <v>222</v>
      </c>
      <c r="Q94" s="218"/>
    </row>
    <row r="95" spans="2:17" ht="15.75" thickBot="1" x14ac:dyDescent="0.3"/>
    <row r="96" spans="2:17" ht="27" thickBot="1" x14ac:dyDescent="0.3">
      <c r="B96" s="230" t="s">
        <v>45</v>
      </c>
      <c r="C96" s="231"/>
      <c r="D96" s="231"/>
      <c r="E96" s="231"/>
      <c r="F96" s="231"/>
      <c r="G96" s="231"/>
      <c r="H96" s="231"/>
      <c r="I96" s="231"/>
      <c r="J96" s="231"/>
      <c r="K96" s="231"/>
      <c r="L96" s="231"/>
      <c r="M96" s="231"/>
      <c r="N96" s="232"/>
    </row>
    <row r="99" spans="1:26" ht="46.15" customHeight="1" x14ac:dyDescent="0.25">
      <c r="B99" s="67" t="s">
        <v>32</v>
      </c>
      <c r="C99" s="67" t="s">
        <v>46</v>
      </c>
      <c r="D99" s="223" t="s">
        <v>3</v>
      </c>
      <c r="E99" s="225"/>
    </row>
    <row r="100" spans="1:26" ht="58.5" customHeight="1" x14ac:dyDescent="0.25">
      <c r="B100" s="68" t="s">
        <v>116</v>
      </c>
      <c r="C100" s="62" t="s">
        <v>128</v>
      </c>
      <c r="D100" s="214" t="s">
        <v>325</v>
      </c>
      <c r="E100" s="214"/>
    </row>
    <row r="103" spans="1:26" ht="26.25" x14ac:dyDescent="0.25">
      <c r="B103" s="228" t="s">
        <v>62</v>
      </c>
      <c r="C103" s="229"/>
      <c r="D103" s="229"/>
      <c r="E103" s="229"/>
      <c r="F103" s="229"/>
      <c r="G103" s="229"/>
      <c r="H103" s="229"/>
      <c r="I103" s="229"/>
      <c r="J103" s="229"/>
      <c r="K103" s="229"/>
      <c r="L103" s="229"/>
      <c r="M103" s="229"/>
      <c r="N103" s="229"/>
      <c r="O103" s="229"/>
      <c r="P103" s="229"/>
    </row>
    <row r="105" spans="1:26" ht="15.75" thickBot="1" x14ac:dyDescent="0.3"/>
    <row r="106" spans="1:26" ht="27" thickBot="1" x14ac:dyDescent="0.3">
      <c r="B106" s="230" t="s">
        <v>52</v>
      </c>
      <c r="C106" s="231"/>
      <c r="D106" s="231"/>
      <c r="E106" s="231"/>
      <c r="F106" s="231"/>
      <c r="G106" s="231"/>
      <c r="H106" s="231"/>
      <c r="I106" s="231"/>
      <c r="J106" s="231"/>
      <c r="K106" s="231"/>
      <c r="L106" s="231"/>
      <c r="M106" s="231"/>
      <c r="N106" s="232"/>
    </row>
    <row r="108" spans="1:26" ht="15.75" thickBot="1" x14ac:dyDescent="0.3">
      <c r="M108" s="64"/>
      <c r="N108" s="64"/>
    </row>
    <row r="109" spans="1:26" s="91" customFormat="1" ht="109.5" customHeight="1" x14ac:dyDescent="0.25">
      <c r="B109" s="100" t="s">
        <v>137</v>
      </c>
      <c r="C109" s="100" t="s">
        <v>138</v>
      </c>
      <c r="D109" s="100" t="s">
        <v>139</v>
      </c>
      <c r="E109" s="100" t="s">
        <v>44</v>
      </c>
      <c r="F109" s="100" t="s">
        <v>22</v>
      </c>
      <c r="G109" s="100" t="s">
        <v>96</v>
      </c>
      <c r="H109" s="100" t="s">
        <v>17</v>
      </c>
      <c r="I109" s="100" t="s">
        <v>10</v>
      </c>
      <c r="J109" s="100" t="s">
        <v>30</v>
      </c>
      <c r="K109" s="100" t="s">
        <v>59</v>
      </c>
      <c r="L109" s="100" t="s">
        <v>20</v>
      </c>
      <c r="M109" s="87" t="s">
        <v>26</v>
      </c>
      <c r="N109" s="100" t="s">
        <v>140</v>
      </c>
      <c r="O109" s="100" t="s">
        <v>35</v>
      </c>
      <c r="P109" s="101" t="s">
        <v>11</v>
      </c>
      <c r="Q109" s="101" t="s">
        <v>19</v>
      </c>
    </row>
    <row r="110" spans="1:26" s="96" customFormat="1" ht="150" x14ac:dyDescent="0.25">
      <c r="A110" s="46">
        <v>1</v>
      </c>
      <c r="B110" s="47" t="s">
        <v>153</v>
      </c>
      <c r="C110" s="48" t="s">
        <v>154</v>
      </c>
      <c r="D110" s="47" t="s">
        <v>155</v>
      </c>
      <c r="E110" s="155" t="s">
        <v>240</v>
      </c>
      <c r="F110" s="24" t="s">
        <v>128</v>
      </c>
      <c r="G110" s="133" t="s">
        <v>175</v>
      </c>
      <c r="H110" s="99">
        <v>39934</v>
      </c>
      <c r="I110" s="99">
        <v>40057</v>
      </c>
      <c r="J110" s="25" t="s">
        <v>129</v>
      </c>
      <c r="K110" s="142">
        <v>0</v>
      </c>
      <c r="L110" s="142">
        <v>4</v>
      </c>
      <c r="M110" s="142">
        <v>1170</v>
      </c>
      <c r="N110" s="142">
        <v>0</v>
      </c>
      <c r="O110" s="26">
        <v>381228130</v>
      </c>
      <c r="P110" s="26">
        <v>68</v>
      </c>
      <c r="Q110" s="134" t="s">
        <v>328</v>
      </c>
      <c r="R110" s="95"/>
      <c r="S110" s="95"/>
      <c r="T110" s="95"/>
      <c r="U110" s="95"/>
      <c r="V110" s="95"/>
      <c r="W110" s="95"/>
      <c r="X110" s="95"/>
      <c r="Y110" s="95"/>
      <c r="Z110" s="95"/>
    </row>
    <row r="111" spans="1:26" s="96" customFormat="1" ht="150" x14ac:dyDescent="0.25">
      <c r="A111" s="46">
        <v>2</v>
      </c>
      <c r="B111" s="47" t="s">
        <v>153</v>
      </c>
      <c r="C111" s="48" t="s">
        <v>154</v>
      </c>
      <c r="D111" s="47" t="s">
        <v>155</v>
      </c>
      <c r="E111" s="155" t="s">
        <v>241</v>
      </c>
      <c r="F111" s="24" t="s">
        <v>128</v>
      </c>
      <c r="G111" s="133" t="s">
        <v>175</v>
      </c>
      <c r="H111" s="99" t="s">
        <v>159</v>
      </c>
      <c r="I111" s="99">
        <v>39995</v>
      </c>
      <c r="J111" s="25" t="s">
        <v>129</v>
      </c>
      <c r="K111" s="142">
        <v>0</v>
      </c>
      <c r="L111" s="142">
        <v>3</v>
      </c>
      <c r="M111" s="142">
        <v>768</v>
      </c>
      <c r="N111" s="142">
        <v>0</v>
      </c>
      <c r="O111" s="26">
        <v>215966410</v>
      </c>
      <c r="P111" s="26">
        <v>72</v>
      </c>
      <c r="Q111" s="134" t="s">
        <v>328</v>
      </c>
      <c r="R111" s="95"/>
      <c r="S111" s="95"/>
      <c r="T111" s="95"/>
      <c r="U111" s="95"/>
      <c r="V111" s="95"/>
      <c r="W111" s="95"/>
      <c r="X111" s="95"/>
      <c r="Y111" s="95"/>
      <c r="Z111" s="95"/>
    </row>
    <row r="112" spans="1:26" s="96" customFormat="1" ht="30" x14ac:dyDescent="0.25">
      <c r="A112" s="46">
        <v>3</v>
      </c>
      <c r="B112" s="47" t="s">
        <v>153</v>
      </c>
      <c r="C112" s="48" t="s">
        <v>154</v>
      </c>
      <c r="D112" s="47" t="s">
        <v>174</v>
      </c>
      <c r="E112" s="155" t="s">
        <v>242</v>
      </c>
      <c r="F112" s="24" t="s">
        <v>128</v>
      </c>
      <c r="G112" s="133" t="s">
        <v>175</v>
      </c>
      <c r="H112" s="99">
        <v>40239</v>
      </c>
      <c r="I112" s="99">
        <v>40485</v>
      </c>
      <c r="J112" s="25" t="s">
        <v>129</v>
      </c>
      <c r="K112" s="142">
        <v>8</v>
      </c>
      <c r="L112" s="142">
        <v>0</v>
      </c>
      <c r="M112" s="142">
        <v>1938</v>
      </c>
      <c r="N112" s="142">
        <v>0</v>
      </c>
      <c r="O112" s="26">
        <v>1484396129</v>
      </c>
      <c r="P112" s="26">
        <v>76</v>
      </c>
      <c r="Q112" s="134"/>
      <c r="R112" s="95"/>
      <c r="S112" s="95"/>
      <c r="T112" s="95"/>
      <c r="U112" s="95"/>
      <c r="V112" s="95"/>
      <c r="W112" s="95"/>
      <c r="X112" s="95"/>
      <c r="Y112" s="95"/>
      <c r="Z112" s="95"/>
    </row>
    <row r="113" spans="1:26" s="96" customFormat="1" ht="60" x14ac:dyDescent="0.25">
      <c r="A113" s="46">
        <v>4</v>
      </c>
      <c r="B113" s="47" t="s">
        <v>153</v>
      </c>
      <c r="C113" s="48" t="s">
        <v>154</v>
      </c>
      <c r="D113" s="47" t="s">
        <v>158</v>
      </c>
      <c r="E113" s="155" t="s">
        <v>243</v>
      </c>
      <c r="F113" s="24" t="s">
        <v>128</v>
      </c>
      <c r="G113" s="24" t="s">
        <v>175</v>
      </c>
      <c r="H113" s="99">
        <v>40771</v>
      </c>
      <c r="I113" s="99">
        <v>40890</v>
      </c>
      <c r="J113" s="25" t="s">
        <v>129</v>
      </c>
      <c r="K113" s="142">
        <v>0</v>
      </c>
      <c r="L113" s="142">
        <v>4</v>
      </c>
      <c r="M113" s="142">
        <v>768</v>
      </c>
      <c r="N113" s="142">
        <v>0</v>
      </c>
      <c r="O113" s="26">
        <v>237477383</v>
      </c>
      <c r="P113" s="26">
        <v>81</v>
      </c>
      <c r="Q113" s="134" t="s">
        <v>326</v>
      </c>
      <c r="R113" s="95"/>
      <c r="S113" s="95"/>
      <c r="T113" s="95"/>
      <c r="U113" s="95"/>
      <c r="V113" s="95"/>
      <c r="W113" s="95"/>
      <c r="X113" s="95"/>
      <c r="Y113" s="95"/>
      <c r="Z113" s="95"/>
    </row>
    <row r="114" spans="1:26" s="96" customFormat="1" ht="30" x14ac:dyDescent="0.25">
      <c r="A114" s="46">
        <v>5</v>
      </c>
      <c r="B114" s="97" t="s">
        <v>153</v>
      </c>
      <c r="C114" s="98" t="s">
        <v>154</v>
      </c>
      <c r="D114" s="97" t="s">
        <v>158</v>
      </c>
      <c r="E114" s="155" t="s">
        <v>244</v>
      </c>
      <c r="F114" s="93" t="s">
        <v>128</v>
      </c>
      <c r="G114" s="93" t="s">
        <v>175</v>
      </c>
      <c r="H114" s="99">
        <v>40784</v>
      </c>
      <c r="I114" s="99">
        <v>40942</v>
      </c>
      <c r="J114" s="94" t="s">
        <v>129</v>
      </c>
      <c r="K114" s="142">
        <v>5</v>
      </c>
      <c r="L114" s="142">
        <v>0</v>
      </c>
      <c r="M114" s="142">
        <v>1170</v>
      </c>
      <c r="N114" s="142">
        <v>0</v>
      </c>
      <c r="O114" s="26">
        <v>529687642</v>
      </c>
      <c r="P114" s="26">
        <v>86</v>
      </c>
      <c r="Q114" s="134"/>
      <c r="R114" s="95"/>
      <c r="S114" s="95"/>
      <c r="T114" s="95"/>
      <c r="U114" s="95"/>
      <c r="V114" s="95"/>
      <c r="W114" s="95"/>
      <c r="X114" s="95"/>
      <c r="Y114" s="95"/>
      <c r="Z114" s="95"/>
    </row>
    <row r="115" spans="1:26" s="96" customFormat="1" ht="30" x14ac:dyDescent="0.25">
      <c r="A115" s="46">
        <v>6</v>
      </c>
      <c r="B115" s="97" t="s">
        <v>153</v>
      </c>
      <c r="C115" s="98" t="s">
        <v>154</v>
      </c>
      <c r="D115" s="97" t="s">
        <v>158</v>
      </c>
      <c r="E115" s="155" t="s">
        <v>245</v>
      </c>
      <c r="F115" s="93" t="s">
        <v>128</v>
      </c>
      <c r="G115" s="93" t="s">
        <v>175</v>
      </c>
      <c r="H115" s="99">
        <v>41031</v>
      </c>
      <c r="I115" s="99">
        <v>41174</v>
      </c>
      <c r="J115" s="94" t="s">
        <v>129</v>
      </c>
      <c r="K115" s="142">
        <v>4</v>
      </c>
      <c r="L115" s="142">
        <v>0</v>
      </c>
      <c r="M115" s="142">
        <v>1170</v>
      </c>
      <c r="N115" s="142">
        <v>0</v>
      </c>
      <c r="O115" s="26">
        <v>569554986</v>
      </c>
      <c r="P115" s="26">
        <v>89</v>
      </c>
      <c r="Q115" s="134"/>
      <c r="R115" s="95"/>
      <c r="S115" s="95"/>
      <c r="T115" s="95"/>
      <c r="U115" s="95"/>
      <c r="V115" s="95"/>
      <c r="W115" s="95"/>
      <c r="X115" s="95"/>
      <c r="Y115" s="95"/>
      <c r="Z115" s="95"/>
    </row>
    <row r="116" spans="1:26" s="96" customFormat="1" ht="30" x14ac:dyDescent="0.25">
      <c r="A116" s="46">
        <v>7</v>
      </c>
      <c r="B116" s="47" t="s">
        <v>153</v>
      </c>
      <c r="C116" s="48" t="s">
        <v>154</v>
      </c>
      <c r="D116" s="47" t="s">
        <v>158</v>
      </c>
      <c r="E116" s="155" t="s">
        <v>209</v>
      </c>
      <c r="F116" s="24" t="s">
        <v>128</v>
      </c>
      <c r="G116" s="93" t="s">
        <v>175</v>
      </c>
      <c r="H116" s="99">
        <v>41191</v>
      </c>
      <c r="I116" s="99">
        <v>41258</v>
      </c>
      <c r="J116" s="25" t="s">
        <v>129</v>
      </c>
      <c r="K116" s="142">
        <v>2</v>
      </c>
      <c r="L116" s="142">
        <v>0</v>
      </c>
      <c r="M116" s="142">
        <v>1170</v>
      </c>
      <c r="N116" s="142">
        <v>0</v>
      </c>
      <c r="O116" s="26">
        <v>395393544</v>
      </c>
      <c r="P116" s="26">
        <v>93</v>
      </c>
      <c r="Q116" s="134"/>
      <c r="R116" s="95"/>
      <c r="S116" s="95"/>
      <c r="T116" s="95"/>
      <c r="U116" s="95"/>
      <c r="V116" s="95"/>
      <c r="W116" s="95"/>
      <c r="X116" s="95"/>
      <c r="Y116" s="95"/>
      <c r="Z116" s="95"/>
    </row>
    <row r="117" spans="1:26" s="96" customFormat="1" ht="90" x14ac:dyDescent="0.25">
      <c r="A117" s="46">
        <v>8</v>
      </c>
      <c r="B117" s="97" t="s">
        <v>153</v>
      </c>
      <c r="C117" s="98" t="s">
        <v>154</v>
      </c>
      <c r="D117" s="97" t="s">
        <v>155</v>
      </c>
      <c r="E117" s="155" t="s">
        <v>246</v>
      </c>
      <c r="F117" s="93" t="s">
        <v>128</v>
      </c>
      <c r="G117" s="93" t="s">
        <v>175</v>
      </c>
      <c r="H117" s="99">
        <v>41849</v>
      </c>
      <c r="I117" s="99">
        <v>41988</v>
      </c>
      <c r="J117" s="94" t="s">
        <v>129</v>
      </c>
      <c r="K117" s="142">
        <v>0</v>
      </c>
      <c r="L117" s="142">
        <v>4</v>
      </c>
      <c r="M117" s="142">
        <v>271</v>
      </c>
      <c r="N117" s="142">
        <v>0</v>
      </c>
      <c r="O117" s="26">
        <v>594829237</v>
      </c>
      <c r="P117" s="26">
        <v>95</v>
      </c>
      <c r="Q117" s="134" t="s">
        <v>327</v>
      </c>
      <c r="R117" s="95"/>
      <c r="S117" s="95"/>
      <c r="T117" s="95"/>
      <c r="U117" s="95"/>
      <c r="V117" s="95"/>
      <c r="W117" s="95"/>
      <c r="X117" s="95"/>
      <c r="Y117" s="95"/>
      <c r="Z117" s="95"/>
    </row>
    <row r="118" spans="1:26" s="96" customFormat="1" ht="30" x14ac:dyDescent="0.25">
      <c r="A118" s="46">
        <v>9</v>
      </c>
      <c r="B118" s="47" t="s">
        <v>153</v>
      </c>
      <c r="C118" s="48" t="s">
        <v>154</v>
      </c>
      <c r="D118" s="47" t="s">
        <v>155</v>
      </c>
      <c r="E118" s="155" t="s">
        <v>247</v>
      </c>
      <c r="F118" s="24" t="s">
        <v>128</v>
      </c>
      <c r="G118" s="93" t="s">
        <v>175</v>
      </c>
      <c r="H118" s="99" t="s">
        <v>160</v>
      </c>
      <c r="I118" s="99">
        <v>41943</v>
      </c>
      <c r="J118" s="25" t="s">
        <v>129</v>
      </c>
      <c r="K118" s="142">
        <v>7</v>
      </c>
      <c r="L118" s="142">
        <v>1</v>
      </c>
      <c r="M118" s="142">
        <v>441</v>
      </c>
      <c r="N118" s="142">
        <v>0</v>
      </c>
      <c r="O118" s="26">
        <v>767923884</v>
      </c>
      <c r="P118" s="26">
        <v>94</v>
      </c>
      <c r="Q118" s="134" t="s">
        <v>248</v>
      </c>
    </row>
    <row r="119" spans="1:26" s="96" customFormat="1" x14ac:dyDescent="0.25">
      <c r="A119" s="46"/>
      <c r="B119" s="97"/>
      <c r="C119" s="98"/>
      <c r="D119" s="97"/>
      <c r="E119" s="142"/>
      <c r="F119" s="93"/>
      <c r="G119" s="93"/>
      <c r="H119" s="99"/>
      <c r="I119" s="99"/>
      <c r="J119" s="94"/>
      <c r="K119" s="151">
        <v>26</v>
      </c>
      <c r="L119" s="151">
        <v>16</v>
      </c>
      <c r="M119" s="151">
        <v>8866</v>
      </c>
      <c r="N119" s="151">
        <v>0</v>
      </c>
      <c r="O119" s="26"/>
      <c r="P119" s="26"/>
      <c r="Q119" s="134"/>
    </row>
    <row r="120" spans="1:26" x14ac:dyDescent="0.25">
      <c r="B120" s="29"/>
      <c r="C120" s="29"/>
      <c r="D120" s="29"/>
      <c r="E120" s="30"/>
      <c r="F120" s="29"/>
      <c r="G120" s="29"/>
      <c r="H120" s="29"/>
      <c r="I120" s="29"/>
      <c r="J120" s="29"/>
      <c r="K120" s="29"/>
      <c r="L120" s="29"/>
      <c r="M120" s="29"/>
      <c r="N120" s="29"/>
      <c r="O120" s="29"/>
      <c r="P120" s="29"/>
    </row>
    <row r="121" spans="1:26" ht="18.75" x14ac:dyDescent="0.25">
      <c r="B121" s="58" t="s">
        <v>31</v>
      </c>
      <c r="C121" s="152">
        <f>K119</f>
        <v>26</v>
      </c>
      <c r="H121" s="31"/>
      <c r="I121" s="31"/>
      <c r="J121" s="31"/>
      <c r="K121" s="31"/>
      <c r="L121" s="31"/>
      <c r="M121" s="31"/>
      <c r="N121" s="29"/>
      <c r="O121" s="29"/>
      <c r="P121" s="29"/>
    </row>
    <row r="123" spans="1:26" ht="15.75" thickBot="1" x14ac:dyDescent="0.3"/>
    <row r="124" spans="1:26" ht="37.15" customHeight="1" thickBot="1" x14ac:dyDescent="0.3">
      <c r="B124" s="74" t="s">
        <v>48</v>
      </c>
      <c r="C124" s="75" t="s">
        <v>49</v>
      </c>
      <c r="D124" s="74" t="s">
        <v>50</v>
      </c>
      <c r="E124" s="75" t="s">
        <v>53</v>
      </c>
    </row>
    <row r="125" spans="1:26" ht="41.45" customHeight="1" x14ac:dyDescent="0.25">
      <c r="B125" s="66" t="s">
        <v>117</v>
      </c>
      <c r="C125" s="69">
        <v>20</v>
      </c>
      <c r="D125" s="69">
        <v>0</v>
      </c>
      <c r="E125" s="233">
        <f>+D125+D126+D127</f>
        <v>40</v>
      </c>
    </row>
    <row r="126" spans="1:26" x14ac:dyDescent="0.25">
      <c r="B126" s="66" t="s">
        <v>118</v>
      </c>
      <c r="C126" s="56">
        <v>30</v>
      </c>
      <c r="D126" s="70">
        <v>0</v>
      </c>
      <c r="E126" s="234"/>
    </row>
    <row r="127" spans="1:26" ht="15.75" thickBot="1" x14ac:dyDescent="0.3">
      <c r="B127" s="66" t="s">
        <v>119</v>
      </c>
      <c r="C127" s="71">
        <v>40</v>
      </c>
      <c r="D127" s="71">
        <v>40</v>
      </c>
      <c r="E127" s="235"/>
    </row>
    <row r="129" spans="2:17" ht="15.75" thickBot="1" x14ac:dyDescent="0.3"/>
    <row r="130" spans="2:17" ht="27" thickBot="1" x14ac:dyDescent="0.3">
      <c r="B130" s="230" t="s">
        <v>151</v>
      </c>
      <c r="C130" s="231"/>
      <c r="D130" s="231"/>
      <c r="E130" s="231"/>
      <c r="F130" s="231"/>
      <c r="G130" s="231"/>
      <c r="H130" s="231"/>
      <c r="I130" s="231"/>
      <c r="J130" s="231"/>
      <c r="K130" s="231"/>
      <c r="L130" s="231"/>
      <c r="M130" s="231"/>
      <c r="N130" s="232"/>
    </row>
    <row r="132" spans="2:17" ht="76.5" customHeight="1" x14ac:dyDescent="0.25">
      <c r="B132" s="55" t="s">
        <v>0</v>
      </c>
      <c r="C132" s="55" t="s">
        <v>38</v>
      </c>
      <c r="D132" s="55" t="s">
        <v>39</v>
      </c>
      <c r="E132" s="55" t="s">
        <v>109</v>
      </c>
      <c r="F132" s="55" t="s">
        <v>111</v>
      </c>
      <c r="G132" s="55" t="s">
        <v>112</v>
      </c>
      <c r="H132" s="55" t="s">
        <v>113</v>
      </c>
      <c r="I132" s="55" t="s">
        <v>110</v>
      </c>
      <c r="J132" s="223" t="s">
        <v>114</v>
      </c>
      <c r="K132" s="224"/>
      <c r="L132" s="225"/>
      <c r="M132" s="55" t="s">
        <v>115</v>
      </c>
      <c r="N132" s="55" t="s">
        <v>40</v>
      </c>
      <c r="O132" s="55" t="s">
        <v>41</v>
      </c>
      <c r="P132" s="223" t="s">
        <v>3</v>
      </c>
      <c r="Q132" s="225"/>
    </row>
    <row r="133" spans="2:17" ht="109.5" customHeight="1" x14ac:dyDescent="0.25">
      <c r="B133" s="149" t="s">
        <v>123</v>
      </c>
      <c r="C133" s="144" t="s">
        <v>249</v>
      </c>
      <c r="D133" s="144" t="s">
        <v>197</v>
      </c>
      <c r="E133" s="144">
        <v>56083498</v>
      </c>
      <c r="F133" s="144" t="s">
        <v>173</v>
      </c>
      <c r="G133" s="144" t="s">
        <v>166</v>
      </c>
      <c r="H133" s="145">
        <v>40802</v>
      </c>
      <c r="I133" s="143" t="s">
        <v>221</v>
      </c>
      <c r="J133" s="144" t="s">
        <v>251</v>
      </c>
      <c r="K133" s="143" t="s">
        <v>252</v>
      </c>
      <c r="L133" s="143" t="s">
        <v>250</v>
      </c>
      <c r="M133" s="103" t="s">
        <v>128</v>
      </c>
      <c r="N133" s="103" t="s">
        <v>128</v>
      </c>
      <c r="O133" s="103" t="s">
        <v>128</v>
      </c>
      <c r="P133" s="213"/>
      <c r="Q133" s="213"/>
    </row>
    <row r="134" spans="2:17" ht="109.5" customHeight="1" x14ac:dyDescent="0.25">
      <c r="B134" s="77" t="s">
        <v>123</v>
      </c>
      <c r="C134" s="144" t="s">
        <v>249</v>
      </c>
      <c r="D134" s="144" t="s">
        <v>198</v>
      </c>
      <c r="E134" s="144">
        <v>45693512</v>
      </c>
      <c r="F134" s="144" t="s">
        <v>253</v>
      </c>
      <c r="G134" s="144" t="s">
        <v>166</v>
      </c>
      <c r="H134" s="148" t="s">
        <v>199</v>
      </c>
      <c r="I134" s="143" t="s">
        <v>217</v>
      </c>
      <c r="J134" s="144" t="s">
        <v>200</v>
      </c>
      <c r="K134" s="83" t="s">
        <v>201</v>
      </c>
      <c r="L134" s="143" t="s">
        <v>250</v>
      </c>
      <c r="M134" s="103" t="s">
        <v>128</v>
      </c>
      <c r="N134" s="103" t="s">
        <v>128</v>
      </c>
      <c r="O134" s="103" t="s">
        <v>128</v>
      </c>
      <c r="P134" s="213"/>
      <c r="Q134" s="213"/>
    </row>
    <row r="135" spans="2:17" ht="138" customHeight="1" x14ac:dyDescent="0.25">
      <c r="B135" s="149" t="s">
        <v>124</v>
      </c>
      <c r="C135" s="144" t="s">
        <v>249</v>
      </c>
      <c r="D135" s="144">
        <v>0</v>
      </c>
      <c r="E135" s="144">
        <v>0</v>
      </c>
      <c r="F135" s="144">
        <v>0</v>
      </c>
      <c r="G135" s="144">
        <v>0</v>
      </c>
      <c r="H135" s="148">
        <v>0</v>
      </c>
      <c r="I135" s="143">
        <v>0</v>
      </c>
      <c r="J135" s="144">
        <v>0</v>
      </c>
      <c r="K135" s="83">
        <v>0</v>
      </c>
      <c r="L135" s="143">
        <v>0</v>
      </c>
      <c r="M135" s="103">
        <v>0</v>
      </c>
      <c r="N135" s="103">
        <v>0</v>
      </c>
      <c r="O135" s="103">
        <v>0</v>
      </c>
      <c r="P135" s="214" t="s">
        <v>323</v>
      </c>
      <c r="Q135" s="214"/>
    </row>
    <row r="136" spans="2:17" ht="138" customHeight="1" x14ac:dyDescent="0.25">
      <c r="B136" s="77" t="s">
        <v>124</v>
      </c>
      <c r="C136" s="144" t="s">
        <v>249</v>
      </c>
      <c r="D136" s="144">
        <v>0</v>
      </c>
      <c r="E136" s="144">
        <v>0</v>
      </c>
      <c r="F136" s="144">
        <v>0</v>
      </c>
      <c r="G136" s="144">
        <v>0</v>
      </c>
      <c r="H136" s="148">
        <v>0</v>
      </c>
      <c r="I136" s="143">
        <v>0</v>
      </c>
      <c r="J136" s="144">
        <v>0</v>
      </c>
      <c r="K136" s="83">
        <v>0</v>
      </c>
      <c r="L136" s="143">
        <v>0</v>
      </c>
      <c r="M136" s="103">
        <v>0</v>
      </c>
      <c r="N136" s="103">
        <v>0</v>
      </c>
      <c r="O136" s="103">
        <v>0</v>
      </c>
      <c r="P136" s="214" t="s">
        <v>255</v>
      </c>
      <c r="Q136" s="214"/>
    </row>
    <row r="137" spans="2:17" ht="33.6" customHeight="1" x14ac:dyDescent="0.25">
      <c r="B137" s="77" t="s">
        <v>125</v>
      </c>
      <c r="C137" s="77" t="s">
        <v>196</v>
      </c>
      <c r="D137" s="144" t="s">
        <v>202</v>
      </c>
      <c r="E137" s="2">
        <v>17847107</v>
      </c>
      <c r="F137" s="2" t="s">
        <v>203</v>
      </c>
      <c r="G137" s="144" t="s">
        <v>204</v>
      </c>
      <c r="H137" s="146">
        <v>32721</v>
      </c>
      <c r="I137" s="4" t="s">
        <v>254</v>
      </c>
      <c r="J137" s="144" t="s">
        <v>190</v>
      </c>
      <c r="K137" s="143" t="s">
        <v>205</v>
      </c>
      <c r="L137" s="82" t="s">
        <v>203</v>
      </c>
      <c r="M137" s="103" t="s">
        <v>128</v>
      </c>
      <c r="N137" s="103" t="s">
        <v>128</v>
      </c>
      <c r="O137" s="103" t="s">
        <v>128</v>
      </c>
      <c r="P137" s="213"/>
      <c r="Q137" s="213"/>
    </row>
    <row r="140" spans="2:17" ht="15.75" thickBot="1" x14ac:dyDescent="0.3"/>
    <row r="141" spans="2:17" ht="54" customHeight="1" x14ac:dyDescent="0.25">
      <c r="B141" s="73" t="s">
        <v>32</v>
      </c>
      <c r="C141" s="73" t="s">
        <v>48</v>
      </c>
      <c r="D141" s="55" t="s">
        <v>49</v>
      </c>
      <c r="E141" s="73" t="s">
        <v>50</v>
      </c>
      <c r="F141" s="75" t="s">
        <v>54</v>
      </c>
      <c r="G141" s="139"/>
    </row>
    <row r="142" spans="2:17" ht="120.75" customHeight="1" x14ac:dyDescent="0.2">
      <c r="B142" s="219" t="s">
        <v>51</v>
      </c>
      <c r="C142" s="5" t="s">
        <v>120</v>
      </c>
      <c r="D142" s="70">
        <v>25</v>
      </c>
      <c r="E142" s="70">
        <v>25</v>
      </c>
      <c r="F142" s="220">
        <f>+E142+E143+E144</f>
        <v>35</v>
      </c>
      <c r="G142" s="80"/>
    </row>
    <row r="143" spans="2:17" ht="76.150000000000006" customHeight="1" x14ac:dyDescent="0.2">
      <c r="B143" s="219"/>
      <c r="C143" s="5" t="s">
        <v>121</v>
      </c>
      <c r="D143" s="72">
        <v>25</v>
      </c>
      <c r="E143" s="70">
        <v>0</v>
      </c>
      <c r="F143" s="221"/>
      <c r="G143" s="80"/>
    </row>
    <row r="144" spans="2:17" ht="69" customHeight="1" x14ac:dyDescent="0.2">
      <c r="B144" s="219"/>
      <c r="C144" s="5" t="s">
        <v>122</v>
      </c>
      <c r="D144" s="70">
        <v>10</v>
      </c>
      <c r="E144" s="70">
        <v>10</v>
      </c>
      <c r="F144" s="222"/>
      <c r="G144" s="80"/>
    </row>
    <row r="145" spans="2:5" x14ac:dyDescent="0.25">
      <c r="C145"/>
    </row>
    <row r="148" spans="2:5" x14ac:dyDescent="0.25">
      <c r="B148" s="65" t="s">
        <v>55</v>
      </c>
    </row>
    <row r="151" spans="2:5" x14ac:dyDescent="0.25">
      <c r="B151" s="76" t="s">
        <v>32</v>
      </c>
      <c r="C151" s="76" t="s">
        <v>56</v>
      </c>
      <c r="D151" s="73" t="s">
        <v>50</v>
      </c>
      <c r="E151" s="73" t="s">
        <v>16</v>
      </c>
    </row>
    <row r="152" spans="2:5" ht="28.5" x14ac:dyDescent="0.25">
      <c r="B152" s="1" t="s">
        <v>57</v>
      </c>
      <c r="C152" s="6">
        <v>40</v>
      </c>
      <c r="D152" s="70">
        <f>+E125</f>
        <v>40</v>
      </c>
      <c r="E152" s="226">
        <f>+D152+D153</f>
        <v>75</v>
      </c>
    </row>
    <row r="153" spans="2:5" ht="42.75" x14ac:dyDescent="0.25">
      <c r="B153" s="1" t="s">
        <v>58</v>
      </c>
      <c r="C153" s="6">
        <v>60</v>
      </c>
      <c r="D153" s="70">
        <f>+F142</f>
        <v>35</v>
      </c>
      <c r="E153" s="227"/>
    </row>
  </sheetData>
  <mergeCells count="57">
    <mergeCell ref="P89:Q89"/>
    <mergeCell ref="P90:Q90"/>
    <mergeCell ref="P91:Q91"/>
    <mergeCell ref="P83:Q83"/>
    <mergeCell ref="P84:Q84"/>
    <mergeCell ref="P85:Q85"/>
    <mergeCell ref="P87:Q87"/>
    <mergeCell ref="P88:Q88"/>
    <mergeCell ref="D54:E54"/>
    <mergeCell ref="B54:B55"/>
    <mergeCell ref="C54:C55"/>
    <mergeCell ref="M44:N45"/>
    <mergeCell ref="B4:P4"/>
    <mergeCell ref="B22:C22"/>
    <mergeCell ref="C6:N6"/>
    <mergeCell ref="C7:N7"/>
    <mergeCell ref="C8:N8"/>
    <mergeCell ref="C9:N9"/>
    <mergeCell ref="C10:E10"/>
    <mergeCell ref="E152:E153"/>
    <mergeCell ref="B2:P2"/>
    <mergeCell ref="B103:P103"/>
    <mergeCell ref="B130:N130"/>
    <mergeCell ref="E125:E127"/>
    <mergeCell ref="B96:N96"/>
    <mergeCell ref="D99:E99"/>
    <mergeCell ref="D100:E100"/>
    <mergeCell ref="B106:N106"/>
    <mergeCell ref="P81:Q81"/>
    <mergeCell ref="B76:N76"/>
    <mergeCell ref="E40:E41"/>
    <mergeCell ref="O63:P63"/>
    <mergeCell ref="B60:N60"/>
    <mergeCell ref="C58:N58"/>
    <mergeCell ref="B14:C21"/>
    <mergeCell ref="O64:P64"/>
    <mergeCell ref="B142:B144"/>
    <mergeCell ref="F142:F144"/>
    <mergeCell ref="O70:P70"/>
    <mergeCell ref="O65:P65"/>
    <mergeCell ref="O66:P66"/>
    <mergeCell ref="O67:P67"/>
    <mergeCell ref="O68:P68"/>
    <mergeCell ref="O69:P69"/>
    <mergeCell ref="J132:L132"/>
    <mergeCell ref="P132:Q132"/>
    <mergeCell ref="P134:Q134"/>
    <mergeCell ref="P137:Q137"/>
    <mergeCell ref="J81:L81"/>
    <mergeCell ref="P82:Q82"/>
    <mergeCell ref="P86:Q86"/>
    <mergeCell ref="P133:Q133"/>
    <mergeCell ref="P136:Q136"/>
    <mergeCell ref="P135:Q135"/>
    <mergeCell ref="P92:Q92"/>
    <mergeCell ref="P94:Q94"/>
    <mergeCell ref="P93:Q93"/>
  </mergeCells>
  <dataValidations count="2">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topLeftCell="A13" workbookViewId="0">
      <selection activeCell="C7" sqref="C7:D7"/>
    </sheetView>
  </sheetViews>
  <sheetFormatPr baseColWidth="10" defaultColWidth="11.42578125" defaultRowHeight="15.75" x14ac:dyDescent="0.25"/>
  <cols>
    <col min="1" max="1" width="24.85546875" style="131" customWidth="1"/>
    <col min="2" max="2" width="55.5703125" style="131" customWidth="1"/>
    <col min="3" max="3" width="41.28515625" style="131" customWidth="1"/>
    <col min="4" max="4" width="29.42578125" style="131" customWidth="1"/>
    <col min="5" max="5" width="29.140625" style="131" customWidth="1"/>
    <col min="6" max="16384" width="11.42578125" style="88"/>
  </cols>
  <sheetData>
    <row r="1" spans="1:5" ht="15.75" customHeight="1" x14ac:dyDescent="0.3">
      <c r="A1" s="257" t="s">
        <v>86</v>
      </c>
      <c r="B1" s="258"/>
      <c r="C1" s="258"/>
      <c r="D1" s="258"/>
      <c r="E1" s="108"/>
    </row>
    <row r="2" spans="1:5" ht="15.6" x14ac:dyDescent="0.3">
      <c r="A2" s="109"/>
      <c r="B2" s="259" t="s">
        <v>75</v>
      </c>
      <c r="C2" s="259"/>
      <c r="D2" s="259"/>
      <c r="E2" s="110"/>
    </row>
    <row r="3" spans="1:5" x14ac:dyDescent="0.25">
      <c r="A3" s="111"/>
      <c r="B3" s="259" t="s">
        <v>142</v>
      </c>
      <c r="C3" s="259"/>
      <c r="D3" s="259"/>
      <c r="E3" s="112"/>
    </row>
    <row r="4" spans="1:5" ht="15.6" thickBot="1" x14ac:dyDescent="0.35">
      <c r="A4" s="113"/>
      <c r="B4" s="114"/>
      <c r="C4" s="114"/>
      <c r="D4" s="114"/>
      <c r="E4" s="115"/>
    </row>
    <row r="5" spans="1:5" ht="27.75" customHeight="1" thickBot="1" x14ac:dyDescent="0.35">
      <c r="A5" s="113"/>
      <c r="B5" s="116" t="s">
        <v>310</v>
      </c>
      <c r="C5" s="260" t="s">
        <v>274</v>
      </c>
      <c r="D5" s="261"/>
      <c r="E5" s="115"/>
    </row>
    <row r="6" spans="1:5" ht="24.75" customHeight="1" thickBot="1" x14ac:dyDescent="0.35">
      <c r="A6" s="113"/>
      <c r="B6" s="136" t="s">
        <v>311</v>
      </c>
      <c r="C6" s="262" t="s">
        <v>312</v>
      </c>
      <c r="D6" s="263"/>
      <c r="E6" s="115"/>
    </row>
    <row r="7" spans="1:5" ht="16.5" customHeight="1" thickBot="1" x14ac:dyDescent="0.35">
      <c r="A7" s="113"/>
      <c r="B7" s="136" t="s">
        <v>143</v>
      </c>
      <c r="C7" s="268" t="s">
        <v>144</v>
      </c>
      <c r="D7" s="269"/>
      <c r="E7" s="115"/>
    </row>
    <row r="8" spans="1:5" ht="16.149999999999999" thickBot="1" x14ac:dyDescent="0.35">
      <c r="A8" s="113"/>
      <c r="B8" s="137">
        <v>26</v>
      </c>
      <c r="C8" s="264">
        <v>2377446300</v>
      </c>
      <c r="D8" s="265"/>
      <c r="E8" s="115"/>
    </row>
    <row r="9" spans="1:5" ht="16.149999999999999" thickBot="1" x14ac:dyDescent="0.35">
      <c r="A9" s="113"/>
      <c r="B9" s="137">
        <v>35</v>
      </c>
      <c r="C9" s="264">
        <v>1044140500</v>
      </c>
      <c r="D9" s="265"/>
      <c r="E9" s="115"/>
    </row>
    <row r="10" spans="1:5" ht="16.149999999999999" thickBot="1" x14ac:dyDescent="0.35">
      <c r="A10" s="113"/>
      <c r="B10" s="137"/>
      <c r="C10" s="264"/>
      <c r="D10" s="265"/>
      <c r="E10" s="115"/>
    </row>
    <row r="11" spans="1:5" ht="16.149999999999999" thickBot="1" x14ac:dyDescent="0.35">
      <c r="A11" s="113"/>
      <c r="B11" s="137"/>
      <c r="C11" s="264"/>
      <c r="D11" s="265"/>
      <c r="E11" s="115"/>
    </row>
    <row r="12" spans="1:5" ht="16.149999999999999" thickBot="1" x14ac:dyDescent="0.35">
      <c r="A12" s="113"/>
      <c r="B12" s="137"/>
      <c r="C12" s="264"/>
      <c r="D12" s="265"/>
      <c r="E12" s="115"/>
    </row>
    <row r="13" spans="1:5" ht="31.9" thickBot="1" x14ac:dyDescent="0.35">
      <c r="A13" s="113"/>
      <c r="B13" s="138" t="s">
        <v>145</v>
      </c>
      <c r="C13" s="264">
        <f>SUM(C8:D12)</f>
        <v>3421586800</v>
      </c>
      <c r="D13" s="265"/>
      <c r="E13" s="115"/>
    </row>
    <row r="14" spans="1:5" ht="31.9" thickBot="1" x14ac:dyDescent="0.35">
      <c r="A14" s="113"/>
      <c r="B14" s="138" t="s">
        <v>146</v>
      </c>
      <c r="C14" s="264">
        <f>+C13/616000</f>
        <v>5554.5240259740258</v>
      </c>
      <c r="D14" s="265"/>
      <c r="E14" s="115"/>
    </row>
    <row r="15" spans="1:5" ht="15.6" x14ac:dyDescent="0.3">
      <c r="A15" s="113"/>
      <c r="B15" s="114"/>
      <c r="C15" s="117"/>
      <c r="D15" s="118"/>
      <c r="E15" s="115"/>
    </row>
    <row r="16" spans="1:5" ht="16.149999999999999" thickBot="1" x14ac:dyDescent="0.35">
      <c r="A16" s="113"/>
      <c r="B16" s="114" t="s">
        <v>147</v>
      </c>
      <c r="C16" s="117"/>
      <c r="D16" s="118"/>
      <c r="E16" s="115"/>
    </row>
    <row r="17" spans="1:5" ht="15" x14ac:dyDescent="0.3">
      <c r="A17" s="113"/>
      <c r="B17" s="119" t="s">
        <v>76</v>
      </c>
      <c r="C17" s="120"/>
      <c r="D17" s="173">
        <v>142601000</v>
      </c>
      <c r="E17" s="115"/>
    </row>
    <row r="18" spans="1:5" ht="15" x14ac:dyDescent="0.3">
      <c r="A18" s="113"/>
      <c r="B18" s="113" t="s">
        <v>77</v>
      </c>
      <c r="C18" s="121"/>
      <c r="D18" s="174">
        <v>218576000</v>
      </c>
      <c r="E18" s="115"/>
    </row>
    <row r="19" spans="1:5" ht="15" x14ac:dyDescent="0.3">
      <c r="A19" s="113"/>
      <c r="B19" s="113" t="s">
        <v>78</v>
      </c>
      <c r="C19" s="121"/>
      <c r="D19" s="174">
        <v>500000</v>
      </c>
      <c r="E19" s="115"/>
    </row>
    <row r="20" spans="1:5" ht="15.6" thickBot="1" x14ac:dyDescent="0.35">
      <c r="A20" s="113"/>
      <c r="B20" s="122" t="s">
        <v>79</v>
      </c>
      <c r="C20" s="123"/>
      <c r="D20" s="175">
        <v>96200000</v>
      </c>
      <c r="E20" s="115"/>
    </row>
    <row r="21" spans="1:5" ht="16.149999999999999" thickBot="1" x14ac:dyDescent="0.35">
      <c r="A21" s="113"/>
      <c r="B21" s="270" t="s">
        <v>80</v>
      </c>
      <c r="C21" s="271"/>
      <c r="D21" s="272"/>
      <c r="E21" s="115"/>
    </row>
    <row r="22" spans="1:5" ht="16.149999999999999" thickBot="1" x14ac:dyDescent="0.35">
      <c r="A22" s="113"/>
      <c r="B22" s="270" t="s">
        <v>81</v>
      </c>
      <c r="C22" s="271"/>
      <c r="D22" s="272"/>
      <c r="E22" s="115"/>
    </row>
    <row r="23" spans="1:5" ht="15.6" x14ac:dyDescent="0.3">
      <c r="A23" s="113"/>
      <c r="B23" s="125" t="s">
        <v>148</v>
      </c>
      <c r="C23" s="176">
        <f>+D17/D19</f>
        <v>285.202</v>
      </c>
      <c r="D23" s="118" t="s">
        <v>313</v>
      </c>
      <c r="E23" s="115"/>
    </row>
    <row r="24" spans="1:5" ht="16.149999999999999" thickBot="1" x14ac:dyDescent="0.35">
      <c r="A24" s="113"/>
      <c r="B24" s="158" t="s">
        <v>82</v>
      </c>
      <c r="C24" s="177">
        <f>+D20/D18</f>
        <v>0.4401215137984042</v>
      </c>
      <c r="D24" s="126" t="s">
        <v>67</v>
      </c>
      <c r="E24" s="115"/>
    </row>
    <row r="25" spans="1:5" ht="16.149999999999999" thickBot="1" x14ac:dyDescent="0.35">
      <c r="A25" s="113"/>
      <c r="B25" s="127"/>
      <c r="C25" s="128"/>
      <c r="D25" s="114"/>
      <c r="E25" s="129"/>
    </row>
    <row r="26" spans="1:5" ht="15.75" customHeight="1" x14ac:dyDescent="0.25">
      <c r="A26" s="251"/>
      <c r="B26" s="252" t="s">
        <v>83</v>
      </c>
      <c r="C26" s="266" t="s">
        <v>314</v>
      </c>
      <c r="D26" s="267"/>
      <c r="E26" s="254"/>
    </row>
    <row r="27" spans="1:5" ht="16.5" thickBot="1" x14ac:dyDescent="0.3">
      <c r="A27" s="251"/>
      <c r="B27" s="253"/>
      <c r="C27" s="255" t="s">
        <v>84</v>
      </c>
      <c r="D27" s="256"/>
      <c r="E27" s="254"/>
    </row>
    <row r="28" spans="1:5" ht="15.6" thickBot="1" x14ac:dyDescent="0.35">
      <c r="A28" s="122"/>
      <c r="B28" s="130"/>
      <c r="C28" s="130"/>
      <c r="D28" s="130"/>
      <c r="E28" s="124"/>
    </row>
    <row r="29" spans="1:5" ht="15.6" x14ac:dyDescent="0.3">
      <c r="B29" s="132" t="s">
        <v>149</v>
      </c>
    </row>
  </sheetData>
  <mergeCells count="20">
    <mergeCell ref="C11:D11"/>
    <mergeCell ref="C12:D12"/>
    <mergeCell ref="B21:D21"/>
    <mergeCell ref="B22:D22"/>
    <mergeCell ref="A26:A27"/>
    <mergeCell ref="B26:B27"/>
    <mergeCell ref="E26:E27"/>
    <mergeCell ref="C27:D27"/>
    <mergeCell ref="A1:D1"/>
    <mergeCell ref="B2:D2"/>
    <mergeCell ref="B3:D3"/>
    <mergeCell ref="C5:D5"/>
    <mergeCell ref="C6:D6"/>
    <mergeCell ref="C14:D14"/>
    <mergeCell ref="C26:D26"/>
    <mergeCell ref="C13:D13"/>
    <mergeCell ref="C8:D8"/>
    <mergeCell ref="C7:D7"/>
    <mergeCell ref="C9:D9"/>
    <mergeCell ref="C10:D10"/>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2014-12-17T02:20:59Z</dcterms:modified>
</cp:coreProperties>
</file>