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912" activeTab="6"/>
  </bookViews>
  <sheets>
    <sheet name="JURIDICA" sheetId="9" r:id="rId1"/>
    <sheet name="TECNICA GRUPO 18" sheetId="14" r:id="rId2"/>
    <sheet name=" TECNICA GRUPO 19" sheetId="13" r:id="rId3"/>
    <sheet name=" TECNICA GRUPO 20 " sheetId="15" r:id="rId4"/>
    <sheet name="TECNICA GRUPO 21" sheetId="12" r:id="rId5"/>
    <sheet name="TECNICA GRUPO 22" sheetId="17" r:id="rId6"/>
    <sheet name="TECNICA GRUPO 23" sheetId="18" r:id="rId7"/>
    <sheet name="FINANCIERA" sheetId="10" r:id="rId8"/>
  </sheets>
  <calcPr calcId="145621"/>
</workbook>
</file>

<file path=xl/calcChain.xml><?xml version="1.0" encoding="utf-8"?>
<calcChain xmlns="http://schemas.openxmlformats.org/spreadsheetml/2006/main">
  <c r="K57" i="17" l="1"/>
  <c r="U50" i="14"/>
  <c r="C24" i="12" l="1"/>
  <c r="C24" i="15"/>
  <c r="C24" i="13" l="1"/>
  <c r="K57" i="12" l="1"/>
  <c r="D21" i="10" l="1"/>
  <c r="D20" i="10"/>
  <c r="D19" i="10"/>
  <c r="C25" i="10" s="1"/>
  <c r="D18" i="10"/>
  <c r="C24" i="10" s="1"/>
  <c r="C14" i="10"/>
  <c r="C15" i="10" s="1"/>
  <c r="C24" i="14" l="1"/>
  <c r="E22" i="14"/>
  <c r="K52" i="15" l="1"/>
  <c r="K54" i="14"/>
  <c r="M52" i="13"/>
  <c r="F141" i="12"/>
  <c r="F22" i="13"/>
  <c r="E22" i="13"/>
  <c r="F142" i="18" l="1"/>
  <c r="D153" i="18" s="1"/>
  <c r="E127" i="18"/>
  <c r="D152" i="18" s="1"/>
  <c r="M121" i="18"/>
  <c r="L121" i="18"/>
  <c r="K121" i="18"/>
  <c r="C123" i="18" s="1"/>
  <c r="A115" i="18"/>
  <c r="A116" i="18" s="1"/>
  <c r="A117" i="18" s="1"/>
  <c r="A118" i="18" s="1"/>
  <c r="A119" i="18" s="1"/>
  <c r="A120" i="18" s="1"/>
  <c r="A114" i="18"/>
  <c r="N121" i="18"/>
  <c r="M58" i="18"/>
  <c r="C63" i="18" s="1"/>
  <c r="L58" i="18"/>
  <c r="K58" i="18"/>
  <c r="C62" i="18" s="1"/>
  <c r="A51" i="18"/>
  <c r="A52" i="18" s="1"/>
  <c r="A53" i="18" s="1"/>
  <c r="A54" i="18" s="1"/>
  <c r="A55" i="18" s="1"/>
  <c r="A56" i="18" s="1"/>
  <c r="A57" i="18" s="1"/>
  <c r="N58" i="18"/>
  <c r="D41" i="18"/>
  <c r="E40" i="18" s="1"/>
  <c r="F22" i="18"/>
  <c r="C24" i="18" s="1"/>
  <c r="E22" i="18"/>
  <c r="E24" i="18" s="1"/>
  <c r="F139" i="17"/>
  <c r="D150" i="17" s="1"/>
  <c r="E124" i="17"/>
  <c r="D149" i="17" s="1"/>
  <c r="M118" i="17"/>
  <c r="L118" i="17"/>
  <c r="K118" i="17"/>
  <c r="C120" i="17" s="1"/>
  <c r="A111" i="17"/>
  <c r="A112" i="17" s="1"/>
  <c r="A113" i="17" s="1"/>
  <c r="A114" i="17" s="1"/>
  <c r="A115" i="17" s="1"/>
  <c r="A116" i="17" s="1"/>
  <c r="A117" i="17" s="1"/>
  <c r="N118" i="17"/>
  <c r="M57" i="17"/>
  <c r="C62" i="17" s="1"/>
  <c r="L57" i="17"/>
  <c r="C61" i="17"/>
  <c r="A50" i="17"/>
  <c r="A51" i="17" s="1"/>
  <c r="A52" i="17" s="1"/>
  <c r="A53" i="17" s="1"/>
  <c r="A54" i="17" s="1"/>
  <c r="A55" i="17" s="1"/>
  <c r="A56" i="17" s="1"/>
  <c r="N57" i="17"/>
  <c r="D41" i="17"/>
  <c r="E40" i="17" s="1"/>
  <c r="F22" i="17"/>
  <c r="C24" i="17" s="1"/>
  <c r="E22" i="17"/>
  <c r="E24" i="17" s="1"/>
  <c r="F131" i="15"/>
  <c r="D142" i="15" s="1"/>
  <c r="E116" i="15"/>
  <c r="D141" i="15" s="1"/>
  <c r="M110" i="15"/>
  <c r="L110" i="15"/>
  <c r="K110" i="15"/>
  <c r="C112" i="15" s="1"/>
  <c r="A103" i="15"/>
  <c r="A104" i="15" s="1"/>
  <c r="A105" i="15" s="1"/>
  <c r="A106" i="15" s="1"/>
  <c r="A107" i="15" s="1"/>
  <c r="A108" i="15" s="1"/>
  <c r="A109" i="15" s="1"/>
  <c r="N110" i="15"/>
  <c r="M52" i="15"/>
  <c r="C57" i="15" s="1"/>
  <c r="L52" i="15"/>
  <c r="C56" i="15"/>
  <c r="A50" i="15"/>
  <c r="A51" i="15" s="1"/>
  <c r="N52" i="15"/>
  <c r="D41" i="15"/>
  <c r="E40" i="15" s="1"/>
  <c r="F22" i="15"/>
  <c r="E22" i="15"/>
  <c r="E24" i="15" s="1"/>
  <c r="F137" i="14"/>
  <c r="D148" i="14" s="1"/>
  <c r="D41" i="14" s="1"/>
  <c r="E122" i="14"/>
  <c r="D147" i="14" s="1"/>
  <c r="D40" i="14" s="1"/>
  <c r="M116" i="14"/>
  <c r="L116" i="14"/>
  <c r="K116" i="14"/>
  <c r="C118" i="14" s="1"/>
  <c r="A110" i="14"/>
  <c r="A111" i="14" s="1"/>
  <c r="A112" i="14" s="1"/>
  <c r="A113" i="14" s="1"/>
  <c r="A114" i="14" s="1"/>
  <c r="A115" i="14" s="1"/>
  <c r="A109" i="14"/>
  <c r="N116" i="14"/>
  <c r="M54" i="14"/>
  <c r="C59" i="14" s="1"/>
  <c r="L54" i="14"/>
  <c r="C58" i="14"/>
  <c r="A50" i="14"/>
  <c r="A53" i="14" s="1"/>
  <c r="E24" i="14"/>
  <c r="F130" i="13"/>
  <c r="D141" i="13" s="1"/>
  <c r="D41" i="13" s="1"/>
  <c r="E115" i="13"/>
  <c r="D140" i="13" s="1"/>
  <c r="M109" i="13"/>
  <c r="L109" i="13"/>
  <c r="K109" i="13"/>
  <c r="C111" i="13" s="1"/>
  <c r="A102" i="13"/>
  <c r="A103" i="13" s="1"/>
  <c r="A104" i="13" s="1"/>
  <c r="A105" i="13" s="1"/>
  <c r="A106" i="13" s="1"/>
  <c r="A107" i="13" s="1"/>
  <c r="A108" i="13" s="1"/>
  <c r="N101" i="13"/>
  <c r="N109" i="13" s="1"/>
  <c r="C56" i="13"/>
  <c r="A50" i="13"/>
  <c r="A51" i="13" s="1"/>
  <c r="E24" i="13"/>
  <c r="E152" i="18" l="1"/>
  <c r="E40" i="14"/>
  <c r="E149" i="17"/>
  <c r="E147" i="14"/>
  <c r="E140" i="13"/>
  <c r="D40" i="13"/>
  <c r="E40" i="13" s="1"/>
  <c r="E141" i="15"/>
  <c r="D152" i="12"/>
  <c r="E126" i="12"/>
  <c r="D151" i="12" s="1"/>
  <c r="M120" i="12"/>
  <c r="L120" i="12"/>
  <c r="K120" i="12"/>
  <c r="C122" i="12" s="1"/>
  <c r="A112" i="12"/>
  <c r="A113" i="12" s="1"/>
  <c r="A114" i="12" s="1"/>
  <c r="A115" i="12" s="1"/>
  <c r="A116" i="12" s="1"/>
  <c r="A117" i="12" s="1"/>
  <c r="A118" i="12" s="1"/>
  <c r="N120" i="12"/>
  <c r="M57" i="12"/>
  <c r="C62" i="12" s="1"/>
  <c r="L57" i="12"/>
  <c r="C61" i="12"/>
  <c r="A50" i="12"/>
  <c r="A51" i="12" s="1"/>
  <c r="A52" i="12" s="1"/>
  <c r="A53" i="12" s="1"/>
  <c r="A54" i="12" s="1"/>
  <c r="A55" i="12" s="1"/>
  <c r="A56" i="12" s="1"/>
  <c r="N57" i="12"/>
  <c r="D41" i="12"/>
  <c r="E40" i="12" s="1"/>
  <c r="F22" i="12"/>
  <c r="E22" i="12"/>
  <c r="E24" i="12" s="1"/>
  <c r="E151" i="12" l="1"/>
</calcChain>
</file>

<file path=xl/sharedStrings.xml><?xml version="1.0" encoding="utf-8"?>
<sst xmlns="http://schemas.openxmlformats.org/spreadsheetml/2006/main" count="1944" uniqueCount="508">
  <si>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</si>
  <si>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</si>
  <si>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</si>
  <si>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</si>
  <si>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</si>
  <si>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</si>
  <si>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</si>
  <si>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</si>
  <si>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</si>
  <si>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</si>
  <si>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</si>
  <si>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</si>
  <si>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</si>
  <si>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</si>
  <si>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</si>
  <si>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</si>
  <si>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</si>
  <si>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</si>
  <si>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</si>
  <si>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</si>
  <si>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</si>
  <si>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</si>
  <si>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</si>
  <si>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</si>
  <si>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</si>
  <si>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</si>
  <si>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</si>
  <si>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</si>
  <si>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</si>
  <si>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</si>
  <si>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</si>
  <si>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</si>
  <si>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</si>
  <si>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</si>
  <si>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</si>
  <si>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</si>
  <si>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</si>
  <si>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</si>
  <si>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</si>
  <si>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</si>
  <si>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</si>
  <si>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</si>
  <si>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</si>
  <si>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</si>
  <si>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</si>
  <si>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</si>
  <si>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</si>
  <si>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</si>
  <si>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</si>
  <si>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</si>
  <si>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</si>
  <si>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</si>
  <si>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</si>
  <si>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</si>
  <si>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</si>
  <si>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</si>
  <si>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</si>
  <si>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</si>
  <si>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</si>
  <si>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</si>
  <si>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</si>
  <si>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</si>
  <si>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</si>
  <si>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</si>
  <si>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</si>
  <si>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</si>
  <si>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</si>
  <si>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</si>
  <si>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</si>
  <si>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</si>
  <si>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</si>
  <si>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</si>
  <si>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</si>
  <si>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</si>
  <si>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</si>
  <si>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</si>
  <si>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</si>
  <si>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</si>
  <si>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</si>
  <si>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</si>
  <si>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</si>
  <si>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</si>
  <si>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</si>
  <si>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</si>
  <si>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</si>
  <si>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</si>
  <si>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</si>
  <si>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PODER EN CASO DE QUE EL PROPONENTE ACTÚE A TRAVÉS DE APODERADO</t>
  </si>
  <si>
    <t>CARTA DE PRESENTACION DE LA PROPUESTA DONDE SE INDIQUE EL GRUPO O CRUPOS EN LOS QUE VA A PARTICIPAR FORMATO 1</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</si>
  <si>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</si>
  <si>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</si>
  <si>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</si>
  <si>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</si>
  <si>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</si>
  <si>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</si>
  <si>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</si>
  <si>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</si>
  <si>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</si>
  <si>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</si>
  <si>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</si>
  <si>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</si>
  <si>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</si>
  <si>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</si>
  <si>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</si>
  <si>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</si>
  <si>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</si>
  <si>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</si>
  <si>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</si>
  <si>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</si>
  <si>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</si>
  <si>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</si>
  <si>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</si>
  <si>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</si>
  <si>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</si>
  <si>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</si>
  <si>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</si>
  <si>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</si>
  <si>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</si>
  <si>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</si>
  <si>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</si>
  <si>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</si>
  <si>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</si>
  <si>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</si>
  <si>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</si>
  <si>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</si>
  <si>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</si>
  <si>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</si>
  <si>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</si>
  <si>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</si>
  <si>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</si>
  <si>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</si>
  <si>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</si>
  <si>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</si>
  <si>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</si>
  <si>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</si>
  <si>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</si>
  <si>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</si>
  <si>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</si>
  <si>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</si>
  <si>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</si>
  <si>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</si>
  <si>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DE LOS GRUPOS A LOS QUE SE PRESENTA EN SMMLV:</t>
  </si>
  <si>
    <t>INFORMACION A 31 DE DICIEMBRE DE 2013</t>
  </si>
  <si>
    <t>LIQUIDEZ*</t>
  </si>
  <si>
    <t>* VER NOTA 5 DEL NUMERAL 3.18</t>
  </si>
  <si>
    <t>Experiencia Habilitante</t>
  </si>
  <si>
    <t>Equipo Talento Humano Adicional</t>
  </si>
  <si>
    <t>FUNDACION PROGUAJIRA POSITIVA</t>
  </si>
  <si>
    <t>ICBF</t>
  </si>
  <si>
    <t>O</t>
  </si>
  <si>
    <t>NINGUNA</t>
  </si>
  <si>
    <t>NO APORTA</t>
  </si>
  <si>
    <t xml:space="preserve">NO APORTA </t>
  </si>
  <si>
    <t>CDI SIN ARRIENDO</t>
  </si>
  <si>
    <t>NO APLICA</t>
  </si>
  <si>
    <t>DOCENTE</t>
  </si>
  <si>
    <t>TRABAJADORA SOCIAL</t>
  </si>
  <si>
    <t>UNIVERSIDAD DE LA GUAJIRA</t>
  </si>
  <si>
    <t>PSICOLOGA</t>
  </si>
  <si>
    <t>COORDINADORA</t>
  </si>
  <si>
    <t>FUNDACION AMIGOS POR LA INFANCIA</t>
  </si>
  <si>
    <t>CUMPLE PERFIL
SI /NO</t>
  </si>
  <si>
    <t>CUMPLE PROPORCION
SI /NO</t>
  </si>
  <si>
    <t>DOCENTE
TRABAJADORA SOCIAL 
TRABAJADORA SOCIAL</t>
  </si>
  <si>
    <t>EL PROPONENTE NO  APORTA HOJA DE VIDA DE PROFESIONAL PSICOSOCIAL</t>
  </si>
  <si>
    <t>UNIVERSIDAD ABIERTA Y A DISTANCIA</t>
  </si>
  <si>
    <t>1/310</t>
  </si>
  <si>
    <t>FAMILIAR</t>
  </si>
  <si>
    <t>1/300</t>
  </si>
  <si>
    <t>AMADOR GARCIA GARCIA</t>
  </si>
  <si>
    <t>PSICOLOGO SOCIAL COMUNITARIO</t>
  </si>
  <si>
    <t>FUNDACION AMIGOS POR LA INFANCIA
EDUCACION INICIAL CONSTRUYENDO SUEÑOS</t>
  </si>
  <si>
    <t>NO APORTA FECHAS DE INGRESO NI DE RETIRO</t>
  </si>
  <si>
    <t>PSICOLOGO</t>
  </si>
  <si>
    <t>|</t>
  </si>
  <si>
    <t>INSTITUCIONAL</t>
  </si>
  <si>
    <t>UNIVERSIDAD DE PAMPLONA</t>
  </si>
  <si>
    <t>NO REPORTA TALENTO HUMANO ADICIONAL</t>
  </si>
  <si>
    <t>PROFESIONAL PSICOSOCIAL</t>
  </si>
  <si>
    <t>UNIVERSIDAD DEL MAGDALENA</t>
  </si>
  <si>
    <t>YALETZI RODRIGUEZ HERNANDEZ</t>
  </si>
  <si>
    <t xml:space="preserve">INSTITUCIONAL </t>
  </si>
  <si>
    <t>NO REPORTA EXPERIENCOA ADICIONAL</t>
  </si>
  <si>
    <t>UNION TEMPORAL GUAJIRA CON AMOR</t>
  </si>
  <si>
    <t>UNIÓN TEMPORAL GUAJIRA CON AMOR</t>
  </si>
  <si>
    <t>X</t>
  </si>
  <si>
    <t>MUNICIPIO DE MAICAO</t>
  </si>
  <si>
    <t>YULIMAR SANCHEZ RAMOS</t>
  </si>
  <si>
    <t>LUZ MERY ISAZA PAERES</t>
  </si>
  <si>
    <t>LICENCIADA EN PEDAGOGIA INFANTIL</t>
  </si>
  <si>
    <t>2 AÑOS</t>
  </si>
  <si>
    <t>FUNDACION SEMILLAS COLOMBIA</t>
  </si>
  <si>
    <t>ADELA DEL CARMEN JIMENEZ TEJADA</t>
  </si>
  <si>
    <t>TECNICA EN EDUCACION PRESCOLAR</t>
  </si>
  <si>
    <t>INSTITUTO NACIONAL DE FORMACION TECNICA PROFESIONAL DE SAN JUAN DEL CESAR</t>
  </si>
  <si>
    <t>3 AÑOS</t>
  </si>
  <si>
    <t>MAYERLIS PAOLA MERCADO HERRERA</t>
  </si>
  <si>
    <t xml:space="preserve">UNIVERSIDAD DE LA GUAJIRA </t>
  </si>
  <si>
    <t>SOCIEDAD MEDICA CLINICA MAICAO</t>
  </si>
  <si>
    <t xml:space="preserve">4 AÑOS </t>
  </si>
  <si>
    <t>NO APORTA TARJETA PROFESIONAL</t>
  </si>
  <si>
    <t xml:space="preserve">DINEYIS SILENA GOMEZ IGUARAN </t>
  </si>
  <si>
    <t>DE 25/10/2011 HASTA 15/11/2012</t>
  </si>
  <si>
    <t>TANIA ESTHER TOVAR ESTRADA</t>
  </si>
  <si>
    <t xml:space="preserve">COORPORACION UNIVERSITARIA MAYOR DEL DESARROLLO SIMON BOLIVAR </t>
  </si>
  <si>
    <t>NO REPORTA</t>
  </si>
  <si>
    <t>IEIR No 1 MARIA CONSECCION EPINAYU</t>
  </si>
  <si>
    <t xml:space="preserve">3 AÑOS </t>
  </si>
  <si>
    <t>NO APORTA TARJETA PROFESIONAL NO ESPECIFICA FECHA EN LA EXPERIENCIA LABORAL</t>
  </si>
  <si>
    <t>MAROLIS PAOLA FONSECA VILORIA</t>
  </si>
  <si>
    <t>KEIDYS MISHEL URBAY YEPES</t>
  </si>
  <si>
    <t>PRACTICANTE</t>
  </si>
  <si>
    <t xml:space="preserve">GREISY MARIATHOMAS CRUZ </t>
  </si>
  <si>
    <t xml:space="preserve">UNIVERSIDAD COOPERATIVA DE COLOMBIA </t>
  </si>
  <si>
    <t xml:space="preserve">UNION TEMPORAL GUAJIRA CON AMOR </t>
  </si>
  <si>
    <t xml:space="preserve">EL PROPONENTE NO ALLEGA EL FORMATO No 9 DONDE EVIDENCIE LA EXPERIENCIA ADICIONAL </t>
  </si>
  <si>
    <t>LEVITH PAYARES GALETH</t>
  </si>
  <si>
    <t>TRABAJADOR SOCIAL</t>
  </si>
  <si>
    <t>ARELIS MARIA IGUARAN ARAGON</t>
  </si>
  <si>
    <t>ANTONIO NARIÑO</t>
  </si>
  <si>
    <t>DE 28/01/2010 A 28/06/2010 
DE 01/10/2008 A 08/10/2009</t>
  </si>
  <si>
    <t xml:space="preserve">UNIVERSIDAD DE LA GUAJIRA EXT MAICAO 
FUNDACION LENIS RECREACION </t>
  </si>
  <si>
    <t xml:space="preserve">PSICOLOGA 
COORDINADORA DE POBLACIONES </t>
  </si>
  <si>
    <t>0</t>
  </si>
  <si>
    <t>GUAJIRA CON AMOR</t>
  </si>
  <si>
    <t>MUNICIPIO DE RIOHACHA</t>
  </si>
  <si>
    <t>CDI CON ARRIENDO</t>
  </si>
  <si>
    <t>SANDRA MILENA RAMIREZ TRILLER</t>
  </si>
  <si>
    <t>224871121-I</t>
  </si>
  <si>
    <t>UNIVERSIDAD DE LA COSTA</t>
  </si>
  <si>
    <t xml:space="preserve">PSICOLOGA
</t>
  </si>
  <si>
    <t xml:space="preserve">CDI-CAMINO VERDAD 
</t>
  </si>
  <si>
    <t>DIANY PAOLA BRUGES ZUÑIGA</t>
  </si>
  <si>
    <t xml:space="preserve">02/07/2012 A 03/12/2014
 </t>
  </si>
  <si>
    <t xml:space="preserve">SORAIDA POLANCO </t>
  </si>
  <si>
    <t>130982721-I</t>
  </si>
  <si>
    <t xml:space="preserve">ONG CEADESCOM                        </t>
  </si>
  <si>
    <t>NO ESPECIFICA FECHA DE INICIO Y DE RETIRO</t>
  </si>
  <si>
    <t>DIOLGUIS ESPERANZA SILVA MEZA</t>
  </si>
  <si>
    <t>188463921-1</t>
  </si>
  <si>
    <t>AUXILIAR DE FARMACIA</t>
  </si>
  <si>
    <t>CARELIS FIDELINA ZUÑIGA DIAZ</t>
  </si>
  <si>
    <t xml:space="preserve">UNIVERSIDAD METROPOLITANA </t>
  </si>
  <si>
    <t xml:space="preserve">UNIVERSIDAD DE PAMPLONA </t>
  </si>
  <si>
    <t>DE 14/08/2006 HASTA 10/12/2006</t>
  </si>
  <si>
    <t>DOCENTE EN PSICOLOGIA</t>
  </si>
  <si>
    <t xml:space="preserve">TRABAJADORA SOCIAL </t>
  </si>
  <si>
    <t>LINDIS NATALI IGUARAN IGUARAN</t>
  </si>
  <si>
    <t>ASOCIACIÓN DE AUTORIDADES TRADICIONALES. 
DEPARTAMENTO DE LA GUAJIRA</t>
  </si>
  <si>
    <t xml:space="preserve">DE 05/01/2013 HASTA 07/01/2014.
DE 10/01/2012 HASTA 12/12/2012
</t>
  </si>
  <si>
    <t xml:space="preserve">TRABAJADORA  SOCIAL
TRABAJADORA SOCIAL
</t>
  </si>
  <si>
    <t>FONADE</t>
  </si>
  <si>
    <t>FPI 44-085</t>
  </si>
  <si>
    <t xml:space="preserve"> INSTITUCIONAL</t>
  </si>
  <si>
    <t>LENDYS PAOLA FONTALVO PEROZA</t>
  </si>
  <si>
    <t>LICENCIADO EN ETNOEDUCACION PARA BASICA CON ENFASIS EN LENGUA CASTELLANA Y BILINGUISMO</t>
  </si>
  <si>
    <t>NO REQUIERE</t>
  </si>
  <si>
    <t xml:space="preserve">INSTITUCION EDUCATIVA No 4 SEDE LOMA FRESCA </t>
  </si>
  <si>
    <t>20/02/2013 A 04/05/2013</t>
  </si>
  <si>
    <t>KARINA JIMENEZ JIMENEZ</t>
  </si>
  <si>
    <t>NORMALISTA SUPERIOR</t>
  </si>
  <si>
    <t>NORMAL SUPERIOR MARINA ARIZA SANTIAGO</t>
  </si>
  <si>
    <t xml:space="preserve">COLEGIO PABLO SEXTO
COLEGIO PABLO SEXTO
</t>
  </si>
  <si>
    <t>DE 11/04/2012 HASTA 30/09/2012
DE 22/03/2013 A 28/06/2013</t>
  </si>
  <si>
    <t xml:space="preserve">YOLIMA MILENA OTERO CORTINA </t>
  </si>
  <si>
    <t>FUNDESOL</t>
  </si>
  <si>
    <t>16/09/2013 A 15/12/2014</t>
  </si>
  <si>
    <t xml:space="preserve">ANGELA GUITIERREZ MEJIA </t>
  </si>
  <si>
    <t xml:space="preserve">LICENCIADA BASICA PRIMARIA </t>
  </si>
  <si>
    <t>UNIVERSIDAD DEL ATLANTICO</t>
  </si>
  <si>
    <t>INSTITUTO FRONTERIZO MAICAO</t>
  </si>
  <si>
    <t>01/08/2010 A 30/11/2012</t>
  </si>
  <si>
    <t xml:space="preserve">NO TIENE EXPERIENCIA EN COORDINACION </t>
  </si>
  <si>
    <t xml:space="preserve">KATRIN LORENA ACOSTA MEDINA </t>
  </si>
  <si>
    <t xml:space="preserve">UNIVERSIDAD DEL MAGDALENA </t>
  </si>
  <si>
    <t xml:space="preserve">ICBF REGIONAL MAGDALENA </t>
  </si>
  <si>
    <t>11/02/2013 A 30/05/2013</t>
  </si>
  <si>
    <t xml:space="preserve">PRACTICANTE DE PSICOLOGIA </t>
  </si>
  <si>
    <t xml:space="preserve">NO CUENTA CON LA EXPERIENCIA REQUERIDA PARA EL CARGO SOLO APORTA EXPERIENCIA COMO PRACTICANTE </t>
  </si>
  <si>
    <t xml:space="preserve">EDILBERTH RAFAEL PARRA CARDENAS </t>
  </si>
  <si>
    <t>UNIVERSIDAD TECNOLOGICA DEL CHOCO</t>
  </si>
  <si>
    <t xml:space="preserve">NO REPORTA </t>
  </si>
  <si>
    <t xml:space="preserve">LICEO LUIS A ROBLES  </t>
  </si>
  <si>
    <t xml:space="preserve">COORDINADOR DE PROYECTOS </t>
  </si>
  <si>
    <t>ROSANA PINTO BONILLA</t>
  </si>
  <si>
    <t xml:space="preserve">ICBF REGIONAL GUAJIRA </t>
  </si>
  <si>
    <t>01/2008 HASTA 30/12/2011</t>
  </si>
  <si>
    <t>CLARA INES PELAES CUELLO</t>
  </si>
  <si>
    <t xml:space="preserve">WUNUPALA </t>
  </si>
  <si>
    <t>02/01/2012 A 30/12/2012</t>
  </si>
  <si>
    <t>FUNDACION COLOMBIA MIA</t>
  </si>
  <si>
    <t>5 MESES</t>
  </si>
  <si>
    <t>JOSEFA ROSARIO CARRASCAL FUENTES</t>
  </si>
  <si>
    <t>HOGAR GERIATRICO EL ABUELO DE LAS BARBAS DE MAIZ</t>
  </si>
  <si>
    <t>01/02/2013 A 31/07/2013</t>
  </si>
  <si>
    <t>ANGELITH MELANIS CORREA</t>
  </si>
  <si>
    <t xml:space="preserve">LUDOTECA NAVES ITENERANTES </t>
  </si>
  <si>
    <t>05/07/2012 HASTA 31/03/2014</t>
  </si>
  <si>
    <t>PSICOSOCIAL</t>
  </si>
  <si>
    <t>MARIA AUXILIADORA BOLIVAR GOMEZ</t>
  </si>
  <si>
    <t xml:space="preserve">UNIVERSIDAD DE SAN BUENAVENTURA </t>
  </si>
  <si>
    <t>10/03/2012 HASTA 28/02/2014</t>
  </si>
  <si>
    <t xml:space="preserve"> 20/11/2011</t>
  </si>
  <si>
    <t>MAIRESOL GOMEZ  AHUMADA</t>
  </si>
  <si>
    <t>UNIVERSIDAD ABIERTA Y A DISTANCIA UNAD</t>
  </si>
  <si>
    <t>A CRECER</t>
  </si>
  <si>
    <t>6 MESES</t>
  </si>
  <si>
    <t>DUNIS ARGUELLES GUEVARA</t>
  </si>
  <si>
    <t>LICENCIADA EN ETNOEDUCACION</t>
  </si>
  <si>
    <t>GIMNASIO GIRARDOT</t>
  </si>
  <si>
    <t>16 MESES</t>
  </si>
  <si>
    <t xml:space="preserve">PROFESIONAL DE APOYO PSICOSOCIAL </t>
  </si>
  <si>
    <t>SARA GRACIA RODRIGUEZ</t>
  </si>
  <si>
    <t xml:space="preserve">INSTITUCION EDUCATIVA MANUEL ROSADO IGUARAN </t>
  </si>
  <si>
    <t>MATILDE MIELES DE LA ESPRIELLA</t>
  </si>
  <si>
    <t>222721121-I</t>
  </si>
  <si>
    <t>COMFAGUAJIRA- ANSPE RED UNIDOS</t>
  </si>
  <si>
    <t>DE 02/07/2013 A 30/10/2014</t>
  </si>
  <si>
    <t>CDI CON  ARRIENDO</t>
  </si>
  <si>
    <t>YAZMIN NORAIMA DIAZ</t>
  </si>
  <si>
    <t>06/09/2013 A 15/12/2013</t>
  </si>
  <si>
    <t>MILENIS SAMIRA AMAYA TONCEL</t>
  </si>
  <si>
    <t>FUNDACION VIDA CON AMOR</t>
  </si>
  <si>
    <t>01/06/2011 A 30/12/2012</t>
  </si>
  <si>
    <t>LUCILA SARMIENTO BERRIO</t>
  </si>
  <si>
    <t>ESTUDIANTE DE NOVENO SEMESTRE</t>
  </si>
  <si>
    <t>LUIS ANTONIO ARNEDO RIVAS</t>
  </si>
  <si>
    <t xml:space="preserve">CORPORACION UNIVERSITARIA DE LA COSTA CUC </t>
  </si>
  <si>
    <t>HOGAR MADRE DE DIOS 
COMISARIA DE FAMILIA DE MESITAS DEL COLEGIO CUNDINAMARCA</t>
  </si>
  <si>
    <t>ALICIA MERCEDES AMAYA CAMPUSANO</t>
  </si>
  <si>
    <t>UNIVERSIDAD ANTONIO NARIÑO</t>
  </si>
  <si>
    <t>VIOLKA GOMEZ MARTINEZ</t>
  </si>
  <si>
    <t>UNIVERSIDAD NACIONAL ABIERTA Y A DISTANCIA UNAD</t>
  </si>
  <si>
    <t>COLEGIO GABRIELA MAESTRAL</t>
  </si>
  <si>
    <t>02/05/2011 A 07/2011</t>
  </si>
  <si>
    <t xml:space="preserve">PROPONENTE:   </t>
  </si>
  <si>
    <t>NUMERO DE NIT:</t>
  </si>
  <si>
    <t>839000966-3 Y 900328836-4</t>
  </si>
  <si>
    <t xml:space="preserve">  CUMPLE </t>
  </si>
  <si>
    <t>EL PROPONENTE CUMPLE __X____ NO CUMPLE _______</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</si>
  <si>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</si>
  <si>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</si>
  <si>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</si>
  <si>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</si>
  <si>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</si>
  <si>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</si>
  <si>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</si>
  <si>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</si>
  <si>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</si>
  <si>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</si>
  <si>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</si>
  <si>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</si>
  <si>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</si>
  <si>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</si>
  <si>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</si>
  <si>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</si>
  <si>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</si>
  <si>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</si>
  <si>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</si>
  <si>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</si>
  <si>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</si>
  <si>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</si>
  <si>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</si>
  <si>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</si>
  <si>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</si>
  <si>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</si>
  <si>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</si>
  <si>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</si>
  <si>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</si>
  <si>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</si>
  <si>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</si>
  <si>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</si>
  <si>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</si>
  <si>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</si>
  <si>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</si>
  <si>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</si>
  <si>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</si>
  <si>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</si>
  <si>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</si>
  <si>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PROPONENTE No. 42 UNION TEMPORAL GUAJIRA CON AMOR</t>
  </si>
  <si>
    <t>NO  EVIDENCIA - SUBSANAR</t>
  </si>
  <si>
    <t>GARANTIA DE SERIEDAD DE LA PROPUESTA GRUPO  23</t>
  </si>
  <si>
    <t>69 Y 70</t>
  </si>
  <si>
    <t>NO FIRMA EL TOMADOR - SUBSANAR</t>
  </si>
  <si>
    <t>GARANTIA DE SERIEDAD DE LA PROPUESTA GRUPO  22</t>
  </si>
  <si>
    <t>71  Y 72</t>
  </si>
  <si>
    <t>GARANTIA DE SERIEDAD DE LA PROPUESTA GRUPO  21</t>
  </si>
  <si>
    <t>73 Y 74</t>
  </si>
  <si>
    <t>GARANTIA DE SERIEDAD DE LA PROPUESTA GRUPO 20</t>
  </si>
  <si>
    <t>75 Y 76</t>
  </si>
  <si>
    <t>GARANTIA DE SERIEDAD DE LA PROPUESTA GRUPO  19</t>
  </si>
  <si>
    <t>77  Y 78</t>
  </si>
  <si>
    <t>NO FIRMA EL TOMADOR- SUBSANAR</t>
  </si>
  <si>
    <t>GARANTIA DE SERIEDAD DE LA PROPUESTA GRUPO  18</t>
  </si>
  <si>
    <t>79 Y 80</t>
  </si>
  <si>
    <t>22 Y 23</t>
  </si>
  <si>
    <t xml:space="preserve">MIEMBROS DE LA UNION TEMPORAL Y/O CONSORCIO </t>
  </si>
  <si>
    <t>FUNDACION GUJIRA SIN FRONTERAS NIT 8390009663 Con Porcentaje de Participacion del  60%</t>
  </si>
  <si>
    <t>CERTIFICADO DE CUMPLIMIENTO DE PAGO DE APORTES DE SEGURIDAD SOCIAL Y PARAFISCALES. FORMATO 2</t>
  </si>
  <si>
    <t>24 AL 29</t>
  </si>
  <si>
    <t>30 AL 35</t>
  </si>
  <si>
    <t>36 AL 46</t>
  </si>
  <si>
    <t>44 AL 49</t>
  </si>
  <si>
    <t>NO APORTO DOCUMENTO REQUERIDO - SUBSANAR</t>
  </si>
  <si>
    <t>N.A</t>
  </si>
  <si>
    <t>57 Y 58</t>
  </si>
  <si>
    <t>59 Y 60</t>
  </si>
  <si>
    <t>61  Y  62</t>
  </si>
  <si>
    <t>63  Y  64</t>
  </si>
  <si>
    <t>FUNDACION AVANCES DEBE ACTUALIZAR EL RUT</t>
  </si>
  <si>
    <t>UNIÓN TEMPORAL AYATALII</t>
  </si>
  <si>
    <t xml:space="preserve">Concepto cumple </t>
  </si>
  <si>
    <t>GUAJIRA SIN FRONTERAS</t>
  </si>
  <si>
    <t>ICETEX- MEN</t>
  </si>
  <si>
    <t>SE TIENE EN CUENTA SOLAMENTE 16 MESES YA QUE SE TRASLAPAN 4 MESES CON EL CONTRATO N° 2111442</t>
  </si>
  <si>
    <t>COORDINADOR GENERAL DEL PROYECTO POR CADA MIL CUPOS OFERTADOS O FRACIÓN INFERIOR</t>
  </si>
  <si>
    <t xml:space="preserve"> MODALIDAD FAMILIAR</t>
  </si>
  <si>
    <t>NO APORTA HOJAS DE VIDA PARA EL TALENTO HUMANO ADICIONAL</t>
  </si>
  <si>
    <t>EL PROPONENTE NO ALLEGA EL FORMATO No 9 DONDE EVIDENCIE LA EXPERIENCIA ADICIONAL, TAMPOCO APORTA LAS CERTIFICACIONES ED EXPERIENCIA</t>
  </si>
  <si>
    <t>3/979</t>
  </si>
  <si>
    <t>6/979</t>
  </si>
  <si>
    <t>NO APORTA EXPERIENCIA ADICIONAL FORMATO No 9. NI LAS CERTIFICACIONES SOPORTE QUE PERMITAN EVALUAR LA EXPERIENCIA ADICIONAL</t>
  </si>
  <si>
    <t>CARTA DE COMPROMISO DE GESTIONAR EL USO CUANDO ES PÚBLICA CDI</t>
  </si>
  <si>
    <t>NO APORTA HOJA DE VIDA PARA ESTE PERFIL</t>
  </si>
  <si>
    <t>EL PROPONENTE ADJUNTÓ UNA PROPUESTA COMÚN  PARA LOS GRUPOS EN LA MODALIDAD FAMILIAR Y OTRA PARA LOS MODALIDAD INSTITUCIONAL.</t>
  </si>
  <si>
    <t>NO CUENTA CON EL SOPRTE DE LA EXPERIENCIA PROFESIONAL REQUERIDA PARA EL CARGO</t>
  </si>
  <si>
    <t>NO APORTA HOJAS DE VIDA  PARA EL TALENTO HUMANO ADICIONAL</t>
  </si>
  <si>
    <t>INFORMACION DE EXPERIENCIA LABORAL INCOMPLETA ES NECESARIO QUE SUBSANE PARA VALIDAR LA EXPERIENCIA REQUERIDA PARA EL PERFIL.</t>
  </si>
  <si>
    <t>NO ADJUNTA HOJAS DE VIDA PARA EL PERFIL REQUERIDO</t>
  </si>
  <si>
    <t>EL PROPONENTE NO REPORTA EXPERIENCIAS ADICIONALES</t>
  </si>
  <si>
    <t>EN  LOS SOPORTES APORTADOS NO SE PRECISAN LOS  DATOS COMO: FECHA DE GRADO Y NUMERO DE LA TARJETA PROFESIONAL</t>
  </si>
  <si>
    <t xml:space="preserve">EL PROPONENTE NO ALLEGA EL FORMATO No 9  DONDE EVIDENCIE LA EXPERIENCIA ADICIONAL </t>
  </si>
  <si>
    <t xml:space="preserve"> NO APORTAN EL FORMATO 11 Y EL COMPROMISO REFIERE UNOS ESPACIOS, SIN EMBARGO NO SE PUEDE CONFROTAR SI CORRESPONDEN A LAS UNIDADES DE SERVICIO OFERTADOS EN EL GRUPO 19. CONDICIÓN SUBSANABLE.</t>
  </si>
  <si>
    <t xml:space="preserve">EN LA CERTIFICACIONES DE EXPERIENCIA NO SE ESPECIFICA FECHAS DE INICIO Y TERMINACION.CONDICIÓN SUBSANABLE </t>
  </si>
  <si>
    <t>FUNDACION AVANCES NIT 9003288364  Con Porcentaje de Participacion del 40%</t>
  </si>
  <si>
    <t>PARA ESTE CONTRATO NO SE TIENE EN CUETA LA TOTALIDAD DE MESES YA QUE ES DEL AÑO 2009 Y SE CONTABILIZAN LOS MESES VÁLIDOS A PARTIR DEL 30 DE SEPTIEMBRE</t>
  </si>
  <si>
    <t>ELPROPONENTE MEDIANTE OFICIO N° 2014-356668-4400, ADJUNTA SOPORTE DE ATENCIÓN EXPEDIDO POR LA SECRETARIA DE EDUCACIÓN DE MAICAO, LA ATENCIÓN DE NIÑOS Y NIÑAS EN PRIMERA INFANCIA DURANTE LOS AÑOS 2009 Y 2010.  ACREDITANDO ASI LA ATENCIÓN A LA POBLACION EN PROMERA INFANCIA.</t>
  </si>
  <si>
    <t>EL TIEMPO RELACIONADO EN LA EXPERIENCIA NO SE AJUSTA AL OBJETO DE LA CONVOCATORIA YA QUE SE CONTABILIZAN LOS MESES VÁLIDOS A PARTIR DEL 30 DE SEPTIEMBRE DE 2009 HASTA EL 30 DE SEPTIEMBRE DE 2014, DE AUCERDO CON LO DESCRITO EN EL NUMERAL 3.19 EXPERIENCIA ESPECÍFICA, LITERAL b) FECHA TENIDA EN CUENTA PARA CONTABILIZAR LOS 5 AÑOS REQUERIDOS PARA EXPERIENCIA ESPECÍFICA.</t>
  </si>
  <si>
    <t xml:space="preserve">INSTITUCION EDUCATIVA No 1 SEDE NORBERTO IGUARAN 
FUNDACIÓN AVANCES </t>
  </si>
  <si>
    <t>1 AÑO
1-02-2013 A 31-04-2014 (14 MESES)</t>
  </si>
  <si>
    <t xml:space="preserve">DOCENTE ORIENTADOR
COORDINADORA PEDAGÓGICA </t>
  </si>
  <si>
    <t xml:space="preserve">EL PROPONENTE MEDIANTE OFICIO N° E-2014-356668-4400, ALLEGA CERTIFICACIÓN DE LA PROFESIONAL POR 14 MESES, CONDICIÓN SUBSANADA. </t>
  </si>
  <si>
    <t>FUNDACION SEMILLAS COLOMBIA
INSTITUTO FRONTERIZO MAICAO</t>
  </si>
  <si>
    <t>2 AÑOS
1-02-2012 A 30-06-2013 (16 MESES)</t>
  </si>
  <si>
    <t xml:space="preserve">EL PROPONENTE MEDIANTE OFICIO N° E-2014-356668-4400, ALLEGA CERTIFICACIÓN DE LA PROFESIONAL POR 16 MESES, CONDICIÓN SUBSANADA. </t>
  </si>
  <si>
    <t>INSTITUCION EDUCATIVA No 11
ESCUELA JARDÍN INFANTIL EL RECREO</t>
  </si>
  <si>
    <t>3 AÑOS
1-02-2011 A 30-06-2012 (14 MESES)</t>
  </si>
  <si>
    <t xml:space="preserve">AGENTE EDUCATIVA
COORDINADORA </t>
  </si>
  <si>
    <t>DOCENTE 
COORDINADORA</t>
  </si>
  <si>
    <t xml:space="preserve">IPSI SOL WAYUU
ICBF SANTA MARTA
FISCALIA 
INSTITUTO FRONTERIZO MAICAO
 </t>
  </si>
  <si>
    <t>DE 24/03/2011 A 24/09/2011
DE 27/01/2010 A 30/11/2010
DE 10/08/2009 A 18/11/2011
DE 01/02/2011 A 30/06/2013</t>
  </si>
  <si>
    <t xml:space="preserve">EL PROPONENTE MEDIANTE OFICIO N° E-2014-356668-4400, ALLEGA CERTIFICACIÓN DE LA PROFESIONAL POR 28 MESES, CONDICIÓN SUBSANADA. </t>
  </si>
  <si>
    <t>EL PROPONENTE MEDIANTE OFICIO N° E-2014-356668-4400, ALLEGA CERTIFICACIÓN DE ATENCIÓN DE POBLACIÓN DE PRIMERA INFANCIA EN LOS CONTRATOS RELACIONADOS.</t>
  </si>
  <si>
    <t>MEDIANTE OFICIO  N° E-2014-356668-4400 APORTA EL FORMATO 11, CONDICIÓN SUBSANABLE.</t>
  </si>
  <si>
    <t>CONSTRUSISTEM
INSTITUTO FRONTERIZO MAICAO</t>
  </si>
  <si>
    <t>2 AÑOS
11-02-2013 A 30 -11-2014 (21 MESES)</t>
  </si>
  <si>
    <t>DIGITADORA
COORDINADORA</t>
  </si>
  <si>
    <t>MEDIANTE OFICIO  N° E-2014-356668-4400 APORTA CERTIFIACION LABORAL DE LA PROFESIONAL POR 21 MESES COMO CORDINADORA. CONDICIÓN SUBSANADA.</t>
  </si>
  <si>
    <t>IPS CASA INDIGENA 
INSTITUTO FRONTERIZO MAICAO</t>
  </si>
  <si>
    <t>3AÑOS
7-02-2011 A 30-11-2012 (21 MESES)</t>
  </si>
  <si>
    <t xml:space="preserve"> MEDIANTE OFICIO  N° E-2014-356668-4400 APORTA FORMATO N° 11 CONDICIÓN SUBSANADA.</t>
  </si>
  <si>
    <t xml:space="preserve">EL PROPONENTE MEDIANTE OFICIO N° E-2014-356668-4400, ALLEGA HOJA DE VIDA DE LA PROFESIONAL GENIETH DEL CARMEN BUSTAMANTE CAMPO, UNA VEZ REVISADA SE CONCLUYE QUE NO CUMPLE CON LA EXPERIENCIA YA QUE LAS CERTIFICACIONES APORTADAS DAN CUENTA DE SU EXPERIENCIA COMO DOCENTE DE PRIMARIA Y LA CERTIFICACIÓN COMO COORDINADORA FUE EXPEDIDA EN AGOSTO DE 2012 Y REPORTA QUE LABORÓ DESDE EL 9 DE ABRIL DEL PRESENTE AÑO 2011. </t>
  </si>
  <si>
    <t>MEDIANTE OFICIO N° E-2014-356668-4400, RADICA HOJA DE VIDA DEL PROFESIONAL FEDERICO PAYARES RAMOS LICENCIADO EN EDUCACIÓN INFANTIL, UNA VEZ REVISADA CUMPLE CON EL PERFIL Y LA EXPERIENCIA REPORTANDO 18 MESES COMO COORDINADOR DEL INSTITUTO FRONTERIZO MAICAO.</t>
  </si>
  <si>
    <t xml:space="preserve">EL PROPONENTE MEDIANTE OFICIO N° E-2014-356668-4400 ALLEGA ACLARACIÓN DE LA POBLACIÓN ATENDIDA EXPEDIDA POR LA SECRETARIA DE EDUCACIÓN DE MAICAO EN LA QUE SE CONSTANTA LA ATENCIÓN A POBLACIÓN DE PRIMERA INFANCIA. </t>
  </si>
  <si>
    <t>CDI INSTITUCIONAL</t>
  </si>
  <si>
    <t>MAICAO</t>
  </si>
  <si>
    <t>EL PROPONENTE MEDIANTE OFICIO N° E-2014-356668-4400 ALLEGA EL FORMATO N° 11 PARA EL GRUPO 20</t>
  </si>
  <si>
    <t>EL PROPONENTE MEDIANTE OFICIO N° E-2014-356668-4400 ALLEGA HOJA DE VIDA DE LA PROFESIONAL YULEIDIS GUZMAN ALVARADO PARA REEMPLAZAR A ESTA PROFESIONAL</t>
  </si>
  <si>
    <t>YULEIDIS GUZMAN</t>
  </si>
  <si>
    <t>LICENCIADA DE PREESCOLAR</t>
  </si>
  <si>
    <t>UNIVERSIDAD DEL ATLÁNTICO</t>
  </si>
  <si>
    <t>ESCUELA JARDIN INFANTIL EL RECREO</t>
  </si>
  <si>
    <t>15-07-2010 A 30-11-2011 (16 MESES)</t>
  </si>
  <si>
    <t>FEDERICO PAYARES RAMOS</t>
  </si>
  <si>
    <t>LICENCIADO EN EDUCACIÓN INFANTIL</t>
  </si>
  <si>
    <t>UNIVERSIDAD DEL CARIBE</t>
  </si>
  <si>
    <t>1-02-2007 A 30-06-2008</t>
  </si>
  <si>
    <t xml:space="preserve">COORDINADOR  </t>
  </si>
  <si>
    <t>EL PROPONENTE MEDIANTE OFICIO N° E-2014-356668-4400 ALLEGA HOJA DE VIDA DE LA PROFESIONAL ZOILA LORENA ARIZA VEGA PARA REEMPLAZAR A ESTA PROFESIONAL</t>
  </si>
  <si>
    <t>ZOILA LORENA ARIZA VEGA</t>
  </si>
  <si>
    <t>LICENCIADA EN EDUCACIÓN INFANTIL</t>
  </si>
  <si>
    <t>CORPORACIÓN UNIVERSITARIA DEL CARIBE</t>
  </si>
  <si>
    <t>8-10-2008A 30 11-2010 (25 MESES)</t>
  </si>
  <si>
    <t xml:space="preserve">INSTITUTO FRONTERIZO MAICAO </t>
  </si>
  <si>
    <t>EL PROPONENTE MEDIANTE OFICIO N° E-2014-356668-4400 ALLEGA HOJA DE VIDA DE LA PROFESIONAL ELIZABETH ESTHER RUA DE LA HOZ PARA REEMPLAZAR A ESTA PROFESIONAL</t>
  </si>
  <si>
    <t>ELIZABETH ESTHER RUA DE LA HOZ</t>
  </si>
  <si>
    <t>UNIVERSIDA METROPOLITANA</t>
  </si>
  <si>
    <t>27 DE JULIO DE 2001</t>
  </si>
  <si>
    <t>8-10-2008 A 30-11-2010 (21 MESES)</t>
  </si>
  <si>
    <t>PSICORIENTADORA</t>
  </si>
  <si>
    <t xml:space="preserve">EL PROPONENTE MEDIANTE OFICIO N° E-2014-356668-4400 ALLEGA EL FORMATO 11 </t>
  </si>
  <si>
    <t>FABIAN ENRIQUE LIMA MARTÍNEZ</t>
  </si>
  <si>
    <t>LICENCIADO EN CIENCIAS DE LA EDUCACIÓN</t>
  </si>
  <si>
    <t>16 DE JULIO DE 2014</t>
  </si>
  <si>
    <t>1-02-2005 A 30-11-2007 ( 2 ños y 9 meses)</t>
  </si>
  <si>
    <t xml:space="preserve">EL PROPONENTE MEDIANTE OFICIO N° E-2014-356668-4400 ALLEGA HOJA DE VIDA DE FABIAN ENRIQUE LINA MARTÍNEZ PARA RREMPLAZAR A LA PROFESIONAL LUCILA SARMIENTO BERRÍO.
</t>
  </si>
  <si>
    <t>EL PROPONENTE MEDIANTE OFICIO N° E-2014-356668-4400 ALLEGA CERTIFICACIÓN DE DOS AÑOS IETE MESES Y 21 DÍAS EXPEDIDA POR LA SECRETARIA DE EDUCACIÓN DE MAICAO.</t>
  </si>
  <si>
    <t>ALCALDIA MUNICIPAL DE MAICAO
ALCALDIA MUNICIPAL DE MAICAO</t>
  </si>
  <si>
    <t xml:space="preserve">01/2008 A 12/2012
14/04/2008 A 31/12/2010 </t>
  </si>
  <si>
    <t>PROFESIONAL DE PERMANENCIA. 
PROFESIONAL DEL EQUIPO INTERDISCIPLINARIO.</t>
  </si>
  <si>
    <t>EL PROPONENTE MEDIANTE OFICIO N° E-2014-356668-4400 ALLEGA HOJAS DE VIDA PARA SER TENIDAS EN CUENTA PARA EL EQUIPO DE TALENTO HUMANO ADICIONAL, SIN EMBARGO NO SE TENDRÁN EN CUENTA DADO QUE LA ELY DE CONTRATACIÓN ES CLARA EN SEÑALAR QUE AQUELLAS CONDICIONES QUE OTORGAN PUNTAJE NO SON OBJETO DE SER SUBSANADAS.</t>
  </si>
  <si>
    <t xml:space="preserve">ESTE CONTRATO NO SE TIENE EN CUENTA YA QUE SE TRASLAPA CON EL CONTRATO 15 </t>
  </si>
  <si>
    <t>SE TRASLAPA CON EL CONTRATO 20 Y 15 DEL GRUPO 20</t>
  </si>
  <si>
    <t>EL PROPONENTE MEDIANTE OFICIO N° E-2014-356668-4400 ALLEGA ACLARACIÓN DE LA POBLACIÓN ATENDIDA EXPEDIDA POR LA SECRETARIA DE EDUCACIÓN DE MAICAO EN LA QUE SE CONSTANTA LA ATENCIÓN A POBLACIÓN DE PRIMERA INFANCIA. SE TIENEN EN CUENTA 6 MESES YA QUE SE TRASLAPA CON EL CONTRATO 2111442 FONADE DEL GRUPO 21</t>
  </si>
  <si>
    <t>EL PROPONENTE MEDIANTE OFICIO N° E-2014-356668-4400 ALLEGA ACLARACIÓN DE LA POBLACIÓN ATENDIDA EXPEDIDA POR LA SECRETARIA DE EDUCACIÓN DE MAICAO EN LA QUE SE CONSTANTA LA ATENCIÓN A POBLACIÓN DE PRIMERA INFANCIA. SE TIENE EN CUENTA UN (1 ) MES YA QUE SE TRASLAPA CON EL CONTRATO 2 DE ESTE GRUPO</t>
  </si>
  <si>
    <t>EL PROPONENTE MEDIANTE OFICIO N° E-2014-356668-4400 ALLEGA ACLARACIÓN DE LA POBLACIÓN ATENDIDA EXPEDIDA POR LA SECRETARIA DE EDUCACIÓN DE MAICAO EN LA QUE SE CONSTANTA LA ATENCIÓN A POBLACIÓN DE PRIMERA INFANCIA. NO SE TIENE EN CUENTA LA EXPERIENCIA ESPECIFICA YA  QUE SE TRASLAPA CON EL CONTRATO 7  DEL GRUPO 18</t>
  </si>
  <si>
    <t>EL PROPONENTE MEDIANTE OFICIO N° E-2014-356668-4400 ALLEGA ACLARACIÓN DE LA POBLACIÓN ATENDIDA EXPEDIDA POR LA SECRETARIA DE EDUCACIÓN DE MAICAO EN LA QUE SE CONSTANTA LA ATENCIÓN A POBLACIÓN DE PRIMERA INFANCIA. NO SE TIENE EN CUENTA LA EXPERIENCIA ESPECIFICA YA  QUE SE TRASLAPA CON EL CONTRATO 1 Y 2   DEL GRUPO 18</t>
  </si>
  <si>
    <t>EL PROPONENTE MEDIANTE OFICIO N° E-2014-356668-4400 ALLEGA ACLARACIÓN DE LA POBLACIÓN ATENDIDA EXPEDIDA POR LA SECRETARIA DE EDUCACIÓN DE MAICAO EN LA QUE SE CONSTANTA LA ATENCIÓN A POBLACIÓN DE PRIMERA INFANCIA. SE TIENE EN CUENTA UN (1 ) MES YA QUE SE TRASLAPA CON EL CONTRATO 2Y 7 DE ESTE GRUPO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</si>
</sst>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 numFmtId="171" formatCode="#,##0_ ;\-#,##0\ "/>
  </numFmts>
  <fonts count="4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theme="1"/>
      <name val="Arial Narrow"/>
      <family val="2"/>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2"/>
      <color theme="1"/>
      <name val="Arial"/>
      <family val="2"/>
    </font>
    <font>
      <i/>
      <sz val="12"/>
      <color rgb="FFFF0000"/>
      <name val="Arial"/>
      <family val="2"/>
    </font>
    <font>
      <b/>
      <sz val="12"/>
      <color indexed="9"/>
      <name val="Arial"/>
      <family val="2"/>
    </font>
    <font>
      <sz val="12"/>
      <color indexed="8"/>
      <name val="Arial"/>
      <family val="2"/>
    </font>
    <font>
      <sz val="12"/>
      <color rgb="FFFF0000"/>
      <name val="Arial"/>
      <family val="2"/>
    </font>
    <font>
      <b/>
      <sz val="11"/>
      <name val="Arial"/>
      <family val="2"/>
    </font>
    <font>
      <b/>
      <sz val="9"/>
      <name val="Arial"/>
      <family val="2"/>
    </font>
    <font>
      <b/>
      <sz val="11"/>
      <name val="Arial Narrow"/>
      <family val="2"/>
    </font>
    <font>
      <sz val="11"/>
      <name val="Arial Narrow"/>
      <family val="2"/>
    </font>
    <font>
      <b/>
      <sz val="9"/>
      <name val="Arial Narrow"/>
      <family val="2"/>
    </font>
    <font>
      <sz val="10"/>
      <name val="Times New Roman"/>
      <family val="1"/>
    </font>
    <font>
      <sz val="9"/>
      <name val="Arial Narrow"/>
      <family val="2"/>
    </font>
  </fonts>
  <fills count="12">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
      <patternFill patternType="solid">
        <fgColor rgb="FFDCE6F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57"/>
      </left>
      <right/>
      <top/>
      <bottom style="medium">
        <color indexed="57"/>
      </bottom>
      <diagonal/>
    </border>
    <border>
      <left/>
      <right style="medium">
        <color indexed="57"/>
      </right>
      <top/>
      <bottom style="medium">
        <color indexed="57"/>
      </bottom>
      <diagonal/>
    </border>
    <border>
      <left style="thin">
        <color indexed="64"/>
      </left>
      <right/>
      <top style="thin">
        <color indexed="64"/>
      </top>
      <bottom/>
      <diagonal/>
    </border>
    <border>
      <left/>
      <right style="thin">
        <color indexed="64"/>
      </right>
      <top style="thin">
        <color indexed="64"/>
      </top>
      <bottom/>
      <diagonal/>
    </border>
    <border>
      <left style="medium">
        <color rgb="FF000000"/>
      </left>
      <right/>
      <top style="medium">
        <color rgb="FF000000"/>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578">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4" fillId="7" borderId="0" xfId="0" applyFont="1" applyFill="1" applyAlignment="1">
      <alignment vertical="center"/>
    </xf>
    <xf numFmtId="0" fontId="25" fillId="7" borderId="21" xfId="0" applyFont="1" applyFill="1" applyBorder="1" applyAlignment="1">
      <alignment vertical="center"/>
    </xf>
    <xf numFmtId="0" fontId="25" fillId="7" borderId="22" xfId="0" applyFont="1" applyFill="1" applyBorder="1" applyAlignment="1">
      <alignment horizontal="center" vertical="center" wrapText="1"/>
    </xf>
    <xf numFmtId="0" fontId="26" fillId="0" borderId="23" xfId="0" applyFont="1" applyBorder="1" applyAlignment="1">
      <alignment vertical="center" wrapText="1"/>
    </xf>
    <xf numFmtId="0" fontId="26" fillId="0" borderId="22" xfId="0" applyFont="1" applyBorder="1" applyAlignment="1">
      <alignment vertical="center"/>
    </xf>
    <xf numFmtId="0" fontId="25" fillId="7" borderId="23" xfId="0" applyFont="1" applyFill="1" applyBorder="1" applyAlignment="1">
      <alignment vertical="center"/>
    </xf>
    <xf numFmtId="0" fontId="26" fillId="7" borderId="22" xfId="0" applyFont="1" applyFill="1" applyBorder="1" applyAlignment="1">
      <alignment vertical="center"/>
    </xf>
    <xf numFmtId="0" fontId="26" fillId="7" borderId="0" xfId="0" applyFont="1" applyFill="1" applyAlignment="1">
      <alignment vertical="center"/>
    </xf>
    <xf numFmtId="0" fontId="26" fillId="7" borderId="23" xfId="0" applyFont="1" applyFill="1" applyBorder="1" applyAlignment="1">
      <alignment vertical="center"/>
    </xf>
    <xf numFmtId="0" fontId="25" fillId="7" borderId="24" xfId="0" applyFont="1" applyFill="1" applyBorder="1" applyAlignment="1">
      <alignment vertical="center"/>
    </xf>
    <xf numFmtId="0" fontId="25" fillId="7" borderId="0" xfId="0" applyFont="1" applyFill="1" applyAlignment="1">
      <alignment horizontal="center" vertical="center"/>
    </xf>
    <xf numFmtId="0" fontId="25" fillId="7" borderId="23" xfId="0" applyFont="1" applyFill="1" applyBorder="1" applyAlignment="1">
      <alignment horizontal="center" vertical="center"/>
    </xf>
    <xf numFmtId="0" fontId="26" fillId="7" borderId="19" xfId="0" applyFont="1" applyFill="1" applyBorder="1" applyAlignment="1">
      <alignment vertical="center"/>
    </xf>
    <xf numFmtId="0" fontId="26" fillId="8" borderId="20" xfId="0" applyFont="1" applyFill="1" applyBorder="1" applyAlignment="1">
      <alignment vertical="center"/>
    </xf>
    <xf numFmtId="0" fontId="26" fillId="8" borderId="0" xfId="0" applyFont="1" applyFill="1" applyAlignment="1">
      <alignment vertical="center"/>
    </xf>
    <xf numFmtId="0" fontId="26" fillId="7" borderId="27" xfId="0" applyFont="1" applyFill="1" applyBorder="1" applyAlignment="1">
      <alignment vertical="center"/>
    </xf>
    <xf numFmtId="0" fontId="26" fillId="8" borderId="29" xfId="0" applyFont="1" applyFill="1" applyBorder="1" applyAlignment="1">
      <alignment vertical="center"/>
    </xf>
    <xf numFmtId="0" fontId="26" fillId="7" borderId="30" xfId="0" applyFont="1" applyFill="1" applyBorder="1" applyAlignment="1">
      <alignment vertical="center"/>
    </xf>
    <xf numFmtId="0" fontId="25" fillId="7" borderId="22" xfId="0" applyFont="1" applyFill="1" applyBorder="1" applyAlignment="1">
      <alignment vertical="center"/>
    </xf>
    <xf numFmtId="0" fontId="25" fillId="7" borderId="30" xfId="0" applyFont="1" applyFill="1" applyBorder="1" applyAlignment="1">
      <alignment horizontal="center" vertical="center"/>
    </xf>
    <xf numFmtId="0" fontId="25" fillId="7" borderId="0" xfId="0" applyFont="1" applyFill="1" applyAlignment="1">
      <alignment horizontal="right" vertical="center"/>
    </xf>
    <xf numFmtId="0" fontId="25" fillId="7" borderId="0" xfId="0" applyFont="1" applyFill="1" applyAlignment="1">
      <alignment vertical="center"/>
    </xf>
    <xf numFmtId="0" fontId="26" fillId="0" borderId="23" xfId="0" applyFont="1" applyBorder="1" applyAlignment="1">
      <alignment vertical="center"/>
    </xf>
    <xf numFmtId="0" fontId="26" fillId="7" borderId="29" xfId="0" applyFont="1" applyFill="1" applyBorder="1" applyAlignment="1">
      <alignment vertical="center" wrapText="1"/>
    </xf>
    <xf numFmtId="0" fontId="27" fillId="0" borderId="0" xfId="0" applyFont="1"/>
    <xf numFmtId="0" fontId="28"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9" fillId="7" borderId="27" xfId="0" applyFont="1" applyFill="1" applyBorder="1" applyAlignment="1">
      <alignment vertical="center"/>
    </xf>
    <xf numFmtId="0" fontId="29" fillId="7" borderId="27" xfId="0" applyFont="1" applyFill="1" applyBorder="1" applyAlignment="1">
      <alignment horizontal="center" vertical="center"/>
    </xf>
    <xf numFmtId="0" fontId="29" fillId="7" borderId="27" xfId="0" applyFont="1" applyFill="1" applyBorder="1" applyAlignment="1">
      <alignment vertical="center" wrapText="1"/>
    </xf>
    <xf numFmtId="0" fontId="1" fillId="0" borderId="0" xfId="0" applyFont="1" applyFill="1" applyBorder="1" applyAlignment="1">
      <alignment horizontal="center" vertical="center" wrapText="1"/>
    </xf>
    <xf numFmtId="49" fontId="31"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70" fontId="14" fillId="0" borderId="1" xfId="1" applyNumberFormat="1" applyFont="1" applyFill="1" applyBorder="1" applyAlignment="1">
      <alignment horizontal="left" vertical="center" wrapText="1"/>
    </xf>
    <xf numFmtId="170" fontId="18"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17" fillId="0" borderId="1" xfId="0" applyFont="1" applyFill="1" applyBorder="1" applyAlignment="1">
      <alignment horizontal="left" vertical="center" wrapText="1"/>
    </xf>
    <xf numFmtId="2" fontId="13" fillId="0" borderId="1" xfId="1" applyNumberFormat="1" applyFont="1" applyFill="1" applyBorder="1" applyAlignment="1" applyProtection="1">
      <alignment horizontal="center"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1" applyNumberFormat="1" applyFont="1" applyFill="1" applyBorder="1" applyAlignment="1">
      <alignment horizontal="right" vertical="center" wrapText="1"/>
    </xf>
    <xf numFmtId="14" fontId="0" fillId="0" borderId="1" xfId="0" applyNumberFormat="1" applyBorder="1" applyAlignment="1"/>
    <xf numFmtId="0" fontId="0" fillId="0" borderId="0" xfId="0"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xf numFmtId="14" fontId="0" fillId="0" borderId="1" xfId="0" applyNumberFormat="1" applyFill="1" applyBorder="1" applyAlignment="1">
      <alignment wrapText="1"/>
    </xf>
    <xf numFmtId="0" fontId="30" fillId="0" borderId="6" xfId="0" applyFont="1" applyFill="1" applyBorder="1" applyAlignment="1">
      <alignment vertical="center"/>
    </xf>
    <xf numFmtId="0" fontId="30" fillId="0" borderId="7" xfId="0" applyFont="1" applyFill="1" applyBorder="1" applyAlignment="1">
      <alignment vertical="center"/>
    </xf>
    <xf numFmtId="0" fontId="30" fillId="0" borderId="0" xfId="0" applyFont="1" applyFill="1" applyBorder="1" applyAlignment="1">
      <alignment vertical="center"/>
    </xf>
    <xf numFmtId="0" fontId="29" fillId="0" borderId="0" xfId="0" applyFont="1" applyFill="1" applyBorder="1" applyAlignment="1" applyProtection="1">
      <alignment horizontal="left" vertical="center"/>
      <protection locked="0"/>
    </xf>
    <xf numFmtId="0" fontId="27" fillId="0" borderId="0" xfId="0" applyFont="1" applyAlignment="1">
      <alignment vertical="center"/>
    </xf>
    <xf numFmtId="0" fontId="29" fillId="3" borderId="8" xfId="0" applyFont="1" applyFill="1" applyBorder="1" applyAlignment="1" applyProtection="1">
      <alignment vertical="center"/>
      <protection locked="0"/>
    </xf>
    <xf numFmtId="0" fontId="29" fillId="3" borderId="9" xfId="0" applyFont="1" applyFill="1" applyBorder="1" applyAlignment="1" applyProtection="1">
      <alignment vertical="center"/>
      <protection locked="0"/>
    </xf>
    <xf numFmtId="15" fontId="27" fillId="0" borderId="7" xfId="0" applyNumberFormat="1" applyFont="1" applyFill="1" applyBorder="1" applyAlignment="1" applyProtection="1">
      <alignment horizontal="left" vertical="center"/>
      <protection locked="0"/>
    </xf>
    <xf numFmtId="0" fontId="29" fillId="0" borderId="8" xfId="0" applyFont="1" applyFill="1" applyBorder="1" applyAlignment="1" applyProtection="1">
      <alignment horizontal="left" vertical="center"/>
      <protection locked="0"/>
    </xf>
    <xf numFmtId="0" fontId="29" fillId="0" borderId="9" xfId="0" applyFont="1" applyFill="1" applyBorder="1" applyAlignment="1" applyProtection="1">
      <alignment horizontal="left" vertical="center"/>
      <protection locked="0"/>
    </xf>
    <xf numFmtId="14" fontId="27" fillId="0" borderId="0" xfId="0" applyNumberFormat="1" applyFont="1" applyFill="1" applyBorder="1" applyAlignment="1" applyProtection="1">
      <alignment vertical="center"/>
      <protection locked="0"/>
    </xf>
    <xf numFmtId="0" fontId="27" fillId="0" borderId="0" xfId="0" applyFont="1" applyAlignment="1">
      <alignment horizontal="center" vertical="center"/>
    </xf>
    <xf numFmtId="0" fontId="32" fillId="0" borderId="0" xfId="0" applyFont="1" applyAlignment="1">
      <alignment horizontal="center" vertical="center"/>
    </xf>
    <xf numFmtId="0" fontId="29" fillId="2" borderId="1" xfId="0" applyFont="1" applyFill="1" applyBorder="1" applyAlignment="1">
      <alignment horizontal="center" vertical="center" wrapText="1"/>
    </xf>
    <xf numFmtId="0" fontId="29" fillId="2" borderId="0" xfId="0" applyFont="1" applyFill="1" applyBorder="1" applyAlignment="1">
      <alignment horizontal="center" vertical="center" wrapText="1"/>
    </xf>
    <xf numFmtId="0" fontId="27" fillId="0" borderId="0" xfId="0" applyFont="1" applyFill="1" applyBorder="1" applyAlignment="1">
      <alignment vertical="center" wrapText="1"/>
    </xf>
    <xf numFmtId="166" fontId="27" fillId="3" borderId="1" xfId="0" applyNumberFormat="1" applyFont="1" applyFill="1" applyBorder="1" applyAlignment="1">
      <alignment horizontal="center" vertical="center"/>
    </xf>
    <xf numFmtId="170" fontId="27" fillId="3" borderId="1" xfId="1" applyNumberFormat="1" applyFont="1" applyFill="1" applyBorder="1" applyAlignment="1">
      <alignment horizontal="center" vertical="center"/>
    </xf>
    <xf numFmtId="166" fontId="27" fillId="3" borderId="0" xfId="0" applyNumberFormat="1" applyFont="1" applyFill="1" applyBorder="1" applyAlignment="1">
      <alignment horizontal="right" vertical="center"/>
    </xf>
    <xf numFmtId="167" fontId="27" fillId="0" borderId="0" xfId="0" applyNumberFormat="1" applyFont="1" applyFill="1" applyBorder="1" applyAlignment="1">
      <alignment vertical="center"/>
    </xf>
    <xf numFmtId="0" fontId="27" fillId="3" borderId="1" xfId="0" applyFont="1" applyFill="1" applyBorder="1" applyAlignment="1">
      <alignment horizontal="center" vertical="center"/>
    </xf>
    <xf numFmtId="166" fontId="27" fillId="0" borderId="0" xfId="0" applyNumberFormat="1" applyFont="1" applyFill="1" applyBorder="1" applyAlignment="1">
      <alignment horizontal="center" vertical="center"/>
    </xf>
    <xf numFmtId="165" fontId="27" fillId="0" borderId="0" xfId="0" applyNumberFormat="1" applyFont="1" applyAlignment="1">
      <alignment horizontal="center" vertical="center"/>
    </xf>
    <xf numFmtId="0" fontId="27" fillId="0" borderId="0" xfId="0" applyFont="1" applyFill="1" applyBorder="1" applyAlignment="1">
      <alignment horizontal="center" vertical="center"/>
    </xf>
    <xf numFmtId="0" fontId="27" fillId="0" borderId="7" xfId="0" applyFont="1" applyBorder="1" applyAlignment="1">
      <alignment vertical="center"/>
    </xf>
    <xf numFmtId="0" fontId="27" fillId="2" borderId="1" xfId="0" applyFont="1" applyFill="1" applyBorder="1" applyAlignment="1">
      <alignment vertical="center" wrapText="1"/>
    </xf>
    <xf numFmtId="0" fontId="27" fillId="0" borderId="0" xfId="0" applyFont="1" applyBorder="1" applyAlignment="1">
      <alignment vertical="center"/>
    </xf>
    <xf numFmtId="0" fontId="27" fillId="0" borderId="7" xfId="0" applyFont="1" applyBorder="1" applyAlignment="1">
      <alignment horizontal="center" vertical="center" wrapText="1"/>
    </xf>
    <xf numFmtId="3" fontId="30" fillId="4" borderId="1" xfId="0" applyNumberFormat="1" applyFont="1" applyFill="1" applyBorder="1" applyAlignment="1">
      <alignment horizontal="right" vertical="center" wrapText="1"/>
    </xf>
    <xf numFmtId="167" fontId="27" fillId="0" borderId="0" xfId="0" applyNumberFormat="1" applyFont="1" applyBorder="1" applyAlignment="1">
      <alignment vertical="center"/>
    </xf>
    <xf numFmtId="166" fontId="27" fillId="4" borderId="1" xfId="0" applyNumberFormat="1" applyFont="1" applyFill="1" applyBorder="1" applyAlignment="1" applyProtection="1">
      <alignment vertical="center"/>
      <protection locked="0"/>
    </xf>
    <xf numFmtId="0" fontId="32" fillId="0" borderId="0" xfId="0" applyFont="1" applyFill="1" applyBorder="1" applyAlignment="1">
      <alignment vertical="center" wrapText="1"/>
    </xf>
    <xf numFmtId="164" fontId="27" fillId="0" borderId="0" xfId="0" applyNumberFormat="1" applyFont="1" applyBorder="1" applyAlignment="1">
      <alignment vertical="center"/>
    </xf>
    <xf numFmtId="0" fontId="27" fillId="0" borderId="0" xfId="0" applyFont="1" applyBorder="1" applyAlignment="1">
      <alignment horizontal="center" vertical="center" wrapText="1"/>
    </xf>
    <xf numFmtId="3" fontId="30" fillId="0" borderId="0" xfId="0" applyNumberFormat="1" applyFont="1" applyFill="1" applyBorder="1" applyAlignment="1">
      <alignment horizontal="right" vertical="center" wrapText="1"/>
    </xf>
    <xf numFmtId="166" fontId="27" fillId="0" borderId="0" xfId="0" applyNumberFormat="1" applyFont="1" applyFill="1" applyBorder="1" applyAlignment="1" applyProtection="1">
      <alignment vertical="center"/>
      <protection locked="0"/>
    </xf>
    <xf numFmtId="0" fontId="32" fillId="0" borderId="0" xfId="0" applyFont="1" applyAlignment="1">
      <alignment vertical="center"/>
    </xf>
    <xf numFmtId="0" fontId="32" fillId="2" borderId="1" xfId="0" applyFont="1" applyFill="1" applyBorder="1" applyAlignment="1">
      <alignment horizontal="center" vertical="center" wrapText="1"/>
    </xf>
    <xf numFmtId="0" fontId="27" fillId="0" borderId="1" xfId="0" applyFont="1" applyBorder="1" applyAlignment="1">
      <alignment vertical="center"/>
    </xf>
    <xf numFmtId="0" fontId="32" fillId="2" borderId="1" xfId="0" applyFont="1" applyFill="1" applyBorder="1" applyAlignment="1">
      <alignment horizontal="center" vertical="center"/>
    </xf>
    <xf numFmtId="0" fontId="27" fillId="0" borderId="1" xfId="0" applyFont="1" applyBorder="1" applyAlignment="1">
      <alignment horizontal="justify" vertical="center" wrapText="1"/>
    </xf>
    <xf numFmtId="0" fontId="27" fillId="0" borderId="1" xfId="0" applyFont="1" applyBorder="1" applyAlignment="1">
      <alignment horizontal="center" vertical="center" wrapText="1"/>
    </xf>
    <xf numFmtId="0" fontId="27" fillId="0" borderId="1" xfId="0" applyFont="1" applyBorder="1" applyAlignment="1">
      <alignment horizontal="center" vertical="center"/>
    </xf>
    <xf numFmtId="0" fontId="33" fillId="0" borderId="0" xfId="0" applyFont="1" applyBorder="1" applyAlignment="1">
      <alignment horizontal="center" vertical="center"/>
    </xf>
    <xf numFmtId="0" fontId="32" fillId="2" borderId="11" xfId="0" applyFont="1" applyFill="1" applyBorder="1" applyAlignment="1">
      <alignment horizontal="center" vertical="center" wrapText="1"/>
    </xf>
    <xf numFmtId="2" fontId="32" fillId="2" borderId="11" xfId="0" applyNumberFormat="1" applyFont="1" applyFill="1" applyBorder="1" applyAlignment="1">
      <alignment horizontal="center" vertical="center" wrapText="1"/>
    </xf>
    <xf numFmtId="0" fontId="32" fillId="2" borderId="13" xfId="0" applyFont="1" applyFill="1" applyBorder="1" applyAlignment="1">
      <alignment horizontal="center" vertical="center" wrapText="1"/>
    </xf>
    <xf numFmtId="0" fontId="30" fillId="0" borderId="1" xfId="0" applyFont="1" applyFill="1" applyBorder="1" applyAlignment="1">
      <alignment horizontal="center" vertical="center" wrapText="1"/>
    </xf>
    <xf numFmtId="49" fontId="30" fillId="0" borderId="1" xfId="0" applyNumberFormat="1" applyFont="1" applyFill="1" applyBorder="1" applyAlignment="1" applyProtection="1">
      <alignment horizontal="center" vertical="center" wrapText="1"/>
      <protection locked="0"/>
    </xf>
    <xf numFmtId="0" fontId="30" fillId="0" borderId="1" xfId="0" applyFont="1" applyFill="1" applyBorder="1" applyAlignment="1" applyProtection="1">
      <alignment horizontal="center" vertical="center" wrapText="1"/>
      <protection locked="0"/>
    </xf>
    <xf numFmtId="1" fontId="30" fillId="0" borderId="1" xfId="0" applyNumberFormat="1" applyFont="1" applyFill="1" applyBorder="1" applyAlignment="1" applyProtection="1">
      <alignment horizontal="center" vertical="center" wrapText="1"/>
      <protection locked="0"/>
    </xf>
    <xf numFmtId="1" fontId="30" fillId="0" borderId="1" xfId="1" applyNumberFormat="1" applyFont="1" applyFill="1" applyBorder="1" applyAlignment="1" applyProtection="1">
      <alignment horizontal="center" vertical="center" wrapText="1"/>
      <protection locked="0"/>
    </xf>
    <xf numFmtId="14" fontId="30" fillId="0" borderId="1" xfId="0" applyNumberFormat="1" applyFont="1" applyFill="1" applyBorder="1" applyAlignment="1" applyProtection="1">
      <alignment horizontal="center" vertical="center" wrapText="1"/>
      <protection locked="0"/>
    </xf>
    <xf numFmtId="15" fontId="30" fillId="0" borderId="1" xfId="0" applyNumberFormat="1" applyFont="1" applyFill="1" applyBorder="1" applyAlignment="1" applyProtection="1">
      <alignment horizontal="center" vertical="center" wrapText="1"/>
      <protection locked="0"/>
    </xf>
    <xf numFmtId="170" fontId="30" fillId="0" borderId="1" xfId="1" applyNumberFormat="1" applyFont="1" applyFill="1" applyBorder="1" applyAlignment="1">
      <alignment horizontal="left" vertical="center" wrapText="1"/>
    </xf>
    <xf numFmtId="170" fontId="30" fillId="0" borderId="1" xfId="1" applyNumberFormat="1" applyFont="1" applyFill="1" applyBorder="1" applyAlignment="1" applyProtection="1">
      <alignment horizontal="center" vertical="center" wrapText="1"/>
      <protection locked="0"/>
    </xf>
    <xf numFmtId="168" fontId="30" fillId="0" borderId="1" xfId="1" applyNumberFormat="1" applyFont="1" applyFill="1" applyBorder="1" applyAlignment="1">
      <alignment horizontal="right" vertical="center" wrapText="1"/>
    </xf>
    <xf numFmtId="0" fontId="30" fillId="0" borderId="1"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30" fillId="0" borderId="0" xfId="0" applyFont="1" applyFill="1" applyAlignment="1">
      <alignment horizontal="left" vertical="center" wrapText="1"/>
    </xf>
    <xf numFmtId="1" fontId="30" fillId="0" borderId="1" xfId="1" applyNumberFormat="1" applyFont="1" applyFill="1" applyBorder="1" applyAlignment="1">
      <alignment horizontal="right" vertical="center" wrapText="1"/>
    </xf>
    <xf numFmtId="2" fontId="30" fillId="0" borderId="1" xfId="1" applyNumberFormat="1" applyFont="1" applyFill="1" applyBorder="1" applyAlignment="1" applyProtection="1">
      <alignment horizontal="center" vertical="center" wrapText="1"/>
      <protection locked="0"/>
    </xf>
    <xf numFmtId="2" fontId="30" fillId="0" borderId="1" xfId="0" applyNumberFormat="1" applyFont="1" applyFill="1" applyBorder="1" applyAlignment="1" applyProtection="1">
      <alignment horizontal="center" vertical="center" wrapText="1"/>
      <protection locked="0"/>
    </xf>
    <xf numFmtId="49" fontId="29" fillId="0" borderId="1" xfId="0" applyNumberFormat="1" applyFont="1" applyFill="1" applyBorder="1" applyAlignment="1" applyProtection="1">
      <alignment horizontal="left" vertical="center" wrapText="1"/>
      <protection locked="0"/>
    </xf>
    <xf numFmtId="170" fontId="29" fillId="0" borderId="1" xfId="1" applyNumberFormat="1" applyFont="1" applyFill="1" applyBorder="1" applyAlignment="1" applyProtection="1">
      <alignment horizontal="center" vertical="center" wrapText="1"/>
      <protection locked="0"/>
    </xf>
    <xf numFmtId="49" fontId="29" fillId="0" borderId="1" xfId="0" applyNumberFormat="1" applyFont="1" applyFill="1" applyBorder="1" applyAlignment="1" applyProtection="1">
      <alignment horizontal="center" vertical="center" wrapText="1"/>
      <protection locked="0"/>
    </xf>
    <xf numFmtId="2" fontId="29" fillId="0" borderId="1" xfId="0" applyNumberFormat="1" applyFont="1" applyFill="1" applyBorder="1" applyAlignment="1" applyProtection="1">
      <alignment horizontal="center" vertical="center" wrapText="1"/>
      <protection locked="0"/>
    </xf>
    <xf numFmtId="1" fontId="29" fillId="0" borderId="1" xfId="0" applyNumberFormat="1" applyFont="1" applyFill="1" applyBorder="1" applyAlignment="1" applyProtection="1">
      <alignment horizontal="center" vertical="center" wrapText="1"/>
      <protection locked="0"/>
    </xf>
    <xf numFmtId="0" fontId="27" fillId="0" borderId="0" xfId="0" applyFont="1" applyFill="1" applyAlignment="1">
      <alignment vertical="center"/>
    </xf>
    <xf numFmtId="167" fontId="27" fillId="0" borderId="0" xfId="0" applyNumberFormat="1" applyFont="1" applyFill="1" applyAlignment="1">
      <alignment vertical="center"/>
    </xf>
    <xf numFmtId="0" fontId="32" fillId="0" borderId="1" xfId="0" applyFont="1" applyFill="1" applyBorder="1" applyAlignment="1">
      <alignment horizontal="center" vertical="center"/>
    </xf>
    <xf numFmtId="169" fontId="32" fillId="0" borderId="1" xfId="0" applyNumberFormat="1" applyFont="1" applyFill="1" applyBorder="1" applyAlignment="1">
      <alignment horizontal="center" vertical="center"/>
    </xf>
    <xf numFmtId="0" fontId="32" fillId="0" borderId="1" xfId="0" applyFont="1" applyFill="1" applyBorder="1" applyAlignment="1">
      <alignment vertical="center"/>
    </xf>
    <xf numFmtId="49" fontId="27" fillId="0" borderId="1" xfId="0" applyNumberFormat="1" applyFont="1" applyFill="1" applyBorder="1" applyAlignment="1">
      <alignment horizontal="center" vertical="center"/>
    </xf>
    <xf numFmtId="0" fontId="34" fillId="0" borderId="0" xfId="0" applyFont="1" applyFill="1" applyBorder="1" applyAlignment="1">
      <alignment horizontal="left" vertical="center"/>
    </xf>
    <xf numFmtId="0" fontId="35" fillId="0" borderId="0" xfId="0" applyFont="1" applyFill="1" applyBorder="1" applyAlignment="1">
      <alignment horizontal="center" vertical="center" wrapText="1"/>
    </xf>
    <xf numFmtId="0" fontId="32" fillId="2" borderId="1" xfId="0" applyFont="1" applyFill="1" applyBorder="1" applyAlignment="1">
      <alignment horizontal="center" wrapText="1"/>
    </xf>
    <xf numFmtId="0" fontId="32" fillId="2" borderId="5" xfId="0" applyFont="1" applyFill="1" applyBorder="1" applyAlignment="1">
      <alignment horizontal="center" wrapText="1"/>
    </xf>
    <xf numFmtId="0" fontId="27" fillId="0" borderId="1" xfId="0" applyFont="1" applyBorder="1" applyAlignment="1"/>
    <xf numFmtId="0" fontId="27" fillId="0" borderId="1" xfId="0" applyFont="1" applyFill="1" applyBorder="1"/>
    <xf numFmtId="0" fontId="27" fillId="0" borderId="1" xfId="0" applyFont="1" applyFill="1" applyBorder="1" applyAlignment="1">
      <alignment horizontal="center"/>
    </xf>
    <xf numFmtId="0" fontId="27" fillId="0" borderId="1" xfId="0" applyFont="1" applyFill="1" applyBorder="1" applyAlignment="1"/>
    <xf numFmtId="0" fontId="27" fillId="0" borderId="1" xfId="0" applyFont="1" applyBorder="1" applyAlignment="1">
      <alignment wrapText="1"/>
    </xf>
    <xf numFmtId="0" fontId="27" fillId="0" borderId="1" xfId="0" applyFont="1" applyBorder="1" applyAlignment="1">
      <alignment vertical="center" wrapText="1"/>
    </xf>
    <xf numFmtId="14" fontId="27" fillId="0" borderId="1" xfId="0" applyNumberFormat="1" applyFont="1" applyBorder="1" applyAlignment="1"/>
    <xf numFmtId="9" fontId="30" fillId="0" borderId="1" xfId="0" applyNumberFormat="1" applyFont="1" applyFill="1" applyBorder="1" applyAlignment="1" applyProtection="1">
      <alignment horizontal="center" vertical="center" wrapText="1"/>
      <protection locked="0"/>
    </xf>
    <xf numFmtId="49" fontId="27" fillId="2" borderId="1" xfId="0" applyNumberFormat="1" applyFont="1" applyFill="1" applyBorder="1" applyAlignment="1">
      <alignment horizontal="center" vertical="center"/>
    </xf>
    <xf numFmtId="0" fontId="32" fillId="2" borderId="16" xfId="0" applyFont="1" applyFill="1" applyBorder="1" applyAlignment="1">
      <alignment horizontal="center" vertical="center"/>
    </xf>
    <xf numFmtId="0" fontId="32" fillId="2" borderId="16" xfId="0" applyFont="1" applyFill="1" applyBorder="1" applyAlignment="1">
      <alignment horizontal="center" vertical="center" wrapText="1"/>
    </xf>
    <xf numFmtId="0" fontId="30" fillId="2" borderId="1" xfId="0" applyFont="1" applyFill="1" applyBorder="1" applyAlignment="1">
      <alignment horizontal="center" vertical="center" wrapText="1"/>
    </xf>
    <xf numFmtId="0" fontId="27" fillId="0" borderId="2" xfId="0" applyFont="1" applyBorder="1" applyAlignment="1">
      <alignment horizontal="center" vertical="center"/>
    </xf>
    <xf numFmtId="0" fontId="27" fillId="0" borderId="1" xfId="0" applyFont="1" applyFill="1" applyBorder="1" applyAlignment="1">
      <alignment horizontal="center" vertical="center"/>
    </xf>
    <xf numFmtId="0" fontId="27" fillId="0" borderId="3" xfId="0" applyFont="1" applyBorder="1" applyAlignment="1">
      <alignment horizontal="center" vertical="center"/>
    </xf>
    <xf numFmtId="0" fontId="27" fillId="0" borderId="1" xfId="0" applyFont="1" applyFill="1" applyBorder="1" applyAlignment="1">
      <alignment wrapText="1"/>
    </xf>
    <xf numFmtId="14" fontId="27" fillId="0" borderId="1" xfId="0" applyNumberFormat="1" applyFont="1" applyFill="1" applyBorder="1" applyAlignment="1">
      <alignment wrapText="1"/>
    </xf>
    <xf numFmtId="0" fontId="32" fillId="0" borderId="0" xfId="0" applyFont="1" applyFill="1" applyBorder="1" applyAlignment="1">
      <alignment horizontal="center" vertical="center" wrapText="1"/>
    </xf>
    <xf numFmtId="0" fontId="30" fillId="0" borderId="1" xfId="0" applyFont="1" applyBorder="1" applyAlignment="1">
      <alignment horizontal="center" wrapText="1"/>
    </xf>
    <xf numFmtId="0" fontId="32" fillId="0" borderId="0" xfId="0" applyFont="1" applyBorder="1" applyAlignment="1">
      <alignment horizontal="center" vertical="center"/>
    </xf>
    <xf numFmtId="0" fontId="0" fillId="0" borderId="1" xfId="0" applyBorder="1" applyAlignment="1">
      <alignment horizontal="center" vertical="center"/>
    </xf>
    <xf numFmtId="0" fontId="27" fillId="0" borderId="1" xfId="0" applyFont="1" applyBorder="1" applyAlignment="1">
      <alignment horizontal="center" vertical="center"/>
    </xf>
    <xf numFmtId="0" fontId="0" fillId="0" borderId="1" xfId="0" applyBorder="1" applyAlignment="1">
      <alignment wrapText="1"/>
    </xf>
    <xf numFmtId="0" fontId="27" fillId="0" borderId="14" xfId="0" applyFont="1" applyBorder="1" applyAlignment="1">
      <alignment vertical="center"/>
    </xf>
    <xf numFmtId="0" fontId="36" fillId="0" borderId="0" xfId="0" applyFont="1" applyAlignment="1">
      <alignment vertical="center"/>
    </xf>
    <xf numFmtId="1" fontId="0" fillId="3" borderId="1" xfId="0" applyNumberFormat="1" applyFill="1" applyBorder="1" applyAlignment="1">
      <alignment horizontal="center" vertical="center"/>
    </xf>
    <xf numFmtId="0" fontId="0" fillId="3" borderId="1" xfId="0" applyNumberFormat="1" applyFill="1" applyBorder="1" applyAlignment="1">
      <alignment horizontal="center" vertical="center"/>
    </xf>
    <xf numFmtId="0" fontId="20" fillId="0" borderId="1" xfId="0" applyFont="1" applyFill="1" applyBorder="1" applyAlignment="1">
      <alignment horizontal="center" vertical="center" wrapText="1"/>
    </xf>
    <xf numFmtId="49" fontId="20"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lignment horizontal="left" vertical="center" wrapText="1"/>
    </xf>
    <xf numFmtId="168"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0" fillId="0" borderId="0" xfId="0" applyFont="1" applyFill="1" applyAlignment="1">
      <alignment horizontal="left" vertical="center" wrapText="1"/>
    </xf>
    <xf numFmtId="1"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1" applyNumberFormat="1"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pplyProtection="1">
      <alignment horizontal="center" vertical="center" wrapText="1"/>
      <protection locked="0"/>
    </xf>
    <xf numFmtId="168" fontId="20" fillId="0" borderId="1" xfId="1" applyNumberFormat="1" applyFont="1" applyFill="1" applyBorder="1" applyAlignment="1">
      <alignment horizontal="right" vertical="center" wrapText="1"/>
    </xf>
    <xf numFmtId="49" fontId="37" fillId="0" borderId="1" xfId="0" applyNumberFormat="1" applyFont="1" applyFill="1" applyBorder="1" applyAlignment="1" applyProtection="1">
      <alignment horizontal="left" vertical="center" wrapText="1"/>
      <protection locked="0"/>
    </xf>
    <xf numFmtId="170" fontId="38" fillId="0" borderId="1" xfId="1" applyNumberFormat="1" applyFont="1" applyFill="1" applyBorder="1" applyAlignment="1" applyProtection="1">
      <alignment horizontal="center" vertical="center" wrapText="1"/>
      <protection locked="0"/>
    </xf>
    <xf numFmtId="49" fontId="38" fillId="0" borderId="1" xfId="0" applyNumberFormat="1" applyFont="1" applyFill="1" applyBorder="1" applyAlignment="1" applyProtection="1">
      <alignment horizontal="center" vertical="center" wrapText="1"/>
      <protection locked="0"/>
    </xf>
    <xf numFmtId="1" fontId="38" fillId="0" borderId="1" xfId="0" applyNumberFormat="1" applyFont="1" applyFill="1" applyBorder="1" applyAlignment="1" applyProtection="1">
      <alignment horizontal="center" vertical="center" wrapText="1"/>
      <protection locked="0"/>
    </xf>
    <xf numFmtId="14" fontId="0" fillId="0" borderId="1" xfId="0" applyNumberFormat="1" applyBorder="1" applyAlignment="1">
      <alignment vertical="center" wrapText="1"/>
    </xf>
    <xf numFmtId="43" fontId="0" fillId="0" borderId="1" xfId="1" applyFont="1" applyBorder="1" applyAlignment="1"/>
    <xf numFmtId="1" fontId="0" fillId="0" borderId="1" xfId="0" applyNumberFormat="1" applyFill="1" applyBorder="1" applyAlignment="1">
      <alignment wrapText="1"/>
    </xf>
    <xf numFmtId="1" fontId="0" fillId="0" borderId="1" xfId="0" applyNumberFormat="1" applyFill="1" applyBorder="1" applyAlignment="1"/>
    <xf numFmtId="0" fontId="2" fillId="0" borderId="1" xfId="0" applyFont="1" applyBorder="1" applyAlignment="1">
      <alignment wrapText="1"/>
    </xf>
    <xf numFmtId="0" fontId="2" fillId="0" borderId="1" xfId="0" applyFont="1" applyBorder="1" applyAlignment="1">
      <alignment vertical="center"/>
    </xf>
    <xf numFmtId="0" fontId="2" fillId="0" borderId="1" xfId="0" applyFont="1" applyBorder="1" applyAlignment="1">
      <alignment vertical="center" wrapText="1"/>
    </xf>
    <xf numFmtId="14" fontId="2" fillId="0" borderId="1" xfId="0" applyNumberFormat="1" applyFont="1" applyBorder="1" applyAlignment="1">
      <alignment vertical="center"/>
    </xf>
    <xf numFmtId="0" fontId="2" fillId="0" borderId="0" xfId="0" applyFont="1" applyAlignment="1">
      <alignment vertical="center"/>
    </xf>
    <xf numFmtId="0" fontId="2" fillId="0" borderId="1" xfId="0" applyFont="1" applyBorder="1" applyAlignment="1"/>
    <xf numFmtId="14" fontId="2" fillId="0" borderId="1" xfId="0" applyNumberFormat="1" applyFont="1" applyBorder="1" applyAlignment="1"/>
    <xf numFmtId="14" fontId="2" fillId="0" borderId="1" xfId="0" applyNumberFormat="1" applyFont="1" applyFill="1" applyBorder="1" applyAlignment="1">
      <alignment wrapText="1"/>
    </xf>
    <xf numFmtId="14" fontId="2" fillId="0" borderId="1" xfId="0" applyNumberFormat="1" applyFont="1" applyBorder="1" applyAlignment="1">
      <alignment vertical="center" wrapText="1"/>
    </xf>
    <xf numFmtId="0" fontId="2" fillId="0" borderId="1" xfId="0" applyFont="1" applyBorder="1" applyAlignment="1">
      <alignment horizontal="center" vertical="center"/>
    </xf>
    <xf numFmtId="1" fontId="0" fillId="0" borderId="1" xfId="0" applyNumberFormat="1" applyBorder="1" applyAlignment="1"/>
    <xf numFmtId="1" fontId="0" fillId="0" borderId="1" xfId="0" applyNumberFormat="1" applyFill="1" applyBorder="1"/>
    <xf numFmtId="0" fontId="27" fillId="0" borderId="1" xfId="0"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vertical="center" wrapText="1"/>
    </xf>
    <xf numFmtId="0" fontId="6" fillId="10" borderId="1" xfId="0" applyFont="1" applyFill="1" applyBorder="1" applyAlignment="1">
      <alignment horizontal="center" vertical="center" wrapText="1"/>
    </xf>
    <xf numFmtId="14" fontId="20" fillId="0" borderId="1" xfId="0" applyNumberFormat="1" applyFont="1" applyBorder="1" applyAlignment="1">
      <alignment vertical="center" wrapText="1"/>
    </xf>
    <xf numFmtId="14" fontId="20" fillId="0" borderId="1" xfId="0" applyNumberFormat="1" applyFont="1" applyBorder="1" applyAlignment="1">
      <alignment vertical="center"/>
    </xf>
    <xf numFmtId="0" fontId="2" fillId="10" borderId="1" xfId="0" applyFont="1" applyFill="1" applyBorder="1" applyAlignment="1">
      <alignment horizontal="center" vertical="center" wrapText="1"/>
    </xf>
    <xf numFmtId="0" fontId="2" fillId="0" borderId="1" xfId="0" applyFont="1" applyFill="1" applyBorder="1"/>
    <xf numFmtId="0" fontId="30" fillId="0" borderId="1" xfId="0" applyFont="1" applyBorder="1" applyAlignment="1">
      <alignment wrapText="1"/>
    </xf>
    <xf numFmtId="0" fontId="20" fillId="10" borderId="1" xfId="0" applyFont="1" applyFill="1" applyBorder="1" applyAlignment="1">
      <alignment horizontal="center" vertical="center" wrapText="1"/>
    </xf>
    <xf numFmtId="14" fontId="20" fillId="10" borderId="1" xfId="0" applyNumberFormat="1" applyFont="1" applyFill="1" applyBorder="1" applyAlignment="1">
      <alignment horizontal="center" vertical="center" wrapText="1"/>
    </xf>
    <xf numFmtId="14" fontId="20" fillId="0" borderId="1" xfId="0" applyNumberFormat="1" applyFont="1" applyBorder="1" applyAlignment="1">
      <alignment horizontal="center" vertical="center"/>
    </xf>
    <xf numFmtId="14" fontId="2" fillId="0" borderId="1" xfId="0" applyNumberFormat="1" applyFont="1" applyBorder="1" applyAlignment="1">
      <alignment horizontal="center"/>
    </xf>
    <xf numFmtId="0" fontId="2" fillId="10" borderId="1" xfId="0" applyFont="1" applyFill="1" applyBorder="1" applyAlignment="1">
      <alignment vertical="center" wrapText="1"/>
    </xf>
    <xf numFmtId="0" fontId="20" fillId="10" borderId="1" xfId="0" applyFont="1" applyFill="1" applyBorder="1" applyAlignment="1">
      <alignment vertical="center" wrapText="1"/>
    </xf>
    <xf numFmtId="0" fontId="2" fillId="10" borderId="1" xfId="0" applyFont="1" applyFill="1" applyBorder="1" applyAlignment="1">
      <alignment horizontal="left" vertical="center" wrapText="1"/>
    </xf>
    <xf numFmtId="0" fontId="20" fillId="10" borderId="1" xfId="0" applyFont="1" applyFill="1" applyBorder="1" applyAlignment="1">
      <alignment horizontal="left" vertical="center" wrapText="1"/>
    </xf>
    <xf numFmtId="0" fontId="20" fillId="0" borderId="1" xfId="0" applyFont="1" applyBorder="1" applyAlignment="1">
      <alignment horizontal="left" vertical="center" wrapText="1"/>
    </xf>
    <xf numFmtId="0" fontId="20" fillId="0" borderId="1" xfId="0" applyFont="1" applyBorder="1" applyAlignment="1">
      <alignment vertical="center"/>
    </xf>
    <xf numFmtId="0" fontId="0" fillId="0" borderId="1" xfId="0" applyBorder="1" applyAlignment="1">
      <alignment horizontal="left" vertical="center"/>
    </xf>
    <xf numFmtId="0" fontId="0" fillId="0" borderId="1" xfId="0" applyBorder="1" applyAlignment="1">
      <alignment vertical="top" wrapText="1"/>
    </xf>
    <xf numFmtId="14" fontId="2" fillId="0" borderId="1" xfId="0" applyNumberFormat="1" applyFont="1" applyBorder="1" applyAlignment="1">
      <alignment vertical="top" wrapText="1"/>
    </xf>
    <xf numFmtId="14"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wrapText="1"/>
    </xf>
    <xf numFmtId="0" fontId="0" fillId="0" borderId="1" xfId="0" applyBorder="1" applyAlignment="1">
      <alignment wrapText="1"/>
    </xf>
    <xf numFmtId="0" fontId="0" fillId="0" borderId="1" xfId="0" applyFill="1" applyBorder="1" applyAlignment="1">
      <alignment vertical="top" wrapText="1"/>
    </xf>
    <xf numFmtId="0" fontId="0" fillId="0" borderId="1" xfId="0" applyFill="1" applyBorder="1" applyAlignment="1">
      <alignment vertical="top"/>
    </xf>
    <xf numFmtId="0" fontId="0" fillId="0" borderId="1" xfId="0" applyFill="1" applyBorder="1" applyAlignment="1">
      <alignment horizontal="center" vertical="top"/>
    </xf>
    <xf numFmtId="0" fontId="2" fillId="0" borderId="1" xfId="0" applyFont="1" applyFill="1" applyBorder="1" applyAlignment="1">
      <alignment horizontal="center" vertical="top" wrapText="1"/>
    </xf>
    <xf numFmtId="0" fontId="0" fillId="0" borderId="1" xfId="0" applyBorder="1" applyAlignment="1">
      <alignment vertical="top"/>
    </xf>
    <xf numFmtId="14" fontId="0" fillId="0" borderId="1" xfId="0" applyNumberFormat="1" applyBorder="1" applyAlignment="1">
      <alignment vertical="top"/>
    </xf>
    <xf numFmtId="14" fontId="0" fillId="0" borderId="1" xfId="0" applyNumberFormat="1" applyFill="1" applyBorder="1" applyAlignment="1">
      <alignment vertical="top" wrapText="1"/>
    </xf>
    <xf numFmtId="0" fontId="0" fillId="10" borderId="1" xfId="0" applyFont="1" applyFill="1" applyBorder="1" applyAlignment="1">
      <alignment horizontal="center" vertical="center" wrapText="1"/>
    </xf>
    <xf numFmtId="0" fontId="0" fillId="0" borderId="1" xfId="0" applyFont="1" applyBorder="1" applyAlignment="1">
      <alignment horizontal="center" wrapText="1"/>
    </xf>
    <xf numFmtId="0" fontId="0" fillId="10" borderId="1" xfId="0" applyFont="1" applyFill="1" applyBorder="1" applyAlignment="1">
      <alignment horizontal="right" vertical="center" wrapText="1"/>
    </xf>
    <xf numFmtId="14" fontId="0" fillId="10" borderId="34" xfId="0" applyNumberFormat="1" applyFont="1" applyFill="1" applyBorder="1" applyAlignment="1">
      <alignment horizontal="center" vertical="center" wrapText="1"/>
    </xf>
    <xf numFmtId="0" fontId="0" fillId="10" borderId="1" xfId="0" applyFont="1" applyFill="1" applyBorder="1" applyAlignment="1">
      <alignment horizontal="left" vertical="center" wrapText="1"/>
    </xf>
    <xf numFmtId="14" fontId="0" fillId="10" borderId="1" xfId="0" applyNumberFormat="1" applyFont="1" applyFill="1" applyBorder="1" applyAlignment="1">
      <alignment horizontal="right" vertical="center" wrapText="1"/>
    </xf>
    <xf numFmtId="14" fontId="0" fillId="0" borderId="1" xfId="0" applyNumberFormat="1" applyBorder="1" applyAlignment="1">
      <alignment vertical="top" wrapText="1"/>
    </xf>
    <xf numFmtId="0" fontId="0" fillId="0" borderId="0" xfId="0" applyBorder="1" applyAlignment="1">
      <alignment vertical="center" wrapText="1"/>
    </xf>
    <xf numFmtId="0" fontId="0" fillId="0" borderId="13" xfId="0" applyBorder="1" applyAlignment="1">
      <alignment wrapText="1"/>
    </xf>
    <xf numFmtId="0" fontId="0" fillId="0" borderId="13" xfId="0" applyBorder="1" applyAlignment="1">
      <alignment vertical="center"/>
    </xf>
    <xf numFmtId="0" fontId="0" fillId="0" borderId="13" xfId="0" applyBorder="1" applyAlignment="1">
      <alignment vertical="center" wrapText="1"/>
    </xf>
    <xf numFmtId="14" fontId="0" fillId="0" borderId="13" xfId="0" applyNumberFormat="1" applyBorder="1" applyAlignment="1">
      <alignment vertical="center"/>
    </xf>
    <xf numFmtId="43" fontId="13" fillId="0" borderId="1" xfId="1" applyFont="1" applyFill="1" applyBorder="1" applyAlignment="1" applyProtection="1">
      <alignment horizontal="center" vertical="center" wrapText="1"/>
      <protection locked="0"/>
    </xf>
    <xf numFmtId="0" fontId="30" fillId="0" borderId="0" xfId="0" applyFont="1" applyFill="1" applyAlignment="1">
      <alignment horizontal="left" vertical="center" wrapText="1"/>
    </xf>
    <xf numFmtId="0" fontId="0" fillId="0" borderId="1" xfId="0" applyBorder="1" applyAlignment="1">
      <alignment wrapText="1"/>
    </xf>
    <xf numFmtId="0" fontId="14" fillId="0" borderId="1" xfId="0" applyFont="1" applyBorder="1" applyAlignment="1">
      <alignment wrapText="1"/>
    </xf>
    <xf numFmtId="0" fontId="2" fillId="0" borderId="13" xfId="0" applyFont="1" applyBorder="1" applyAlignment="1">
      <alignment wrapText="1"/>
    </xf>
    <xf numFmtId="0" fontId="2" fillId="0" borderId="13" xfId="0" applyFont="1" applyBorder="1" applyAlignment="1">
      <alignment vertical="top" wrapText="1"/>
    </xf>
    <xf numFmtId="14" fontId="2" fillId="0" borderId="13" xfId="0" applyNumberFormat="1" applyFont="1" applyBorder="1" applyAlignment="1">
      <alignment vertical="top"/>
    </xf>
    <xf numFmtId="0" fontId="2" fillId="0" borderId="13" xfId="0" applyFont="1" applyBorder="1" applyAlignment="1">
      <alignment vertical="top"/>
    </xf>
    <xf numFmtId="14" fontId="2" fillId="0" borderId="13" xfId="0" applyNumberFormat="1" applyFont="1" applyFill="1" applyBorder="1" applyAlignment="1">
      <alignment vertical="top" wrapText="1"/>
    </xf>
    <xf numFmtId="14" fontId="2" fillId="0" borderId="13" xfId="0" applyNumberFormat="1" applyFont="1" applyBorder="1" applyAlignment="1">
      <alignment vertical="top" wrapText="1"/>
    </xf>
    <xf numFmtId="0" fontId="2" fillId="0" borderId="13" xfId="0" applyFont="1" applyBorder="1" applyAlignment="1">
      <alignment horizontal="center" vertical="top" wrapText="1"/>
    </xf>
    <xf numFmtId="0" fontId="1" fillId="0" borderId="1" xfId="0" applyFont="1" applyFill="1" applyBorder="1" applyAlignment="1">
      <alignment horizontal="center" vertical="center"/>
    </xf>
    <xf numFmtId="0" fontId="32" fillId="0" borderId="1" xfId="0" applyFont="1" applyFill="1" applyBorder="1" applyAlignment="1">
      <alignment horizontal="center" vertical="center"/>
    </xf>
    <xf numFmtId="0" fontId="30" fillId="0" borderId="0" xfId="0" applyFont="1" applyFill="1" applyAlignment="1">
      <alignment horizontal="left" vertical="center" wrapText="1"/>
    </xf>
    <xf numFmtId="0" fontId="0" fillId="0" borderId="1" xfId="0" applyBorder="1" applyAlignment="1">
      <alignment wrapText="1"/>
    </xf>
    <xf numFmtId="44" fontId="30" fillId="7" borderId="26" xfId="3" applyFont="1" applyFill="1" applyBorder="1" applyAlignment="1">
      <alignment horizontal="center" vertical="center" wrapText="1"/>
    </xf>
    <xf numFmtId="44" fontId="30" fillId="7" borderId="25" xfId="3" applyFont="1" applyFill="1" applyBorder="1" applyAlignment="1">
      <alignment horizontal="center" vertical="center" wrapText="1"/>
    </xf>
    <xf numFmtId="0" fontId="25" fillId="7" borderId="27" xfId="0" applyFont="1" applyFill="1" applyBorder="1" applyAlignment="1">
      <alignment vertical="center"/>
    </xf>
    <xf numFmtId="0" fontId="14" fillId="0" borderId="1" xfId="0" applyFont="1" applyBorder="1" applyAlignment="1">
      <alignment vertical="center" wrapText="1"/>
    </xf>
    <xf numFmtId="0" fontId="20" fillId="0" borderId="1" xfId="0" applyFont="1" applyBorder="1" applyAlignment="1">
      <alignment wrapText="1"/>
    </xf>
    <xf numFmtId="0" fontId="20" fillId="0" borderId="1" xfId="0" applyFont="1" applyBorder="1" applyAlignment="1"/>
    <xf numFmtId="14" fontId="20" fillId="0" borderId="1" xfId="0" applyNumberFormat="1" applyFont="1" applyBorder="1" applyAlignment="1">
      <alignment horizontal="center"/>
    </xf>
    <xf numFmtId="0" fontId="20" fillId="0" borderId="1" xfId="0" applyFont="1" applyFill="1" applyBorder="1" applyAlignment="1">
      <alignment horizontal="center"/>
    </xf>
    <xf numFmtId="14" fontId="20" fillId="0" borderId="1" xfId="0" applyNumberFormat="1" applyFont="1" applyFill="1" applyBorder="1" applyAlignment="1">
      <alignment wrapText="1"/>
    </xf>
    <xf numFmtId="0" fontId="20" fillId="10" borderId="14" xfId="0" applyFont="1" applyFill="1" applyBorder="1" applyAlignment="1">
      <alignment horizontal="center" vertical="center" wrapText="1"/>
    </xf>
    <xf numFmtId="0" fontId="30" fillId="0" borderId="0" xfId="0" applyFont="1" applyAlignment="1">
      <alignment vertical="center"/>
    </xf>
    <xf numFmtId="14" fontId="20" fillId="0" borderId="1" xfId="0" applyNumberFormat="1" applyFont="1" applyBorder="1" applyAlignment="1">
      <alignment vertical="top" wrapText="1"/>
    </xf>
    <xf numFmtId="0" fontId="20" fillId="0" borderId="1" xfId="0" applyFont="1" applyFill="1" applyBorder="1"/>
    <xf numFmtId="1" fontId="30" fillId="0" borderId="1" xfId="0" applyNumberFormat="1" applyFont="1" applyFill="1" applyBorder="1" applyAlignment="1">
      <alignment horizontal="center" vertical="center" wrapText="1"/>
    </xf>
    <xf numFmtId="1" fontId="30" fillId="0" borderId="0" xfId="0" applyNumberFormat="1" applyFont="1" applyFill="1" applyBorder="1" applyAlignment="1">
      <alignment horizontal="left" vertical="center" wrapText="1"/>
    </xf>
    <xf numFmtId="1" fontId="30" fillId="0" borderId="0" xfId="0" applyNumberFormat="1" applyFont="1" applyFill="1" applyAlignment="1">
      <alignment horizontal="left" vertical="center" wrapText="1"/>
    </xf>
    <xf numFmtId="43" fontId="14" fillId="0" borderId="1" xfId="1" applyFont="1" applyFill="1" applyBorder="1" applyAlignment="1" applyProtection="1">
      <alignment horizontal="center" vertical="center" wrapText="1"/>
      <protection locked="0"/>
    </xf>
    <xf numFmtId="1" fontId="14" fillId="0" borderId="1" xfId="1" applyNumberFormat="1" applyFont="1" applyFill="1" applyBorder="1" applyAlignment="1" applyProtection="1">
      <alignment horizontal="center" vertical="center" wrapText="1"/>
      <protection locked="0"/>
    </xf>
    <xf numFmtId="0" fontId="0" fillId="0" borderId="0" xfId="0" applyBorder="1" applyAlignment="1">
      <alignment wrapText="1"/>
    </xf>
    <xf numFmtId="0" fontId="0" fillId="0" borderId="0" xfId="0" applyBorder="1" applyAlignment="1"/>
    <xf numFmtId="14" fontId="0" fillId="0" borderId="0" xfId="0" applyNumberFormat="1" applyBorder="1" applyAlignment="1"/>
    <xf numFmtId="0" fontId="0" fillId="0" borderId="0" xfId="0" applyFill="1" applyBorder="1"/>
    <xf numFmtId="14" fontId="0" fillId="0" borderId="0" xfId="0" applyNumberFormat="1" applyFill="1" applyBorder="1" applyAlignment="1"/>
    <xf numFmtId="14" fontId="0" fillId="0" borderId="0" xfId="0" applyNumberFormat="1" applyBorder="1" applyAlignment="1">
      <alignment vertical="center"/>
    </xf>
    <xf numFmtId="170" fontId="26" fillId="7" borderId="21" xfId="1" applyNumberFormat="1" applyFont="1" applyFill="1" applyBorder="1" applyAlignment="1">
      <alignment vertical="center"/>
    </xf>
    <xf numFmtId="170" fontId="26" fillId="7" borderId="23" xfId="1" applyNumberFormat="1" applyFont="1" applyFill="1" applyBorder="1" applyAlignment="1">
      <alignment vertical="center"/>
    </xf>
    <xf numFmtId="170" fontId="26" fillId="7" borderId="30" xfId="1" applyNumberFormat="1" applyFont="1" applyFill="1" applyBorder="1" applyAlignment="1">
      <alignment vertical="center"/>
    </xf>
    <xf numFmtId="2" fontId="26" fillId="8" borderId="0" xfId="0" applyNumberFormat="1" applyFont="1" applyFill="1" applyAlignment="1">
      <alignment horizontal="center" vertical="center"/>
    </xf>
    <xf numFmtId="9" fontId="26" fillId="8" borderId="29" xfId="4" applyFont="1" applyFill="1" applyBorder="1" applyAlignment="1">
      <alignment horizontal="center" vertical="center"/>
    </xf>
    <xf numFmtId="0" fontId="39" fillId="0" borderId="0" xfId="0" applyFont="1" applyAlignment="1">
      <alignment horizontal="center" vertical="center"/>
    </xf>
    <xf numFmtId="0" fontId="14" fillId="0" borderId="0" xfId="0" applyFont="1"/>
    <xf numFmtId="0" fontId="40" fillId="0" borderId="0" xfId="0" applyFont="1" applyAlignment="1">
      <alignment horizontal="justify" vertical="center"/>
    </xf>
    <xf numFmtId="0" fontId="41" fillId="5" borderId="18" xfId="0" applyFont="1" applyFill="1" applyBorder="1" applyAlignment="1">
      <alignment horizontal="center" vertical="center" wrapText="1"/>
    </xf>
    <xf numFmtId="0" fontId="37" fillId="0" borderId="18" xfId="0" applyFont="1" applyBorder="1" applyAlignment="1">
      <alignment horizontal="center" vertical="center" wrapText="1"/>
    </xf>
    <xf numFmtId="0" fontId="23" fillId="7" borderId="0" xfId="0" applyFont="1" applyFill="1" applyBorder="1" applyAlignment="1">
      <alignment horizontal="center" vertical="center" wrapText="1"/>
    </xf>
    <xf numFmtId="0" fontId="0" fillId="0" borderId="0" xfId="0" applyBorder="1"/>
    <xf numFmtId="0" fontId="37" fillId="0" borderId="39" xfId="0" applyFont="1" applyBorder="1" applyAlignment="1">
      <alignment horizontal="center" vertical="center" wrapText="1"/>
    </xf>
    <xf numFmtId="0" fontId="42" fillId="0" borderId="0" xfId="0" applyFont="1"/>
    <xf numFmtId="0" fontId="42" fillId="0" borderId="0" xfId="0" applyFont="1" applyAlignment="1">
      <alignment vertical="center" wrapText="1"/>
    </xf>
    <xf numFmtId="0" fontId="41" fillId="6" borderId="1" xfId="0" applyFont="1" applyFill="1" applyBorder="1" applyAlignment="1">
      <alignment horizontal="center" vertical="center" wrapText="1"/>
    </xf>
    <xf numFmtId="0" fontId="43" fillId="0" borderId="1" xfId="0" applyFont="1" applyBorder="1" applyAlignment="1">
      <alignment vertical="center"/>
    </xf>
    <xf numFmtId="0" fontId="43" fillId="0" borderId="1" xfId="0" applyFont="1" applyFill="1" applyBorder="1" applyAlignment="1">
      <alignment horizontal="center" vertical="center"/>
    </xf>
    <xf numFmtId="0" fontId="43" fillId="0" borderId="1" xfId="0" applyFont="1" applyBorder="1" applyAlignment="1">
      <alignment horizontal="center" vertical="center"/>
    </xf>
    <xf numFmtId="0" fontId="43" fillId="7"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42" fillId="0" borderId="1" xfId="0" applyFont="1" applyBorder="1" applyAlignment="1">
      <alignment vertical="center"/>
    </xf>
    <xf numFmtId="1" fontId="20" fillId="0" borderId="1" xfId="1" applyNumberFormat="1" applyFont="1" applyFill="1" applyBorder="1" applyAlignment="1">
      <alignment horizontal="center" vertical="center" wrapText="1"/>
    </xf>
    <xf numFmtId="171" fontId="18" fillId="0" borderId="1" xfId="1"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3" fontId="0" fillId="3" borderId="1" xfId="0" applyNumberFormat="1" applyFill="1" applyBorder="1" applyAlignment="1">
      <alignment horizontal="center" vertical="center"/>
    </xf>
    <xf numFmtId="0" fontId="32" fillId="0" borderId="1" xfId="0" applyFont="1" applyBorder="1" applyAlignment="1">
      <alignment horizontal="center" vertical="center"/>
    </xf>
    <xf numFmtId="1" fontId="9" fillId="2"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Border="1" applyAlignment="1">
      <alignment vertical="center"/>
    </xf>
    <xf numFmtId="0" fontId="1" fillId="0" borderId="1" xfId="0" applyFont="1" applyBorder="1" applyAlignment="1">
      <alignment horizontal="center" vertical="center"/>
    </xf>
    <xf numFmtId="0" fontId="20" fillId="0" borderId="1" xfId="0" applyFont="1" applyBorder="1" applyAlignment="1">
      <alignment horizontal="center" vertical="center" wrapText="1"/>
    </xf>
    <xf numFmtId="0" fontId="14" fillId="0" borderId="1" xfId="0" applyFont="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6" fillId="0" borderId="1" xfId="0" applyFont="1" applyBorder="1" applyAlignment="1">
      <alignment vertical="top" wrapText="1"/>
    </xf>
    <xf numFmtId="0" fontId="27" fillId="0" borderId="0" xfId="0" applyFont="1" applyBorder="1" applyAlignment="1">
      <alignment wrapText="1"/>
    </xf>
    <xf numFmtId="0" fontId="2" fillId="10" borderId="0" xfId="0" applyFont="1" applyFill="1" applyBorder="1" applyAlignment="1">
      <alignment horizontal="center" vertical="center" wrapText="1"/>
    </xf>
    <xf numFmtId="0" fontId="2" fillId="0" borderId="0" xfId="0" applyFont="1" applyBorder="1" applyAlignment="1">
      <alignment wrapText="1"/>
    </xf>
    <xf numFmtId="0" fontId="2" fillId="0" borderId="0" xfId="0" applyFont="1" applyBorder="1" applyAlignment="1"/>
    <xf numFmtId="0" fontId="6" fillId="10" borderId="0" xfId="0" applyFont="1" applyFill="1" applyBorder="1" applyAlignment="1">
      <alignment horizontal="center" vertical="center" wrapText="1"/>
    </xf>
    <xf numFmtId="14" fontId="2" fillId="0" borderId="0" xfId="0" applyNumberFormat="1" applyFont="1" applyBorder="1" applyAlignment="1">
      <alignment horizontal="center"/>
    </xf>
    <xf numFmtId="0" fontId="2" fillId="0" borderId="0" xfId="0" applyFont="1" applyFill="1" applyBorder="1"/>
    <xf numFmtId="0" fontId="2" fillId="0" borderId="0" xfId="0" applyFont="1" applyBorder="1" applyAlignment="1">
      <alignment vertical="center" wrapText="1"/>
    </xf>
    <xf numFmtId="14" fontId="2" fillId="0" borderId="0" xfId="0" applyNumberFormat="1" applyFont="1" applyFill="1" applyBorder="1" applyAlignment="1">
      <alignment wrapText="1"/>
    </xf>
    <xf numFmtId="14" fontId="2" fillId="0" borderId="0" xfId="0" applyNumberFormat="1" applyFont="1" applyBorder="1" applyAlignment="1">
      <alignment vertical="center"/>
    </xf>
    <xf numFmtId="0" fontId="2" fillId="0" borderId="0" xfId="0" applyFont="1" applyBorder="1" applyAlignment="1">
      <alignment horizontal="center" vertical="center" wrapText="1"/>
    </xf>
    <xf numFmtId="0" fontId="20" fillId="0" borderId="1" xfId="0" applyFont="1" applyFill="1" applyBorder="1" applyAlignment="1">
      <alignment vertical="center" wrapText="1"/>
    </xf>
    <xf numFmtId="1" fontId="32" fillId="2" borderId="11" xfId="0" applyNumberFormat="1" applyFont="1" applyFill="1" applyBorder="1" applyAlignment="1">
      <alignment horizontal="center" vertical="center" wrapText="1"/>
    </xf>
    <xf numFmtId="0" fontId="37" fillId="0" borderId="5" xfId="0" applyFont="1" applyBorder="1" applyAlignment="1">
      <alignment horizontal="center" vertical="center" wrapText="1"/>
    </xf>
    <xf numFmtId="0" fontId="37" fillId="0" borderId="34" xfId="0" applyFont="1" applyBorder="1" applyAlignment="1">
      <alignment horizontal="center" vertical="center" wrapText="1"/>
    </xf>
    <xf numFmtId="0" fontId="37" fillId="0" borderId="14" xfId="0" applyFont="1" applyBorder="1" applyAlignment="1">
      <alignment horizontal="center" vertical="center" wrapText="1"/>
    </xf>
    <xf numFmtId="0" fontId="39" fillId="0" borderId="0" xfId="0" applyFont="1" applyAlignment="1">
      <alignment horizontal="center" vertical="center"/>
    </xf>
    <xf numFmtId="0" fontId="20" fillId="0" borderId="0" xfId="0" applyFont="1" applyAlignment="1">
      <alignment horizontal="justify" vertical="center" wrapText="1"/>
    </xf>
    <xf numFmtId="0" fontId="40" fillId="0" borderId="0" xfId="0" applyFont="1" applyAlignment="1">
      <alignment horizontal="justify" vertical="center" wrapText="1"/>
    </xf>
    <xf numFmtId="0" fontId="41" fillId="5" borderId="5" xfId="0" applyFont="1" applyFill="1" applyBorder="1" applyAlignment="1">
      <alignment horizontal="center" vertical="center" wrapText="1"/>
    </xf>
    <xf numFmtId="0" fontId="41" fillId="5" borderId="34" xfId="0" applyFont="1" applyFill="1" applyBorder="1" applyAlignment="1">
      <alignment horizontal="center" vertical="center" wrapText="1"/>
    </xf>
    <xf numFmtId="0" fontId="41" fillId="5" borderId="14" xfId="0" applyFont="1" applyFill="1" applyBorder="1" applyAlignment="1">
      <alignment horizontal="center" vertical="center" wrapText="1"/>
    </xf>
    <xf numFmtId="0" fontId="43" fillId="7" borderId="5" xfId="0" applyFont="1" applyFill="1" applyBorder="1" applyAlignment="1">
      <alignment horizontal="center" vertical="center" wrapText="1"/>
    </xf>
    <xf numFmtId="0" fontId="43" fillId="7" borderId="34" xfId="0" applyFont="1" applyFill="1" applyBorder="1" applyAlignment="1">
      <alignment horizontal="center" vertical="center" wrapText="1"/>
    </xf>
    <xf numFmtId="0" fontId="43" fillId="7" borderId="14" xfId="0" applyFont="1" applyFill="1" applyBorder="1" applyAlignment="1">
      <alignment horizontal="center" vertical="center" wrapText="1"/>
    </xf>
    <xf numFmtId="0" fontId="42" fillId="0" borderId="5" xfId="0" applyFont="1" applyBorder="1" applyAlignment="1">
      <alignment vertical="center"/>
    </xf>
    <xf numFmtId="0" fontId="42" fillId="0" borderId="14" xfId="0" applyFont="1" applyBorder="1" applyAlignment="1">
      <alignment vertical="center"/>
    </xf>
    <xf numFmtId="0" fontId="43" fillId="0" borderId="5" xfId="0" applyFont="1" applyBorder="1" applyAlignment="1">
      <alignment horizontal="center" vertical="center" wrapText="1"/>
    </xf>
    <xf numFmtId="0" fontId="43" fillId="0" borderId="14" xfId="0" applyFont="1" applyBorder="1" applyAlignment="1">
      <alignment horizontal="center" vertical="center" wrapText="1"/>
    </xf>
    <xf numFmtId="0" fontId="23" fillId="7" borderId="0" xfId="0" applyFont="1" applyFill="1" applyBorder="1" applyAlignment="1">
      <alignment horizontal="left" vertical="justify" wrapText="1"/>
    </xf>
    <xf numFmtId="0" fontId="0" fillId="0" borderId="0" xfId="0" applyBorder="1" applyAlignment="1">
      <alignment horizontal="center"/>
    </xf>
    <xf numFmtId="0" fontId="42" fillId="0" borderId="5" xfId="0" applyFont="1" applyBorder="1" applyAlignment="1">
      <alignment horizontal="center" vertical="center"/>
    </xf>
    <xf numFmtId="0" fontId="42" fillId="0" borderId="14" xfId="0" applyFont="1" applyBorder="1" applyAlignment="1">
      <alignment horizontal="center" vertical="center"/>
    </xf>
    <xf numFmtId="0" fontId="41" fillId="0" borderId="0" xfId="0" applyFont="1" applyAlignment="1">
      <alignment horizontal="center" vertical="center"/>
    </xf>
    <xf numFmtId="0" fontId="41" fillId="6" borderId="1" xfId="0" applyFont="1" applyFill="1" applyBorder="1" applyAlignment="1">
      <alignment horizontal="center" vertical="center" wrapText="1"/>
    </xf>
    <xf numFmtId="0" fontId="43" fillId="7" borderId="1" xfId="0" applyFont="1" applyFill="1" applyBorder="1" applyAlignment="1">
      <alignment horizontal="center" vertical="center" wrapText="1"/>
    </xf>
    <xf numFmtId="0" fontId="43" fillId="0" borderId="1" xfId="0" applyFont="1" applyBorder="1" applyAlignment="1">
      <alignment horizontal="center" vertical="center"/>
    </xf>
    <xf numFmtId="0" fontId="43" fillId="0" borderId="1" xfId="0" applyFont="1" applyBorder="1" applyAlignment="1">
      <alignment horizontal="center" vertical="center" wrapText="1"/>
    </xf>
    <xf numFmtId="0" fontId="43" fillId="7" borderId="1" xfId="0" applyFont="1" applyFill="1" applyBorder="1" applyAlignment="1">
      <alignment vertical="center" wrapText="1"/>
    </xf>
    <xf numFmtId="0" fontId="42" fillId="0" borderId="1" xfId="0" applyFont="1" applyBorder="1" applyAlignment="1">
      <alignment vertical="center"/>
    </xf>
    <xf numFmtId="0" fontId="43" fillId="0" borderId="1" xfId="0" applyFont="1" applyBorder="1" applyAlignment="1">
      <alignment vertical="center" wrapText="1"/>
    </xf>
    <xf numFmtId="0" fontId="41" fillId="11" borderId="1"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35"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36"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4" fillId="0" borderId="13" xfId="0" applyFont="1" applyBorder="1" applyAlignment="1">
      <alignment horizontal="center" vertical="center"/>
    </xf>
    <xf numFmtId="0" fontId="14" fillId="0" borderId="4" xfId="0" applyFont="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 fillId="10" borderId="5"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37" xfId="0" applyFont="1" applyBorder="1" applyAlignment="1">
      <alignment horizontal="center" vertical="top" wrapText="1"/>
    </xf>
    <xf numFmtId="0" fontId="2" fillId="0" borderId="38" xfId="0" applyFont="1" applyBorder="1" applyAlignment="1">
      <alignment horizontal="center" vertical="top" wrapText="1"/>
    </xf>
    <xf numFmtId="0" fontId="2" fillId="0" borderId="1" xfId="0" applyFont="1" applyBorder="1" applyAlignment="1">
      <alignment horizontal="center" vertical="top" wrapText="1"/>
    </xf>
    <xf numFmtId="0" fontId="20" fillId="0" borderId="5" xfId="0" applyFont="1" applyBorder="1" applyAlignment="1">
      <alignment horizontal="center" vertical="center" wrapText="1"/>
    </xf>
    <xf numFmtId="0" fontId="20" fillId="0" borderId="14" xfId="0" applyFont="1" applyBorder="1" applyAlignment="1">
      <alignment horizontal="center" vertical="center" wrapText="1"/>
    </xf>
    <xf numFmtId="0" fontId="29" fillId="3" borderId="8" xfId="0" applyFont="1" applyFill="1" applyBorder="1" applyAlignment="1" applyProtection="1">
      <alignment horizontal="left" vertical="center"/>
      <protection locked="0"/>
    </xf>
    <xf numFmtId="0" fontId="29" fillId="3" borderId="9" xfId="0" applyFont="1" applyFill="1" applyBorder="1" applyAlignment="1" applyProtection="1">
      <alignment horizontal="left" vertical="center"/>
      <protection locked="0"/>
    </xf>
    <xf numFmtId="0" fontId="29" fillId="2" borderId="10" xfId="0" applyFont="1" applyFill="1" applyBorder="1" applyAlignment="1">
      <alignment horizontal="center" vertical="center"/>
    </xf>
    <xf numFmtId="0" fontId="29" fillId="2" borderId="0" xfId="0" applyFont="1" applyFill="1" applyBorder="1" applyAlignment="1">
      <alignment horizontal="center" vertical="center"/>
    </xf>
    <xf numFmtId="0" fontId="27" fillId="3" borderId="6" xfId="0" applyFont="1" applyFill="1" applyBorder="1" applyAlignment="1">
      <alignment horizontal="left" vertical="center"/>
    </xf>
    <xf numFmtId="0" fontId="27" fillId="3" borderId="7" xfId="0" applyFont="1" applyFill="1" applyBorder="1" applyAlignment="1">
      <alignment horizontal="left" vertical="center"/>
    </xf>
    <xf numFmtId="0" fontId="29" fillId="2" borderId="1" xfId="0" applyFont="1" applyFill="1" applyBorder="1" applyAlignment="1">
      <alignment horizontal="center" vertical="center" wrapText="1"/>
    </xf>
    <xf numFmtId="0" fontId="29" fillId="2" borderId="5" xfId="0" applyFont="1" applyFill="1" applyBorder="1" applyAlignment="1">
      <alignment horizontal="center" vertical="center" wrapText="1"/>
    </xf>
    <xf numFmtId="0" fontId="29" fillId="2" borderId="14" xfId="0" applyFont="1" applyFill="1" applyBorder="1" applyAlignment="1">
      <alignment horizontal="center" vertical="center" wrapText="1"/>
    </xf>
    <xf numFmtId="0" fontId="27" fillId="0" borderId="13" xfId="0" applyFont="1" applyBorder="1" applyAlignment="1">
      <alignment horizontal="center" vertical="center"/>
    </xf>
    <xf numFmtId="0" fontId="27" fillId="0" borderId="4" xfId="0" applyFont="1" applyBorder="1" applyAlignment="1">
      <alignment horizontal="center" vertical="center"/>
    </xf>
    <xf numFmtId="0" fontId="33" fillId="0" borderId="0" xfId="0" applyFont="1" applyBorder="1" applyAlignment="1">
      <alignment horizontal="center" vertical="center" wrapText="1"/>
    </xf>
    <xf numFmtId="0" fontId="33" fillId="0" borderId="15" xfId="0" applyFont="1" applyBorder="1" applyAlignment="1">
      <alignment horizontal="center" vertical="center" wrapText="1"/>
    </xf>
    <xf numFmtId="0" fontId="32" fillId="0" borderId="13" xfId="0" applyFont="1" applyFill="1" applyBorder="1" applyAlignment="1">
      <alignment horizontal="center" vertical="center"/>
    </xf>
    <xf numFmtId="0" fontId="32" fillId="0" borderId="4" xfId="0" applyFont="1" applyFill="1" applyBorder="1" applyAlignment="1">
      <alignment horizontal="center" vertical="center"/>
    </xf>
    <xf numFmtId="0" fontId="32" fillId="0" borderId="1" xfId="0" applyFont="1" applyFill="1" applyBorder="1" applyAlignment="1">
      <alignment horizontal="center" vertical="center"/>
    </xf>
    <xf numFmtId="0" fontId="30" fillId="0" borderId="0" xfId="0" applyFont="1" applyFill="1" applyAlignment="1">
      <alignment horizontal="left" vertical="center" wrapText="1"/>
    </xf>
    <xf numFmtId="0" fontId="29" fillId="2" borderId="6" xfId="0" applyFont="1" applyFill="1" applyBorder="1" applyAlignment="1">
      <alignment horizontal="center" vertical="center"/>
    </xf>
    <xf numFmtId="0" fontId="32" fillId="2" borderId="5" xfId="0" applyFont="1" applyFill="1" applyBorder="1" applyAlignment="1">
      <alignment horizontal="center" vertical="center" wrapText="1"/>
    </xf>
    <xf numFmtId="0" fontId="32" fillId="2" borderId="14" xfId="0" applyFont="1" applyFill="1" applyBorder="1" applyAlignment="1">
      <alignment horizontal="center" vertical="center" wrapText="1"/>
    </xf>
    <xf numFmtId="0" fontId="27" fillId="0" borderId="5" xfId="0" applyFont="1" applyBorder="1" applyAlignment="1">
      <alignment horizontal="center" vertical="center"/>
    </xf>
    <xf numFmtId="0" fontId="27" fillId="0" borderId="14" xfId="0" applyFont="1" applyBorder="1" applyAlignment="1">
      <alignment horizontal="center" vertical="center"/>
    </xf>
    <xf numFmtId="0" fontId="29" fillId="2" borderId="7" xfId="0" applyFont="1" applyFill="1" applyBorder="1" applyAlignment="1">
      <alignment horizontal="center" vertical="center"/>
    </xf>
    <xf numFmtId="0" fontId="29" fillId="2" borderId="8" xfId="0" applyFont="1" applyFill="1" applyBorder="1" applyAlignment="1">
      <alignment horizontal="center" vertical="center"/>
    </xf>
    <xf numFmtId="0" fontId="29" fillId="2" borderId="9" xfId="0" applyFont="1" applyFill="1" applyBorder="1" applyAlignment="1">
      <alignment horizontal="center" vertical="center"/>
    </xf>
    <xf numFmtId="0" fontId="32" fillId="2" borderId="34" xfId="0" applyFont="1" applyFill="1" applyBorder="1" applyAlignment="1">
      <alignment horizontal="center" vertical="center" wrapText="1"/>
    </xf>
    <xf numFmtId="0" fontId="30" fillId="0" borderId="1" xfId="0" applyFont="1" applyBorder="1" applyAlignment="1">
      <alignment horizontal="center" vertical="center" wrapText="1"/>
    </xf>
    <xf numFmtId="0" fontId="32" fillId="0" borderId="13" xfId="0" applyFont="1" applyBorder="1" applyAlignment="1">
      <alignment horizontal="center" vertical="center"/>
    </xf>
    <xf numFmtId="0" fontId="32" fillId="0" borderId="12" xfId="0" applyFont="1" applyBorder="1" applyAlignment="1">
      <alignment horizontal="center" vertical="center"/>
    </xf>
    <xf numFmtId="0" fontId="32" fillId="0" borderId="4" xfId="0" applyFont="1" applyBorder="1" applyAlignment="1">
      <alignment horizontal="center" vertical="center"/>
    </xf>
    <xf numFmtId="0" fontId="29" fillId="0" borderId="7" xfId="0" applyFont="1" applyFill="1" applyBorder="1" applyAlignment="1">
      <alignment horizontal="center" vertical="center"/>
    </xf>
    <xf numFmtId="0" fontId="29" fillId="0" borderId="8" xfId="0" applyFont="1" applyFill="1" applyBorder="1" applyAlignment="1">
      <alignment horizontal="center" vertical="center"/>
    </xf>
    <xf numFmtId="0" fontId="29" fillId="0" borderId="9" xfId="0" applyFont="1" applyFill="1" applyBorder="1" applyAlignment="1">
      <alignment horizontal="center" vertical="center"/>
    </xf>
    <xf numFmtId="1" fontId="11" fillId="0" borderId="13" xfId="0" applyNumberFormat="1" applyFont="1" applyFill="1" applyBorder="1" applyAlignment="1">
      <alignment horizontal="center" vertical="center" wrapText="1"/>
    </xf>
    <xf numFmtId="1" fontId="11" fillId="0" borderId="12" xfId="0" applyNumberFormat="1" applyFont="1" applyFill="1" applyBorder="1" applyAlignment="1">
      <alignment horizontal="center" vertical="center" wrapText="1"/>
    </xf>
    <xf numFmtId="1" fontId="11" fillId="0" borderId="4" xfId="0" applyNumberFormat="1" applyFont="1" applyFill="1" applyBorder="1" applyAlignment="1">
      <alignment horizontal="center" vertical="center" wrapText="1"/>
    </xf>
    <xf numFmtId="0" fontId="27" fillId="0" borderId="37" xfId="0" applyFont="1" applyBorder="1" applyAlignment="1">
      <alignment horizontal="center" vertical="center" wrapText="1"/>
    </xf>
    <xf numFmtId="0" fontId="27" fillId="0" borderId="38"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6" xfId="0" applyFont="1" applyBorder="1" applyAlignment="1">
      <alignment horizontal="center" vertical="center"/>
    </xf>
    <xf numFmtId="0" fontId="27" fillId="0" borderId="12" xfId="0" applyFont="1" applyBorder="1" applyAlignment="1">
      <alignment horizontal="center" vertical="center"/>
    </xf>
    <xf numFmtId="0" fontId="27" fillId="0" borderId="17" xfId="0" applyFont="1" applyBorder="1" applyAlignment="1">
      <alignment horizontal="center" vertical="center"/>
    </xf>
    <xf numFmtId="0" fontId="0" fillId="0" borderId="1" xfId="0" applyBorder="1" applyAlignment="1">
      <alignment horizontal="center" vertical="top" wrapText="1"/>
    </xf>
    <xf numFmtId="0" fontId="0" fillId="0" borderId="37" xfId="0" applyBorder="1" applyAlignment="1">
      <alignment vertical="center" wrapText="1"/>
    </xf>
    <xf numFmtId="0" fontId="0" fillId="0" borderId="38" xfId="0" applyBorder="1" applyAlignment="1">
      <alignment vertical="center" wrapText="1"/>
    </xf>
    <xf numFmtId="0" fontId="0" fillId="0" borderId="40"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43" xfId="0" applyBorder="1" applyAlignment="1">
      <alignment vertical="center" wrapText="1"/>
    </xf>
    <xf numFmtId="0" fontId="0" fillId="0" borderId="22" xfId="0" applyBorder="1"/>
    <xf numFmtId="0" fontId="25" fillId="9" borderId="24" xfId="0" applyFont="1" applyFill="1" applyBorder="1" applyAlignment="1">
      <alignment horizontal="center" vertical="center"/>
    </xf>
    <xf numFmtId="0" fontId="25" fillId="9" borderId="26" xfId="0" applyFont="1" applyFill="1" applyBorder="1" applyAlignment="1">
      <alignment horizontal="center" vertical="center"/>
    </xf>
    <xf numFmtId="0" fontId="25" fillId="9" borderId="25" xfId="0" applyFont="1" applyFill="1" applyBorder="1" applyAlignment="1">
      <alignment horizontal="center" vertical="center"/>
    </xf>
    <xf numFmtId="44" fontId="30" fillId="7" borderId="26" xfId="3" applyFont="1" applyFill="1" applyBorder="1" applyAlignment="1">
      <alignment horizontal="center" vertical="center" wrapText="1"/>
    </xf>
    <xf numFmtId="44" fontId="30" fillId="7" borderId="25" xfId="3" applyFont="1" applyFill="1" applyBorder="1" applyAlignment="1">
      <alignment horizontal="center" vertical="center" wrapText="1"/>
    </xf>
    <xf numFmtId="0" fontId="25" fillId="7" borderId="19" xfId="0" applyFont="1" applyFill="1" applyBorder="1" applyAlignment="1">
      <alignment horizontal="center" vertical="center" wrapText="1"/>
    </xf>
    <xf numFmtId="0" fontId="25" fillId="7" borderId="20" xfId="0" applyFont="1" applyFill="1" applyBorder="1" applyAlignment="1">
      <alignment horizontal="center" vertical="center" wrapText="1"/>
    </xf>
    <xf numFmtId="0" fontId="25" fillId="7" borderId="0" xfId="0" applyFont="1" applyFill="1" applyAlignment="1">
      <alignment horizontal="center" vertical="center" wrapText="1"/>
    </xf>
    <xf numFmtId="0" fontId="25" fillId="7" borderId="26" xfId="0" applyFont="1" applyFill="1" applyBorder="1" applyAlignment="1">
      <alignment horizontal="center" vertical="center" wrapText="1"/>
    </xf>
    <xf numFmtId="0" fontId="25" fillId="7" borderId="25" xfId="0" applyFont="1" applyFill="1" applyBorder="1" applyAlignment="1">
      <alignment horizontal="center" vertical="center" wrapText="1"/>
    </xf>
    <xf numFmtId="0" fontId="30" fillId="7" borderId="26" xfId="0" applyFont="1" applyFill="1" applyBorder="1" applyAlignment="1">
      <alignment horizontal="center" vertical="center" wrapText="1"/>
    </xf>
    <xf numFmtId="0" fontId="30" fillId="7" borderId="25" xfId="0" applyFont="1" applyFill="1" applyBorder="1" applyAlignment="1">
      <alignment horizontal="center" vertical="center" wrapText="1"/>
    </xf>
    <xf numFmtId="0" fontId="29" fillId="7" borderId="26" xfId="0" applyFont="1" applyFill="1" applyBorder="1" applyAlignment="1">
      <alignment horizontal="center" vertical="center" wrapText="1"/>
    </xf>
    <xf numFmtId="0" fontId="29" fillId="7" borderId="25" xfId="0" applyFont="1" applyFill="1" applyBorder="1" applyAlignment="1">
      <alignment horizontal="center" vertical="center" wrapText="1"/>
    </xf>
    <xf numFmtId="0" fontId="26" fillId="7" borderId="32" xfId="0" applyFont="1" applyFill="1" applyBorder="1" applyAlignment="1">
      <alignment vertical="center"/>
    </xf>
    <xf numFmtId="0" fontId="25" fillId="7" borderId="19" xfId="0" applyFont="1" applyFill="1" applyBorder="1" applyAlignment="1">
      <alignment vertical="center"/>
    </xf>
    <xf numFmtId="0" fontId="25" fillId="7" borderId="27" xfId="0" applyFont="1" applyFill="1" applyBorder="1" applyAlignment="1">
      <alignment vertical="center"/>
    </xf>
    <xf numFmtId="0" fontId="25" fillId="7" borderId="20" xfId="0" applyFont="1" applyFill="1" applyBorder="1" applyAlignment="1">
      <alignment vertical="center" wrapText="1"/>
    </xf>
    <xf numFmtId="0" fontId="25" fillId="7" borderId="31" xfId="0" applyFont="1" applyFill="1" applyBorder="1" applyAlignment="1">
      <alignment vertical="center" wrapText="1"/>
    </xf>
    <xf numFmtId="0" fontId="26" fillId="7" borderId="33" xfId="0" applyFont="1" applyFill="1" applyBorder="1" applyAlignment="1">
      <alignment vertical="center"/>
    </xf>
    <xf numFmtId="0" fontId="25" fillId="7" borderId="29" xfId="0" applyFont="1" applyFill="1" applyBorder="1" applyAlignment="1">
      <alignment vertical="center" wrapText="1"/>
    </xf>
    <xf numFmtId="0" fontId="25" fillId="7" borderId="28"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62" workbookViewId="0">
      <selection activeCell="K67" sqref="K67:L67"/>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11.42578125" customWidth="1"/>
    <col min="12" max="12" width="32.5703125" customWidth="1"/>
  </cols>
  <sheetData>
    <row r="1" spans="1:12" ht="16.5" x14ac:dyDescent="0.25">
      <c r="A1" s="415" t="s">
        <v>63</v>
      </c>
      <c r="B1" s="415"/>
      <c r="C1" s="415"/>
      <c r="D1" s="415"/>
      <c r="E1" s="415"/>
      <c r="F1" s="415"/>
      <c r="G1" s="415"/>
      <c r="H1" s="415"/>
      <c r="I1" s="415"/>
      <c r="J1" s="415"/>
      <c r="K1" s="415"/>
      <c r="L1" s="415"/>
    </row>
    <row r="2" spans="1:12" ht="39.75" customHeight="1" x14ac:dyDescent="0.25">
      <c r="A2" s="368"/>
      <c r="B2" s="369"/>
      <c r="C2" s="369"/>
      <c r="D2" s="369"/>
      <c r="E2" s="369"/>
      <c r="F2" s="369"/>
      <c r="G2" s="369"/>
      <c r="H2" s="369"/>
      <c r="I2" s="369"/>
      <c r="J2" s="369"/>
      <c r="K2" s="369"/>
      <c r="L2" s="369"/>
    </row>
    <row r="3" spans="1:12" ht="16.5" x14ac:dyDescent="0.25">
      <c r="A3" s="415" t="s">
        <v>340</v>
      </c>
      <c r="B3" s="415"/>
      <c r="C3" s="415"/>
      <c r="D3" s="415"/>
      <c r="E3" s="415"/>
      <c r="F3" s="415"/>
      <c r="G3" s="415"/>
      <c r="H3" s="415"/>
      <c r="I3" s="415"/>
      <c r="J3" s="415"/>
      <c r="K3" s="415"/>
      <c r="L3" s="415"/>
    </row>
    <row r="4" spans="1:12" ht="16.5" x14ac:dyDescent="0.25">
      <c r="A4" s="370"/>
      <c r="B4" s="369"/>
      <c r="C4" s="369"/>
      <c r="D4" s="369"/>
      <c r="E4" s="369"/>
      <c r="F4" s="369"/>
      <c r="G4" s="369"/>
      <c r="H4" s="369"/>
      <c r="I4" s="369"/>
      <c r="J4" s="369"/>
      <c r="K4" s="369"/>
      <c r="L4" s="369"/>
    </row>
    <row r="5" spans="1:12" x14ac:dyDescent="0.25">
      <c r="A5" s="416" t="s">
        <v>341</v>
      </c>
      <c r="B5" s="417"/>
      <c r="C5" s="417"/>
      <c r="D5" s="417"/>
      <c r="E5" s="417"/>
      <c r="F5" s="417"/>
      <c r="G5" s="417"/>
      <c r="H5" s="417"/>
      <c r="I5" s="417"/>
      <c r="J5" s="417"/>
      <c r="K5" s="417"/>
      <c r="L5" s="417"/>
    </row>
    <row r="6" spans="1:12" x14ac:dyDescent="0.25">
      <c r="A6" s="417"/>
      <c r="B6" s="417"/>
      <c r="C6" s="417"/>
      <c r="D6" s="417"/>
      <c r="E6" s="417"/>
      <c r="F6" s="417"/>
      <c r="G6" s="417"/>
      <c r="H6" s="417"/>
      <c r="I6" s="417"/>
      <c r="J6" s="417"/>
      <c r="K6" s="417"/>
      <c r="L6" s="417"/>
    </row>
    <row r="7" spans="1:12" x14ac:dyDescent="0.25">
      <c r="A7" s="416" t="s">
        <v>342</v>
      </c>
      <c r="B7" s="417"/>
      <c r="C7" s="417"/>
      <c r="D7" s="417"/>
      <c r="E7" s="417"/>
      <c r="F7" s="417"/>
      <c r="G7" s="417"/>
      <c r="H7" s="417"/>
      <c r="I7" s="417"/>
      <c r="J7" s="417"/>
      <c r="K7" s="417"/>
      <c r="L7" s="417"/>
    </row>
    <row r="8" spans="1:12" ht="109.5" customHeight="1" x14ac:dyDescent="0.25">
      <c r="A8" s="417"/>
      <c r="B8" s="417"/>
      <c r="C8" s="417"/>
      <c r="D8" s="417"/>
      <c r="E8" s="417"/>
      <c r="F8" s="417"/>
      <c r="G8" s="417"/>
      <c r="H8" s="417"/>
      <c r="I8" s="417"/>
      <c r="J8" s="417"/>
      <c r="K8" s="417"/>
      <c r="L8" s="417"/>
    </row>
    <row r="9" spans="1:12" ht="45.75" customHeight="1" thickBot="1" x14ac:dyDescent="0.3">
      <c r="A9" s="369"/>
      <c r="B9" s="369"/>
      <c r="C9" s="369"/>
      <c r="D9" s="369"/>
      <c r="E9" s="369"/>
      <c r="F9" s="369"/>
      <c r="G9" s="369"/>
      <c r="H9" s="369"/>
      <c r="I9" s="369"/>
      <c r="J9" s="369"/>
      <c r="K9" s="369"/>
      <c r="L9" s="369"/>
    </row>
    <row r="10" spans="1:12" ht="28.5" customHeight="1" thickBot="1" x14ac:dyDescent="0.3">
      <c r="A10" s="371" t="s">
        <v>64</v>
      </c>
      <c r="B10" s="418" t="s">
        <v>84</v>
      </c>
      <c r="C10" s="419"/>
      <c r="D10" s="419"/>
      <c r="E10" s="419"/>
      <c r="F10" s="419"/>
      <c r="G10" s="419"/>
      <c r="H10" s="419"/>
      <c r="I10" s="419"/>
      <c r="J10" s="419"/>
      <c r="K10" s="419"/>
      <c r="L10" s="420"/>
    </row>
    <row r="11" spans="1:12" ht="28.5" customHeight="1" thickBot="1" x14ac:dyDescent="0.3">
      <c r="A11" s="372">
        <v>1</v>
      </c>
      <c r="B11" s="412" t="s">
        <v>343</v>
      </c>
      <c r="C11" s="413"/>
      <c r="D11" s="413"/>
      <c r="E11" s="413"/>
      <c r="F11" s="413"/>
      <c r="G11" s="413"/>
      <c r="H11" s="413"/>
      <c r="I11" s="413"/>
      <c r="J11" s="413"/>
      <c r="K11" s="413"/>
      <c r="L11" s="414"/>
    </row>
    <row r="12" spans="1:12" ht="15.75" thickBot="1" x14ac:dyDescent="0.3">
      <c r="A12" s="372">
        <v>2</v>
      </c>
      <c r="B12" s="412" t="s">
        <v>344</v>
      </c>
      <c r="C12" s="413"/>
      <c r="D12" s="413"/>
      <c r="E12" s="413"/>
      <c r="F12" s="413"/>
      <c r="G12" s="413"/>
      <c r="H12" s="413"/>
      <c r="I12" s="413"/>
      <c r="J12" s="413"/>
      <c r="K12" s="413"/>
      <c r="L12" s="414"/>
    </row>
    <row r="13" spans="1:12" ht="15.75" thickBot="1" x14ac:dyDescent="0.3">
      <c r="A13" s="372">
        <v>3</v>
      </c>
      <c r="B13" s="412" t="s">
        <v>147</v>
      </c>
      <c r="C13" s="413"/>
      <c r="D13" s="413"/>
      <c r="E13" s="413"/>
      <c r="F13" s="413"/>
      <c r="G13" s="413"/>
      <c r="H13" s="413"/>
      <c r="I13" s="413"/>
      <c r="J13" s="413"/>
      <c r="K13" s="413"/>
      <c r="L13" s="414"/>
    </row>
    <row r="14" spans="1:12" ht="15.75" thickBot="1" x14ac:dyDescent="0.3">
      <c r="A14" s="372">
        <v>4</v>
      </c>
      <c r="B14" s="412" t="s">
        <v>345</v>
      </c>
      <c r="C14" s="413"/>
      <c r="D14" s="413"/>
      <c r="E14" s="413"/>
      <c r="F14" s="413"/>
      <c r="G14" s="413"/>
      <c r="H14" s="413"/>
      <c r="I14" s="413"/>
      <c r="J14" s="413"/>
      <c r="K14" s="413"/>
      <c r="L14" s="414"/>
    </row>
    <row r="15" spans="1:12" ht="15.75" thickBot="1" x14ac:dyDescent="0.3">
      <c r="A15" s="372">
        <v>5</v>
      </c>
      <c r="B15" s="412" t="s">
        <v>345</v>
      </c>
      <c r="C15" s="413"/>
      <c r="D15" s="413"/>
      <c r="E15" s="413"/>
      <c r="F15" s="413"/>
      <c r="G15" s="413"/>
      <c r="H15" s="413"/>
      <c r="I15" s="413"/>
      <c r="J15" s="413"/>
      <c r="K15" s="413"/>
      <c r="L15" s="414"/>
    </row>
    <row r="16" spans="1:12" ht="15.75" thickBot="1" x14ac:dyDescent="0.3">
      <c r="A16" s="372">
        <v>6</v>
      </c>
      <c r="B16" s="412" t="s">
        <v>346</v>
      </c>
      <c r="C16" s="413"/>
      <c r="D16" s="413"/>
      <c r="E16" s="413"/>
      <c r="F16" s="413"/>
      <c r="G16" s="413"/>
      <c r="H16" s="413"/>
      <c r="I16" s="413"/>
      <c r="J16" s="413"/>
      <c r="K16" s="413"/>
      <c r="L16" s="414"/>
    </row>
    <row r="17" spans="1:12" ht="15.75" thickBot="1" x14ac:dyDescent="0.3">
      <c r="A17" s="372">
        <v>7</v>
      </c>
      <c r="B17" s="412" t="s">
        <v>347</v>
      </c>
      <c r="C17" s="413"/>
      <c r="D17" s="413"/>
      <c r="E17" s="413"/>
      <c r="F17" s="413"/>
      <c r="G17" s="413"/>
      <c r="H17" s="413"/>
      <c r="I17" s="413"/>
      <c r="J17" s="413"/>
      <c r="K17" s="413"/>
      <c r="L17" s="414"/>
    </row>
    <row r="18" spans="1:12" ht="15.75" thickBot="1" x14ac:dyDescent="0.3">
      <c r="A18" s="372">
        <v>8</v>
      </c>
      <c r="B18" s="412" t="s">
        <v>348</v>
      </c>
      <c r="C18" s="413"/>
      <c r="D18" s="413"/>
      <c r="E18" s="413"/>
      <c r="F18" s="413"/>
      <c r="G18" s="413"/>
      <c r="H18" s="413"/>
      <c r="I18" s="413"/>
      <c r="J18" s="413"/>
      <c r="K18" s="413"/>
      <c r="L18" s="414"/>
    </row>
    <row r="19" spans="1:12" ht="15.75" thickBot="1" x14ac:dyDescent="0.3">
      <c r="A19" s="372">
        <v>9</v>
      </c>
      <c r="B19" s="412" t="s">
        <v>349</v>
      </c>
      <c r="C19" s="413"/>
      <c r="D19" s="413"/>
      <c r="E19" s="413"/>
      <c r="F19" s="413"/>
      <c r="G19" s="413"/>
      <c r="H19" s="413"/>
      <c r="I19" s="413"/>
      <c r="J19" s="413"/>
      <c r="K19" s="413"/>
      <c r="L19" s="414"/>
    </row>
    <row r="20" spans="1:12" ht="15.75" thickBot="1" x14ac:dyDescent="0.3">
      <c r="A20" s="372">
        <v>10</v>
      </c>
      <c r="B20" s="412" t="s">
        <v>350</v>
      </c>
      <c r="C20" s="413"/>
      <c r="D20" s="413"/>
      <c r="E20" s="413"/>
      <c r="F20" s="413"/>
      <c r="G20" s="413"/>
      <c r="H20" s="413"/>
      <c r="I20" s="413"/>
      <c r="J20" s="413"/>
      <c r="K20" s="413"/>
      <c r="L20" s="414"/>
    </row>
    <row r="21" spans="1:12" ht="15.75" thickBot="1" x14ac:dyDescent="0.3">
      <c r="A21" s="372">
        <v>11</v>
      </c>
      <c r="B21" s="412" t="s">
        <v>351</v>
      </c>
      <c r="C21" s="413"/>
      <c r="D21" s="413"/>
      <c r="E21" s="413"/>
      <c r="F21" s="413"/>
      <c r="G21" s="413"/>
      <c r="H21" s="413"/>
      <c r="I21" s="413"/>
      <c r="J21" s="413"/>
      <c r="K21" s="413"/>
      <c r="L21" s="414"/>
    </row>
    <row r="22" spans="1:12" ht="15.75" thickBot="1" x14ac:dyDescent="0.3">
      <c r="A22" s="372">
        <v>12</v>
      </c>
      <c r="B22" s="412" t="s">
        <v>352</v>
      </c>
      <c r="C22" s="413"/>
      <c r="D22" s="413"/>
      <c r="E22" s="413"/>
      <c r="F22" s="413"/>
      <c r="G22" s="413"/>
      <c r="H22" s="413"/>
      <c r="I22" s="413"/>
      <c r="J22" s="413"/>
      <c r="K22" s="413"/>
      <c r="L22" s="414"/>
    </row>
    <row r="23" spans="1:12" ht="27" customHeight="1" thickBot="1" x14ac:dyDescent="0.3">
      <c r="A23" s="372">
        <v>13</v>
      </c>
      <c r="B23" s="412" t="s">
        <v>353</v>
      </c>
      <c r="C23" s="413"/>
      <c r="D23" s="413"/>
      <c r="E23" s="413"/>
      <c r="F23" s="413"/>
      <c r="G23" s="413"/>
      <c r="H23" s="413"/>
      <c r="I23" s="413"/>
      <c r="J23" s="413"/>
      <c r="K23" s="413"/>
      <c r="L23" s="414"/>
    </row>
    <row r="24" spans="1:12" ht="30.75" customHeight="1" thickBot="1" x14ac:dyDescent="0.3">
      <c r="A24" s="372">
        <v>14</v>
      </c>
      <c r="B24" s="412" t="s">
        <v>160</v>
      </c>
      <c r="C24" s="413"/>
      <c r="D24" s="413"/>
      <c r="E24" s="413"/>
      <c r="F24" s="413"/>
      <c r="G24" s="413"/>
      <c r="H24" s="413"/>
      <c r="I24" s="413"/>
      <c r="J24" s="413"/>
      <c r="K24" s="413"/>
      <c r="L24" s="414"/>
    </row>
    <row r="25" spans="1:12" ht="35.25" customHeight="1" thickBot="1" x14ac:dyDescent="0.3">
      <c r="A25" s="372">
        <v>15</v>
      </c>
      <c r="B25" s="412" t="s">
        <v>354</v>
      </c>
      <c r="C25" s="413"/>
      <c r="D25" s="413"/>
      <c r="E25" s="413"/>
      <c r="F25" s="413"/>
      <c r="G25" s="413"/>
      <c r="H25" s="413"/>
      <c r="I25" s="413"/>
      <c r="J25" s="413"/>
      <c r="K25" s="413"/>
      <c r="L25" s="414"/>
    </row>
    <row r="26" spans="1:12" ht="24.75" customHeight="1" thickBot="1" x14ac:dyDescent="0.3">
      <c r="A26" s="372">
        <v>16</v>
      </c>
      <c r="B26" s="412" t="s">
        <v>355</v>
      </c>
      <c r="C26" s="413"/>
      <c r="D26" s="413"/>
      <c r="E26" s="413"/>
      <c r="F26" s="413"/>
      <c r="G26" s="413"/>
      <c r="H26" s="413"/>
      <c r="I26" s="413"/>
      <c r="J26" s="413"/>
      <c r="K26" s="413"/>
      <c r="L26" s="414"/>
    </row>
    <row r="27" spans="1:12" ht="27" customHeight="1" thickBot="1" x14ac:dyDescent="0.3">
      <c r="A27" s="372">
        <v>17</v>
      </c>
      <c r="B27" s="412" t="s">
        <v>356</v>
      </c>
      <c r="C27" s="413"/>
      <c r="D27" s="413"/>
      <c r="E27" s="413"/>
      <c r="F27" s="413"/>
      <c r="G27" s="413"/>
      <c r="H27" s="413"/>
      <c r="I27" s="413"/>
      <c r="J27" s="413"/>
      <c r="K27" s="413"/>
      <c r="L27" s="414"/>
    </row>
    <row r="28" spans="1:12" ht="20.25" customHeight="1" thickBot="1" x14ac:dyDescent="0.3">
      <c r="A28" s="372">
        <v>18</v>
      </c>
      <c r="B28" s="412" t="s">
        <v>357</v>
      </c>
      <c r="C28" s="413"/>
      <c r="D28" s="413"/>
      <c r="E28" s="413"/>
      <c r="F28" s="413"/>
      <c r="G28" s="413"/>
      <c r="H28" s="413"/>
      <c r="I28" s="413"/>
      <c r="J28" s="413"/>
      <c r="K28" s="413"/>
      <c r="L28" s="414"/>
    </row>
    <row r="29" spans="1:12" ht="28.5" customHeight="1" thickBot="1" x14ac:dyDescent="0.3">
      <c r="A29" s="372">
        <v>19</v>
      </c>
      <c r="B29" s="412" t="s">
        <v>358</v>
      </c>
      <c r="C29" s="413"/>
      <c r="D29" s="413"/>
      <c r="E29" s="413"/>
      <c r="F29" s="413"/>
      <c r="G29" s="413"/>
      <c r="H29" s="413"/>
      <c r="I29" s="413"/>
      <c r="J29" s="413"/>
      <c r="K29" s="413"/>
      <c r="L29" s="414"/>
    </row>
    <row r="30" spans="1:12" ht="28.5" customHeight="1" thickBot="1" x14ac:dyDescent="0.3">
      <c r="A30" s="372">
        <v>20</v>
      </c>
      <c r="B30" s="412" t="s">
        <v>359</v>
      </c>
      <c r="C30" s="413"/>
      <c r="D30" s="413"/>
      <c r="E30" s="413"/>
      <c r="F30" s="413"/>
      <c r="G30" s="413"/>
      <c r="H30" s="413"/>
      <c r="I30" s="413"/>
      <c r="J30" s="413"/>
      <c r="K30" s="413"/>
      <c r="L30" s="414"/>
    </row>
    <row r="31" spans="1:12" ht="15.75" customHeight="1" thickBot="1" x14ac:dyDescent="0.3">
      <c r="A31" s="372">
        <v>21</v>
      </c>
      <c r="B31" s="412" t="s">
        <v>359</v>
      </c>
      <c r="C31" s="413"/>
      <c r="D31" s="413"/>
      <c r="E31" s="413"/>
      <c r="F31" s="413"/>
      <c r="G31" s="413"/>
      <c r="H31" s="413"/>
      <c r="I31" s="413"/>
      <c r="J31" s="413"/>
      <c r="K31" s="413"/>
      <c r="L31" s="414"/>
    </row>
    <row r="32" spans="1:12" ht="19.5" customHeight="1" thickBot="1" x14ac:dyDescent="0.3">
      <c r="A32" s="372">
        <v>22</v>
      </c>
      <c r="B32" s="412" t="s">
        <v>360</v>
      </c>
      <c r="C32" s="413"/>
      <c r="D32" s="413"/>
      <c r="E32" s="413"/>
      <c r="F32" s="413"/>
      <c r="G32" s="413"/>
      <c r="H32" s="413"/>
      <c r="I32" s="413"/>
      <c r="J32" s="413"/>
      <c r="K32" s="413"/>
      <c r="L32" s="414"/>
    </row>
    <row r="33" spans="1:12" ht="27.75" customHeight="1" thickBot="1" x14ac:dyDescent="0.3">
      <c r="A33" s="372">
        <v>23</v>
      </c>
      <c r="B33" s="412" t="s">
        <v>361</v>
      </c>
      <c r="C33" s="413"/>
      <c r="D33" s="413"/>
      <c r="E33" s="413"/>
      <c r="F33" s="413"/>
      <c r="G33" s="413"/>
      <c r="H33" s="413"/>
      <c r="I33" s="413"/>
      <c r="J33" s="413"/>
      <c r="K33" s="413"/>
      <c r="L33" s="414"/>
    </row>
    <row r="34" spans="1:12" ht="61.5" customHeight="1" thickBot="1" x14ac:dyDescent="0.3">
      <c r="A34" s="372">
        <v>24</v>
      </c>
      <c r="B34" s="412" t="s">
        <v>362</v>
      </c>
      <c r="C34" s="413"/>
      <c r="D34" s="413"/>
      <c r="E34" s="413"/>
      <c r="F34" s="413"/>
      <c r="G34" s="413"/>
      <c r="H34" s="413"/>
      <c r="I34" s="413"/>
      <c r="J34" s="413"/>
      <c r="K34" s="413"/>
      <c r="L34" s="414"/>
    </row>
    <row r="35" spans="1:12" ht="17.25" customHeight="1" thickBot="1" x14ac:dyDescent="0.3">
      <c r="A35" s="372">
        <v>25</v>
      </c>
      <c r="B35" s="412" t="s">
        <v>363</v>
      </c>
      <c r="C35" s="413"/>
      <c r="D35" s="413"/>
      <c r="E35" s="413"/>
      <c r="F35" s="413"/>
      <c r="G35" s="413"/>
      <c r="H35" s="413"/>
      <c r="I35" s="413"/>
      <c r="J35" s="413"/>
      <c r="K35" s="413"/>
      <c r="L35" s="414"/>
    </row>
    <row r="36" spans="1:12" ht="24" customHeight="1" thickBot="1" x14ac:dyDescent="0.3">
      <c r="A36" s="372">
        <v>26</v>
      </c>
      <c r="B36" s="412" t="s">
        <v>364</v>
      </c>
      <c r="C36" s="413"/>
      <c r="D36" s="413"/>
      <c r="E36" s="413"/>
      <c r="F36" s="413"/>
      <c r="G36" s="413"/>
      <c r="H36" s="413"/>
      <c r="I36" s="413"/>
      <c r="J36" s="413"/>
      <c r="K36" s="413"/>
      <c r="L36" s="414"/>
    </row>
    <row r="37" spans="1:12" ht="24" customHeight="1" thickBot="1" x14ac:dyDescent="0.3">
      <c r="A37" s="372">
        <v>27</v>
      </c>
      <c r="B37" s="412" t="s">
        <v>365</v>
      </c>
      <c r="C37" s="413"/>
      <c r="D37" s="413"/>
      <c r="E37" s="413"/>
      <c r="F37" s="413"/>
      <c r="G37" s="413"/>
      <c r="H37" s="413"/>
      <c r="I37" s="413"/>
      <c r="J37" s="413"/>
      <c r="K37" s="413"/>
      <c r="L37" s="414"/>
    </row>
    <row r="38" spans="1:12" ht="28.5" customHeight="1" thickBot="1" x14ac:dyDescent="0.3">
      <c r="A38" s="372">
        <v>28</v>
      </c>
      <c r="B38" s="412" t="s">
        <v>366</v>
      </c>
      <c r="C38" s="413"/>
      <c r="D38" s="413"/>
      <c r="E38" s="413"/>
      <c r="F38" s="413"/>
      <c r="G38" s="413"/>
      <c r="H38" s="413"/>
      <c r="I38" s="413"/>
      <c r="J38" s="413"/>
      <c r="K38" s="413"/>
      <c r="L38" s="414"/>
    </row>
    <row r="39" spans="1:12" ht="15.75" thickBot="1" x14ac:dyDescent="0.3">
      <c r="A39" s="372">
        <v>29</v>
      </c>
      <c r="B39" s="412" t="s">
        <v>367</v>
      </c>
      <c r="C39" s="413"/>
      <c r="D39" s="413"/>
      <c r="E39" s="413"/>
      <c r="F39" s="413"/>
      <c r="G39" s="413"/>
      <c r="H39" s="413"/>
      <c r="I39" s="413"/>
      <c r="J39" s="413"/>
      <c r="K39" s="413"/>
      <c r="L39" s="414"/>
    </row>
    <row r="40" spans="1:12" ht="15.75" thickBot="1" x14ac:dyDescent="0.3">
      <c r="A40" s="372">
        <v>30</v>
      </c>
      <c r="B40" s="412" t="s">
        <v>368</v>
      </c>
      <c r="C40" s="413"/>
      <c r="D40" s="413"/>
      <c r="E40" s="413"/>
      <c r="F40" s="413"/>
      <c r="G40" s="413"/>
      <c r="H40" s="413"/>
      <c r="I40" s="413"/>
      <c r="J40" s="413"/>
      <c r="K40" s="413"/>
      <c r="L40" s="414"/>
    </row>
    <row r="41" spans="1:12" ht="15.75" thickBot="1" x14ac:dyDescent="0.3">
      <c r="A41" s="372">
        <v>31</v>
      </c>
      <c r="B41" s="412" t="s">
        <v>369</v>
      </c>
      <c r="C41" s="413"/>
      <c r="D41" s="413"/>
      <c r="E41" s="413"/>
      <c r="F41" s="413"/>
      <c r="G41" s="413"/>
      <c r="H41" s="413"/>
      <c r="I41" s="413"/>
      <c r="J41" s="413"/>
      <c r="K41" s="413"/>
      <c r="L41" s="414"/>
    </row>
    <row r="42" spans="1:12" ht="15.75" thickBot="1" x14ac:dyDescent="0.3">
      <c r="A42" s="372">
        <v>32</v>
      </c>
      <c r="B42" s="412" t="s">
        <v>191</v>
      </c>
      <c r="C42" s="413"/>
      <c r="D42" s="413"/>
      <c r="E42" s="413"/>
      <c r="F42" s="413"/>
      <c r="G42" s="413"/>
      <c r="H42" s="413"/>
      <c r="I42" s="413"/>
      <c r="J42" s="413"/>
      <c r="K42" s="413"/>
      <c r="L42" s="414"/>
    </row>
    <row r="43" spans="1:12" ht="15" customHeight="1" thickBot="1" x14ac:dyDescent="0.3">
      <c r="A43" s="372">
        <v>33</v>
      </c>
      <c r="B43" s="412" t="s">
        <v>370</v>
      </c>
      <c r="C43" s="413"/>
      <c r="D43" s="413"/>
      <c r="E43" s="413"/>
      <c r="F43" s="413"/>
      <c r="G43" s="413"/>
      <c r="H43" s="413"/>
      <c r="I43" s="413"/>
      <c r="J43" s="413"/>
      <c r="K43" s="413"/>
      <c r="L43" s="414"/>
    </row>
    <row r="44" spans="1:12" ht="30" customHeight="1" thickBot="1" x14ac:dyDescent="0.3">
      <c r="A44" s="372">
        <v>34</v>
      </c>
      <c r="B44" s="412" t="s">
        <v>371</v>
      </c>
      <c r="C44" s="413"/>
      <c r="D44" s="413"/>
      <c r="E44" s="413"/>
      <c r="F44" s="413"/>
      <c r="G44" s="413"/>
      <c r="H44" s="413"/>
      <c r="I44" s="413"/>
      <c r="J44" s="413"/>
      <c r="K44" s="413"/>
      <c r="L44" s="414"/>
    </row>
    <row r="45" spans="1:12" ht="15" customHeight="1" thickBot="1" x14ac:dyDescent="0.3">
      <c r="A45" s="372">
        <v>35</v>
      </c>
      <c r="B45" s="412" t="s">
        <v>372</v>
      </c>
      <c r="C45" s="413"/>
      <c r="D45" s="413"/>
      <c r="E45" s="413"/>
      <c r="F45" s="413"/>
      <c r="G45" s="413"/>
      <c r="H45" s="413"/>
      <c r="I45" s="413"/>
      <c r="J45" s="413"/>
      <c r="K45" s="413"/>
      <c r="L45" s="414"/>
    </row>
    <row r="46" spans="1:12" ht="15" customHeight="1" thickBot="1" x14ac:dyDescent="0.3">
      <c r="A46" s="372">
        <v>36</v>
      </c>
      <c r="B46" s="412" t="s">
        <v>373</v>
      </c>
      <c r="C46" s="413"/>
      <c r="D46" s="413"/>
      <c r="E46" s="413"/>
      <c r="F46" s="413"/>
      <c r="G46" s="413"/>
      <c r="H46" s="413"/>
      <c r="I46" s="413"/>
      <c r="J46" s="413"/>
      <c r="K46" s="413"/>
      <c r="L46" s="414"/>
    </row>
    <row r="47" spans="1:12" ht="15" customHeight="1" thickBot="1" x14ac:dyDescent="0.3">
      <c r="A47" s="372">
        <v>37</v>
      </c>
      <c r="B47" s="412" t="s">
        <v>374</v>
      </c>
      <c r="C47" s="413"/>
      <c r="D47" s="413"/>
      <c r="E47" s="413"/>
      <c r="F47" s="413"/>
      <c r="G47" s="413"/>
      <c r="H47" s="413"/>
      <c r="I47" s="413"/>
      <c r="J47" s="413"/>
      <c r="K47" s="413"/>
      <c r="L47" s="414"/>
    </row>
    <row r="48" spans="1:12" ht="15" customHeight="1" thickBot="1" x14ac:dyDescent="0.3">
      <c r="A48" s="372">
        <v>38</v>
      </c>
      <c r="B48" s="412" t="s">
        <v>375</v>
      </c>
      <c r="C48" s="413"/>
      <c r="D48" s="413"/>
      <c r="E48" s="413"/>
      <c r="F48" s="413"/>
      <c r="G48" s="413"/>
      <c r="H48" s="413"/>
      <c r="I48" s="413"/>
      <c r="J48" s="413"/>
      <c r="K48" s="413"/>
      <c r="L48" s="414"/>
    </row>
    <row r="49" spans="1:12" ht="37.5" customHeight="1" thickBot="1" x14ac:dyDescent="0.3">
      <c r="A49" s="372">
        <v>39</v>
      </c>
      <c r="B49" s="412" t="s">
        <v>376</v>
      </c>
      <c r="C49" s="413"/>
      <c r="D49" s="413"/>
      <c r="E49" s="413"/>
      <c r="F49" s="413"/>
      <c r="G49" s="413"/>
      <c r="H49" s="413"/>
      <c r="I49" s="413"/>
      <c r="J49" s="413"/>
      <c r="K49" s="413"/>
      <c r="L49" s="414"/>
    </row>
    <row r="50" spans="1:12" ht="15" customHeight="1" thickBot="1" x14ac:dyDescent="0.3">
      <c r="A50" s="372">
        <v>40</v>
      </c>
      <c r="B50" s="412" t="s">
        <v>377</v>
      </c>
      <c r="C50" s="413"/>
      <c r="D50" s="413"/>
      <c r="E50" s="413"/>
      <c r="F50" s="413"/>
      <c r="G50" s="413"/>
      <c r="H50" s="413"/>
      <c r="I50" s="413"/>
      <c r="J50" s="413"/>
      <c r="K50" s="413"/>
      <c r="L50" s="414"/>
    </row>
    <row r="51" spans="1:12" ht="15" customHeight="1" thickBot="1" x14ac:dyDescent="0.3">
      <c r="A51" s="372">
        <v>41</v>
      </c>
      <c r="B51" s="412" t="s">
        <v>378</v>
      </c>
      <c r="C51" s="413"/>
      <c r="D51" s="413"/>
      <c r="E51" s="413"/>
      <c r="F51" s="413"/>
      <c r="G51" s="413"/>
      <c r="H51" s="413"/>
      <c r="I51" s="413"/>
      <c r="J51" s="413"/>
      <c r="K51" s="413"/>
      <c r="L51" s="414"/>
    </row>
    <row r="52" spans="1:12" ht="15" customHeight="1" x14ac:dyDescent="0.25">
      <c r="A52" s="375">
        <v>42</v>
      </c>
      <c r="B52" s="412" t="s">
        <v>183</v>
      </c>
      <c r="C52" s="413"/>
      <c r="D52" s="413"/>
      <c r="E52" s="413"/>
      <c r="F52" s="413"/>
      <c r="G52" s="413"/>
      <c r="H52" s="413"/>
      <c r="I52" s="413"/>
      <c r="J52" s="413"/>
      <c r="K52" s="413"/>
      <c r="L52" s="414"/>
    </row>
    <row r="53" spans="1:12" s="374" customFormat="1" ht="15" customHeight="1" x14ac:dyDescent="0.25">
      <c r="A53" s="428"/>
      <c r="B53" s="428"/>
      <c r="C53" s="428"/>
      <c r="D53" s="428"/>
      <c r="E53" s="373"/>
      <c r="H53" s="429"/>
      <c r="I53" s="429"/>
      <c r="J53" s="429"/>
      <c r="K53" s="429"/>
      <c r="L53" s="429"/>
    </row>
    <row r="54" spans="1:12" s="374" customFormat="1" ht="15" customHeight="1" x14ac:dyDescent="0.25">
      <c r="A54" s="432" t="s">
        <v>379</v>
      </c>
      <c r="B54" s="432"/>
      <c r="C54" s="432"/>
      <c r="D54" s="432"/>
      <c r="E54" s="432"/>
      <c r="F54" s="432"/>
      <c r="G54" s="432"/>
      <c r="H54" s="432"/>
      <c r="I54" s="432"/>
      <c r="J54" s="432"/>
      <c r="K54" s="432"/>
      <c r="L54" s="432"/>
    </row>
    <row r="55" spans="1:12" s="374" customFormat="1" ht="15" customHeight="1" x14ac:dyDescent="0.25">
      <c r="A55" s="376"/>
      <c r="B55" s="376"/>
      <c r="C55" s="376"/>
      <c r="D55" s="376"/>
      <c r="E55" s="377"/>
      <c r="F55" s="377"/>
      <c r="G55" s="376"/>
      <c r="H55" s="376"/>
      <c r="I55" s="376"/>
      <c r="J55" s="376"/>
      <c r="K55" s="376"/>
      <c r="L55" s="376"/>
    </row>
    <row r="56" spans="1:12" s="374" customFormat="1" ht="15" customHeight="1" x14ac:dyDescent="0.25">
      <c r="A56" s="433" t="s">
        <v>65</v>
      </c>
      <c r="B56" s="433"/>
      <c r="C56" s="433"/>
      <c r="D56" s="433"/>
      <c r="E56" s="433" t="s">
        <v>66</v>
      </c>
      <c r="F56" s="433"/>
      <c r="G56" s="433"/>
      <c r="H56" s="433" t="s">
        <v>67</v>
      </c>
      <c r="I56" s="433"/>
      <c r="J56" s="378" t="s">
        <v>68</v>
      </c>
      <c r="K56" s="433" t="s">
        <v>3</v>
      </c>
      <c r="L56" s="433"/>
    </row>
    <row r="57" spans="1:12" s="374" customFormat="1" ht="33.75" customHeight="1" x14ac:dyDescent="0.25">
      <c r="A57" s="437" t="s">
        <v>88</v>
      </c>
      <c r="B57" s="437"/>
      <c r="C57" s="437"/>
      <c r="D57" s="437"/>
      <c r="E57" s="434"/>
      <c r="F57" s="434"/>
      <c r="G57" s="434"/>
      <c r="H57" s="435"/>
      <c r="I57" s="435"/>
      <c r="J57" s="380" t="s">
        <v>185</v>
      </c>
      <c r="K57" s="436" t="s">
        <v>380</v>
      </c>
      <c r="L57" s="436"/>
    </row>
    <row r="58" spans="1:12" s="374" customFormat="1" ht="28.5" customHeight="1" x14ac:dyDescent="0.25">
      <c r="A58" s="434" t="s">
        <v>381</v>
      </c>
      <c r="B58" s="422"/>
      <c r="C58" s="422"/>
      <c r="D58" s="423"/>
      <c r="E58" s="421" t="s">
        <v>382</v>
      </c>
      <c r="F58" s="422"/>
      <c r="G58" s="423"/>
      <c r="H58" s="424"/>
      <c r="I58" s="425"/>
      <c r="J58" s="380" t="s">
        <v>185</v>
      </c>
      <c r="K58" s="426" t="s">
        <v>383</v>
      </c>
      <c r="L58" s="427"/>
    </row>
    <row r="59" spans="1:12" s="374" customFormat="1" ht="27" customHeight="1" x14ac:dyDescent="0.25">
      <c r="A59" s="421" t="s">
        <v>384</v>
      </c>
      <c r="B59" s="422"/>
      <c r="C59" s="422"/>
      <c r="D59" s="423"/>
      <c r="E59" s="421" t="s">
        <v>385</v>
      </c>
      <c r="F59" s="422"/>
      <c r="G59" s="423"/>
      <c r="H59" s="430"/>
      <c r="I59" s="431"/>
      <c r="J59" s="380" t="s">
        <v>185</v>
      </c>
      <c r="K59" s="426" t="s">
        <v>383</v>
      </c>
      <c r="L59" s="427"/>
    </row>
    <row r="60" spans="1:12" ht="29.25" customHeight="1" x14ac:dyDescent="0.25">
      <c r="A60" s="421" t="s">
        <v>386</v>
      </c>
      <c r="B60" s="422"/>
      <c r="C60" s="422"/>
      <c r="D60" s="423"/>
      <c r="E60" s="421" t="s">
        <v>387</v>
      </c>
      <c r="F60" s="422"/>
      <c r="G60" s="423"/>
      <c r="H60" s="430"/>
      <c r="I60" s="431"/>
      <c r="J60" s="380" t="s">
        <v>185</v>
      </c>
      <c r="K60" s="426" t="s">
        <v>383</v>
      </c>
      <c r="L60" s="427"/>
    </row>
    <row r="61" spans="1:12" ht="24" customHeight="1" x14ac:dyDescent="0.25">
      <c r="A61" s="434" t="s">
        <v>388</v>
      </c>
      <c r="B61" s="422"/>
      <c r="C61" s="422"/>
      <c r="D61" s="423"/>
      <c r="E61" s="421" t="s">
        <v>389</v>
      </c>
      <c r="F61" s="422"/>
      <c r="G61" s="423"/>
      <c r="H61" s="424"/>
      <c r="I61" s="425"/>
      <c r="J61" s="380" t="s">
        <v>185</v>
      </c>
      <c r="K61" s="426" t="s">
        <v>383</v>
      </c>
      <c r="L61" s="427"/>
    </row>
    <row r="62" spans="1:12" ht="30" customHeight="1" x14ac:dyDescent="0.25">
      <c r="A62" s="421" t="s">
        <v>390</v>
      </c>
      <c r="B62" s="422"/>
      <c r="C62" s="422"/>
      <c r="D62" s="423"/>
      <c r="E62" s="421" t="s">
        <v>391</v>
      </c>
      <c r="F62" s="422"/>
      <c r="G62" s="423"/>
      <c r="H62" s="430"/>
      <c r="I62" s="431"/>
      <c r="J62" s="380" t="s">
        <v>185</v>
      </c>
      <c r="K62" s="426" t="s">
        <v>392</v>
      </c>
      <c r="L62" s="427"/>
    </row>
    <row r="63" spans="1:12" ht="24.75" customHeight="1" x14ac:dyDescent="0.25">
      <c r="A63" s="434" t="s">
        <v>393</v>
      </c>
      <c r="B63" s="434"/>
      <c r="C63" s="434"/>
      <c r="D63" s="434"/>
      <c r="E63" s="434" t="s">
        <v>394</v>
      </c>
      <c r="F63" s="434"/>
      <c r="G63" s="434"/>
      <c r="H63" s="438"/>
      <c r="I63" s="438"/>
      <c r="J63" s="380" t="s">
        <v>185</v>
      </c>
      <c r="K63" s="436" t="s">
        <v>383</v>
      </c>
      <c r="L63" s="436"/>
    </row>
    <row r="64" spans="1:12" ht="38.25" customHeight="1" x14ac:dyDescent="0.25">
      <c r="A64" s="437" t="s">
        <v>89</v>
      </c>
      <c r="B64" s="437"/>
      <c r="C64" s="437"/>
      <c r="D64" s="437"/>
      <c r="E64" s="434" t="s">
        <v>395</v>
      </c>
      <c r="F64" s="434"/>
      <c r="G64" s="434"/>
      <c r="H64" s="435" t="s">
        <v>185</v>
      </c>
      <c r="I64" s="435"/>
      <c r="J64" s="381"/>
      <c r="K64" s="436"/>
      <c r="L64" s="436"/>
    </row>
    <row r="65" spans="1:12" ht="42.75" customHeight="1" x14ac:dyDescent="0.25">
      <c r="A65" s="440" t="s">
        <v>396</v>
      </c>
      <c r="B65" s="440"/>
      <c r="C65" s="440"/>
      <c r="D65" s="440"/>
      <c r="E65" s="440" t="s">
        <v>397</v>
      </c>
      <c r="F65" s="440"/>
      <c r="G65" s="440"/>
      <c r="H65" s="440" t="s">
        <v>434</v>
      </c>
      <c r="I65" s="440"/>
      <c r="J65" s="440"/>
      <c r="K65" s="435"/>
      <c r="L65" s="435"/>
    </row>
    <row r="66" spans="1:12" ht="26.25" customHeight="1" x14ac:dyDescent="0.25">
      <c r="A66" s="440"/>
      <c r="B66" s="440"/>
      <c r="C66" s="440"/>
      <c r="D66" s="440"/>
      <c r="E66" s="378" t="s">
        <v>66</v>
      </c>
      <c r="F66" s="378" t="s">
        <v>67</v>
      </c>
      <c r="G66" s="378" t="s">
        <v>68</v>
      </c>
      <c r="H66" s="378" t="s">
        <v>66</v>
      </c>
      <c r="I66" s="378" t="s">
        <v>67</v>
      </c>
      <c r="J66" s="378" t="s">
        <v>68</v>
      </c>
      <c r="K66" s="435"/>
      <c r="L66" s="435"/>
    </row>
    <row r="67" spans="1:12" ht="37.5" customHeight="1" x14ac:dyDescent="0.25">
      <c r="A67" s="437" t="s">
        <v>398</v>
      </c>
      <c r="B67" s="437"/>
      <c r="C67" s="437"/>
      <c r="D67" s="437"/>
      <c r="E67" s="382">
        <v>52</v>
      </c>
      <c r="F67" s="382" t="s">
        <v>185</v>
      </c>
      <c r="G67" s="382"/>
      <c r="H67" s="382">
        <v>53</v>
      </c>
      <c r="I67" s="381" t="s">
        <v>185</v>
      </c>
      <c r="J67" s="381"/>
      <c r="K67" s="439"/>
      <c r="L67" s="439"/>
    </row>
    <row r="68" spans="1:12" ht="35.25" customHeight="1" x14ac:dyDescent="0.25">
      <c r="A68" s="439" t="s">
        <v>69</v>
      </c>
      <c r="B68" s="439"/>
      <c r="C68" s="439"/>
      <c r="D68" s="439"/>
      <c r="E68" s="383" t="s">
        <v>399</v>
      </c>
      <c r="F68" s="383" t="s">
        <v>185</v>
      </c>
      <c r="G68" s="383"/>
      <c r="H68" s="383" t="s">
        <v>400</v>
      </c>
      <c r="I68" s="381" t="s">
        <v>185</v>
      </c>
      <c r="J68" s="379"/>
      <c r="K68" s="435"/>
      <c r="L68" s="435"/>
    </row>
    <row r="69" spans="1:12" x14ac:dyDescent="0.25">
      <c r="A69" s="439" t="s">
        <v>86</v>
      </c>
      <c r="B69" s="439"/>
      <c r="C69" s="439"/>
      <c r="D69" s="439"/>
      <c r="E69" s="383" t="s">
        <v>401</v>
      </c>
      <c r="F69" s="383" t="s">
        <v>185</v>
      </c>
      <c r="G69" s="383"/>
      <c r="H69" s="383" t="s">
        <v>402</v>
      </c>
      <c r="I69" s="383" t="s">
        <v>185</v>
      </c>
      <c r="J69" s="383"/>
      <c r="K69" s="435"/>
      <c r="L69" s="435"/>
    </row>
    <row r="70" spans="1:12" ht="42" customHeight="1" x14ac:dyDescent="0.25">
      <c r="A70" s="439" t="s">
        <v>122</v>
      </c>
      <c r="B70" s="439"/>
      <c r="C70" s="439"/>
      <c r="D70" s="439"/>
      <c r="E70" s="383"/>
      <c r="F70" s="383"/>
      <c r="G70" s="383"/>
      <c r="H70" s="383"/>
      <c r="I70" s="381"/>
      <c r="J70" s="384"/>
      <c r="K70" s="435" t="s">
        <v>403</v>
      </c>
      <c r="L70" s="435"/>
    </row>
    <row r="71" spans="1:12" ht="39" customHeight="1" x14ac:dyDescent="0.25">
      <c r="A71" s="439" t="s">
        <v>87</v>
      </c>
      <c r="B71" s="439"/>
      <c r="C71" s="439"/>
      <c r="D71" s="439"/>
      <c r="E71" s="383"/>
      <c r="F71" s="383"/>
      <c r="G71" s="383"/>
      <c r="H71" s="383"/>
      <c r="I71" s="383"/>
      <c r="J71" s="383"/>
      <c r="K71" s="435" t="s">
        <v>404</v>
      </c>
      <c r="L71" s="435"/>
    </row>
    <row r="72" spans="1:12" x14ac:dyDescent="0.25">
      <c r="A72" s="437" t="s">
        <v>70</v>
      </c>
      <c r="B72" s="437"/>
      <c r="C72" s="437"/>
      <c r="D72" s="437"/>
      <c r="E72" s="382">
        <v>67</v>
      </c>
      <c r="F72" s="382" t="s">
        <v>185</v>
      </c>
      <c r="G72" s="382"/>
      <c r="H72" s="382">
        <v>68</v>
      </c>
      <c r="I72" s="383"/>
      <c r="J72" s="379" t="s">
        <v>185</v>
      </c>
      <c r="K72" s="435" t="s">
        <v>409</v>
      </c>
      <c r="L72" s="435"/>
    </row>
    <row r="73" spans="1:12" x14ac:dyDescent="0.25">
      <c r="A73" s="437" t="s">
        <v>71</v>
      </c>
      <c r="B73" s="437"/>
      <c r="C73" s="437"/>
      <c r="D73" s="437"/>
      <c r="E73" s="382">
        <v>50</v>
      </c>
      <c r="F73" s="382" t="s">
        <v>185</v>
      </c>
      <c r="G73" s="382"/>
      <c r="H73" s="382">
        <v>51</v>
      </c>
      <c r="I73" s="383" t="s">
        <v>185</v>
      </c>
      <c r="J73" s="379"/>
      <c r="K73" s="435"/>
      <c r="L73" s="435"/>
    </row>
    <row r="74" spans="1:12" ht="29.25" customHeight="1" x14ac:dyDescent="0.25">
      <c r="A74" s="437" t="s">
        <v>72</v>
      </c>
      <c r="B74" s="437"/>
      <c r="C74" s="437"/>
      <c r="D74" s="437"/>
      <c r="E74" s="383" t="s">
        <v>405</v>
      </c>
      <c r="F74" s="383" t="s">
        <v>185</v>
      </c>
      <c r="G74" s="383"/>
      <c r="H74" s="383" t="s">
        <v>406</v>
      </c>
      <c r="I74" s="383" t="s">
        <v>185</v>
      </c>
      <c r="J74" s="379"/>
      <c r="K74" s="435"/>
      <c r="L74" s="435"/>
    </row>
    <row r="75" spans="1:12" ht="53.25" customHeight="1" x14ac:dyDescent="0.25">
      <c r="A75" s="437" t="s">
        <v>73</v>
      </c>
      <c r="B75" s="437"/>
      <c r="C75" s="437"/>
      <c r="D75" s="437"/>
      <c r="E75" s="383" t="s">
        <v>407</v>
      </c>
      <c r="F75" s="383" t="s">
        <v>185</v>
      </c>
      <c r="G75" s="383"/>
      <c r="H75" s="383" t="s">
        <v>408</v>
      </c>
      <c r="I75" s="383" t="s">
        <v>185</v>
      </c>
      <c r="J75" s="379"/>
      <c r="K75" s="435"/>
      <c r="L75" s="435"/>
    </row>
  </sheetData>
  <mergeCells count="109">
    <mergeCell ref="A73:D73"/>
    <mergeCell ref="K73:L73"/>
    <mergeCell ref="A74:D74"/>
    <mergeCell ref="K74:L74"/>
    <mergeCell ref="A75:D75"/>
    <mergeCell ref="K75:L75"/>
    <mergeCell ref="A70:D70"/>
    <mergeCell ref="K70:L70"/>
    <mergeCell ref="A71:D71"/>
    <mergeCell ref="K71:L71"/>
    <mergeCell ref="A72:D72"/>
    <mergeCell ref="K72:L72"/>
    <mergeCell ref="A67:D67"/>
    <mergeCell ref="K67:L67"/>
    <mergeCell ref="A68:D68"/>
    <mergeCell ref="K68:L68"/>
    <mergeCell ref="A69:D69"/>
    <mergeCell ref="K69:L69"/>
    <mergeCell ref="A64:D64"/>
    <mergeCell ref="E64:G64"/>
    <mergeCell ref="H64:I64"/>
    <mergeCell ref="K64:L64"/>
    <mergeCell ref="A65:D66"/>
    <mergeCell ref="E65:G65"/>
    <mergeCell ref="H65:J65"/>
    <mergeCell ref="K65:L65"/>
    <mergeCell ref="K66:L66"/>
    <mergeCell ref="A62:D62"/>
    <mergeCell ref="E62:G62"/>
    <mergeCell ref="H62:I62"/>
    <mergeCell ref="K62:L62"/>
    <mergeCell ref="A63:D63"/>
    <mergeCell ref="E63:G63"/>
    <mergeCell ref="H63:I63"/>
    <mergeCell ref="K63:L63"/>
    <mergeCell ref="A60:D60"/>
    <mergeCell ref="E60:G60"/>
    <mergeCell ref="H60:I60"/>
    <mergeCell ref="K60:L60"/>
    <mergeCell ref="A61:D61"/>
    <mergeCell ref="E61:G61"/>
    <mergeCell ref="H61:I61"/>
    <mergeCell ref="K61:L61"/>
    <mergeCell ref="B45:L45"/>
    <mergeCell ref="B46:L46"/>
    <mergeCell ref="B47:L47"/>
    <mergeCell ref="B43:L43"/>
    <mergeCell ref="B44:L44"/>
    <mergeCell ref="A59:D59"/>
    <mergeCell ref="E59:G59"/>
    <mergeCell ref="H59:I59"/>
    <mergeCell ref="K59:L59"/>
    <mergeCell ref="A54:L54"/>
    <mergeCell ref="E56:G56"/>
    <mergeCell ref="H56:I56"/>
    <mergeCell ref="K56:L56"/>
    <mergeCell ref="E57:G57"/>
    <mergeCell ref="H57:I57"/>
    <mergeCell ref="K57:L57"/>
    <mergeCell ref="A57:D57"/>
    <mergeCell ref="A58:D58"/>
    <mergeCell ref="A56:D56"/>
    <mergeCell ref="E58:G58"/>
    <mergeCell ref="H58:I58"/>
    <mergeCell ref="K58:L58"/>
    <mergeCell ref="A53:D53"/>
    <mergeCell ref="H53:L53"/>
    <mergeCell ref="B48:L48"/>
    <mergeCell ref="B49:L49"/>
    <mergeCell ref="B50:L50"/>
    <mergeCell ref="B51:L51"/>
    <mergeCell ref="B52:L52"/>
    <mergeCell ref="B18:L18"/>
    <mergeCell ref="B24:L24"/>
    <mergeCell ref="B25:L25"/>
    <mergeCell ref="B26:L26"/>
    <mergeCell ref="B27:L27"/>
    <mergeCell ref="B28:L28"/>
    <mergeCell ref="B19:L19"/>
    <mergeCell ref="B42:L42"/>
    <mergeCell ref="B29:L29"/>
    <mergeCell ref="B30:L30"/>
    <mergeCell ref="B31:L31"/>
    <mergeCell ref="B32:L32"/>
    <mergeCell ref="B33:L33"/>
    <mergeCell ref="B20:L20"/>
    <mergeCell ref="B21:L21"/>
    <mergeCell ref="B22:L22"/>
    <mergeCell ref="B23:L23"/>
    <mergeCell ref="B39:L39"/>
    <mergeCell ref="B40:L40"/>
    <mergeCell ref="B41:L41"/>
    <mergeCell ref="A1:L1"/>
    <mergeCell ref="A3:L3"/>
    <mergeCell ref="A5:L6"/>
    <mergeCell ref="A7:L8"/>
    <mergeCell ref="B10:L10"/>
    <mergeCell ref="B13:L13"/>
    <mergeCell ref="B11:L11"/>
    <mergeCell ref="B12:L12"/>
    <mergeCell ref="B38:L38"/>
    <mergeCell ref="B34:L34"/>
    <mergeCell ref="B35:L35"/>
    <mergeCell ref="B36:L36"/>
    <mergeCell ref="B37:L37"/>
    <mergeCell ref="B14:L14"/>
    <mergeCell ref="B15:L15"/>
    <mergeCell ref="B16:L16"/>
    <mergeCell ref="B17:L17"/>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Z148"/>
  <sheetViews>
    <sheetView topLeftCell="B29" zoomScale="70" zoomScaleNormal="70" zoomScaleSheetLayoutView="64" workbookViewId="0">
      <selection activeCell="B43" sqref="B43"/>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22.7109375" style="5" customWidth="1"/>
    <col min="12" max="13" width="18.7109375" style="5" customWidth="1"/>
    <col min="14" max="14" width="22.140625" style="5" customWidth="1"/>
    <col min="15" max="15" width="26.140625" style="5" customWidth="1"/>
    <col min="16" max="16" width="19.5703125" style="5" bestFit="1" customWidth="1"/>
    <col min="17" max="17" width="58.710937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63" t="s">
        <v>61</v>
      </c>
      <c r="C2" s="464"/>
      <c r="D2" s="464"/>
      <c r="E2" s="464"/>
      <c r="F2" s="464"/>
      <c r="G2" s="464"/>
      <c r="H2" s="464"/>
      <c r="I2" s="464"/>
      <c r="J2" s="464"/>
      <c r="K2" s="464"/>
      <c r="L2" s="464"/>
      <c r="M2" s="464"/>
      <c r="N2" s="464"/>
      <c r="O2" s="464"/>
      <c r="P2" s="464"/>
    </row>
    <row r="4" spans="2:16" ht="26.25" x14ac:dyDescent="0.25">
      <c r="B4" s="463" t="s">
        <v>47</v>
      </c>
      <c r="C4" s="464"/>
      <c r="D4" s="464"/>
      <c r="E4" s="464"/>
      <c r="F4" s="464"/>
      <c r="G4" s="464"/>
      <c r="H4" s="464"/>
      <c r="I4" s="464"/>
      <c r="J4" s="464"/>
      <c r="K4" s="464"/>
      <c r="L4" s="464"/>
      <c r="M4" s="464"/>
      <c r="N4" s="464"/>
      <c r="O4" s="464"/>
      <c r="P4" s="464"/>
    </row>
    <row r="5" spans="2:16" ht="15.75" thickBot="1" x14ac:dyDescent="0.3"/>
    <row r="6" spans="2:16" ht="21.75" thickBot="1" x14ac:dyDescent="0.3">
      <c r="B6" s="7" t="s">
        <v>4</v>
      </c>
      <c r="C6" s="481" t="s">
        <v>183</v>
      </c>
      <c r="D6" s="481"/>
      <c r="E6" s="481"/>
      <c r="F6" s="481"/>
      <c r="G6" s="481"/>
      <c r="H6" s="481"/>
      <c r="I6" s="481"/>
      <c r="J6" s="481"/>
      <c r="K6" s="481"/>
      <c r="L6" s="481"/>
      <c r="M6" s="481"/>
      <c r="N6" s="482"/>
    </row>
    <row r="7" spans="2:16" ht="16.5" thickBot="1" x14ac:dyDescent="0.3">
      <c r="B7" s="8" t="s">
        <v>5</v>
      </c>
      <c r="C7" s="481"/>
      <c r="D7" s="481"/>
      <c r="E7" s="481"/>
      <c r="F7" s="481"/>
      <c r="G7" s="481"/>
      <c r="H7" s="481"/>
      <c r="I7" s="481"/>
      <c r="J7" s="481"/>
      <c r="K7" s="481"/>
      <c r="L7" s="481"/>
      <c r="M7" s="481"/>
      <c r="N7" s="482"/>
    </row>
    <row r="8" spans="2:16" ht="16.5" thickBot="1" x14ac:dyDescent="0.3">
      <c r="B8" s="8" t="s">
        <v>6</v>
      </c>
      <c r="C8" s="481"/>
      <c r="D8" s="481"/>
      <c r="E8" s="481"/>
      <c r="F8" s="481"/>
      <c r="G8" s="481"/>
      <c r="H8" s="481"/>
      <c r="I8" s="481"/>
      <c r="J8" s="481"/>
      <c r="K8" s="481"/>
      <c r="L8" s="481"/>
      <c r="M8" s="481"/>
      <c r="N8" s="482"/>
    </row>
    <row r="9" spans="2:16" ht="16.5" thickBot="1" x14ac:dyDescent="0.3">
      <c r="B9" s="8" t="s">
        <v>7</v>
      </c>
      <c r="C9" s="481"/>
      <c r="D9" s="481"/>
      <c r="E9" s="481"/>
      <c r="F9" s="481"/>
      <c r="G9" s="481"/>
      <c r="H9" s="481"/>
      <c r="I9" s="481"/>
      <c r="J9" s="481"/>
      <c r="K9" s="481"/>
      <c r="L9" s="481"/>
      <c r="M9" s="481"/>
      <c r="N9" s="482"/>
    </row>
    <row r="10" spans="2:16" ht="16.5" thickBot="1" x14ac:dyDescent="0.3">
      <c r="B10" s="8" t="s">
        <v>8</v>
      </c>
      <c r="C10" s="465">
        <v>18</v>
      </c>
      <c r="D10" s="465"/>
      <c r="E10" s="466"/>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467" t="s">
        <v>90</v>
      </c>
      <c r="C14" s="467"/>
      <c r="D14" s="120" t="s">
        <v>12</v>
      </c>
      <c r="E14" s="120" t="s">
        <v>13</v>
      </c>
      <c r="F14" s="120" t="s">
        <v>29</v>
      </c>
      <c r="G14" s="396"/>
      <c r="I14" s="26"/>
      <c r="J14" s="26"/>
      <c r="K14" s="26"/>
      <c r="L14" s="26"/>
      <c r="M14" s="26"/>
      <c r="N14" s="66"/>
    </row>
    <row r="15" spans="2:16" x14ac:dyDescent="0.25">
      <c r="B15" s="467"/>
      <c r="C15" s="467"/>
      <c r="D15" s="120">
        <v>18</v>
      </c>
      <c r="E15" s="42">
        <v>2004427099</v>
      </c>
      <c r="F15" s="240">
        <v>979</v>
      </c>
      <c r="G15" s="397"/>
      <c r="I15" s="27"/>
      <c r="J15" s="27"/>
      <c r="K15" s="27"/>
      <c r="L15" s="27"/>
      <c r="M15" s="27"/>
      <c r="N15" s="66"/>
    </row>
    <row r="16" spans="2:16" x14ac:dyDescent="0.25">
      <c r="B16" s="467"/>
      <c r="C16" s="467"/>
      <c r="D16" s="120"/>
      <c r="E16" s="42"/>
      <c r="F16" s="42"/>
      <c r="G16" s="397"/>
      <c r="I16" s="27"/>
      <c r="J16" s="27"/>
      <c r="K16" s="27"/>
      <c r="L16" s="27"/>
      <c r="M16" s="27"/>
      <c r="N16" s="66"/>
    </row>
    <row r="17" spans="1:14" x14ac:dyDescent="0.25">
      <c r="B17" s="467"/>
      <c r="C17" s="467"/>
      <c r="D17" s="120"/>
      <c r="E17" s="42"/>
      <c r="F17" s="42"/>
      <c r="G17" s="397"/>
      <c r="I17" s="27"/>
      <c r="J17" s="27"/>
      <c r="K17" s="27"/>
      <c r="L17" s="27"/>
      <c r="M17" s="27"/>
      <c r="N17" s="66"/>
    </row>
    <row r="18" spans="1:14" x14ac:dyDescent="0.25">
      <c r="B18" s="467"/>
      <c r="C18" s="467"/>
      <c r="D18" s="120"/>
      <c r="E18" s="122"/>
      <c r="F18" s="42"/>
      <c r="G18" s="397"/>
      <c r="H18" s="17"/>
      <c r="I18" s="27"/>
      <c r="J18" s="27"/>
      <c r="K18" s="27"/>
      <c r="L18" s="27"/>
      <c r="M18" s="27"/>
      <c r="N18" s="16"/>
    </row>
    <row r="19" spans="1:14" x14ac:dyDescent="0.25">
      <c r="B19" s="467"/>
      <c r="C19" s="467"/>
      <c r="D19" s="120"/>
      <c r="E19" s="122"/>
      <c r="F19" s="42"/>
      <c r="G19" s="397"/>
      <c r="H19" s="17"/>
      <c r="I19" s="29"/>
      <c r="J19" s="29"/>
      <c r="K19" s="29"/>
      <c r="L19" s="29"/>
      <c r="M19" s="29"/>
      <c r="N19" s="16"/>
    </row>
    <row r="20" spans="1:14" x14ac:dyDescent="0.25">
      <c r="B20" s="467"/>
      <c r="C20" s="467"/>
      <c r="D20" s="120"/>
      <c r="E20" s="122"/>
      <c r="F20" s="42"/>
      <c r="G20" s="397"/>
      <c r="H20" s="17"/>
      <c r="I20" s="65"/>
      <c r="J20" s="65"/>
      <c r="K20" s="65"/>
      <c r="L20" s="65"/>
      <c r="M20" s="65"/>
      <c r="N20" s="16"/>
    </row>
    <row r="21" spans="1:14" x14ac:dyDescent="0.25">
      <c r="B21" s="467"/>
      <c r="C21" s="467"/>
      <c r="D21" s="120"/>
      <c r="E21" s="122"/>
      <c r="F21" s="42"/>
      <c r="G21" s="397"/>
      <c r="H21" s="17"/>
      <c r="I21" s="65"/>
      <c r="J21" s="65"/>
      <c r="K21" s="65"/>
      <c r="L21" s="65"/>
      <c r="M21" s="65"/>
      <c r="N21" s="16"/>
    </row>
    <row r="22" spans="1:14" ht="15.75" thickBot="1" x14ac:dyDescent="0.3">
      <c r="B22" s="468" t="s">
        <v>14</v>
      </c>
      <c r="C22" s="469"/>
      <c r="D22" s="120"/>
      <c r="E22" s="42">
        <f>SUM(E15:E21)</f>
        <v>2004427099</v>
      </c>
      <c r="F22" s="240">
        <v>979</v>
      </c>
      <c r="G22" s="397"/>
      <c r="H22" s="17"/>
      <c r="I22" s="65"/>
      <c r="J22" s="65"/>
      <c r="K22" s="65"/>
      <c r="L22" s="65"/>
      <c r="M22" s="65"/>
      <c r="N22" s="16"/>
    </row>
    <row r="23" spans="1:14" ht="45.75" thickBot="1" x14ac:dyDescent="0.3">
      <c r="A23" s="31"/>
      <c r="B23" s="36" t="s">
        <v>15</v>
      </c>
      <c r="C23" s="36" t="s">
        <v>91</v>
      </c>
      <c r="E23" s="26"/>
      <c r="F23" s="26"/>
      <c r="G23" s="26"/>
      <c r="H23" s="26"/>
      <c r="I23" s="6"/>
      <c r="J23" s="6"/>
      <c r="K23" s="6"/>
      <c r="L23" s="6"/>
      <c r="M23" s="6"/>
    </row>
    <row r="24" spans="1:14" ht="15.75" thickBot="1" x14ac:dyDescent="0.3">
      <c r="A24" s="32">
        <v>1</v>
      </c>
      <c r="C24" s="34">
        <f>+F22*80%</f>
        <v>783.2</v>
      </c>
      <c r="D24" s="30"/>
      <c r="E24" s="33">
        <f>E22</f>
        <v>2004427099</v>
      </c>
      <c r="F24" s="28"/>
      <c r="G24" s="28"/>
      <c r="H24" s="28"/>
      <c r="I24" s="18"/>
      <c r="J24" s="18"/>
      <c r="K24" s="18"/>
      <c r="L24" s="18"/>
      <c r="M24" s="18"/>
    </row>
    <row r="25" spans="1:14" x14ac:dyDescent="0.25">
      <c r="A25" s="57"/>
      <c r="C25" s="58"/>
      <c r="D25" s="27"/>
      <c r="E25" s="59"/>
      <c r="F25" s="28"/>
      <c r="G25" s="28"/>
      <c r="H25" s="28"/>
      <c r="I25" s="18"/>
      <c r="J25" s="18"/>
      <c r="K25" s="18"/>
      <c r="L25" s="18"/>
      <c r="M25" s="18"/>
    </row>
    <row r="26" spans="1:14" x14ac:dyDescent="0.25">
      <c r="A26" s="57"/>
      <c r="C26" s="58"/>
      <c r="D26" s="27"/>
      <c r="E26" s="59"/>
      <c r="F26" s="28"/>
      <c r="G26" s="28"/>
      <c r="H26" s="28"/>
      <c r="I26" s="18"/>
      <c r="J26" s="18"/>
      <c r="K26" s="18"/>
      <c r="L26" s="18"/>
      <c r="M26" s="18"/>
    </row>
    <row r="27" spans="1:14" x14ac:dyDescent="0.25">
      <c r="A27" s="57"/>
      <c r="B27" s="80" t="s">
        <v>123</v>
      </c>
      <c r="C27" s="62"/>
      <c r="D27" s="62"/>
      <c r="E27" s="62"/>
      <c r="F27" s="62"/>
      <c r="G27" s="62"/>
      <c r="H27" s="62"/>
      <c r="I27" s="65"/>
      <c r="J27" s="65"/>
      <c r="K27" s="65"/>
      <c r="L27" s="65"/>
      <c r="M27" s="65"/>
      <c r="N27" s="66"/>
    </row>
    <row r="28" spans="1:14" x14ac:dyDescent="0.25">
      <c r="A28" s="57"/>
      <c r="B28" s="62"/>
      <c r="C28" s="62"/>
      <c r="D28" s="62"/>
      <c r="E28" s="62"/>
      <c r="F28" s="62"/>
      <c r="G28" s="62"/>
      <c r="H28" s="62"/>
      <c r="I28" s="65"/>
      <c r="J28" s="65"/>
      <c r="K28" s="65"/>
      <c r="L28" s="65"/>
      <c r="M28" s="65"/>
      <c r="N28" s="66"/>
    </row>
    <row r="29" spans="1:14" x14ac:dyDescent="0.25">
      <c r="A29" s="57"/>
      <c r="B29" s="82" t="s">
        <v>32</v>
      </c>
      <c r="C29" s="82" t="s">
        <v>124</v>
      </c>
      <c r="D29" s="82" t="s">
        <v>125</v>
      </c>
      <c r="E29" s="62"/>
      <c r="F29" s="62"/>
      <c r="G29" s="62"/>
      <c r="H29" s="62"/>
      <c r="I29" s="65"/>
      <c r="J29" s="65"/>
      <c r="K29" s="65"/>
      <c r="L29" s="65"/>
      <c r="M29" s="65"/>
      <c r="N29" s="66"/>
    </row>
    <row r="30" spans="1:14" x14ac:dyDescent="0.25">
      <c r="A30" s="57"/>
      <c r="B30" s="79" t="s">
        <v>126</v>
      </c>
      <c r="C30" s="393"/>
      <c r="D30" s="393" t="s">
        <v>185</v>
      </c>
      <c r="E30" s="62"/>
      <c r="F30" s="62"/>
      <c r="G30" s="62"/>
      <c r="H30" s="62"/>
      <c r="I30" s="65"/>
      <c r="J30" s="65"/>
      <c r="K30" s="65"/>
      <c r="L30" s="65"/>
      <c r="M30" s="65"/>
      <c r="N30" s="66"/>
    </row>
    <row r="31" spans="1:14" x14ac:dyDescent="0.25">
      <c r="A31" s="57"/>
      <c r="B31" s="79" t="s">
        <v>127</v>
      </c>
      <c r="C31" s="393" t="s">
        <v>185</v>
      </c>
      <c r="D31" s="393"/>
      <c r="E31" s="62"/>
      <c r="F31" s="62"/>
      <c r="G31" s="62"/>
      <c r="H31" s="62"/>
      <c r="I31" s="65"/>
      <c r="J31" s="65"/>
      <c r="K31" s="65"/>
      <c r="L31" s="65"/>
      <c r="M31" s="65"/>
      <c r="N31" s="66"/>
    </row>
    <row r="32" spans="1:14" x14ac:dyDescent="0.25">
      <c r="A32" s="57"/>
      <c r="B32" s="79" t="s">
        <v>128</v>
      </c>
      <c r="C32" s="393" t="s">
        <v>185</v>
      </c>
      <c r="D32" s="393"/>
      <c r="E32" s="62"/>
      <c r="F32" s="62"/>
      <c r="G32" s="62"/>
      <c r="H32" s="62"/>
      <c r="I32" s="65"/>
      <c r="J32" s="65"/>
      <c r="K32" s="65"/>
      <c r="L32" s="65"/>
      <c r="M32" s="65"/>
      <c r="N32" s="66"/>
    </row>
    <row r="33" spans="1:17" x14ac:dyDescent="0.25">
      <c r="A33" s="57"/>
      <c r="B33" s="79" t="s">
        <v>129</v>
      </c>
      <c r="C33" s="393" t="s">
        <v>185</v>
      </c>
      <c r="D33" s="393"/>
      <c r="E33" s="62"/>
      <c r="F33" s="62"/>
      <c r="G33" s="62"/>
      <c r="H33" s="62"/>
      <c r="I33" s="65"/>
      <c r="J33" s="65"/>
      <c r="K33" s="65"/>
      <c r="L33" s="65"/>
      <c r="M33" s="65"/>
      <c r="N33" s="66"/>
    </row>
    <row r="34" spans="1:17" x14ac:dyDescent="0.25">
      <c r="A34" s="57"/>
      <c r="B34" s="62"/>
      <c r="C34" s="62"/>
      <c r="D34" s="62"/>
      <c r="E34" s="62"/>
      <c r="F34" s="62"/>
      <c r="G34" s="62"/>
      <c r="H34" s="62"/>
      <c r="I34" s="65"/>
      <c r="J34" s="65"/>
      <c r="K34" s="65"/>
      <c r="L34" s="65"/>
      <c r="M34" s="65"/>
      <c r="N34" s="66"/>
    </row>
    <row r="35" spans="1:17" x14ac:dyDescent="0.25">
      <c r="A35" s="57"/>
      <c r="B35" s="62"/>
      <c r="C35" s="62"/>
      <c r="D35" s="62"/>
      <c r="E35" s="62"/>
      <c r="F35" s="62"/>
      <c r="G35" s="62"/>
      <c r="H35" s="62"/>
      <c r="I35" s="65"/>
      <c r="J35" s="65"/>
      <c r="K35" s="65"/>
      <c r="L35" s="65"/>
      <c r="M35" s="65"/>
      <c r="N35" s="66"/>
    </row>
    <row r="36" spans="1:17" x14ac:dyDescent="0.25">
      <c r="A36" s="57"/>
      <c r="B36" s="80" t="s">
        <v>130</v>
      </c>
      <c r="C36" s="62"/>
      <c r="D36" s="62"/>
      <c r="E36" s="62"/>
      <c r="F36" s="62"/>
      <c r="G36" s="62"/>
      <c r="H36" s="62"/>
      <c r="I36" s="65"/>
      <c r="J36" s="65"/>
      <c r="K36" s="65"/>
      <c r="L36" s="65"/>
      <c r="M36" s="65"/>
      <c r="N36" s="66"/>
    </row>
    <row r="37" spans="1:17" x14ac:dyDescent="0.25">
      <c r="A37" s="57"/>
      <c r="B37" s="62"/>
      <c r="C37" s="62"/>
      <c r="D37" s="62"/>
      <c r="E37" s="62"/>
      <c r="F37" s="62"/>
      <c r="G37" s="62"/>
      <c r="H37" s="62"/>
      <c r="I37" s="65"/>
      <c r="J37" s="65"/>
      <c r="K37" s="65"/>
      <c r="L37" s="65"/>
      <c r="M37" s="65"/>
      <c r="N37" s="66"/>
    </row>
    <row r="38" spans="1:17" x14ac:dyDescent="0.25">
      <c r="A38" s="57"/>
      <c r="B38" s="62"/>
      <c r="C38" s="62"/>
      <c r="D38" s="62"/>
      <c r="E38" s="62"/>
      <c r="F38" s="62"/>
      <c r="G38" s="62"/>
      <c r="H38" s="62"/>
      <c r="I38" s="65"/>
      <c r="J38" s="65"/>
      <c r="K38" s="65"/>
      <c r="L38" s="65"/>
      <c r="M38" s="65"/>
      <c r="N38" s="66"/>
    </row>
    <row r="39" spans="1:17" x14ac:dyDescent="0.25">
      <c r="A39" s="57"/>
      <c r="B39" s="82" t="s">
        <v>32</v>
      </c>
      <c r="C39" s="82" t="s">
        <v>56</v>
      </c>
      <c r="D39" s="81" t="s">
        <v>50</v>
      </c>
      <c r="E39" s="81" t="s">
        <v>16</v>
      </c>
      <c r="F39" s="62"/>
      <c r="G39" s="62"/>
      <c r="H39" s="62"/>
      <c r="I39" s="65"/>
      <c r="J39" s="65"/>
      <c r="K39" s="65"/>
      <c r="L39" s="65"/>
      <c r="M39" s="65"/>
      <c r="N39" s="66"/>
    </row>
    <row r="40" spans="1:17" ht="28.5" x14ac:dyDescent="0.25">
      <c r="A40" s="57"/>
      <c r="B40" s="63" t="s">
        <v>131</v>
      </c>
      <c r="C40" s="394">
        <v>40</v>
      </c>
      <c r="D40" s="395">
        <f>+D147</f>
        <v>0</v>
      </c>
      <c r="E40" s="470">
        <f>+D40+D41</f>
        <v>0</v>
      </c>
      <c r="F40" s="62"/>
      <c r="G40" s="62"/>
      <c r="H40" s="62"/>
      <c r="I40" s="65"/>
      <c r="J40" s="65"/>
      <c r="K40" s="65"/>
      <c r="L40" s="65"/>
      <c r="M40" s="65"/>
      <c r="N40" s="66"/>
    </row>
    <row r="41" spans="1:17" ht="42.75" x14ac:dyDescent="0.25">
      <c r="A41" s="57"/>
      <c r="B41" s="63" t="s">
        <v>132</v>
      </c>
      <c r="C41" s="394">
        <v>60</v>
      </c>
      <c r="D41" s="395">
        <f>+D148</f>
        <v>0</v>
      </c>
      <c r="E41" s="471"/>
      <c r="F41" s="62"/>
      <c r="G41" s="62"/>
      <c r="H41" s="62"/>
      <c r="I41" s="65"/>
      <c r="J41" s="65"/>
      <c r="K41" s="65"/>
      <c r="L41" s="65"/>
      <c r="M41" s="65"/>
      <c r="N41" s="66"/>
    </row>
    <row r="42" spans="1:17" x14ac:dyDescent="0.25">
      <c r="A42" s="57"/>
      <c r="C42" s="58"/>
      <c r="D42" s="27"/>
      <c r="E42" s="59"/>
      <c r="F42" s="28"/>
      <c r="G42" s="28"/>
      <c r="H42" s="28"/>
      <c r="I42" s="18"/>
      <c r="J42" s="18"/>
      <c r="K42" s="18"/>
      <c r="L42" s="18"/>
      <c r="M42" s="18"/>
    </row>
    <row r="43" spans="1:17" x14ac:dyDescent="0.25">
      <c r="A43" s="57"/>
      <c r="C43" s="58"/>
      <c r="D43" s="27"/>
      <c r="E43" s="59"/>
      <c r="F43" s="28"/>
      <c r="G43" s="28"/>
      <c r="H43" s="28"/>
      <c r="I43" s="18"/>
      <c r="J43" s="18"/>
      <c r="K43" s="18"/>
      <c r="L43" s="18"/>
      <c r="M43" s="18"/>
    </row>
    <row r="44" spans="1:17" ht="24" customHeight="1" x14ac:dyDescent="0.25">
      <c r="A44" s="57"/>
      <c r="C44" s="58"/>
      <c r="D44" s="27"/>
      <c r="E44" s="59"/>
      <c r="F44" s="28"/>
      <c r="G44" s="28"/>
      <c r="H44" s="28"/>
      <c r="I44" s="18"/>
      <c r="J44" s="18"/>
      <c r="K44" s="18"/>
      <c r="L44" s="18"/>
      <c r="M44" s="472" t="s">
        <v>34</v>
      </c>
      <c r="N44" s="472"/>
    </row>
    <row r="45" spans="1:17" ht="27.75" customHeight="1" thickBot="1" x14ac:dyDescent="0.3">
      <c r="M45" s="473"/>
      <c r="N45" s="473"/>
    </row>
    <row r="46" spans="1:17" x14ac:dyDescent="0.25">
      <c r="B46" s="80" t="s">
        <v>145</v>
      </c>
      <c r="M46" s="43"/>
      <c r="N46" s="43"/>
    </row>
    <row r="47" spans="1:17" ht="15.75" thickBot="1" x14ac:dyDescent="0.3">
      <c r="M47" s="43"/>
      <c r="N47" s="43"/>
    </row>
    <row r="48" spans="1:17" s="65" customFormat="1" ht="109.5" customHeight="1" x14ac:dyDescent="0.25">
      <c r="B48" s="76" t="s">
        <v>133</v>
      </c>
      <c r="C48" s="76" t="s">
        <v>134</v>
      </c>
      <c r="D48" s="76" t="s">
        <v>135</v>
      </c>
      <c r="E48" s="76" t="s">
        <v>44</v>
      </c>
      <c r="F48" s="76" t="s">
        <v>22</v>
      </c>
      <c r="G48" s="76" t="s">
        <v>92</v>
      </c>
      <c r="H48" s="76" t="s">
        <v>17</v>
      </c>
      <c r="I48" s="76" t="s">
        <v>10</v>
      </c>
      <c r="J48" s="76" t="s">
        <v>30</v>
      </c>
      <c r="K48" s="76" t="s">
        <v>59</v>
      </c>
      <c r="L48" s="76" t="s">
        <v>20</v>
      </c>
      <c r="M48" s="61" t="s">
        <v>26</v>
      </c>
      <c r="N48" s="76" t="s">
        <v>136</v>
      </c>
      <c r="O48" s="76" t="s">
        <v>35</v>
      </c>
      <c r="P48" s="77" t="s">
        <v>11</v>
      </c>
      <c r="Q48" s="77" t="s">
        <v>19</v>
      </c>
    </row>
    <row r="49" spans="1:26" s="71" customFormat="1" ht="114.75" customHeight="1" x14ac:dyDescent="0.25">
      <c r="A49" s="35">
        <v>1</v>
      </c>
      <c r="B49" s="243" t="s">
        <v>184</v>
      </c>
      <c r="C49" s="243" t="s">
        <v>183</v>
      </c>
      <c r="D49" s="243" t="s">
        <v>148</v>
      </c>
      <c r="E49" s="252">
        <v>21</v>
      </c>
      <c r="F49" s="253" t="s">
        <v>124</v>
      </c>
      <c r="G49" s="254">
        <v>0</v>
      </c>
      <c r="H49" s="255">
        <v>40765</v>
      </c>
      <c r="I49" s="255">
        <v>40965</v>
      </c>
      <c r="J49" s="256" t="s">
        <v>125</v>
      </c>
      <c r="K49" s="247">
        <v>6</v>
      </c>
      <c r="L49" s="385"/>
      <c r="M49" s="257">
        <v>384</v>
      </c>
      <c r="N49" s="252"/>
      <c r="O49" s="258">
        <v>117645312</v>
      </c>
      <c r="P49" s="258">
        <v>82</v>
      </c>
      <c r="Q49" s="249" t="s">
        <v>150</v>
      </c>
      <c r="R49" s="70"/>
      <c r="S49" s="70"/>
      <c r="T49" s="70"/>
      <c r="U49" s="70"/>
      <c r="V49" s="70"/>
      <c r="W49" s="70"/>
      <c r="X49" s="70"/>
      <c r="Y49" s="70"/>
      <c r="Z49" s="70"/>
    </row>
    <row r="50" spans="1:26" s="71" customFormat="1" ht="121.5" customHeight="1" x14ac:dyDescent="0.25">
      <c r="A50" s="35">
        <f>+A49+1</f>
        <v>2</v>
      </c>
      <c r="B50" s="243" t="s">
        <v>184</v>
      </c>
      <c r="C50" s="243" t="s">
        <v>183</v>
      </c>
      <c r="D50" s="243" t="s">
        <v>186</v>
      </c>
      <c r="E50" s="252">
        <v>7</v>
      </c>
      <c r="F50" s="253" t="s">
        <v>124</v>
      </c>
      <c r="G50" s="254">
        <v>0</v>
      </c>
      <c r="H50" s="255">
        <v>40441</v>
      </c>
      <c r="I50" s="255">
        <v>40532</v>
      </c>
      <c r="J50" s="256" t="s">
        <v>125</v>
      </c>
      <c r="K50" s="247">
        <v>3</v>
      </c>
      <c r="L50" s="385"/>
      <c r="M50" s="257">
        <v>100</v>
      </c>
      <c r="N50" s="252"/>
      <c r="O50" s="258">
        <v>44000000</v>
      </c>
      <c r="P50" s="258">
        <v>83</v>
      </c>
      <c r="Q50" s="249" t="s">
        <v>436</v>
      </c>
      <c r="R50" s="70"/>
      <c r="S50" s="70"/>
      <c r="T50" s="70"/>
      <c r="U50" s="70">
        <f>6+8+1119+19+53+53+53+74</f>
        <v>1385</v>
      </c>
      <c r="V50" s="70"/>
      <c r="W50" s="70"/>
      <c r="X50" s="70"/>
      <c r="Y50" s="70"/>
      <c r="Z50" s="70"/>
    </row>
    <row r="51" spans="1:26" s="71" customFormat="1" ht="74.25" customHeight="1" x14ac:dyDescent="0.25">
      <c r="A51" s="35"/>
      <c r="B51" s="243" t="s">
        <v>184</v>
      </c>
      <c r="C51" s="243" t="s">
        <v>183</v>
      </c>
      <c r="D51" s="243" t="s">
        <v>186</v>
      </c>
      <c r="E51" s="252">
        <v>184</v>
      </c>
      <c r="F51" s="253" t="s">
        <v>124</v>
      </c>
      <c r="G51" s="254">
        <v>0</v>
      </c>
      <c r="H51" s="255">
        <v>39951</v>
      </c>
      <c r="I51" s="255">
        <v>40165</v>
      </c>
      <c r="J51" s="256" t="s">
        <v>125</v>
      </c>
      <c r="K51" s="247">
        <v>4</v>
      </c>
      <c r="L51" s="385">
        <v>3</v>
      </c>
      <c r="M51" s="257">
        <v>673</v>
      </c>
      <c r="N51" s="252"/>
      <c r="O51" s="258"/>
      <c r="P51" s="258"/>
      <c r="Q51" s="249" t="s">
        <v>435</v>
      </c>
      <c r="R51" s="70"/>
      <c r="S51" s="70"/>
      <c r="T51" s="70"/>
      <c r="U51" s="70"/>
      <c r="V51" s="70"/>
      <c r="W51" s="70"/>
      <c r="X51" s="70"/>
      <c r="Y51" s="70"/>
      <c r="Z51" s="70"/>
    </row>
    <row r="52" spans="1:26" s="71" customFormat="1" ht="125.25" customHeight="1" x14ac:dyDescent="0.25">
      <c r="A52" s="35"/>
      <c r="B52" s="243" t="s">
        <v>184</v>
      </c>
      <c r="C52" s="243" t="s">
        <v>183</v>
      </c>
      <c r="D52" s="243" t="s">
        <v>148</v>
      </c>
      <c r="E52" s="252">
        <v>227</v>
      </c>
      <c r="F52" s="253" t="s">
        <v>124</v>
      </c>
      <c r="G52" s="254">
        <v>0</v>
      </c>
      <c r="H52" s="255">
        <v>39904</v>
      </c>
      <c r="I52" s="255">
        <v>40026</v>
      </c>
      <c r="J52" s="256" t="s">
        <v>125</v>
      </c>
      <c r="K52" s="247"/>
      <c r="L52" s="385">
        <v>4</v>
      </c>
      <c r="M52" s="257">
        <v>384</v>
      </c>
      <c r="N52" s="252"/>
      <c r="O52" s="258">
        <v>111316992</v>
      </c>
      <c r="P52" s="258">
        <v>82</v>
      </c>
      <c r="Q52" s="249" t="s">
        <v>437</v>
      </c>
      <c r="R52" s="70"/>
      <c r="S52" s="70"/>
      <c r="T52" s="70"/>
      <c r="U52" s="70"/>
      <c r="V52" s="70"/>
      <c r="W52" s="70"/>
      <c r="X52" s="70"/>
      <c r="Y52" s="70"/>
      <c r="Z52" s="70"/>
    </row>
    <row r="53" spans="1:26" s="71" customFormat="1" ht="114.75" customHeight="1" x14ac:dyDescent="0.25">
      <c r="A53" s="35">
        <f t="shared" ref="A53" si="0">+A50+1</f>
        <v>3</v>
      </c>
      <c r="B53" s="243" t="s">
        <v>184</v>
      </c>
      <c r="C53" s="243" t="s">
        <v>183</v>
      </c>
      <c r="D53" s="243" t="s">
        <v>148</v>
      </c>
      <c r="E53" s="252">
        <v>226</v>
      </c>
      <c r="F53" s="253" t="s">
        <v>124</v>
      </c>
      <c r="G53" s="254" t="s">
        <v>149</v>
      </c>
      <c r="H53" s="255">
        <v>39904</v>
      </c>
      <c r="I53" s="255">
        <v>40026</v>
      </c>
      <c r="J53" s="256" t="s">
        <v>125</v>
      </c>
      <c r="K53" s="247"/>
      <c r="L53" s="252">
        <v>4</v>
      </c>
      <c r="M53" s="257">
        <v>100</v>
      </c>
      <c r="N53" s="252"/>
      <c r="O53" s="258">
        <v>66638400</v>
      </c>
      <c r="P53" s="258">
        <v>82</v>
      </c>
      <c r="Q53" s="249" t="s">
        <v>437</v>
      </c>
      <c r="R53" s="70"/>
      <c r="S53" s="70"/>
      <c r="T53" s="70"/>
      <c r="U53" s="70"/>
      <c r="V53" s="70"/>
      <c r="W53" s="70"/>
      <c r="X53" s="70"/>
      <c r="Y53" s="70"/>
      <c r="Z53" s="70"/>
    </row>
    <row r="54" spans="1:26" s="71" customFormat="1" x14ac:dyDescent="0.25">
      <c r="A54" s="35"/>
      <c r="B54" s="117" t="s">
        <v>16</v>
      </c>
      <c r="C54" s="73"/>
      <c r="D54" s="72"/>
      <c r="E54" s="123"/>
      <c r="F54" s="68"/>
      <c r="G54" s="68"/>
      <c r="H54" s="68"/>
      <c r="I54" s="69"/>
      <c r="J54" s="69"/>
      <c r="K54" s="125">
        <f>SUM(K49:K53)</f>
        <v>13</v>
      </c>
      <c r="L54" s="74">
        <f>SUM(L49:L53)</f>
        <v>11</v>
      </c>
      <c r="M54" s="127">
        <f>SUM(M49:M53)</f>
        <v>1641</v>
      </c>
      <c r="N54" s="127"/>
      <c r="O54" s="19"/>
      <c r="P54" s="19"/>
      <c r="Q54" s="112"/>
    </row>
    <row r="55" spans="1:26" s="20" customFormat="1" x14ac:dyDescent="0.25">
      <c r="E55" s="21"/>
    </row>
    <row r="56" spans="1:26" s="20" customFormat="1" x14ac:dyDescent="0.25">
      <c r="B56" s="474" t="s">
        <v>28</v>
      </c>
      <c r="C56" s="474" t="s">
        <v>27</v>
      </c>
      <c r="D56" s="476" t="s">
        <v>33</v>
      </c>
      <c r="E56" s="476"/>
    </row>
    <row r="57" spans="1:26" s="20" customFormat="1" x14ac:dyDescent="0.25">
      <c r="B57" s="475"/>
      <c r="C57" s="475"/>
      <c r="D57" s="121" t="s">
        <v>23</v>
      </c>
      <c r="E57" s="41" t="s">
        <v>24</v>
      </c>
    </row>
    <row r="58" spans="1:26" s="20" customFormat="1" ht="30.6" customHeight="1" x14ac:dyDescent="0.25">
      <c r="B58" s="39" t="s">
        <v>21</v>
      </c>
      <c r="C58" s="40">
        <f>+K54</f>
        <v>13</v>
      </c>
      <c r="D58" s="335"/>
      <c r="E58" s="335" t="s">
        <v>185</v>
      </c>
      <c r="F58" s="22"/>
      <c r="G58" s="22"/>
      <c r="H58" s="22"/>
      <c r="I58" s="22"/>
      <c r="J58" s="22"/>
      <c r="K58" s="22"/>
      <c r="L58" s="22"/>
      <c r="M58" s="22"/>
    </row>
    <row r="59" spans="1:26" s="20" customFormat="1" ht="30" customHeight="1" x14ac:dyDescent="0.25">
      <c r="B59" s="39" t="s">
        <v>25</v>
      </c>
      <c r="C59" s="40">
        <f>+M54</f>
        <v>1641</v>
      </c>
      <c r="D59" s="335" t="s">
        <v>185</v>
      </c>
      <c r="E59" s="335"/>
    </row>
    <row r="60" spans="1:26" s="20" customFormat="1" x14ac:dyDescent="0.25">
      <c r="B60" s="23"/>
      <c r="C60" s="477"/>
      <c r="D60" s="477"/>
      <c r="E60" s="477"/>
      <c r="F60" s="477"/>
      <c r="G60" s="477"/>
      <c r="H60" s="477"/>
      <c r="I60" s="477"/>
      <c r="J60" s="477"/>
      <c r="K60" s="477"/>
      <c r="L60" s="477"/>
      <c r="M60" s="477"/>
      <c r="N60" s="477"/>
    </row>
    <row r="61" spans="1:26" ht="28.15" customHeight="1" thickBot="1" x14ac:dyDescent="0.3"/>
    <row r="62" spans="1:26" ht="27" thickBot="1" x14ac:dyDescent="0.3">
      <c r="B62" s="478" t="s">
        <v>93</v>
      </c>
      <c r="C62" s="478"/>
      <c r="D62" s="478"/>
      <c r="E62" s="478"/>
      <c r="F62" s="478"/>
      <c r="G62" s="478"/>
      <c r="H62" s="478"/>
      <c r="I62" s="478"/>
      <c r="J62" s="478"/>
      <c r="K62" s="478"/>
      <c r="L62" s="478"/>
      <c r="M62" s="478"/>
      <c r="N62" s="478"/>
    </row>
    <row r="65" spans="2:17" ht="109.5" customHeight="1" x14ac:dyDescent="0.25">
      <c r="B65" s="78" t="s">
        <v>137</v>
      </c>
      <c r="C65" s="45" t="s">
        <v>2</v>
      </c>
      <c r="D65" s="45" t="s">
        <v>95</v>
      </c>
      <c r="E65" s="45" t="s">
        <v>94</v>
      </c>
      <c r="F65" s="45" t="s">
        <v>96</v>
      </c>
      <c r="G65" s="45" t="s">
        <v>97</v>
      </c>
      <c r="H65" s="45" t="s">
        <v>98</v>
      </c>
      <c r="I65" s="45" t="s">
        <v>99</v>
      </c>
      <c r="J65" s="45" t="s">
        <v>100</v>
      </c>
      <c r="K65" s="45" t="s">
        <v>101</v>
      </c>
      <c r="L65" s="45" t="s">
        <v>102</v>
      </c>
      <c r="M65" s="54" t="s">
        <v>103</v>
      </c>
      <c r="N65" s="54" t="s">
        <v>104</v>
      </c>
      <c r="O65" s="446" t="s">
        <v>3</v>
      </c>
      <c r="P65" s="448"/>
      <c r="Q65" s="45" t="s">
        <v>18</v>
      </c>
    </row>
    <row r="66" spans="2:17" ht="45.75" customHeight="1" x14ac:dyDescent="0.2">
      <c r="B66" s="267" t="s">
        <v>416</v>
      </c>
      <c r="C66" s="303" t="s">
        <v>167</v>
      </c>
      <c r="D66" s="302" t="s">
        <v>125</v>
      </c>
      <c r="E66" s="302">
        <v>979</v>
      </c>
      <c r="F66" s="308" t="s">
        <v>125</v>
      </c>
      <c r="G66" s="308" t="s">
        <v>125</v>
      </c>
      <c r="H66" s="308" t="s">
        <v>125</v>
      </c>
      <c r="I66" s="302" t="s">
        <v>124</v>
      </c>
      <c r="J66" s="302" t="s">
        <v>125</v>
      </c>
      <c r="K66" s="302" t="s">
        <v>125</v>
      </c>
      <c r="L66" s="302" t="s">
        <v>125</v>
      </c>
      <c r="M66" s="302" t="s">
        <v>125</v>
      </c>
      <c r="N66" s="268" t="s">
        <v>125</v>
      </c>
      <c r="O66" s="479" t="s">
        <v>150</v>
      </c>
      <c r="P66" s="480"/>
      <c r="Q66" s="303" t="s">
        <v>124</v>
      </c>
    </row>
    <row r="67" spans="2:17" x14ac:dyDescent="0.2">
      <c r="B67" s="272"/>
      <c r="C67" s="303"/>
      <c r="D67" s="302"/>
      <c r="E67" s="302"/>
      <c r="F67" s="308"/>
      <c r="G67" s="308"/>
      <c r="H67" s="308"/>
      <c r="I67" s="302"/>
      <c r="J67" s="302"/>
      <c r="K67" s="302"/>
      <c r="L67" s="302"/>
      <c r="M67" s="302"/>
      <c r="N67" s="268"/>
      <c r="O67" s="479"/>
      <c r="P67" s="480"/>
      <c r="Q67" s="303"/>
    </row>
    <row r="68" spans="2:17" x14ac:dyDescent="0.25">
      <c r="B68" s="1"/>
      <c r="C68" s="1"/>
      <c r="D68" s="3"/>
      <c r="E68" s="3"/>
      <c r="F68" s="2"/>
      <c r="G68" s="2"/>
      <c r="H68" s="2"/>
      <c r="I68" s="55"/>
      <c r="J68" s="55"/>
      <c r="K68" s="79"/>
      <c r="L68" s="79"/>
      <c r="M68" s="79"/>
      <c r="N68" s="79"/>
      <c r="O68" s="456"/>
      <c r="P68" s="457"/>
      <c r="Q68" s="79"/>
    </row>
    <row r="69" spans="2:17" x14ac:dyDescent="0.25">
      <c r="B69" s="1"/>
      <c r="C69" s="1"/>
      <c r="D69" s="3"/>
      <c r="E69" s="3"/>
      <c r="F69" s="2"/>
      <c r="G69" s="2"/>
      <c r="H69" s="2"/>
      <c r="I69" s="55"/>
      <c r="J69" s="55"/>
      <c r="K69" s="79"/>
      <c r="L69" s="79"/>
      <c r="M69" s="79"/>
      <c r="N69" s="79"/>
      <c r="O69" s="456"/>
      <c r="P69" s="457"/>
      <c r="Q69" s="79"/>
    </row>
    <row r="70" spans="2:17" x14ac:dyDescent="0.25">
      <c r="B70" s="1"/>
      <c r="C70" s="1"/>
      <c r="D70" s="3"/>
      <c r="E70" s="3"/>
      <c r="F70" s="2"/>
      <c r="G70" s="2"/>
      <c r="H70" s="2"/>
      <c r="I70" s="55"/>
      <c r="J70" s="55"/>
      <c r="K70" s="79"/>
      <c r="L70" s="79"/>
      <c r="M70" s="79"/>
      <c r="N70" s="79"/>
      <c r="O70" s="456"/>
      <c r="P70" s="457"/>
      <c r="Q70" s="79"/>
    </row>
    <row r="71" spans="2:17" x14ac:dyDescent="0.25">
      <c r="B71" s="1"/>
      <c r="C71" s="1"/>
      <c r="D71" s="3"/>
      <c r="E71" s="3"/>
      <c r="F71" s="2"/>
      <c r="G71" s="2"/>
      <c r="H71" s="2"/>
      <c r="I71" s="55"/>
      <c r="J71" s="55"/>
      <c r="K71" s="79"/>
      <c r="L71" s="79"/>
      <c r="M71" s="79"/>
      <c r="N71" s="79"/>
      <c r="O71" s="456"/>
      <c r="P71" s="457"/>
      <c r="Q71" s="79"/>
    </row>
    <row r="72" spans="2:17" x14ac:dyDescent="0.25">
      <c r="B72" s="79"/>
      <c r="C72" s="79"/>
      <c r="D72" s="79"/>
      <c r="E72" s="79"/>
      <c r="F72" s="79"/>
      <c r="G72" s="79"/>
      <c r="H72" s="79"/>
      <c r="I72" s="79"/>
      <c r="J72" s="79"/>
      <c r="K72" s="79"/>
      <c r="L72" s="79"/>
      <c r="M72" s="79"/>
      <c r="N72" s="79"/>
      <c r="O72" s="456"/>
      <c r="P72" s="457"/>
      <c r="Q72" s="79"/>
    </row>
    <row r="73" spans="2:17" x14ac:dyDescent="0.25">
      <c r="B73" s="5" t="s">
        <v>1</v>
      </c>
    </row>
    <row r="74" spans="2:17" x14ac:dyDescent="0.25">
      <c r="B74" s="5" t="s">
        <v>36</v>
      </c>
    </row>
    <row r="75" spans="2:17" x14ac:dyDescent="0.25">
      <c r="B75" s="5" t="s">
        <v>60</v>
      </c>
    </row>
    <row r="77" spans="2:17" ht="15.75" thickBot="1" x14ac:dyDescent="0.3"/>
    <row r="78" spans="2:17" ht="27" thickBot="1" x14ac:dyDescent="0.3">
      <c r="B78" s="443" t="s">
        <v>37</v>
      </c>
      <c r="C78" s="444"/>
      <c r="D78" s="444"/>
      <c r="E78" s="444"/>
      <c r="F78" s="444"/>
      <c r="G78" s="444"/>
      <c r="H78" s="444"/>
      <c r="I78" s="444"/>
      <c r="J78" s="444"/>
      <c r="K78" s="444"/>
      <c r="L78" s="444"/>
      <c r="M78" s="444"/>
      <c r="N78" s="445"/>
    </row>
    <row r="83" spans="2:52" ht="76.5" customHeight="1" x14ac:dyDescent="0.25">
      <c r="B83" s="78" t="s">
        <v>0</v>
      </c>
      <c r="C83" s="78" t="s">
        <v>38</v>
      </c>
      <c r="D83" s="78" t="s">
        <v>39</v>
      </c>
      <c r="E83" s="78" t="s">
        <v>105</v>
      </c>
      <c r="F83" s="78" t="s">
        <v>107</v>
      </c>
      <c r="G83" s="78" t="s">
        <v>108</v>
      </c>
      <c r="H83" s="78" t="s">
        <v>109</v>
      </c>
      <c r="I83" s="78" t="s">
        <v>106</v>
      </c>
      <c r="J83" s="446" t="s">
        <v>110</v>
      </c>
      <c r="K83" s="447"/>
      <c r="L83" s="448"/>
      <c r="M83" s="78" t="s">
        <v>111</v>
      </c>
      <c r="N83" s="78" t="s">
        <v>40</v>
      </c>
      <c r="O83" s="78" t="s">
        <v>41</v>
      </c>
      <c r="P83" s="446" t="s">
        <v>3</v>
      </c>
      <c r="Q83" s="448"/>
    </row>
    <row r="84" spans="2:52" ht="60.75" customHeight="1" x14ac:dyDescent="0.25">
      <c r="B84" s="118" t="s">
        <v>42</v>
      </c>
      <c r="C84" s="299" t="s">
        <v>419</v>
      </c>
      <c r="D84" s="46" t="s">
        <v>187</v>
      </c>
      <c r="E84" s="79">
        <v>40881210</v>
      </c>
      <c r="F84" s="46" t="s">
        <v>156</v>
      </c>
      <c r="G84" s="46" t="s">
        <v>157</v>
      </c>
      <c r="H84" s="134">
        <v>41262</v>
      </c>
      <c r="I84" s="79" t="s">
        <v>151</v>
      </c>
      <c r="J84" s="46" t="s">
        <v>438</v>
      </c>
      <c r="K84" s="263" t="s">
        <v>439</v>
      </c>
      <c r="L84" s="263" t="s">
        <v>440</v>
      </c>
      <c r="M84" s="79" t="s">
        <v>124</v>
      </c>
      <c r="N84" s="79" t="s">
        <v>124</v>
      </c>
      <c r="O84" s="79" t="s">
        <v>124</v>
      </c>
      <c r="P84" s="461" t="s">
        <v>441</v>
      </c>
      <c r="Q84" s="462"/>
    </row>
    <row r="85" spans="2:52" ht="77.25" customHeight="1" x14ac:dyDescent="0.25">
      <c r="B85" s="304" t="s">
        <v>42</v>
      </c>
      <c r="C85" s="299" t="s">
        <v>419</v>
      </c>
      <c r="D85" s="46" t="s">
        <v>188</v>
      </c>
      <c r="E85" s="79">
        <v>40880985</v>
      </c>
      <c r="F85" s="46" t="s">
        <v>189</v>
      </c>
      <c r="G85" s="46" t="s">
        <v>176</v>
      </c>
      <c r="H85" s="134">
        <v>40263</v>
      </c>
      <c r="I85" s="79" t="s">
        <v>154</v>
      </c>
      <c r="J85" s="46" t="s">
        <v>442</v>
      </c>
      <c r="K85" s="263" t="s">
        <v>443</v>
      </c>
      <c r="L85" s="263" t="s">
        <v>447</v>
      </c>
      <c r="M85" s="79" t="s">
        <v>124</v>
      </c>
      <c r="N85" s="79" t="s">
        <v>124</v>
      </c>
      <c r="O85" s="79" t="s">
        <v>124</v>
      </c>
      <c r="P85" s="461" t="s">
        <v>444</v>
      </c>
      <c r="Q85" s="462"/>
    </row>
    <row r="86" spans="2:52" ht="82.5" customHeight="1" x14ac:dyDescent="0.25">
      <c r="B86" s="237" t="s">
        <v>42</v>
      </c>
      <c r="C86" s="299" t="s">
        <v>419</v>
      </c>
      <c r="D86" s="46" t="s">
        <v>192</v>
      </c>
      <c r="E86" s="79">
        <v>37781739</v>
      </c>
      <c r="F86" s="46" t="s">
        <v>193</v>
      </c>
      <c r="G86" s="46" t="s">
        <v>194</v>
      </c>
      <c r="H86" s="134">
        <v>35790</v>
      </c>
      <c r="I86" s="298" t="s">
        <v>154</v>
      </c>
      <c r="J86" s="46" t="s">
        <v>445</v>
      </c>
      <c r="K86" s="263" t="s">
        <v>446</v>
      </c>
      <c r="L86" s="263" t="s">
        <v>448</v>
      </c>
      <c r="M86" s="79" t="s">
        <v>124</v>
      </c>
      <c r="N86" s="79" t="s">
        <v>124</v>
      </c>
      <c r="O86" s="79" t="s">
        <v>124</v>
      </c>
      <c r="P86" s="461" t="s">
        <v>444</v>
      </c>
      <c r="Q86" s="462"/>
    </row>
    <row r="87" spans="2:52" ht="60.75" customHeight="1" x14ac:dyDescent="0.25">
      <c r="B87" s="237" t="s">
        <v>43</v>
      </c>
      <c r="C87" s="299" t="s">
        <v>420</v>
      </c>
      <c r="D87" s="299" t="s">
        <v>196</v>
      </c>
      <c r="E87" s="309">
        <v>1124027593</v>
      </c>
      <c r="F87" s="299" t="s">
        <v>156</v>
      </c>
      <c r="G87" s="299" t="s">
        <v>197</v>
      </c>
      <c r="H87" s="310">
        <v>41482</v>
      </c>
      <c r="I87" s="306" t="s">
        <v>151</v>
      </c>
      <c r="J87" s="299" t="s">
        <v>198</v>
      </c>
      <c r="K87" s="311" t="s">
        <v>199</v>
      </c>
      <c r="L87" s="263" t="s">
        <v>156</v>
      </c>
      <c r="M87" s="79" t="s">
        <v>124</v>
      </c>
      <c r="N87" s="79" t="s">
        <v>124</v>
      </c>
      <c r="O87" s="79" t="s">
        <v>124</v>
      </c>
      <c r="P87" s="461" t="s">
        <v>200</v>
      </c>
      <c r="Q87" s="462"/>
    </row>
    <row r="88" spans="2:52" ht="30" x14ac:dyDescent="0.25">
      <c r="B88" s="304" t="s">
        <v>43</v>
      </c>
      <c r="C88" s="299" t="s">
        <v>420</v>
      </c>
      <c r="D88" s="299" t="s">
        <v>201</v>
      </c>
      <c r="E88" s="309">
        <v>1010131660</v>
      </c>
      <c r="F88" s="299" t="s">
        <v>156</v>
      </c>
      <c r="G88" s="299" t="s">
        <v>157</v>
      </c>
      <c r="H88" s="310">
        <v>41166</v>
      </c>
      <c r="I88" s="305" t="s">
        <v>151</v>
      </c>
      <c r="J88" s="46" t="s">
        <v>191</v>
      </c>
      <c r="K88" s="136" t="s">
        <v>202</v>
      </c>
      <c r="L88" s="263" t="s">
        <v>155</v>
      </c>
      <c r="M88" s="79" t="s">
        <v>124</v>
      </c>
      <c r="N88" s="79" t="s">
        <v>124</v>
      </c>
      <c r="O88" s="79" t="s">
        <v>124</v>
      </c>
      <c r="P88" s="461" t="s">
        <v>200</v>
      </c>
      <c r="Q88" s="462"/>
    </row>
    <row r="89" spans="2:52" ht="63" customHeight="1" x14ac:dyDescent="0.25">
      <c r="B89" s="320" t="s">
        <v>43</v>
      </c>
      <c r="C89" s="299" t="s">
        <v>420</v>
      </c>
      <c r="D89" s="79" t="s">
        <v>203</v>
      </c>
      <c r="E89" s="321">
        <v>40984371</v>
      </c>
      <c r="F89" s="321" t="s">
        <v>156</v>
      </c>
      <c r="G89" s="46" t="s">
        <v>204</v>
      </c>
      <c r="H89" s="323">
        <v>35826</v>
      </c>
      <c r="I89" s="321" t="s">
        <v>205</v>
      </c>
      <c r="J89" s="322" t="s">
        <v>206</v>
      </c>
      <c r="K89" s="321" t="s">
        <v>207</v>
      </c>
      <c r="L89" s="321" t="s">
        <v>155</v>
      </c>
      <c r="M89" s="321" t="s">
        <v>124</v>
      </c>
      <c r="N89" s="321" t="s">
        <v>124</v>
      </c>
      <c r="O89" s="321" t="s">
        <v>124</v>
      </c>
      <c r="P89" s="461" t="s">
        <v>208</v>
      </c>
      <c r="Q89" s="462"/>
      <c r="R89" s="6"/>
      <c r="S89" s="6"/>
      <c r="T89" s="6"/>
      <c r="U89" s="6"/>
      <c r="V89" s="6"/>
      <c r="W89" s="6"/>
      <c r="X89" s="6"/>
      <c r="Y89" s="6"/>
      <c r="Z89" s="6"/>
      <c r="AA89" s="6"/>
      <c r="AB89" s="6"/>
      <c r="AC89" s="6"/>
      <c r="AD89" s="6"/>
      <c r="AE89" s="6"/>
      <c r="AF89" s="6"/>
      <c r="AG89" s="6"/>
      <c r="AH89" s="6"/>
      <c r="AI89" s="6"/>
      <c r="AJ89" s="6"/>
      <c r="AK89" s="6"/>
      <c r="AL89" s="6"/>
      <c r="AM89" s="6"/>
      <c r="AN89" s="6"/>
      <c r="AO89" s="6"/>
      <c r="AP89" s="6"/>
      <c r="AQ89" s="6"/>
      <c r="AR89" s="6"/>
      <c r="AS89" s="6"/>
      <c r="AT89" s="6"/>
      <c r="AU89" s="6"/>
      <c r="AV89" s="6"/>
      <c r="AW89" s="6"/>
      <c r="AX89" s="6"/>
      <c r="AY89" s="6"/>
      <c r="AZ89" s="6"/>
    </row>
    <row r="90" spans="2:52" s="79" customFormat="1" ht="40.5" customHeight="1" x14ac:dyDescent="0.25">
      <c r="B90" s="304" t="s">
        <v>43</v>
      </c>
      <c r="C90" s="299" t="s">
        <v>420</v>
      </c>
      <c r="D90" s="79" t="s">
        <v>210</v>
      </c>
      <c r="E90" s="79">
        <v>1124025669</v>
      </c>
      <c r="F90" s="79" t="s">
        <v>156</v>
      </c>
      <c r="G90" s="46" t="s">
        <v>157</v>
      </c>
      <c r="H90" s="134">
        <v>41482</v>
      </c>
      <c r="I90" s="79" t="s">
        <v>152</v>
      </c>
      <c r="J90" s="46" t="s">
        <v>198</v>
      </c>
      <c r="K90" s="79" t="s">
        <v>190</v>
      </c>
      <c r="L90" s="79" t="s">
        <v>211</v>
      </c>
      <c r="M90" s="79" t="s">
        <v>124</v>
      </c>
      <c r="N90" s="79" t="s">
        <v>124</v>
      </c>
      <c r="O90" s="79" t="s">
        <v>124</v>
      </c>
      <c r="P90" s="461" t="s">
        <v>200</v>
      </c>
      <c r="Q90" s="462"/>
      <c r="R90" s="6"/>
      <c r="S90" s="6"/>
      <c r="T90" s="6"/>
      <c r="U90" s="6"/>
      <c r="V90" s="6"/>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row>
    <row r="91" spans="2:52" s="79" customFormat="1" ht="126" customHeight="1" x14ac:dyDescent="0.25">
      <c r="B91" s="304" t="s">
        <v>43</v>
      </c>
      <c r="C91" s="299" t="s">
        <v>420</v>
      </c>
      <c r="D91" s="79" t="s">
        <v>212</v>
      </c>
      <c r="E91" s="79">
        <v>1124011271</v>
      </c>
      <c r="F91" s="79" t="s">
        <v>158</v>
      </c>
      <c r="G91" s="46" t="s">
        <v>213</v>
      </c>
      <c r="H91" s="134">
        <v>40515</v>
      </c>
      <c r="I91" s="79">
        <v>121600</v>
      </c>
      <c r="J91" s="46" t="s">
        <v>449</v>
      </c>
      <c r="K91" s="46" t="s">
        <v>450</v>
      </c>
      <c r="L91" s="79" t="s">
        <v>158</v>
      </c>
      <c r="M91" s="79" t="s">
        <v>124</v>
      </c>
      <c r="N91" s="79" t="s">
        <v>124</v>
      </c>
      <c r="O91" s="79" t="s">
        <v>124</v>
      </c>
      <c r="P91" s="461" t="s">
        <v>451</v>
      </c>
      <c r="Q91" s="462"/>
      <c r="R91" s="6"/>
      <c r="S91" s="6"/>
      <c r="T91" s="6"/>
      <c r="U91" s="6"/>
      <c r="V91" s="6"/>
      <c r="W91" s="6"/>
      <c r="X91" s="6"/>
      <c r="Y91" s="6"/>
      <c r="Z91" s="6"/>
      <c r="AA91" s="6"/>
      <c r="AB91" s="6"/>
      <c r="AC91" s="6"/>
      <c r="AD91" s="6"/>
      <c r="AE91" s="6"/>
      <c r="AF91" s="6"/>
      <c r="AG91" s="6"/>
      <c r="AH91" s="6"/>
      <c r="AI91" s="6"/>
      <c r="AJ91" s="6"/>
      <c r="AK91" s="6"/>
      <c r="AL91" s="6"/>
      <c r="AM91" s="6"/>
      <c r="AN91" s="6"/>
      <c r="AO91" s="6"/>
      <c r="AP91" s="6"/>
      <c r="AQ91" s="6"/>
      <c r="AR91" s="6"/>
      <c r="AS91" s="6"/>
      <c r="AT91" s="6"/>
      <c r="AU91" s="6"/>
      <c r="AV91" s="6"/>
      <c r="AW91" s="6"/>
      <c r="AX91" s="6"/>
      <c r="AY91" s="6"/>
      <c r="AZ91" s="6"/>
    </row>
    <row r="92" spans="2:52" s="79" customFormat="1" ht="57.75" customHeight="1" x14ac:dyDescent="0.25">
      <c r="B92" s="304" t="s">
        <v>43</v>
      </c>
      <c r="C92" s="299" t="s">
        <v>420</v>
      </c>
      <c r="D92" s="79" t="s">
        <v>209</v>
      </c>
      <c r="E92" s="79">
        <v>1124017398</v>
      </c>
      <c r="F92" s="79" t="s">
        <v>156</v>
      </c>
      <c r="G92" s="79" t="s">
        <v>157</v>
      </c>
      <c r="H92" s="134">
        <v>41166</v>
      </c>
      <c r="I92" s="79" t="s">
        <v>151</v>
      </c>
      <c r="J92" s="79" t="s">
        <v>148</v>
      </c>
      <c r="K92" s="79" t="s">
        <v>199</v>
      </c>
      <c r="L92" s="79" t="s">
        <v>178</v>
      </c>
      <c r="M92" s="79" t="s">
        <v>125</v>
      </c>
      <c r="N92" s="79" t="s">
        <v>124</v>
      </c>
      <c r="O92" s="79" t="s">
        <v>124</v>
      </c>
      <c r="P92" s="461" t="s">
        <v>208</v>
      </c>
      <c r="Q92" s="462"/>
      <c r="R92" s="6"/>
      <c r="S92" s="6"/>
      <c r="T92" s="6"/>
      <c r="U92" s="6"/>
      <c r="V92" s="6"/>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row>
    <row r="93" spans="2:52" s="6" customFormat="1" ht="38.25" customHeight="1" x14ac:dyDescent="0.25">
      <c r="B93" s="357"/>
      <c r="H93" s="362"/>
      <c r="P93" s="319"/>
    </row>
    <row r="94" spans="2:52" ht="27" thickBot="1" x14ac:dyDescent="0.3">
      <c r="B94" s="458" t="s">
        <v>45</v>
      </c>
      <c r="C94" s="459"/>
      <c r="D94" s="459"/>
      <c r="E94" s="459"/>
      <c r="F94" s="459"/>
      <c r="G94" s="459"/>
      <c r="H94" s="459"/>
      <c r="I94" s="459"/>
      <c r="J94" s="459"/>
      <c r="K94" s="459"/>
      <c r="L94" s="459"/>
      <c r="M94" s="459"/>
      <c r="N94" s="460"/>
    </row>
    <row r="97" spans="1:26" ht="46.15" customHeight="1" x14ac:dyDescent="0.25">
      <c r="B97" s="45" t="s">
        <v>32</v>
      </c>
      <c r="C97" s="45" t="s">
        <v>46</v>
      </c>
      <c r="D97" s="446" t="s">
        <v>3</v>
      </c>
      <c r="E97" s="448"/>
    </row>
    <row r="98" spans="1:26" ht="69" customHeight="1" x14ac:dyDescent="0.25">
      <c r="B98" s="46" t="s">
        <v>112</v>
      </c>
      <c r="C98" s="392" t="s">
        <v>124</v>
      </c>
      <c r="D98" s="461" t="s">
        <v>424</v>
      </c>
      <c r="E98" s="462"/>
    </row>
    <row r="101" spans="1:26" ht="26.25" x14ac:dyDescent="0.25">
      <c r="B101" s="463" t="s">
        <v>62</v>
      </c>
      <c r="C101" s="464"/>
      <c r="D101" s="464"/>
      <c r="E101" s="464"/>
      <c r="F101" s="464"/>
      <c r="G101" s="464"/>
      <c r="H101" s="464"/>
      <c r="I101" s="464"/>
      <c r="J101" s="464"/>
      <c r="K101" s="464"/>
      <c r="L101" s="464"/>
      <c r="M101" s="464"/>
      <c r="N101" s="464"/>
      <c r="O101" s="464"/>
      <c r="P101" s="464"/>
    </row>
    <row r="103" spans="1:26" ht="15.75" thickBot="1" x14ac:dyDescent="0.3"/>
    <row r="104" spans="1:26" ht="27" thickBot="1" x14ac:dyDescent="0.3">
      <c r="B104" s="443" t="s">
        <v>52</v>
      </c>
      <c r="C104" s="444"/>
      <c r="D104" s="444"/>
      <c r="E104" s="444"/>
      <c r="F104" s="444"/>
      <c r="G104" s="444"/>
      <c r="H104" s="444"/>
      <c r="I104" s="444"/>
      <c r="J104" s="444"/>
      <c r="K104" s="444"/>
      <c r="L104" s="444"/>
      <c r="M104" s="444"/>
      <c r="N104" s="445"/>
    </row>
    <row r="106" spans="1:26" ht="15.75" thickBot="1" x14ac:dyDescent="0.3">
      <c r="M106" s="43"/>
      <c r="N106" s="43"/>
    </row>
    <row r="107" spans="1:26" s="65" customFormat="1" ht="109.5" customHeight="1" x14ac:dyDescent="0.25">
      <c r="B107" s="76" t="s">
        <v>133</v>
      </c>
      <c r="C107" s="76" t="s">
        <v>134</v>
      </c>
      <c r="D107" s="76" t="s">
        <v>135</v>
      </c>
      <c r="E107" s="76" t="s">
        <v>44</v>
      </c>
      <c r="F107" s="76" t="s">
        <v>22</v>
      </c>
      <c r="G107" s="76" t="s">
        <v>92</v>
      </c>
      <c r="H107" s="76" t="s">
        <v>17</v>
      </c>
      <c r="I107" s="76" t="s">
        <v>10</v>
      </c>
      <c r="J107" s="76" t="s">
        <v>30</v>
      </c>
      <c r="K107" s="76" t="s">
        <v>59</v>
      </c>
      <c r="L107" s="76" t="s">
        <v>20</v>
      </c>
      <c r="M107" s="61" t="s">
        <v>26</v>
      </c>
      <c r="N107" s="76" t="s">
        <v>136</v>
      </c>
      <c r="O107" s="76" t="s">
        <v>35</v>
      </c>
      <c r="P107" s="77" t="s">
        <v>11</v>
      </c>
      <c r="Q107" s="77" t="s">
        <v>19</v>
      </c>
    </row>
    <row r="108" spans="1:26" s="71" customFormat="1" ht="78" customHeight="1" x14ac:dyDescent="0.25">
      <c r="A108" s="35">
        <v>1</v>
      </c>
      <c r="B108" s="72"/>
      <c r="C108" s="73"/>
      <c r="D108" s="72"/>
      <c r="E108" s="67"/>
      <c r="F108" s="68"/>
      <c r="G108" s="110"/>
      <c r="H108" s="75"/>
      <c r="I108" s="69"/>
      <c r="J108" s="69"/>
      <c r="K108" s="69"/>
      <c r="L108" s="69"/>
      <c r="M108" s="60"/>
      <c r="N108" s="60"/>
      <c r="O108" s="19">
        <v>0</v>
      </c>
      <c r="P108" s="19">
        <v>0</v>
      </c>
      <c r="Q108" s="111" t="s">
        <v>418</v>
      </c>
      <c r="R108" s="70"/>
      <c r="S108" s="70"/>
      <c r="T108" s="70"/>
      <c r="U108" s="70"/>
      <c r="V108" s="70"/>
      <c r="W108" s="70"/>
      <c r="X108" s="70"/>
      <c r="Y108" s="70"/>
      <c r="Z108" s="70"/>
    </row>
    <row r="109" spans="1:26" s="71" customFormat="1" x14ac:dyDescent="0.25">
      <c r="A109" s="35">
        <f>+A108+1</f>
        <v>2</v>
      </c>
      <c r="B109" s="72"/>
      <c r="C109" s="73"/>
      <c r="D109" s="72"/>
      <c r="E109" s="67"/>
      <c r="F109" s="68"/>
      <c r="G109" s="68"/>
      <c r="H109" s="68"/>
      <c r="I109" s="69"/>
      <c r="J109" s="69"/>
      <c r="K109" s="69"/>
      <c r="L109" s="69"/>
      <c r="M109" s="60"/>
      <c r="N109" s="60"/>
      <c r="O109" s="19"/>
      <c r="P109" s="19"/>
      <c r="Q109" s="111"/>
      <c r="R109" s="70"/>
      <c r="S109" s="70"/>
      <c r="T109" s="70"/>
      <c r="U109" s="70"/>
      <c r="V109" s="70"/>
      <c r="W109" s="70"/>
      <c r="X109" s="70"/>
      <c r="Y109" s="70"/>
      <c r="Z109" s="70"/>
    </row>
    <row r="110" spans="1:26" s="71" customFormat="1" x14ac:dyDescent="0.25">
      <c r="A110" s="35">
        <f t="shared" ref="A110:A115" si="1">+A109+1</f>
        <v>3</v>
      </c>
      <c r="B110" s="72"/>
      <c r="C110" s="73"/>
      <c r="D110" s="72"/>
      <c r="E110" s="67"/>
      <c r="F110" s="68"/>
      <c r="G110" s="68"/>
      <c r="H110" s="68"/>
      <c r="I110" s="69"/>
      <c r="J110" s="69"/>
      <c r="K110" s="69"/>
      <c r="L110" s="69"/>
      <c r="M110" s="60"/>
      <c r="N110" s="60"/>
      <c r="O110" s="19"/>
      <c r="P110" s="19"/>
      <c r="Q110" s="111"/>
      <c r="R110" s="70"/>
      <c r="S110" s="70"/>
      <c r="T110" s="70"/>
      <c r="U110" s="70"/>
      <c r="V110" s="70"/>
      <c r="W110" s="70"/>
      <c r="X110" s="70"/>
      <c r="Y110" s="70"/>
      <c r="Z110" s="70"/>
    </row>
    <row r="111" spans="1:26" s="71" customFormat="1" x14ac:dyDescent="0.25">
      <c r="A111" s="35">
        <f t="shared" si="1"/>
        <v>4</v>
      </c>
      <c r="B111" s="72"/>
      <c r="C111" s="73"/>
      <c r="D111" s="72"/>
      <c r="E111" s="67"/>
      <c r="F111" s="68"/>
      <c r="G111" s="68"/>
      <c r="H111" s="68"/>
      <c r="I111" s="69"/>
      <c r="J111" s="69"/>
      <c r="K111" s="69"/>
      <c r="L111" s="69"/>
      <c r="M111" s="60"/>
      <c r="N111" s="60"/>
      <c r="O111" s="19"/>
      <c r="P111" s="19"/>
      <c r="Q111" s="111"/>
      <c r="R111" s="70"/>
      <c r="S111" s="70"/>
      <c r="T111" s="70"/>
      <c r="U111" s="70"/>
      <c r="V111" s="70"/>
      <c r="W111" s="70"/>
      <c r="X111" s="70"/>
      <c r="Y111" s="70"/>
      <c r="Z111" s="70"/>
    </row>
    <row r="112" spans="1:26" s="71" customFormat="1" x14ac:dyDescent="0.25">
      <c r="A112" s="35">
        <f t="shared" si="1"/>
        <v>5</v>
      </c>
      <c r="B112" s="72"/>
      <c r="C112" s="73"/>
      <c r="D112" s="72"/>
      <c r="E112" s="67"/>
      <c r="F112" s="68"/>
      <c r="G112" s="68"/>
      <c r="H112" s="68"/>
      <c r="I112" s="69"/>
      <c r="J112" s="69"/>
      <c r="K112" s="69"/>
      <c r="L112" s="69"/>
      <c r="M112" s="60"/>
      <c r="N112" s="60"/>
      <c r="O112" s="19"/>
      <c r="P112" s="19"/>
      <c r="Q112" s="111"/>
      <c r="R112" s="70"/>
      <c r="S112" s="70"/>
      <c r="T112" s="70"/>
      <c r="U112" s="70"/>
      <c r="V112" s="70"/>
      <c r="W112" s="70"/>
      <c r="X112" s="70"/>
      <c r="Y112" s="70"/>
      <c r="Z112" s="70"/>
    </row>
    <row r="113" spans="1:26" s="71" customFormat="1" x14ac:dyDescent="0.25">
      <c r="A113" s="35">
        <f t="shared" si="1"/>
        <v>6</v>
      </c>
      <c r="B113" s="72"/>
      <c r="C113" s="73"/>
      <c r="D113" s="72"/>
      <c r="E113" s="67"/>
      <c r="F113" s="68"/>
      <c r="G113" s="68"/>
      <c r="H113" s="68"/>
      <c r="I113" s="69"/>
      <c r="J113" s="69"/>
      <c r="K113" s="69"/>
      <c r="L113" s="69"/>
      <c r="M113" s="60"/>
      <c r="N113" s="60"/>
      <c r="O113" s="19"/>
      <c r="P113" s="19"/>
      <c r="Q113" s="111"/>
      <c r="R113" s="70"/>
      <c r="S113" s="70"/>
      <c r="T113" s="70"/>
      <c r="U113" s="70"/>
      <c r="V113" s="70"/>
      <c r="W113" s="70"/>
      <c r="X113" s="70"/>
      <c r="Y113" s="70"/>
      <c r="Z113" s="70"/>
    </row>
    <row r="114" spans="1:26" s="71" customFormat="1" x14ac:dyDescent="0.25">
      <c r="A114" s="35">
        <f t="shared" si="1"/>
        <v>7</v>
      </c>
      <c r="B114" s="72"/>
      <c r="C114" s="73"/>
      <c r="D114" s="72"/>
      <c r="E114" s="67"/>
      <c r="F114" s="68"/>
      <c r="G114" s="68"/>
      <c r="H114" s="68"/>
      <c r="I114" s="69"/>
      <c r="J114" s="69"/>
      <c r="K114" s="69"/>
      <c r="L114" s="69"/>
      <c r="M114" s="60"/>
      <c r="N114" s="60"/>
      <c r="O114" s="19"/>
      <c r="P114" s="19"/>
      <c r="Q114" s="111"/>
      <c r="R114" s="70"/>
      <c r="S114" s="70"/>
      <c r="T114" s="70"/>
      <c r="U114" s="70"/>
      <c r="V114" s="70"/>
      <c r="W114" s="70"/>
      <c r="X114" s="70"/>
      <c r="Y114" s="70"/>
      <c r="Z114" s="70"/>
    </row>
    <row r="115" spans="1:26" s="71" customFormat="1" x14ac:dyDescent="0.25">
      <c r="A115" s="35">
        <f t="shared" si="1"/>
        <v>8</v>
      </c>
      <c r="B115" s="72"/>
      <c r="C115" s="73"/>
      <c r="D115" s="72"/>
      <c r="E115" s="67"/>
      <c r="F115" s="68"/>
      <c r="G115" s="68"/>
      <c r="H115" s="68"/>
      <c r="I115" s="69"/>
      <c r="J115" s="69"/>
      <c r="K115" s="69"/>
      <c r="L115" s="69"/>
      <c r="M115" s="60"/>
      <c r="N115" s="60"/>
      <c r="O115" s="19"/>
      <c r="P115" s="19"/>
      <c r="Q115" s="111"/>
      <c r="R115" s="70"/>
      <c r="S115" s="70"/>
      <c r="T115" s="70"/>
      <c r="U115" s="70"/>
      <c r="V115" s="70"/>
      <c r="W115" s="70"/>
      <c r="X115" s="70"/>
      <c r="Y115" s="70"/>
      <c r="Z115" s="70"/>
    </row>
    <row r="116" spans="1:26" s="71" customFormat="1" x14ac:dyDescent="0.25">
      <c r="A116" s="35"/>
      <c r="B116" s="117" t="s">
        <v>16</v>
      </c>
      <c r="C116" s="73"/>
      <c r="D116" s="72"/>
      <c r="E116" s="67"/>
      <c r="F116" s="68"/>
      <c r="G116" s="68"/>
      <c r="H116" s="68"/>
      <c r="I116" s="69"/>
      <c r="J116" s="69"/>
      <c r="K116" s="74">
        <f t="shared" ref="K116:N116" si="2">SUM(K108:K115)</f>
        <v>0</v>
      </c>
      <c r="L116" s="74">
        <f t="shared" si="2"/>
        <v>0</v>
      </c>
      <c r="M116" s="109">
        <f t="shared" si="2"/>
        <v>0</v>
      </c>
      <c r="N116" s="74">
        <f t="shared" si="2"/>
        <v>0</v>
      </c>
      <c r="O116" s="19"/>
      <c r="P116" s="19"/>
      <c r="Q116" s="112"/>
    </row>
    <row r="117" spans="1:26" x14ac:dyDescent="0.25">
      <c r="B117" s="20"/>
      <c r="C117" s="20"/>
      <c r="D117" s="20"/>
      <c r="E117" s="21"/>
      <c r="F117" s="20"/>
      <c r="G117" s="20"/>
      <c r="H117" s="20"/>
      <c r="I117" s="20"/>
      <c r="J117" s="20"/>
      <c r="K117" s="20"/>
      <c r="L117" s="20"/>
      <c r="M117" s="20"/>
      <c r="N117" s="20"/>
      <c r="O117" s="20"/>
      <c r="P117" s="20"/>
    </row>
    <row r="118" spans="1:26" ht="18.75" x14ac:dyDescent="0.25">
      <c r="B118" s="39" t="s">
        <v>31</v>
      </c>
      <c r="C118" s="49">
        <f>+K116</f>
        <v>0</v>
      </c>
      <c r="H118" s="22"/>
      <c r="I118" s="22"/>
      <c r="J118" s="22"/>
      <c r="K118" s="22"/>
      <c r="L118" s="22"/>
      <c r="M118" s="22"/>
      <c r="N118" s="20"/>
      <c r="O118" s="20"/>
      <c r="P118" s="20"/>
    </row>
    <row r="120" spans="1:26" ht="15.75" thickBot="1" x14ac:dyDescent="0.3"/>
    <row r="121" spans="1:26" ht="37.15" customHeight="1" thickBot="1" x14ac:dyDescent="0.3">
      <c r="B121" s="51" t="s">
        <v>48</v>
      </c>
      <c r="C121" s="52" t="s">
        <v>49</v>
      </c>
      <c r="D121" s="51" t="s">
        <v>50</v>
      </c>
      <c r="E121" s="52" t="s">
        <v>53</v>
      </c>
    </row>
    <row r="122" spans="1:26" ht="41.45" customHeight="1" x14ac:dyDescent="0.25">
      <c r="B122" s="44" t="s">
        <v>113</v>
      </c>
      <c r="C122" s="47">
        <v>20</v>
      </c>
      <c r="D122" s="47">
        <v>0</v>
      </c>
      <c r="E122" s="453">
        <f>+D122+D123+D124</f>
        <v>0</v>
      </c>
    </row>
    <row r="123" spans="1:26" x14ac:dyDescent="0.25">
      <c r="B123" s="44" t="s">
        <v>114</v>
      </c>
      <c r="C123" s="37">
        <v>30</v>
      </c>
      <c r="D123" s="119">
        <v>0</v>
      </c>
      <c r="E123" s="454"/>
    </row>
    <row r="124" spans="1:26" ht="15.75" thickBot="1" x14ac:dyDescent="0.3">
      <c r="B124" s="44" t="s">
        <v>115</v>
      </c>
      <c r="C124" s="48">
        <v>40</v>
      </c>
      <c r="D124" s="48">
        <v>0</v>
      </c>
      <c r="E124" s="455"/>
    </row>
    <row r="126" spans="1:26" ht="15.75" thickBot="1" x14ac:dyDescent="0.3"/>
    <row r="127" spans="1:26" ht="27" thickBot="1" x14ac:dyDescent="0.3">
      <c r="B127" s="443" t="s">
        <v>146</v>
      </c>
      <c r="C127" s="444"/>
      <c r="D127" s="444"/>
      <c r="E127" s="444"/>
      <c r="F127" s="444"/>
      <c r="G127" s="444"/>
      <c r="H127" s="444"/>
      <c r="I127" s="444"/>
      <c r="J127" s="444"/>
      <c r="K127" s="444"/>
      <c r="L127" s="444"/>
      <c r="M127" s="444"/>
      <c r="N127" s="445"/>
    </row>
    <row r="129" spans="2:18" ht="76.5" customHeight="1" x14ac:dyDescent="0.25">
      <c r="B129" s="78" t="s">
        <v>0</v>
      </c>
      <c r="C129" s="78" t="s">
        <v>38</v>
      </c>
      <c r="D129" s="78" t="s">
        <v>39</v>
      </c>
      <c r="E129" s="78" t="s">
        <v>105</v>
      </c>
      <c r="F129" s="78" t="s">
        <v>107</v>
      </c>
      <c r="G129" s="78" t="s">
        <v>108</v>
      </c>
      <c r="H129" s="78" t="s">
        <v>109</v>
      </c>
      <c r="I129" s="78" t="s">
        <v>106</v>
      </c>
      <c r="J129" s="446" t="s">
        <v>110</v>
      </c>
      <c r="K129" s="447"/>
      <c r="L129" s="448"/>
      <c r="M129" s="78" t="s">
        <v>111</v>
      </c>
      <c r="N129" s="78" t="s">
        <v>40</v>
      </c>
      <c r="O129" s="78" t="s">
        <v>41</v>
      </c>
      <c r="P129" s="446" t="s">
        <v>3</v>
      </c>
      <c r="Q129" s="448"/>
    </row>
    <row r="130" spans="2:18" ht="76.5" customHeight="1" x14ac:dyDescent="0.25">
      <c r="B130" s="338" t="s">
        <v>415</v>
      </c>
      <c r="C130" s="391"/>
      <c r="D130" s="391"/>
      <c r="E130" s="391"/>
      <c r="F130" s="391"/>
      <c r="G130" s="391"/>
      <c r="H130" s="391"/>
      <c r="I130" s="391"/>
      <c r="J130" s="391"/>
      <c r="K130" s="391"/>
      <c r="L130" s="391"/>
      <c r="M130" s="391"/>
      <c r="N130" s="391"/>
      <c r="O130" s="391"/>
      <c r="P130" s="461" t="s">
        <v>417</v>
      </c>
      <c r="Q130" s="462"/>
    </row>
    <row r="131" spans="2:18" ht="60.75" customHeight="1" x14ac:dyDescent="0.25">
      <c r="B131" s="304" t="s">
        <v>120</v>
      </c>
      <c r="C131" s="118"/>
      <c r="D131" s="237"/>
      <c r="E131" s="237"/>
      <c r="F131" s="1"/>
      <c r="G131" s="1"/>
      <c r="H131" s="237"/>
      <c r="I131" s="264"/>
      <c r="J131" s="3"/>
      <c r="K131" s="237"/>
      <c r="L131" s="265"/>
      <c r="M131" s="266"/>
      <c r="N131" s="79"/>
      <c r="O131" s="79"/>
      <c r="P131" s="461" t="s">
        <v>417</v>
      </c>
      <c r="Q131" s="462"/>
      <c r="R131" s="235"/>
    </row>
    <row r="132" spans="2:18" ht="33.6" customHeight="1" x14ac:dyDescent="0.25">
      <c r="B132" s="304" t="s">
        <v>121</v>
      </c>
      <c r="C132" s="118"/>
      <c r="D132" s="237"/>
      <c r="E132" s="1"/>
      <c r="F132" s="1"/>
      <c r="G132" s="237"/>
      <c r="H132" s="237"/>
      <c r="I132" s="264"/>
      <c r="J132" s="3"/>
      <c r="K132" s="237"/>
      <c r="L132" s="265"/>
      <c r="M132" s="56"/>
      <c r="N132" s="79"/>
      <c r="O132" s="79"/>
      <c r="P132" s="461" t="s">
        <v>417</v>
      </c>
      <c r="Q132" s="462"/>
      <c r="R132" s="79"/>
    </row>
    <row r="135" spans="2:18" ht="15.75" thickBot="1" x14ac:dyDescent="0.3"/>
    <row r="136" spans="2:18" ht="54" customHeight="1" x14ac:dyDescent="0.25">
      <c r="B136" s="81" t="s">
        <v>32</v>
      </c>
      <c r="C136" s="81" t="s">
        <v>48</v>
      </c>
      <c r="D136" s="78" t="s">
        <v>49</v>
      </c>
      <c r="E136" s="81" t="s">
        <v>50</v>
      </c>
      <c r="F136" s="52" t="s">
        <v>54</v>
      </c>
      <c r="G136" s="116"/>
    </row>
    <row r="137" spans="2:18" ht="120.75" customHeight="1" x14ac:dyDescent="0.2">
      <c r="B137" s="449" t="s">
        <v>51</v>
      </c>
      <c r="C137" s="4" t="s">
        <v>116</v>
      </c>
      <c r="D137" s="119">
        <v>25</v>
      </c>
      <c r="E137" s="119">
        <v>0</v>
      </c>
      <c r="F137" s="450">
        <f>+E137+E138+E139</f>
        <v>0</v>
      </c>
      <c r="G137" s="53"/>
    </row>
    <row r="138" spans="2:18" ht="76.150000000000006" customHeight="1" x14ac:dyDescent="0.2">
      <c r="B138" s="449"/>
      <c r="C138" s="4" t="s">
        <v>117</v>
      </c>
      <c r="D138" s="50">
        <v>25</v>
      </c>
      <c r="E138" s="119">
        <v>0</v>
      </c>
      <c r="F138" s="451"/>
      <c r="G138" s="53"/>
    </row>
    <row r="139" spans="2:18" ht="69" customHeight="1" x14ac:dyDescent="0.2">
      <c r="B139" s="449"/>
      <c r="C139" s="4" t="s">
        <v>118</v>
      </c>
      <c r="D139" s="119">
        <v>10</v>
      </c>
      <c r="E139" s="119">
        <v>0</v>
      </c>
      <c r="F139" s="452"/>
      <c r="G139" s="53"/>
    </row>
    <row r="140" spans="2:18" x14ac:dyDescent="0.25">
      <c r="C140" s="62"/>
    </row>
    <row r="143" spans="2:18" x14ac:dyDescent="0.25">
      <c r="B143" s="80" t="s">
        <v>55</v>
      </c>
    </row>
    <row r="146" spans="2:5" x14ac:dyDescent="0.25">
      <c r="B146" s="82" t="s">
        <v>32</v>
      </c>
      <c r="C146" s="82" t="s">
        <v>56</v>
      </c>
      <c r="D146" s="81" t="s">
        <v>50</v>
      </c>
      <c r="E146" s="81" t="s">
        <v>16</v>
      </c>
    </row>
    <row r="147" spans="2:5" ht="28.5" x14ac:dyDescent="0.25">
      <c r="B147" s="63" t="s">
        <v>57</v>
      </c>
      <c r="C147" s="64">
        <v>40</v>
      </c>
      <c r="D147" s="119">
        <f>+E122</f>
        <v>0</v>
      </c>
      <c r="E147" s="441">
        <f>+D147+D148</f>
        <v>0</v>
      </c>
    </row>
    <row r="148" spans="2:5" ht="42.75" x14ac:dyDescent="0.25">
      <c r="B148" s="63" t="s">
        <v>58</v>
      </c>
      <c r="C148" s="64">
        <v>60</v>
      </c>
      <c r="D148" s="119">
        <f>+F137</f>
        <v>0</v>
      </c>
      <c r="E148" s="442"/>
    </row>
  </sheetData>
  <mergeCells count="51">
    <mergeCell ref="P92:Q92"/>
    <mergeCell ref="P130:Q130"/>
    <mergeCell ref="P131:Q131"/>
    <mergeCell ref="P132:Q132"/>
    <mergeCell ref="P86:Q86"/>
    <mergeCell ref="P88:Q88"/>
    <mergeCell ref="P90:Q90"/>
    <mergeCell ref="P89:Q89"/>
    <mergeCell ref="P91:Q91"/>
    <mergeCell ref="C9:N9"/>
    <mergeCell ref="B2:P2"/>
    <mergeCell ref="B4:P4"/>
    <mergeCell ref="C6:N6"/>
    <mergeCell ref="C7:N7"/>
    <mergeCell ref="C8:N8"/>
    <mergeCell ref="O68:P68"/>
    <mergeCell ref="C10:E10"/>
    <mergeCell ref="B14:C21"/>
    <mergeCell ref="B22:C22"/>
    <mergeCell ref="E40:E41"/>
    <mergeCell ref="M44:N45"/>
    <mergeCell ref="B56:B57"/>
    <mergeCell ref="C56:C57"/>
    <mergeCell ref="D56:E56"/>
    <mergeCell ref="C60:N60"/>
    <mergeCell ref="B62:N62"/>
    <mergeCell ref="O65:P65"/>
    <mergeCell ref="O66:P66"/>
    <mergeCell ref="O67:P67"/>
    <mergeCell ref="E122:E124"/>
    <mergeCell ref="O69:P69"/>
    <mergeCell ref="O70:P70"/>
    <mergeCell ref="O71:P71"/>
    <mergeCell ref="O72:P72"/>
    <mergeCell ref="B78:N78"/>
    <mergeCell ref="J83:L83"/>
    <mergeCell ref="P83:Q83"/>
    <mergeCell ref="B94:N94"/>
    <mergeCell ref="D97:E97"/>
    <mergeCell ref="D98:E98"/>
    <mergeCell ref="B101:P101"/>
    <mergeCell ref="B104:N104"/>
    <mergeCell ref="P84:Q84"/>
    <mergeCell ref="P85:Q85"/>
    <mergeCell ref="P87:Q87"/>
    <mergeCell ref="E147:E148"/>
    <mergeCell ref="B127:N127"/>
    <mergeCell ref="J129:L129"/>
    <mergeCell ref="P129:Q129"/>
    <mergeCell ref="B137:B139"/>
    <mergeCell ref="F137:F139"/>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1"/>
  <sheetViews>
    <sheetView topLeftCell="A28" zoomScale="53" zoomScaleNormal="53" workbookViewId="0">
      <selection activeCell="F34" sqref="F34"/>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32.285156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18.7109375" style="5" customWidth="1"/>
    <col min="13" max="13" width="30" style="5" customWidth="1"/>
    <col min="14" max="14" width="22.140625" style="5" customWidth="1"/>
    <col min="15" max="15" width="26.140625" style="5" customWidth="1"/>
    <col min="16" max="16" width="19.5703125" style="5" bestFit="1" customWidth="1"/>
    <col min="17" max="17" width="49.42578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63" t="s">
        <v>61</v>
      </c>
      <c r="C2" s="464"/>
      <c r="D2" s="464"/>
      <c r="E2" s="464"/>
      <c r="F2" s="464"/>
      <c r="G2" s="464"/>
      <c r="H2" s="464"/>
      <c r="I2" s="464"/>
      <c r="J2" s="464"/>
      <c r="K2" s="464"/>
      <c r="L2" s="464"/>
      <c r="M2" s="464"/>
      <c r="N2" s="464"/>
      <c r="O2" s="464"/>
      <c r="P2" s="464"/>
    </row>
    <row r="4" spans="2:16" ht="26.25" x14ac:dyDescent="0.25">
      <c r="B4" s="463" t="s">
        <v>47</v>
      </c>
      <c r="C4" s="464"/>
      <c r="D4" s="464"/>
      <c r="E4" s="464"/>
      <c r="F4" s="464"/>
      <c r="G4" s="464"/>
      <c r="H4" s="464"/>
      <c r="I4" s="464"/>
      <c r="J4" s="464"/>
      <c r="K4" s="464"/>
      <c r="L4" s="464"/>
      <c r="M4" s="464"/>
      <c r="N4" s="464"/>
      <c r="O4" s="464"/>
      <c r="P4" s="464"/>
    </row>
    <row r="5" spans="2:16" ht="15.75" thickBot="1" x14ac:dyDescent="0.3"/>
    <row r="6" spans="2:16" ht="21.75" thickBot="1" x14ac:dyDescent="0.3">
      <c r="B6" s="7" t="s">
        <v>4</v>
      </c>
      <c r="C6" s="481" t="s">
        <v>214</v>
      </c>
      <c r="D6" s="481"/>
      <c r="E6" s="481"/>
      <c r="F6" s="481"/>
      <c r="G6" s="481"/>
      <c r="H6" s="481"/>
      <c r="I6" s="481"/>
      <c r="J6" s="481"/>
      <c r="K6" s="481"/>
      <c r="L6" s="481"/>
      <c r="M6" s="481"/>
      <c r="N6" s="482"/>
    </row>
    <row r="7" spans="2:16" ht="16.5" thickBot="1" x14ac:dyDescent="0.3">
      <c r="B7" s="8" t="s">
        <v>5</v>
      </c>
      <c r="C7" s="481"/>
      <c r="D7" s="481"/>
      <c r="E7" s="481"/>
      <c r="F7" s="481"/>
      <c r="G7" s="481"/>
      <c r="H7" s="481"/>
      <c r="I7" s="481"/>
      <c r="J7" s="481"/>
      <c r="K7" s="481"/>
      <c r="L7" s="481"/>
      <c r="M7" s="481"/>
      <c r="N7" s="482"/>
    </row>
    <row r="8" spans="2:16" ht="16.5" thickBot="1" x14ac:dyDescent="0.3">
      <c r="B8" s="8" t="s">
        <v>6</v>
      </c>
      <c r="C8" s="481"/>
      <c r="D8" s="481"/>
      <c r="E8" s="481"/>
      <c r="F8" s="481"/>
      <c r="G8" s="481"/>
      <c r="H8" s="481"/>
      <c r="I8" s="481"/>
      <c r="J8" s="481"/>
      <c r="K8" s="481"/>
      <c r="L8" s="481"/>
      <c r="M8" s="481"/>
      <c r="N8" s="482"/>
    </row>
    <row r="9" spans="2:16" ht="16.5" thickBot="1" x14ac:dyDescent="0.3">
      <c r="B9" s="8" t="s">
        <v>7</v>
      </c>
      <c r="C9" s="481"/>
      <c r="D9" s="481"/>
      <c r="E9" s="481"/>
      <c r="F9" s="481"/>
      <c r="G9" s="481"/>
      <c r="H9" s="481"/>
      <c r="I9" s="481"/>
      <c r="J9" s="481"/>
      <c r="K9" s="481"/>
      <c r="L9" s="481"/>
      <c r="M9" s="481"/>
      <c r="N9" s="482"/>
    </row>
    <row r="10" spans="2:16" ht="16.5" thickBot="1" x14ac:dyDescent="0.3">
      <c r="B10" s="8" t="s">
        <v>8</v>
      </c>
      <c r="C10" s="490"/>
      <c r="D10" s="490"/>
      <c r="E10" s="491"/>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467" t="s">
        <v>90</v>
      </c>
      <c r="C14" s="467"/>
      <c r="D14" s="120" t="s">
        <v>12</v>
      </c>
      <c r="E14" s="120" t="s">
        <v>13</v>
      </c>
      <c r="F14" s="120" t="s">
        <v>29</v>
      </c>
      <c r="G14" s="396"/>
      <c r="I14" s="26"/>
      <c r="J14" s="26"/>
      <c r="K14" s="26"/>
      <c r="L14" s="26"/>
      <c r="M14" s="26"/>
      <c r="N14" s="66"/>
    </row>
    <row r="15" spans="2:16" x14ac:dyDescent="0.25">
      <c r="B15" s="467"/>
      <c r="C15" s="467"/>
      <c r="D15" s="120">
        <v>19</v>
      </c>
      <c r="E15" s="42">
        <v>359137416</v>
      </c>
      <c r="F15" s="240">
        <v>132</v>
      </c>
      <c r="G15" s="397"/>
      <c r="I15" s="27"/>
      <c r="J15" s="27"/>
      <c r="K15" s="27"/>
      <c r="L15" s="27"/>
      <c r="M15" s="27"/>
      <c r="N15" s="66"/>
    </row>
    <row r="16" spans="2:16" x14ac:dyDescent="0.25">
      <c r="B16" s="467"/>
      <c r="C16" s="467"/>
      <c r="D16" s="120"/>
      <c r="E16" s="42"/>
      <c r="F16" s="42"/>
      <c r="G16" s="397"/>
      <c r="I16" s="27"/>
      <c r="J16" s="27"/>
      <c r="K16" s="27"/>
      <c r="L16" s="27"/>
      <c r="M16" s="27"/>
      <c r="N16" s="66"/>
    </row>
    <row r="17" spans="1:14" x14ac:dyDescent="0.25">
      <c r="B17" s="467"/>
      <c r="C17" s="467"/>
      <c r="D17" s="120"/>
      <c r="E17" s="42"/>
      <c r="F17" s="42"/>
      <c r="G17" s="397"/>
      <c r="I17" s="27"/>
      <c r="J17" s="27"/>
      <c r="K17" s="27"/>
      <c r="L17" s="27"/>
      <c r="M17" s="27"/>
      <c r="N17" s="66"/>
    </row>
    <row r="18" spans="1:14" x14ac:dyDescent="0.25">
      <c r="B18" s="467"/>
      <c r="C18" s="467"/>
      <c r="D18" s="120"/>
      <c r="E18" s="122"/>
      <c r="F18" s="42"/>
      <c r="G18" s="397"/>
      <c r="H18" s="17"/>
      <c r="I18" s="27"/>
      <c r="J18" s="27"/>
      <c r="K18" s="27"/>
      <c r="L18" s="27"/>
      <c r="M18" s="27"/>
      <c r="N18" s="16"/>
    </row>
    <row r="19" spans="1:14" x14ac:dyDescent="0.25">
      <c r="B19" s="467"/>
      <c r="C19" s="467"/>
      <c r="D19" s="120"/>
      <c r="E19" s="122"/>
      <c r="F19" s="42"/>
      <c r="G19" s="397"/>
      <c r="H19" s="17"/>
      <c r="I19" s="29"/>
      <c r="J19" s="29"/>
      <c r="K19" s="29"/>
      <c r="L19" s="29"/>
      <c r="M19" s="29"/>
      <c r="N19" s="16"/>
    </row>
    <row r="20" spans="1:14" x14ac:dyDescent="0.25">
      <c r="B20" s="467"/>
      <c r="C20" s="467"/>
      <c r="D20" s="120"/>
      <c r="E20" s="122"/>
      <c r="F20" s="42"/>
      <c r="G20" s="397"/>
      <c r="H20" s="17"/>
      <c r="I20" s="65"/>
      <c r="J20" s="65"/>
      <c r="K20" s="65"/>
      <c r="L20" s="65"/>
      <c r="M20" s="65"/>
      <c r="N20" s="16"/>
    </row>
    <row r="21" spans="1:14" x14ac:dyDescent="0.25">
      <c r="B21" s="467"/>
      <c r="C21" s="467"/>
      <c r="D21" s="120"/>
      <c r="E21" s="122"/>
      <c r="F21" s="42"/>
      <c r="G21" s="397"/>
      <c r="H21" s="17"/>
      <c r="I21" s="65"/>
      <c r="J21" s="65"/>
      <c r="K21" s="65"/>
      <c r="L21" s="65"/>
      <c r="M21" s="65"/>
      <c r="N21" s="16"/>
    </row>
    <row r="22" spans="1:14" ht="15.75" thickBot="1" x14ac:dyDescent="0.3">
      <c r="B22" s="468" t="s">
        <v>14</v>
      </c>
      <c r="C22" s="469"/>
      <c r="D22" s="120"/>
      <c r="E22" s="42">
        <f>SUM(E15:E21)</f>
        <v>359137416</v>
      </c>
      <c r="F22" s="241">
        <f>SUM(F15:F21)</f>
        <v>132</v>
      </c>
      <c r="G22" s="397"/>
      <c r="H22" s="17"/>
      <c r="I22" s="65"/>
      <c r="J22" s="65"/>
      <c r="K22" s="65"/>
      <c r="L22" s="65"/>
      <c r="M22" s="65"/>
      <c r="N22" s="16"/>
    </row>
    <row r="23" spans="1:14" ht="45.75" thickBot="1" x14ac:dyDescent="0.3">
      <c r="A23" s="31"/>
      <c r="B23" s="36" t="s">
        <v>15</v>
      </c>
      <c r="C23" s="36" t="s">
        <v>91</v>
      </c>
      <c r="E23" s="26"/>
      <c r="F23" s="26"/>
      <c r="G23" s="26"/>
      <c r="H23" s="26"/>
      <c r="I23" s="6"/>
      <c r="J23" s="6"/>
      <c r="K23" s="6"/>
      <c r="L23" s="6"/>
      <c r="M23" s="6"/>
    </row>
    <row r="24" spans="1:14" ht="15.75" thickBot="1" x14ac:dyDescent="0.3">
      <c r="A24" s="32">
        <v>1</v>
      </c>
      <c r="C24" s="34">
        <f>+F22*80%</f>
        <v>105.60000000000001</v>
      </c>
      <c r="D24" s="30"/>
      <c r="E24" s="33">
        <f>E22</f>
        <v>359137416</v>
      </c>
      <c r="F24" s="28"/>
      <c r="G24" s="28"/>
      <c r="H24" s="28"/>
      <c r="I24" s="18"/>
      <c r="J24" s="18"/>
      <c r="K24" s="18"/>
      <c r="L24" s="18"/>
      <c r="M24" s="18"/>
    </row>
    <row r="25" spans="1:14" x14ac:dyDescent="0.25">
      <c r="A25" s="57"/>
      <c r="C25" s="58"/>
      <c r="D25" s="27"/>
      <c r="E25" s="59"/>
      <c r="F25" s="28"/>
      <c r="G25" s="28"/>
      <c r="H25" s="28"/>
      <c r="I25" s="18"/>
      <c r="J25" s="18"/>
      <c r="K25" s="18"/>
      <c r="L25" s="18"/>
      <c r="M25" s="18"/>
    </row>
    <row r="26" spans="1:14" x14ac:dyDescent="0.25">
      <c r="A26" s="57"/>
      <c r="C26" s="58"/>
      <c r="D26" s="27"/>
      <c r="E26" s="59"/>
      <c r="F26" s="28"/>
      <c r="G26" s="28"/>
      <c r="H26" s="28"/>
      <c r="I26" s="18"/>
      <c r="J26" s="18"/>
      <c r="K26" s="18"/>
      <c r="L26" s="18"/>
      <c r="M26" s="18"/>
    </row>
    <row r="27" spans="1:14" x14ac:dyDescent="0.25">
      <c r="A27" s="57"/>
      <c r="B27" s="80" t="s">
        <v>123</v>
      </c>
      <c r="C27" s="62"/>
      <c r="D27" s="62"/>
      <c r="E27" s="62"/>
      <c r="F27" s="62"/>
      <c r="G27" s="62"/>
      <c r="H27" s="62"/>
      <c r="I27" s="65"/>
      <c r="J27" s="65"/>
      <c r="K27" s="65"/>
      <c r="L27" s="65"/>
      <c r="M27" s="65"/>
      <c r="N27" s="66"/>
    </row>
    <row r="28" spans="1:14" x14ac:dyDescent="0.25">
      <c r="A28" s="57"/>
      <c r="B28" s="62"/>
      <c r="C28" s="62"/>
      <c r="D28" s="62"/>
      <c r="E28" s="62"/>
      <c r="F28" s="62"/>
      <c r="G28" s="62"/>
      <c r="H28" s="62"/>
      <c r="I28" s="65"/>
      <c r="J28" s="65"/>
      <c r="K28" s="65"/>
      <c r="L28" s="65"/>
      <c r="M28" s="65"/>
      <c r="N28" s="66"/>
    </row>
    <row r="29" spans="1:14" x14ac:dyDescent="0.25">
      <c r="A29" s="57"/>
      <c r="B29" s="82" t="s">
        <v>32</v>
      </c>
      <c r="C29" s="82" t="s">
        <v>124</v>
      </c>
      <c r="D29" s="82" t="s">
        <v>125</v>
      </c>
      <c r="E29" s="62"/>
      <c r="F29" s="62"/>
      <c r="G29" s="62"/>
      <c r="H29" s="62"/>
      <c r="I29" s="65"/>
      <c r="J29" s="65"/>
      <c r="K29" s="65"/>
      <c r="L29" s="65"/>
      <c r="M29" s="65"/>
      <c r="N29" s="66"/>
    </row>
    <row r="30" spans="1:14" x14ac:dyDescent="0.25">
      <c r="A30" s="57"/>
      <c r="B30" s="79" t="s">
        <v>126</v>
      </c>
      <c r="C30" s="393"/>
      <c r="D30" s="393" t="s">
        <v>185</v>
      </c>
      <c r="E30" s="62"/>
      <c r="F30" s="62"/>
      <c r="G30" s="62"/>
      <c r="H30" s="62"/>
      <c r="I30" s="65"/>
      <c r="J30" s="65"/>
      <c r="K30" s="65"/>
      <c r="L30" s="65"/>
      <c r="M30" s="65"/>
      <c r="N30" s="66"/>
    </row>
    <row r="31" spans="1:14" x14ac:dyDescent="0.25">
      <c r="A31" s="57"/>
      <c r="B31" s="79" t="s">
        <v>127</v>
      </c>
      <c r="C31" s="393"/>
      <c r="D31" s="393" t="s">
        <v>185</v>
      </c>
      <c r="E31" s="62"/>
      <c r="F31" s="62"/>
      <c r="G31" s="62"/>
      <c r="H31" s="62"/>
      <c r="I31" s="65"/>
      <c r="J31" s="65"/>
      <c r="K31" s="65"/>
      <c r="L31" s="65"/>
      <c r="M31" s="65"/>
      <c r="N31" s="66"/>
    </row>
    <row r="32" spans="1:14" x14ac:dyDescent="0.25">
      <c r="A32" s="57"/>
      <c r="B32" s="79" t="s">
        <v>128</v>
      </c>
      <c r="C32" s="393"/>
      <c r="D32" s="393" t="s">
        <v>185</v>
      </c>
      <c r="E32" s="62"/>
      <c r="F32" s="62"/>
      <c r="G32" s="62"/>
      <c r="H32" s="62"/>
      <c r="I32" s="65"/>
      <c r="J32" s="65"/>
      <c r="K32" s="65"/>
      <c r="L32" s="65"/>
      <c r="M32" s="65"/>
      <c r="N32" s="66"/>
    </row>
    <row r="33" spans="1:17" x14ac:dyDescent="0.25">
      <c r="A33" s="57"/>
      <c r="B33" s="79" t="s">
        <v>129</v>
      </c>
      <c r="C33" s="393"/>
      <c r="D33" s="393" t="s">
        <v>185</v>
      </c>
      <c r="E33" s="62"/>
      <c r="F33" s="62"/>
      <c r="G33" s="62"/>
      <c r="H33" s="62"/>
      <c r="I33" s="65"/>
      <c r="J33" s="65"/>
      <c r="K33" s="65"/>
      <c r="L33" s="65"/>
      <c r="M33" s="65"/>
      <c r="N33" s="66"/>
    </row>
    <row r="34" spans="1:17" x14ac:dyDescent="0.25">
      <c r="A34" s="57"/>
      <c r="B34" s="62"/>
      <c r="C34" s="62"/>
      <c r="D34" s="62"/>
      <c r="E34" s="62"/>
      <c r="F34" s="62"/>
      <c r="G34" s="62"/>
      <c r="H34" s="62"/>
      <c r="I34" s="65"/>
      <c r="J34" s="65"/>
      <c r="K34" s="65"/>
      <c r="L34" s="65"/>
      <c r="M34" s="65"/>
      <c r="N34" s="66"/>
    </row>
    <row r="35" spans="1:17" x14ac:dyDescent="0.25">
      <c r="A35" s="57"/>
      <c r="B35" s="62"/>
      <c r="C35" s="62"/>
      <c r="D35" s="62"/>
      <c r="E35" s="62"/>
      <c r="F35" s="62"/>
      <c r="G35" s="62"/>
      <c r="H35" s="62"/>
      <c r="I35" s="65"/>
      <c r="J35" s="65"/>
      <c r="K35" s="65"/>
      <c r="L35" s="65"/>
      <c r="M35" s="65"/>
      <c r="N35" s="66"/>
    </row>
    <row r="36" spans="1:17" x14ac:dyDescent="0.25">
      <c r="A36" s="57"/>
      <c r="B36" s="80" t="s">
        <v>130</v>
      </c>
      <c r="C36" s="62"/>
      <c r="D36" s="62"/>
      <c r="E36" s="62"/>
      <c r="F36" s="62"/>
      <c r="G36" s="62"/>
      <c r="H36" s="62"/>
      <c r="I36" s="65"/>
      <c r="J36" s="65"/>
      <c r="K36" s="65"/>
      <c r="L36" s="65"/>
      <c r="M36" s="65"/>
      <c r="N36" s="66"/>
    </row>
    <row r="37" spans="1:17" x14ac:dyDescent="0.25">
      <c r="A37" s="57"/>
      <c r="B37" s="62"/>
      <c r="C37" s="62"/>
      <c r="D37" s="62"/>
      <c r="E37" s="62"/>
      <c r="F37" s="62"/>
      <c r="G37" s="62"/>
      <c r="H37" s="62"/>
      <c r="I37" s="65"/>
      <c r="J37" s="65"/>
      <c r="K37" s="65"/>
      <c r="L37" s="65"/>
      <c r="M37" s="65"/>
      <c r="N37" s="66"/>
    </row>
    <row r="38" spans="1:17" x14ac:dyDescent="0.25">
      <c r="A38" s="57"/>
      <c r="B38" s="62"/>
      <c r="C38" s="62"/>
      <c r="D38" s="62"/>
      <c r="E38" s="62"/>
      <c r="F38" s="62"/>
      <c r="G38" s="62"/>
      <c r="H38" s="62"/>
      <c r="I38" s="65"/>
      <c r="J38" s="65"/>
      <c r="K38" s="65"/>
      <c r="L38" s="65"/>
      <c r="M38" s="65"/>
      <c r="N38" s="66"/>
    </row>
    <row r="39" spans="1:17" x14ac:dyDescent="0.25">
      <c r="A39" s="57"/>
      <c r="B39" s="82" t="s">
        <v>32</v>
      </c>
      <c r="C39" s="82" t="s">
        <v>56</v>
      </c>
      <c r="D39" s="81" t="s">
        <v>50</v>
      </c>
      <c r="E39" s="81" t="s">
        <v>16</v>
      </c>
      <c r="F39" s="62"/>
      <c r="G39" s="62"/>
      <c r="H39" s="62"/>
      <c r="I39" s="65"/>
      <c r="J39" s="65"/>
      <c r="K39" s="65"/>
      <c r="L39" s="65"/>
      <c r="M39" s="65"/>
      <c r="N39" s="66"/>
    </row>
    <row r="40" spans="1:17" ht="28.5" x14ac:dyDescent="0.25">
      <c r="A40" s="57"/>
      <c r="B40" s="63" t="s">
        <v>131</v>
      </c>
      <c r="C40" s="64">
        <v>40</v>
      </c>
      <c r="D40" s="119">
        <f>D140</f>
        <v>0</v>
      </c>
      <c r="E40" s="441">
        <f>+D40+D41</f>
        <v>0</v>
      </c>
      <c r="F40" s="62"/>
      <c r="G40" s="62"/>
      <c r="H40" s="62"/>
      <c r="I40" s="65"/>
      <c r="J40" s="65"/>
      <c r="K40" s="65"/>
      <c r="L40" s="65"/>
      <c r="M40" s="65"/>
      <c r="N40" s="66"/>
    </row>
    <row r="41" spans="1:17" ht="42.75" x14ac:dyDescent="0.25">
      <c r="A41" s="57"/>
      <c r="B41" s="63" t="s">
        <v>132</v>
      </c>
      <c r="C41" s="64">
        <v>60</v>
      </c>
      <c r="D41" s="235">
        <f>D141</f>
        <v>0</v>
      </c>
      <c r="E41" s="442"/>
      <c r="F41" s="62"/>
      <c r="G41" s="62"/>
      <c r="H41" s="62"/>
      <c r="I41" s="65"/>
      <c r="J41" s="65"/>
      <c r="K41" s="65"/>
      <c r="L41" s="65"/>
      <c r="M41" s="65"/>
      <c r="N41" s="66"/>
    </row>
    <row r="42" spans="1:17" x14ac:dyDescent="0.25">
      <c r="A42" s="57"/>
      <c r="C42" s="58"/>
      <c r="D42" s="27"/>
      <c r="E42" s="59"/>
      <c r="F42" s="28"/>
      <c r="G42" s="28"/>
      <c r="H42" s="28"/>
      <c r="I42" s="18"/>
      <c r="J42" s="18"/>
      <c r="K42" s="18"/>
      <c r="L42" s="18"/>
      <c r="M42" s="18"/>
    </row>
    <row r="43" spans="1:17" x14ac:dyDescent="0.25">
      <c r="A43" s="57"/>
      <c r="C43" s="58"/>
      <c r="D43" s="27"/>
      <c r="E43" s="59"/>
      <c r="F43" s="28"/>
      <c r="G43" s="28"/>
      <c r="H43" s="28"/>
      <c r="I43" s="18"/>
      <c r="J43" s="18"/>
      <c r="K43" s="18"/>
      <c r="L43" s="18"/>
      <c r="M43" s="18"/>
    </row>
    <row r="44" spans="1:17" ht="24" customHeight="1" x14ac:dyDescent="0.25">
      <c r="A44" s="57"/>
      <c r="C44" s="58"/>
      <c r="D44" s="27"/>
      <c r="E44" s="59"/>
      <c r="F44" s="28"/>
      <c r="G44" s="28"/>
      <c r="H44" s="28"/>
      <c r="I44" s="18"/>
      <c r="J44" s="18"/>
      <c r="K44" s="18"/>
      <c r="L44" s="18"/>
      <c r="M44" s="472" t="s">
        <v>34</v>
      </c>
      <c r="N44" s="472"/>
    </row>
    <row r="45" spans="1:17" ht="27.75" customHeight="1" thickBot="1" x14ac:dyDescent="0.3">
      <c r="F45" s="5" t="s">
        <v>174</v>
      </c>
      <c r="M45" s="473"/>
      <c r="N45" s="473"/>
    </row>
    <row r="46" spans="1:17" x14ac:dyDescent="0.25">
      <c r="B46" s="80" t="s">
        <v>145</v>
      </c>
      <c r="M46" s="43"/>
      <c r="N46" s="43"/>
    </row>
    <row r="47" spans="1:17" ht="15.75" thickBot="1" x14ac:dyDescent="0.3">
      <c r="M47" s="43"/>
      <c r="N47" s="43"/>
    </row>
    <row r="48" spans="1:17" s="65" customFormat="1" ht="109.5" customHeight="1" x14ac:dyDescent="0.25">
      <c r="B48" s="76" t="s">
        <v>133</v>
      </c>
      <c r="C48" s="76" t="s">
        <v>134</v>
      </c>
      <c r="D48" s="76" t="s">
        <v>135</v>
      </c>
      <c r="E48" s="76" t="s">
        <v>44</v>
      </c>
      <c r="F48" s="76" t="s">
        <v>22</v>
      </c>
      <c r="G48" s="76" t="s">
        <v>92</v>
      </c>
      <c r="H48" s="76" t="s">
        <v>17</v>
      </c>
      <c r="I48" s="76" t="s">
        <v>10</v>
      </c>
      <c r="J48" s="76" t="s">
        <v>30</v>
      </c>
      <c r="K48" s="76" t="s">
        <v>59</v>
      </c>
      <c r="L48" s="76" t="s">
        <v>20</v>
      </c>
      <c r="M48" s="61" t="s">
        <v>26</v>
      </c>
      <c r="N48" s="76" t="s">
        <v>136</v>
      </c>
      <c r="O48" s="76" t="s">
        <v>35</v>
      </c>
      <c r="P48" s="77" t="s">
        <v>11</v>
      </c>
      <c r="Q48" s="77" t="s">
        <v>19</v>
      </c>
    </row>
    <row r="49" spans="1:26" s="251" customFormat="1" ht="57" x14ac:dyDescent="0.25">
      <c r="A49" s="242">
        <v>1</v>
      </c>
      <c r="B49" s="243" t="s">
        <v>214</v>
      </c>
      <c r="C49" s="243" t="s">
        <v>125</v>
      </c>
      <c r="D49" s="243" t="s">
        <v>125</v>
      </c>
      <c r="E49" s="252" t="s">
        <v>125</v>
      </c>
      <c r="F49" s="253" t="s">
        <v>125</v>
      </c>
      <c r="G49" s="254" t="s">
        <v>125</v>
      </c>
      <c r="H49" s="255" t="s">
        <v>125</v>
      </c>
      <c r="I49" s="256" t="s">
        <v>125</v>
      </c>
      <c r="J49" s="256" t="s">
        <v>125</v>
      </c>
      <c r="K49" s="247" t="s">
        <v>125</v>
      </c>
      <c r="L49" s="256" t="s">
        <v>125</v>
      </c>
      <c r="M49" s="257" t="s">
        <v>125</v>
      </c>
      <c r="N49" s="252" t="s">
        <v>125</v>
      </c>
      <c r="O49" s="258" t="s">
        <v>125</v>
      </c>
      <c r="P49" s="258" t="s">
        <v>125</v>
      </c>
      <c r="Q49" s="249" t="s">
        <v>421</v>
      </c>
      <c r="R49" s="250"/>
      <c r="S49" s="250"/>
      <c r="T49" s="250"/>
      <c r="U49" s="250"/>
      <c r="V49" s="250"/>
      <c r="W49" s="250"/>
      <c r="X49" s="250"/>
      <c r="Y49" s="250"/>
      <c r="Z49" s="250"/>
    </row>
    <row r="50" spans="1:26" s="251" customFormat="1" ht="14.25" x14ac:dyDescent="0.25">
      <c r="A50" s="242">
        <f>+A49+1</f>
        <v>2</v>
      </c>
      <c r="B50" s="243"/>
      <c r="C50" s="243"/>
      <c r="D50" s="243"/>
      <c r="E50" s="252"/>
      <c r="F50" s="253"/>
      <c r="G50" s="254"/>
      <c r="H50" s="255"/>
      <c r="I50" s="256"/>
      <c r="J50" s="256"/>
      <c r="K50" s="247"/>
      <c r="L50" s="256"/>
      <c r="M50" s="257"/>
      <c r="N50" s="252"/>
      <c r="O50" s="258"/>
      <c r="P50" s="258"/>
      <c r="Q50" s="249"/>
      <c r="R50" s="250"/>
      <c r="S50" s="250"/>
      <c r="T50" s="250"/>
      <c r="U50" s="250"/>
      <c r="V50" s="250"/>
      <c r="W50" s="250"/>
      <c r="X50" s="250"/>
      <c r="Y50" s="250"/>
      <c r="Z50" s="250"/>
    </row>
    <row r="51" spans="1:26" s="71" customFormat="1" x14ac:dyDescent="0.25">
      <c r="A51" s="242">
        <f t="shared" ref="A51" si="0">+A50+1</f>
        <v>3</v>
      </c>
      <c r="B51" s="243"/>
      <c r="C51" s="243"/>
      <c r="D51" s="243"/>
      <c r="E51" s="252"/>
      <c r="F51" s="253"/>
      <c r="G51" s="254"/>
      <c r="H51" s="255"/>
      <c r="I51" s="256"/>
      <c r="J51" s="256"/>
      <c r="K51" s="247"/>
      <c r="L51" s="256"/>
      <c r="M51" s="257"/>
      <c r="N51" s="252"/>
      <c r="O51" s="258"/>
      <c r="P51" s="258"/>
      <c r="Q51" s="249"/>
      <c r="R51" s="70"/>
      <c r="S51" s="70"/>
      <c r="T51" s="70"/>
      <c r="U51" s="70"/>
      <c r="V51" s="70"/>
      <c r="W51" s="70"/>
      <c r="X51" s="70"/>
      <c r="Y51" s="70"/>
      <c r="Z51" s="70"/>
    </row>
    <row r="52" spans="1:26" s="71" customFormat="1" x14ac:dyDescent="0.25">
      <c r="A52" s="242"/>
      <c r="B52" s="259" t="s">
        <v>16</v>
      </c>
      <c r="C52" s="253"/>
      <c r="D52" s="243"/>
      <c r="E52" s="244"/>
      <c r="F52" s="245"/>
      <c r="G52" s="245"/>
      <c r="H52" s="245"/>
      <c r="I52" s="246"/>
      <c r="J52" s="246"/>
      <c r="K52" s="260"/>
      <c r="L52" s="261"/>
      <c r="M52" s="262">
        <f>SUM(M49:M51)</f>
        <v>0</v>
      </c>
      <c r="N52" s="262"/>
      <c r="O52" s="248"/>
      <c r="P52" s="248"/>
      <c r="Q52" s="249"/>
    </row>
    <row r="53" spans="1:26" s="20" customFormat="1" x14ac:dyDescent="0.25">
      <c r="E53" s="21"/>
    </row>
    <row r="54" spans="1:26" s="20" customFormat="1" x14ac:dyDescent="0.25">
      <c r="B54" s="474" t="s">
        <v>28</v>
      </c>
      <c r="C54" s="474" t="s">
        <v>27</v>
      </c>
      <c r="D54" s="476" t="s">
        <v>33</v>
      </c>
      <c r="E54" s="476"/>
    </row>
    <row r="55" spans="1:26" s="20" customFormat="1" x14ac:dyDescent="0.25">
      <c r="B55" s="475"/>
      <c r="C55" s="475"/>
      <c r="D55" s="121" t="s">
        <v>23</v>
      </c>
      <c r="E55" s="41" t="s">
        <v>24</v>
      </c>
    </row>
    <row r="56" spans="1:26" s="20" customFormat="1" ht="30.6" customHeight="1" x14ac:dyDescent="0.25">
      <c r="B56" s="39" t="s">
        <v>21</v>
      </c>
      <c r="C56" s="40">
        <f>+K52</f>
        <v>0</v>
      </c>
      <c r="D56" s="38"/>
      <c r="E56" s="335" t="s">
        <v>185</v>
      </c>
      <c r="F56" s="22"/>
      <c r="G56" s="22"/>
      <c r="H56" s="22"/>
      <c r="I56" s="22"/>
      <c r="J56" s="22"/>
      <c r="K56" s="22"/>
      <c r="L56" s="22"/>
      <c r="M56" s="22"/>
    </row>
    <row r="57" spans="1:26" s="20" customFormat="1" ht="30" customHeight="1" x14ac:dyDescent="0.25">
      <c r="B57" s="39" t="s">
        <v>25</v>
      </c>
      <c r="C57" s="262"/>
      <c r="D57" s="38"/>
      <c r="E57" s="335" t="s">
        <v>185</v>
      </c>
    </row>
    <row r="58" spans="1:26" s="20" customFormat="1" x14ac:dyDescent="0.25">
      <c r="B58" s="23"/>
      <c r="C58" s="477"/>
      <c r="D58" s="477"/>
      <c r="E58" s="477"/>
      <c r="F58" s="477"/>
      <c r="G58" s="477"/>
      <c r="H58" s="477"/>
      <c r="I58" s="477"/>
      <c r="J58" s="477"/>
      <c r="K58" s="477"/>
      <c r="L58" s="477"/>
      <c r="M58" s="477"/>
      <c r="N58" s="477"/>
    </row>
    <row r="59" spans="1:26" ht="28.15" customHeight="1" thickBot="1" x14ac:dyDescent="0.3"/>
    <row r="60" spans="1:26" ht="27" thickBot="1" x14ac:dyDescent="0.3">
      <c r="B60" s="478" t="s">
        <v>93</v>
      </c>
      <c r="C60" s="478"/>
      <c r="D60" s="478"/>
      <c r="E60" s="478"/>
      <c r="F60" s="478"/>
      <c r="G60" s="478"/>
      <c r="H60" s="478"/>
      <c r="I60" s="478"/>
      <c r="J60" s="478"/>
      <c r="K60" s="478"/>
      <c r="L60" s="478"/>
      <c r="M60" s="478"/>
      <c r="N60" s="478"/>
    </row>
    <row r="63" spans="1:26" ht="109.5" customHeight="1" x14ac:dyDescent="0.25">
      <c r="B63" s="78" t="s">
        <v>137</v>
      </c>
      <c r="C63" s="45" t="s">
        <v>2</v>
      </c>
      <c r="D63" s="45" t="s">
        <v>95</v>
      </c>
      <c r="E63" s="45" t="s">
        <v>94</v>
      </c>
      <c r="F63" s="45" t="s">
        <v>96</v>
      </c>
      <c r="G63" s="45" t="s">
        <v>97</v>
      </c>
      <c r="H63" s="45" t="s">
        <v>422</v>
      </c>
      <c r="I63" s="45" t="s">
        <v>99</v>
      </c>
      <c r="J63" s="45" t="s">
        <v>100</v>
      </c>
      <c r="K63" s="45" t="s">
        <v>101</v>
      </c>
      <c r="L63" s="45" t="s">
        <v>102</v>
      </c>
      <c r="M63" s="54" t="s">
        <v>103</v>
      </c>
      <c r="N63" s="54" t="s">
        <v>104</v>
      </c>
      <c r="O63" s="446" t="s">
        <v>3</v>
      </c>
      <c r="P63" s="448"/>
      <c r="Q63" s="45" t="s">
        <v>18</v>
      </c>
    </row>
    <row r="64" spans="1:26" ht="91.5" customHeight="1" x14ac:dyDescent="0.2">
      <c r="B64" s="272" t="s">
        <v>153</v>
      </c>
      <c r="C64" s="303" t="s">
        <v>175</v>
      </c>
      <c r="D64" s="302" t="s">
        <v>125</v>
      </c>
      <c r="E64" s="302" t="s">
        <v>125</v>
      </c>
      <c r="F64" s="308" t="s">
        <v>125</v>
      </c>
      <c r="G64" s="308" t="s">
        <v>125</v>
      </c>
      <c r="H64" s="308" t="s">
        <v>124</v>
      </c>
      <c r="I64" s="302" t="s">
        <v>125</v>
      </c>
      <c r="J64" s="302" t="s">
        <v>125</v>
      </c>
      <c r="K64" s="302" t="s">
        <v>125</v>
      </c>
      <c r="L64" s="302" t="s">
        <v>125</v>
      </c>
      <c r="M64" s="302" t="s">
        <v>125</v>
      </c>
      <c r="N64" s="268" t="s">
        <v>125</v>
      </c>
      <c r="O64" s="479" t="s">
        <v>432</v>
      </c>
      <c r="P64" s="480"/>
      <c r="Q64" s="398" t="s">
        <v>125</v>
      </c>
    </row>
    <row r="65" spans="2:17" x14ac:dyDescent="0.25">
      <c r="B65" s="1"/>
      <c r="C65" s="1"/>
      <c r="D65" s="305"/>
      <c r="E65" s="3"/>
      <c r="F65" s="2"/>
      <c r="G65" s="2"/>
      <c r="H65" s="2"/>
      <c r="I65" s="55"/>
      <c r="J65" s="55"/>
      <c r="K65" s="55"/>
      <c r="L65" s="55"/>
      <c r="M65" s="55"/>
      <c r="N65" s="55"/>
      <c r="O65" s="456"/>
      <c r="P65" s="457"/>
      <c r="Q65" s="79"/>
    </row>
    <row r="66" spans="2:17" x14ac:dyDescent="0.25">
      <c r="B66" s="1"/>
      <c r="C66" s="1"/>
      <c r="D66" s="3"/>
      <c r="E66" s="3"/>
      <c r="F66" s="2"/>
      <c r="G66" s="2"/>
      <c r="H66" s="2"/>
      <c r="I66" s="55"/>
      <c r="J66" s="55"/>
      <c r="K66" s="79"/>
      <c r="L66" s="79"/>
      <c r="M66" s="79"/>
      <c r="N66" s="79"/>
      <c r="O66" s="456"/>
      <c r="P66" s="457"/>
      <c r="Q66" s="79"/>
    </row>
    <row r="67" spans="2:17" x14ac:dyDescent="0.25">
      <c r="B67" s="1"/>
      <c r="C67" s="1"/>
      <c r="D67" s="3"/>
      <c r="E67" s="3"/>
      <c r="F67" s="2"/>
      <c r="G67" s="2"/>
      <c r="H67" s="2"/>
      <c r="I67" s="55"/>
      <c r="J67" s="55"/>
      <c r="K67" s="79"/>
      <c r="L67" s="79"/>
      <c r="M67" s="79"/>
      <c r="N67" s="79"/>
      <c r="O67" s="456"/>
      <c r="P67" s="457"/>
      <c r="Q67" s="79"/>
    </row>
    <row r="68" spans="2:17" x14ac:dyDescent="0.25">
      <c r="B68" s="1"/>
      <c r="C68" s="1"/>
      <c r="D68" s="3"/>
      <c r="E68" s="3"/>
      <c r="F68" s="2"/>
      <c r="G68" s="2"/>
      <c r="H68" s="2"/>
      <c r="I68" s="55"/>
      <c r="J68" s="55"/>
      <c r="K68" s="79"/>
      <c r="L68" s="79"/>
      <c r="M68" s="79"/>
      <c r="N68" s="79"/>
      <c r="O68" s="456"/>
      <c r="P68" s="457"/>
      <c r="Q68" s="79"/>
    </row>
    <row r="69" spans="2:17" x14ac:dyDescent="0.25">
      <c r="B69" s="1"/>
      <c r="C69" s="1"/>
      <c r="D69" s="3"/>
      <c r="E69" s="3"/>
      <c r="F69" s="2"/>
      <c r="G69" s="2"/>
      <c r="H69" s="2"/>
      <c r="I69" s="55"/>
      <c r="J69" s="55"/>
      <c r="K69" s="79"/>
      <c r="L69" s="79"/>
      <c r="M69" s="79"/>
      <c r="N69" s="79"/>
      <c r="O69" s="456"/>
      <c r="P69" s="457"/>
      <c r="Q69" s="79"/>
    </row>
    <row r="70" spans="2:17" x14ac:dyDescent="0.25">
      <c r="B70" s="79"/>
      <c r="C70" s="79"/>
      <c r="D70" s="79"/>
      <c r="E70" s="79"/>
      <c r="F70" s="79"/>
      <c r="G70" s="79"/>
      <c r="H70" s="79"/>
      <c r="I70" s="79"/>
      <c r="J70" s="79"/>
      <c r="K70" s="79"/>
      <c r="L70" s="79"/>
      <c r="M70" s="79"/>
      <c r="N70" s="79"/>
      <c r="O70" s="456"/>
      <c r="P70" s="457"/>
      <c r="Q70" s="79"/>
    </row>
    <row r="71" spans="2:17" x14ac:dyDescent="0.25">
      <c r="B71" s="5" t="s">
        <v>1</v>
      </c>
    </row>
    <row r="72" spans="2:17" x14ac:dyDescent="0.25">
      <c r="B72" s="5" t="s">
        <v>36</v>
      </c>
    </row>
    <row r="73" spans="2:17" x14ac:dyDescent="0.25">
      <c r="B73" s="5" t="s">
        <v>60</v>
      </c>
    </row>
    <row r="75" spans="2:17" ht="15.75" thickBot="1" x14ac:dyDescent="0.3"/>
    <row r="76" spans="2:17" ht="27" thickBot="1" x14ac:dyDescent="0.3">
      <c r="B76" s="443" t="s">
        <v>37</v>
      </c>
      <c r="C76" s="444"/>
      <c r="D76" s="444"/>
      <c r="E76" s="444"/>
      <c r="F76" s="444"/>
      <c r="G76" s="444"/>
      <c r="H76" s="444"/>
      <c r="I76" s="444"/>
      <c r="J76" s="444"/>
      <c r="K76" s="444"/>
      <c r="L76" s="444"/>
      <c r="M76" s="444"/>
      <c r="N76" s="445"/>
    </row>
    <row r="81" spans="2:17" ht="76.5" customHeight="1" x14ac:dyDescent="0.25">
      <c r="B81" s="78" t="s">
        <v>0</v>
      </c>
      <c r="C81" s="78" t="s">
        <v>38</v>
      </c>
      <c r="D81" s="78" t="s">
        <v>39</v>
      </c>
      <c r="E81" s="78" t="s">
        <v>105</v>
      </c>
      <c r="F81" s="78" t="s">
        <v>107</v>
      </c>
      <c r="G81" s="78" t="s">
        <v>108</v>
      </c>
      <c r="H81" s="78" t="s">
        <v>109</v>
      </c>
      <c r="I81" s="78" t="s">
        <v>106</v>
      </c>
      <c r="J81" s="446" t="s">
        <v>110</v>
      </c>
      <c r="K81" s="447"/>
      <c r="L81" s="448"/>
      <c r="M81" s="78" t="s">
        <v>111</v>
      </c>
      <c r="N81" s="78" t="s">
        <v>40</v>
      </c>
      <c r="O81" s="78" t="s">
        <v>41</v>
      </c>
      <c r="P81" s="446" t="s">
        <v>3</v>
      </c>
      <c r="Q81" s="448"/>
    </row>
    <row r="82" spans="2:17" ht="131.25" customHeight="1" x14ac:dyDescent="0.25">
      <c r="B82" s="237" t="s">
        <v>42</v>
      </c>
      <c r="C82" s="312">
        <v>132</v>
      </c>
      <c r="D82" s="316" t="s">
        <v>216</v>
      </c>
      <c r="E82" s="314">
        <v>84070300</v>
      </c>
      <c r="F82" s="46" t="s">
        <v>217</v>
      </c>
      <c r="G82" s="46" t="s">
        <v>157</v>
      </c>
      <c r="H82" s="317">
        <v>39430</v>
      </c>
      <c r="I82" s="312" t="s">
        <v>151</v>
      </c>
      <c r="J82" s="46" t="s">
        <v>151</v>
      </c>
      <c r="K82" s="315" t="s">
        <v>151</v>
      </c>
      <c r="L82" s="134" t="s">
        <v>151</v>
      </c>
      <c r="M82" s="79" t="s">
        <v>124</v>
      </c>
      <c r="N82" s="79" t="s">
        <v>124</v>
      </c>
      <c r="O82" s="79" t="s">
        <v>125</v>
      </c>
      <c r="P82" s="486" t="s">
        <v>425</v>
      </c>
      <c r="Q82" s="487"/>
    </row>
    <row r="83" spans="2:17" ht="78" customHeight="1" x14ac:dyDescent="0.25">
      <c r="B83" s="237" t="s">
        <v>43</v>
      </c>
      <c r="C83" s="313">
        <v>132</v>
      </c>
      <c r="D83" s="237" t="s">
        <v>218</v>
      </c>
      <c r="E83" s="1">
        <v>56083193</v>
      </c>
      <c r="F83" s="1" t="s">
        <v>158</v>
      </c>
      <c r="G83" s="237" t="s">
        <v>219</v>
      </c>
      <c r="H83" s="132">
        <v>39430</v>
      </c>
      <c r="I83" s="3">
        <v>112068</v>
      </c>
      <c r="J83" s="133" t="s">
        <v>221</v>
      </c>
      <c r="K83" s="46" t="s">
        <v>220</v>
      </c>
      <c r="L83" s="263" t="s">
        <v>222</v>
      </c>
      <c r="M83" s="79" t="s">
        <v>124</v>
      </c>
      <c r="N83" s="79" t="s">
        <v>124</v>
      </c>
      <c r="O83" s="79" t="s">
        <v>124</v>
      </c>
      <c r="P83" s="461" t="s">
        <v>150</v>
      </c>
      <c r="Q83" s="462"/>
    </row>
    <row r="84" spans="2:17" ht="33.6" customHeight="1" x14ac:dyDescent="0.25">
      <c r="B84" s="237" t="s">
        <v>43</v>
      </c>
      <c r="C84" s="313"/>
      <c r="D84" s="237"/>
      <c r="E84" s="1"/>
      <c r="F84" s="1"/>
      <c r="G84" s="237"/>
      <c r="H84" s="132"/>
      <c r="I84" s="3"/>
      <c r="J84" s="46"/>
      <c r="K84" s="135"/>
      <c r="L84" s="263"/>
      <c r="M84" s="79"/>
      <c r="N84" s="79"/>
      <c r="O84" s="79"/>
      <c r="P84" s="488" t="s">
        <v>423</v>
      </c>
      <c r="Q84" s="489"/>
    </row>
    <row r="86" spans="2:17" ht="15.75" thickBot="1" x14ac:dyDescent="0.3"/>
    <row r="87" spans="2:17" ht="27" thickBot="1" x14ac:dyDescent="0.3">
      <c r="B87" s="443" t="s">
        <v>45</v>
      </c>
      <c r="C87" s="444"/>
      <c r="D87" s="444"/>
      <c r="E87" s="444"/>
      <c r="F87" s="444"/>
      <c r="G87" s="444"/>
      <c r="H87" s="444"/>
      <c r="I87" s="444"/>
      <c r="J87" s="444"/>
      <c r="K87" s="444"/>
      <c r="L87" s="444"/>
      <c r="M87" s="444"/>
      <c r="N87" s="445"/>
    </row>
    <row r="90" spans="2:17" ht="46.15" customHeight="1" x14ac:dyDescent="0.25">
      <c r="B90" s="45" t="s">
        <v>32</v>
      </c>
      <c r="C90" s="45" t="s">
        <v>46</v>
      </c>
      <c r="D90" s="446" t="s">
        <v>3</v>
      </c>
      <c r="E90" s="448"/>
    </row>
    <row r="91" spans="2:17" ht="66.75" customHeight="1" x14ac:dyDescent="0.25">
      <c r="B91" s="46" t="s">
        <v>112</v>
      </c>
      <c r="C91" s="392" t="s">
        <v>124</v>
      </c>
      <c r="D91" s="461" t="s">
        <v>424</v>
      </c>
      <c r="E91" s="462"/>
    </row>
    <row r="94" spans="2:17" ht="26.25" x14ac:dyDescent="0.25">
      <c r="B94" s="463" t="s">
        <v>62</v>
      </c>
      <c r="C94" s="464"/>
      <c r="D94" s="464"/>
      <c r="E94" s="464"/>
      <c r="F94" s="464"/>
      <c r="G94" s="464"/>
      <c r="H94" s="464"/>
      <c r="I94" s="464"/>
      <c r="J94" s="464"/>
      <c r="K94" s="464"/>
      <c r="L94" s="464"/>
      <c r="M94" s="464"/>
      <c r="N94" s="464"/>
      <c r="O94" s="464"/>
      <c r="P94" s="464"/>
    </row>
    <row r="96" spans="2:17" ht="15.75" thickBot="1" x14ac:dyDescent="0.3"/>
    <row r="97" spans="1:26" ht="27" thickBot="1" x14ac:dyDescent="0.3">
      <c r="B97" s="443" t="s">
        <v>52</v>
      </c>
      <c r="C97" s="444"/>
      <c r="D97" s="444"/>
      <c r="E97" s="444"/>
      <c r="F97" s="444"/>
      <c r="G97" s="444"/>
      <c r="H97" s="444"/>
      <c r="I97" s="444"/>
      <c r="J97" s="444"/>
      <c r="K97" s="444"/>
      <c r="L97" s="444"/>
      <c r="M97" s="444"/>
      <c r="N97" s="445"/>
    </row>
    <row r="99" spans="1:26" ht="15.75" thickBot="1" x14ac:dyDescent="0.3">
      <c r="M99" s="43"/>
      <c r="N99" s="43"/>
    </row>
    <row r="100" spans="1:26" s="65" customFormat="1" ht="109.5" customHeight="1" x14ac:dyDescent="0.25">
      <c r="B100" s="76" t="s">
        <v>133</v>
      </c>
      <c r="C100" s="76" t="s">
        <v>134</v>
      </c>
      <c r="D100" s="76" t="s">
        <v>135</v>
      </c>
      <c r="E100" s="76" t="s">
        <v>44</v>
      </c>
      <c r="F100" s="76" t="s">
        <v>22</v>
      </c>
      <c r="G100" s="76" t="s">
        <v>92</v>
      </c>
      <c r="H100" s="76" t="s">
        <v>17</v>
      </c>
      <c r="I100" s="76" t="s">
        <v>10</v>
      </c>
      <c r="J100" s="76" t="s">
        <v>30</v>
      </c>
      <c r="K100" s="76" t="s">
        <v>59</v>
      </c>
      <c r="L100" s="76" t="s">
        <v>20</v>
      </c>
      <c r="M100" s="61" t="s">
        <v>26</v>
      </c>
      <c r="N100" s="76" t="s">
        <v>136</v>
      </c>
      <c r="O100" s="76" t="s">
        <v>35</v>
      </c>
      <c r="P100" s="77" t="s">
        <v>11</v>
      </c>
      <c r="Q100" s="77" t="s">
        <v>19</v>
      </c>
    </row>
    <row r="101" spans="1:26" s="71" customFormat="1" ht="30" customHeight="1" x14ac:dyDescent="0.25">
      <c r="A101" s="35">
        <v>1</v>
      </c>
      <c r="B101" s="72"/>
      <c r="C101" s="73">
        <v>0</v>
      </c>
      <c r="D101" s="72" t="s">
        <v>223</v>
      </c>
      <c r="E101" s="67">
        <v>0</v>
      </c>
      <c r="F101" s="68">
        <v>0</v>
      </c>
      <c r="G101" s="110">
        <v>0</v>
      </c>
      <c r="H101" s="126">
        <v>0</v>
      </c>
      <c r="I101" s="324">
        <v>0</v>
      </c>
      <c r="J101" s="324">
        <v>0</v>
      </c>
      <c r="K101" s="123">
        <v>0</v>
      </c>
      <c r="L101" s="324">
        <v>0</v>
      </c>
      <c r="M101" s="123">
        <v>0</v>
      </c>
      <c r="N101" s="123">
        <f>+M101*G101</f>
        <v>0</v>
      </c>
      <c r="O101" s="19"/>
      <c r="P101" s="19"/>
      <c r="Q101" s="483" t="s">
        <v>215</v>
      </c>
      <c r="R101" s="70"/>
      <c r="S101" s="70"/>
      <c r="T101" s="70"/>
      <c r="U101" s="70"/>
      <c r="V101" s="70"/>
      <c r="W101" s="70"/>
      <c r="X101" s="70"/>
      <c r="Y101" s="70"/>
      <c r="Z101" s="70"/>
    </row>
    <row r="102" spans="1:26" s="71" customFormat="1" x14ac:dyDescent="0.25">
      <c r="A102" s="35">
        <f>+A101+1</f>
        <v>2</v>
      </c>
      <c r="B102" s="72"/>
      <c r="C102" s="73"/>
      <c r="D102" s="72"/>
      <c r="E102" s="67"/>
      <c r="F102" s="68"/>
      <c r="G102" s="68"/>
      <c r="H102" s="68"/>
      <c r="I102" s="69"/>
      <c r="J102" s="69"/>
      <c r="K102" s="69"/>
      <c r="L102" s="69"/>
      <c r="M102" s="60"/>
      <c r="N102" s="60"/>
      <c r="O102" s="19"/>
      <c r="P102" s="19"/>
      <c r="Q102" s="484"/>
      <c r="R102" s="70"/>
      <c r="S102" s="70"/>
      <c r="T102" s="70"/>
      <c r="U102" s="70"/>
      <c r="V102" s="70"/>
      <c r="W102" s="70"/>
      <c r="X102" s="70"/>
      <c r="Y102" s="70"/>
      <c r="Z102" s="70"/>
    </row>
    <row r="103" spans="1:26" s="71" customFormat="1" x14ac:dyDescent="0.25">
      <c r="A103" s="35">
        <f t="shared" ref="A103:A108" si="1">+A102+1</f>
        <v>3</v>
      </c>
      <c r="B103" s="72"/>
      <c r="C103" s="73"/>
      <c r="D103" s="72"/>
      <c r="E103" s="67"/>
      <c r="F103" s="68"/>
      <c r="G103" s="68"/>
      <c r="H103" s="68"/>
      <c r="I103" s="69"/>
      <c r="J103" s="69"/>
      <c r="K103" s="69"/>
      <c r="L103" s="69"/>
      <c r="M103" s="60"/>
      <c r="N103" s="60"/>
      <c r="O103" s="19"/>
      <c r="P103" s="19"/>
      <c r="Q103" s="484"/>
      <c r="R103" s="70"/>
      <c r="S103" s="70"/>
      <c r="T103" s="70"/>
      <c r="U103" s="70"/>
      <c r="V103" s="70"/>
      <c r="W103" s="70"/>
      <c r="X103" s="70"/>
      <c r="Y103" s="70"/>
      <c r="Z103" s="70"/>
    </row>
    <row r="104" spans="1:26" s="71" customFormat="1" x14ac:dyDescent="0.25">
      <c r="A104" s="35">
        <f t="shared" si="1"/>
        <v>4</v>
      </c>
      <c r="B104" s="72"/>
      <c r="C104" s="73"/>
      <c r="D104" s="72"/>
      <c r="E104" s="67"/>
      <c r="F104" s="68"/>
      <c r="G104" s="68"/>
      <c r="H104" s="68"/>
      <c r="I104" s="69"/>
      <c r="J104" s="69"/>
      <c r="K104" s="69"/>
      <c r="L104" s="69"/>
      <c r="M104" s="60"/>
      <c r="N104" s="60"/>
      <c r="O104" s="19"/>
      <c r="P104" s="19"/>
      <c r="Q104" s="484"/>
      <c r="R104" s="70"/>
      <c r="S104" s="70"/>
      <c r="T104" s="70"/>
      <c r="U104" s="70"/>
      <c r="V104" s="70"/>
      <c r="W104" s="70"/>
      <c r="X104" s="70"/>
      <c r="Y104" s="70"/>
      <c r="Z104" s="70"/>
    </row>
    <row r="105" spans="1:26" s="71" customFormat="1" x14ac:dyDescent="0.25">
      <c r="A105" s="35">
        <f t="shared" si="1"/>
        <v>5</v>
      </c>
      <c r="B105" s="72"/>
      <c r="C105" s="73"/>
      <c r="D105" s="72"/>
      <c r="E105" s="67"/>
      <c r="F105" s="68"/>
      <c r="G105" s="68"/>
      <c r="H105" s="68"/>
      <c r="I105" s="69"/>
      <c r="J105" s="69"/>
      <c r="K105" s="69"/>
      <c r="L105" s="69"/>
      <c r="M105" s="60"/>
      <c r="N105" s="60"/>
      <c r="O105" s="19"/>
      <c r="P105" s="19"/>
      <c r="Q105" s="484"/>
      <c r="R105" s="70"/>
      <c r="S105" s="70"/>
      <c r="T105" s="70"/>
      <c r="U105" s="70"/>
      <c r="V105" s="70"/>
      <c r="W105" s="70"/>
      <c r="X105" s="70"/>
      <c r="Y105" s="70"/>
      <c r="Z105" s="70"/>
    </row>
    <row r="106" spans="1:26" s="71" customFormat="1" x14ac:dyDescent="0.25">
      <c r="A106" s="35">
        <f t="shared" si="1"/>
        <v>6</v>
      </c>
      <c r="B106" s="72"/>
      <c r="C106" s="73"/>
      <c r="D106" s="72"/>
      <c r="E106" s="67"/>
      <c r="F106" s="68"/>
      <c r="G106" s="68"/>
      <c r="H106" s="68"/>
      <c r="I106" s="69"/>
      <c r="J106" s="69"/>
      <c r="K106" s="69"/>
      <c r="L106" s="69"/>
      <c r="M106" s="60"/>
      <c r="N106" s="60"/>
      <c r="O106" s="19"/>
      <c r="P106" s="19"/>
      <c r="Q106" s="484"/>
      <c r="R106" s="70"/>
      <c r="S106" s="70"/>
      <c r="T106" s="70"/>
      <c r="U106" s="70"/>
      <c r="V106" s="70"/>
      <c r="W106" s="70"/>
      <c r="X106" s="70"/>
      <c r="Y106" s="70"/>
      <c r="Z106" s="70"/>
    </row>
    <row r="107" spans="1:26" s="71" customFormat="1" x14ac:dyDescent="0.25">
      <c r="A107" s="35">
        <f t="shared" si="1"/>
        <v>7</v>
      </c>
      <c r="B107" s="72"/>
      <c r="C107" s="73"/>
      <c r="D107" s="72"/>
      <c r="E107" s="67"/>
      <c r="F107" s="68"/>
      <c r="G107" s="68"/>
      <c r="H107" s="68"/>
      <c r="I107" s="69"/>
      <c r="J107" s="69"/>
      <c r="K107" s="69"/>
      <c r="L107" s="69"/>
      <c r="M107" s="60"/>
      <c r="N107" s="60"/>
      <c r="O107" s="19"/>
      <c r="P107" s="19"/>
      <c r="Q107" s="484"/>
      <c r="R107" s="70"/>
      <c r="S107" s="70"/>
      <c r="T107" s="70"/>
      <c r="U107" s="70"/>
      <c r="V107" s="70"/>
      <c r="W107" s="70"/>
      <c r="X107" s="70"/>
      <c r="Y107" s="70"/>
      <c r="Z107" s="70"/>
    </row>
    <row r="108" spans="1:26" s="71" customFormat="1" x14ac:dyDescent="0.25">
      <c r="A108" s="35">
        <f t="shared" si="1"/>
        <v>8</v>
      </c>
      <c r="B108" s="72"/>
      <c r="C108" s="73"/>
      <c r="D108" s="72"/>
      <c r="E108" s="67"/>
      <c r="F108" s="68"/>
      <c r="G108" s="68"/>
      <c r="H108" s="68"/>
      <c r="I108" s="69"/>
      <c r="J108" s="69"/>
      <c r="K108" s="69"/>
      <c r="L108" s="69"/>
      <c r="M108" s="60"/>
      <c r="N108" s="60"/>
      <c r="O108" s="19"/>
      <c r="P108" s="19"/>
      <c r="Q108" s="485"/>
      <c r="R108" s="70"/>
      <c r="S108" s="70"/>
      <c r="T108" s="70"/>
      <c r="U108" s="70"/>
      <c r="V108" s="70"/>
      <c r="W108" s="70"/>
      <c r="X108" s="70"/>
      <c r="Y108" s="70"/>
      <c r="Z108" s="70"/>
    </row>
    <row r="109" spans="1:26" s="71" customFormat="1" x14ac:dyDescent="0.25">
      <c r="A109" s="35"/>
      <c r="B109" s="117" t="s">
        <v>16</v>
      </c>
      <c r="C109" s="73"/>
      <c r="D109" s="72"/>
      <c r="E109" s="67"/>
      <c r="F109" s="68"/>
      <c r="G109" s="68"/>
      <c r="H109" s="68"/>
      <c r="I109" s="69"/>
      <c r="J109" s="69"/>
      <c r="K109" s="74">
        <f t="shared" ref="K109:N109" si="2">SUM(K101:K108)</f>
        <v>0</v>
      </c>
      <c r="L109" s="74">
        <f t="shared" si="2"/>
        <v>0</v>
      </c>
      <c r="M109" s="109">
        <f t="shared" si="2"/>
        <v>0</v>
      </c>
      <c r="N109" s="74">
        <f t="shared" si="2"/>
        <v>0</v>
      </c>
      <c r="O109" s="19"/>
      <c r="P109" s="19"/>
      <c r="Q109" s="112"/>
    </row>
    <row r="110" spans="1:26" x14ac:dyDescent="0.25">
      <c r="B110" s="20"/>
      <c r="C110" s="20"/>
      <c r="D110" s="20"/>
      <c r="E110" s="21"/>
      <c r="F110" s="20"/>
      <c r="G110" s="20"/>
      <c r="H110" s="20"/>
      <c r="I110" s="20"/>
      <c r="J110" s="20"/>
      <c r="K110" s="20"/>
      <c r="L110" s="20"/>
      <c r="M110" s="20"/>
      <c r="N110" s="20"/>
      <c r="O110" s="20"/>
      <c r="P110" s="20"/>
    </row>
    <row r="111" spans="1:26" ht="18.75" x14ac:dyDescent="0.25">
      <c r="B111" s="39" t="s">
        <v>31</v>
      </c>
      <c r="C111" s="49">
        <f>+K109</f>
        <v>0</v>
      </c>
      <c r="H111" s="22"/>
      <c r="I111" s="22"/>
      <c r="J111" s="22"/>
      <c r="K111" s="22"/>
      <c r="L111" s="22"/>
      <c r="M111" s="22"/>
      <c r="N111" s="20"/>
      <c r="O111" s="20"/>
      <c r="P111" s="20"/>
    </row>
    <row r="113" spans="2:17" ht="15.75" thickBot="1" x14ac:dyDescent="0.3"/>
    <row r="114" spans="2:17" ht="37.15" customHeight="1" thickBot="1" x14ac:dyDescent="0.3">
      <c r="B114" s="51" t="s">
        <v>48</v>
      </c>
      <c r="C114" s="52" t="s">
        <v>49</v>
      </c>
      <c r="D114" s="51" t="s">
        <v>50</v>
      </c>
      <c r="E114" s="52" t="s">
        <v>53</v>
      </c>
    </row>
    <row r="115" spans="2:17" ht="41.45" customHeight="1" x14ac:dyDescent="0.25">
      <c r="B115" s="44" t="s">
        <v>113</v>
      </c>
      <c r="C115" s="47">
        <v>20</v>
      </c>
      <c r="D115" s="47"/>
      <c r="E115" s="453">
        <f>+D115+D116+D117</f>
        <v>0</v>
      </c>
    </row>
    <row r="116" spans="2:17" x14ac:dyDescent="0.25">
      <c r="B116" s="44" t="s">
        <v>114</v>
      </c>
      <c r="C116" s="37">
        <v>30</v>
      </c>
      <c r="D116" s="119"/>
      <c r="E116" s="454"/>
    </row>
    <row r="117" spans="2:17" ht="15.75" thickBot="1" x14ac:dyDescent="0.3">
      <c r="B117" s="44" t="s">
        <v>115</v>
      </c>
      <c r="C117" s="48">
        <v>40</v>
      </c>
      <c r="D117" s="48"/>
      <c r="E117" s="455"/>
    </row>
    <row r="119" spans="2:17" ht="15.75" thickBot="1" x14ac:dyDescent="0.3"/>
    <row r="120" spans="2:17" ht="27" thickBot="1" x14ac:dyDescent="0.3">
      <c r="B120" s="443" t="s">
        <v>146</v>
      </c>
      <c r="C120" s="444"/>
      <c r="D120" s="444"/>
      <c r="E120" s="444"/>
      <c r="F120" s="444"/>
      <c r="G120" s="444"/>
      <c r="H120" s="444"/>
      <c r="I120" s="444"/>
      <c r="J120" s="444"/>
      <c r="K120" s="444"/>
      <c r="L120" s="444"/>
      <c r="M120" s="444"/>
      <c r="N120" s="445"/>
    </row>
    <row r="122" spans="2:17" ht="76.5" customHeight="1" x14ac:dyDescent="0.25">
      <c r="B122" s="78" t="s">
        <v>0</v>
      </c>
      <c r="C122" s="78" t="s">
        <v>38</v>
      </c>
      <c r="D122" s="78" t="s">
        <v>39</v>
      </c>
      <c r="E122" s="78" t="s">
        <v>105</v>
      </c>
      <c r="F122" s="78" t="s">
        <v>107</v>
      </c>
      <c r="G122" s="78" t="s">
        <v>108</v>
      </c>
      <c r="H122" s="78" t="s">
        <v>109</v>
      </c>
      <c r="I122" s="78" t="s">
        <v>106</v>
      </c>
      <c r="J122" s="446" t="s">
        <v>110</v>
      </c>
      <c r="K122" s="447"/>
      <c r="L122" s="448"/>
      <c r="M122" s="78" t="s">
        <v>111</v>
      </c>
      <c r="N122" s="78" t="s">
        <v>40</v>
      </c>
      <c r="O122" s="78" t="s">
        <v>41</v>
      </c>
      <c r="P122" s="446" t="s">
        <v>3</v>
      </c>
      <c r="Q122" s="448"/>
    </row>
    <row r="123" spans="2:17" ht="60.75" customHeight="1" x14ac:dyDescent="0.25">
      <c r="B123" s="327" t="s">
        <v>119</v>
      </c>
      <c r="C123" s="118" t="s">
        <v>166</v>
      </c>
      <c r="D123" s="1">
        <v>0</v>
      </c>
      <c r="E123" s="1">
        <v>0</v>
      </c>
      <c r="F123" s="1">
        <v>0</v>
      </c>
      <c r="G123" s="118">
        <v>0</v>
      </c>
      <c r="H123" s="264">
        <v>0</v>
      </c>
      <c r="I123" s="3">
        <v>0</v>
      </c>
      <c r="J123" s="118">
        <v>0</v>
      </c>
      <c r="K123" s="56">
        <v>0</v>
      </c>
      <c r="L123" s="56">
        <v>0</v>
      </c>
      <c r="M123" s="79">
        <v>0</v>
      </c>
      <c r="N123" s="79">
        <v>0</v>
      </c>
      <c r="O123" s="79">
        <v>0</v>
      </c>
      <c r="P123" s="461" t="s">
        <v>426</v>
      </c>
      <c r="Q123" s="462"/>
    </row>
    <row r="124" spans="2:17" ht="60.75" customHeight="1" x14ac:dyDescent="0.25">
      <c r="B124" s="118" t="s">
        <v>120</v>
      </c>
      <c r="C124" s="237" t="s">
        <v>166</v>
      </c>
      <c r="D124" s="118">
        <v>0</v>
      </c>
      <c r="E124" s="1">
        <v>0</v>
      </c>
      <c r="F124" s="1">
        <v>0</v>
      </c>
      <c r="G124" s="118">
        <v>0</v>
      </c>
      <c r="H124" s="264">
        <v>0</v>
      </c>
      <c r="I124" s="3">
        <v>0</v>
      </c>
      <c r="J124" s="118">
        <v>0</v>
      </c>
      <c r="K124" s="265">
        <v>0</v>
      </c>
      <c r="L124" s="266">
        <v>0</v>
      </c>
      <c r="M124" s="79">
        <v>0</v>
      </c>
      <c r="N124" s="79">
        <v>0</v>
      </c>
      <c r="O124" s="79">
        <v>0</v>
      </c>
      <c r="P124" s="461" t="s">
        <v>426</v>
      </c>
      <c r="Q124" s="462"/>
    </row>
    <row r="125" spans="2:17" ht="33.6" customHeight="1" x14ac:dyDescent="0.25">
      <c r="B125" s="118" t="s">
        <v>121</v>
      </c>
      <c r="C125" s="237" t="s">
        <v>166</v>
      </c>
      <c r="D125" s="1">
        <v>0</v>
      </c>
      <c r="E125" s="1">
        <v>0</v>
      </c>
      <c r="F125" s="118">
        <v>0</v>
      </c>
      <c r="G125" s="118">
        <v>0</v>
      </c>
      <c r="H125" s="264">
        <v>0</v>
      </c>
      <c r="I125" s="3">
        <v>0</v>
      </c>
      <c r="J125" s="118">
        <v>0</v>
      </c>
      <c r="K125" s="265">
        <v>0</v>
      </c>
      <c r="L125" s="56">
        <v>0</v>
      </c>
      <c r="M125" s="79">
        <v>0</v>
      </c>
      <c r="N125" s="79">
        <v>0</v>
      </c>
      <c r="O125" s="79">
        <v>0</v>
      </c>
      <c r="P125" s="461" t="s">
        <v>426</v>
      </c>
      <c r="Q125" s="462"/>
    </row>
    <row r="128" spans="2:17" ht="15.75" thickBot="1" x14ac:dyDescent="0.3"/>
    <row r="129" spans="2:7" ht="54" customHeight="1" x14ac:dyDescent="0.25">
      <c r="B129" s="81" t="s">
        <v>32</v>
      </c>
      <c r="C129" s="81" t="s">
        <v>48</v>
      </c>
      <c r="D129" s="78" t="s">
        <v>49</v>
      </c>
      <c r="E129" s="81" t="s">
        <v>50</v>
      </c>
      <c r="F129" s="52" t="s">
        <v>54</v>
      </c>
      <c r="G129" s="116"/>
    </row>
    <row r="130" spans="2:7" ht="120.75" customHeight="1" x14ac:dyDescent="0.2">
      <c r="B130" s="449" t="s">
        <v>51</v>
      </c>
      <c r="C130" s="4" t="s">
        <v>116</v>
      </c>
      <c r="D130" s="119">
        <v>25</v>
      </c>
      <c r="E130" s="119">
        <v>0</v>
      </c>
      <c r="F130" s="450">
        <f>+E130+E131+E132</f>
        <v>0</v>
      </c>
      <c r="G130" s="53"/>
    </row>
    <row r="131" spans="2:7" ht="76.150000000000006" customHeight="1" x14ac:dyDescent="0.2">
      <c r="B131" s="449"/>
      <c r="C131" s="4" t="s">
        <v>117</v>
      </c>
      <c r="D131" s="50">
        <v>25</v>
      </c>
      <c r="E131" s="119">
        <v>0</v>
      </c>
      <c r="F131" s="451"/>
      <c r="G131" s="53"/>
    </row>
    <row r="132" spans="2:7" ht="69" customHeight="1" x14ac:dyDescent="0.2">
      <c r="B132" s="449"/>
      <c r="C132" s="4" t="s">
        <v>118</v>
      </c>
      <c r="D132" s="119">
        <v>10</v>
      </c>
      <c r="E132" s="119">
        <v>0</v>
      </c>
      <c r="F132" s="452"/>
      <c r="G132" s="53"/>
    </row>
    <row r="133" spans="2:7" x14ac:dyDescent="0.25">
      <c r="C133" s="62"/>
    </row>
    <row r="136" spans="2:7" x14ac:dyDescent="0.25">
      <c r="B136" s="80" t="s">
        <v>55</v>
      </c>
    </row>
    <row r="139" spans="2:7" x14ac:dyDescent="0.25">
      <c r="B139" s="82" t="s">
        <v>32</v>
      </c>
      <c r="C139" s="82" t="s">
        <v>56</v>
      </c>
      <c r="D139" s="81" t="s">
        <v>50</v>
      </c>
      <c r="E139" s="81" t="s">
        <v>16</v>
      </c>
    </row>
    <row r="140" spans="2:7" ht="28.5" x14ac:dyDescent="0.25">
      <c r="B140" s="63" t="s">
        <v>57</v>
      </c>
      <c r="C140" s="64">
        <v>40</v>
      </c>
      <c r="D140" s="119">
        <f>+E115</f>
        <v>0</v>
      </c>
      <c r="E140" s="441">
        <f>+D140+D141</f>
        <v>0</v>
      </c>
    </row>
    <row r="141" spans="2:7" ht="42.75" x14ac:dyDescent="0.25">
      <c r="B141" s="63" t="s">
        <v>58</v>
      </c>
      <c r="C141" s="64">
        <v>60</v>
      </c>
      <c r="D141" s="119">
        <f>+F130</f>
        <v>0</v>
      </c>
      <c r="E141" s="442"/>
    </row>
  </sheetData>
  <mergeCells count="46">
    <mergeCell ref="C9:N9"/>
    <mergeCell ref="O66:P66"/>
    <mergeCell ref="C10:E10"/>
    <mergeCell ref="B14:C21"/>
    <mergeCell ref="B22:C22"/>
    <mergeCell ref="E40:E41"/>
    <mergeCell ref="M44:N45"/>
    <mergeCell ref="B54:B55"/>
    <mergeCell ref="C54:C55"/>
    <mergeCell ref="D54:E54"/>
    <mergeCell ref="C58:N58"/>
    <mergeCell ref="B60:N60"/>
    <mergeCell ref="O63:P63"/>
    <mergeCell ref="O64:P64"/>
    <mergeCell ref="O65:P65"/>
    <mergeCell ref="B2:P2"/>
    <mergeCell ref="B4:P4"/>
    <mergeCell ref="C6:N6"/>
    <mergeCell ref="C7:N7"/>
    <mergeCell ref="C8:N8"/>
    <mergeCell ref="B94:P94"/>
    <mergeCell ref="B97:N97"/>
    <mergeCell ref="P82:Q82"/>
    <mergeCell ref="P83:Q83"/>
    <mergeCell ref="P84:Q84"/>
    <mergeCell ref="J81:L81"/>
    <mergeCell ref="P81:Q81"/>
    <mergeCell ref="B87:N87"/>
    <mergeCell ref="D90:E90"/>
    <mergeCell ref="D91:E91"/>
    <mergeCell ref="O67:P67"/>
    <mergeCell ref="O68:P68"/>
    <mergeCell ref="O69:P69"/>
    <mergeCell ref="O70:P70"/>
    <mergeCell ref="B76:N76"/>
    <mergeCell ref="Q101:Q108"/>
    <mergeCell ref="P123:Q123"/>
    <mergeCell ref="P124:Q124"/>
    <mergeCell ref="P125:Q125"/>
    <mergeCell ref="E140:E141"/>
    <mergeCell ref="B120:N120"/>
    <mergeCell ref="J122:L122"/>
    <mergeCell ref="P122:Q122"/>
    <mergeCell ref="B130:B132"/>
    <mergeCell ref="F130:F132"/>
    <mergeCell ref="E115:E117"/>
  </mergeCells>
  <dataValidations count="2">
    <dataValidation type="decimal" allowBlank="1" showInputMessage="1" showErrorMessage="1" sqref="WVH983057 WLL983057 C65553 IV65553 SR65553 ACN65553 AMJ65553 AWF65553 BGB65553 BPX65553 BZT65553 CJP65553 CTL65553 DDH65553 DND65553 DWZ65553 EGV65553 EQR65553 FAN65553 FKJ65553 FUF65553 GEB65553 GNX65553 GXT65553 HHP65553 HRL65553 IBH65553 ILD65553 IUZ65553 JEV65553 JOR65553 JYN65553 KIJ65553 KSF65553 LCB65553 LLX65553 LVT65553 MFP65553 MPL65553 MZH65553 NJD65553 NSZ65553 OCV65553 OMR65553 OWN65553 PGJ65553 PQF65553 QAB65553 QJX65553 QTT65553 RDP65553 RNL65553 RXH65553 SHD65553 SQZ65553 TAV65553 TKR65553 TUN65553 UEJ65553 UOF65553 UYB65553 VHX65553 VRT65553 WBP65553 WLL65553 WVH65553 C131089 IV131089 SR131089 ACN131089 AMJ131089 AWF131089 BGB131089 BPX131089 BZT131089 CJP131089 CTL131089 DDH131089 DND131089 DWZ131089 EGV131089 EQR131089 FAN131089 FKJ131089 FUF131089 GEB131089 GNX131089 GXT131089 HHP131089 HRL131089 IBH131089 ILD131089 IUZ131089 JEV131089 JOR131089 JYN131089 KIJ131089 KSF131089 LCB131089 LLX131089 LVT131089 MFP131089 MPL131089 MZH131089 NJD131089 NSZ131089 OCV131089 OMR131089 OWN131089 PGJ131089 PQF131089 QAB131089 QJX131089 QTT131089 RDP131089 RNL131089 RXH131089 SHD131089 SQZ131089 TAV131089 TKR131089 TUN131089 UEJ131089 UOF131089 UYB131089 VHX131089 VRT131089 WBP131089 WLL131089 WVH131089 C196625 IV196625 SR196625 ACN196625 AMJ196625 AWF196625 BGB196625 BPX196625 BZT196625 CJP196625 CTL196625 DDH196625 DND196625 DWZ196625 EGV196625 EQR196625 FAN196625 FKJ196625 FUF196625 GEB196625 GNX196625 GXT196625 HHP196625 HRL196625 IBH196625 ILD196625 IUZ196625 JEV196625 JOR196625 JYN196625 KIJ196625 KSF196625 LCB196625 LLX196625 LVT196625 MFP196625 MPL196625 MZH196625 NJD196625 NSZ196625 OCV196625 OMR196625 OWN196625 PGJ196625 PQF196625 QAB196625 QJX196625 QTT196625 RDP196625 RNL196625 RXH196625 SHD196625 SQZ196625 TAV196625 TKR196625 TUN196625 UEJ196625 UOF196625 UYB196625 VHX196625 VRT196625 WBP196625 WLL196625 WVH196625 C262161 IV262161 SR262161 ACN262161 AMJ262161 AWF262161 BGB262161 BPX262161 BZT262161 CJP262161 CTL262161 DDH262161 DND262161 DWZ262161 EGV262161 EQR262161 FAN262161 FKJ262161 FUF262161 GEB262161 GNX262161 GXT262161 HHP262161 HRL262161 IBH262161 ILD262161 IUZ262161 JEV262161 JOR262161 JYN262161 KIJ262161 KSF262161 LCB262161 LLX262161 LVT262161 MFP262161 MPL262161 MZH262161 NJD262161 NSZ262161 OCV262161 OMR262161 OWN262161 PGJ262161 PQF262161 QAB262161 QJX262161 QTT262161 RDP262161 RNL262161 RXH262161 SHD262161 SQZ262161 TAV262161 TKR262161 TUN262161 UEJ262161 UOF262161 UYB262161 VHX262161 VRT262161 WBP262161 WLL262161 WVH262161 C327697 IV327697 SR327697 ACN327697 AMJ327697 AWF327697 BGB327697 BPX327697 BZT327697 CJP327697 CTL327697 DDH327697 DND327697 DWZ327697 EGV327697 EQR327697 FAN327697 FKJ327697 FUF327697 GEB327697 GNX327697 GXT327697 HHP327697 HRL327697 IBH327697 ILD327697 IUZ327697 JEV327697 JOR327697 JYN327697 KIJ327697 KSF327697 LCB327697 LLX327697 LVT327697 MFP327697 MPL327697 MZH327697 NJD327697 NSZ327697 OCV327697 OMR327697 OWN327697 PGJ327697 PQF327697 QAB327697 QJX327697 QTT327697 RDP327697 RNL327697 RXH327697 SHD327697 SQZ327697 TAV327697 TKR327697 TUN327697 UEJ327697 UOF327697 UYB327697 VHX327697 VRT327697 WBP327697 WLL327697 WVH327697 C393233 IV393233 SR393233 ACN393233 AMJ393233 AWF393233 BGB393233 BPX393233 BZT393233 CJP393233 CTL393233 DDH393233 DND393233 DWZ393233 EGV393233 EQR393233 FAN393233 FKJ393233 FUF393233 GEB393233 GNX393233 GXT393233 HHP393233 HRL393233 IBH393233 ILD393233 IUZ393233 JEV393233 JOR393233 JYN393233 KIJ393233 KSF393233 LCB393233 LLX393233 LVT393233 MFP393233 MPL393233 MZH393233 NJD393233 NSZ393233 OCV393233 OMR393233 OWN393233 PGJ393233 PQF393233 QAB393233 QJX393233 QTT393233 RDP393233 RNL393233 RXH393233 SHD393233 SQZ393233 TAV393233 TKR393233 TUN393233 UEJ393233 UOF393233 UYB393233 VHX393233 VRT393233 WBP393233 WLL393233 WVH393233 C458769 IV458769 SR458769 ACN458769 AMJ458769 AWF458769 BGB458769 BPX458769 BZT458769 CJP458769 CTL458769 DDH458769 DND458769 DWZ458769 EGV458769 EQR458769 FAN458769 FKJ458769 FUF458769 GEB458769 GNX458769 GXT458769 HHP458769 HRL458769 IBH458769 ILD458769 IUZ458769 JEV458769 JOR458769 JYN458769 KIJ458769 KSF458769 LCB458769 LLX458769 LVT458769 MFP458769 MPL458769 MZH458769 NJD458769 NSZ458769 OCV458769 OMR458769 OWN458769 PGJ458769 PQF458769 QAB458769 QJX458769 QTT458769 RDP458769 RNL458769 RXH458769 SHD458769 SQZ458769 TAV458769 TKR458769 TUN458769 UEJ458769 UOF458769 UYB458769 VHX458769 VRT458769 WBP458769 WLL458769 WVH458769 C524305 IV524305 SR524305 ACN524305 AMJ524305 AWF524305 BGB524305 BPX524305 BZT524305 CJP524305 CTL524305 DDH524305 DND524305 DWZ524305 EGV524305 EQR524305 FAN524305 FKJ524305 FUF524305 GEB524305 GNX524305 GXT524305 HHP524305 HRL524305 IBH524305 ILD524305 IUZ524305 JEV524305 JOR524305 JYN524305 KIJ524305 KSF524305 LCB524305 LLX524305 LVT524305 MFP524305 MPL524305 MZH524305 NJD524305 NSZ524305 OCV524305 OMR524305 OWN524305 PGJ524305 PQF524305 QAB524305 QJX524305 QTT524305 RDP524305 RNL524305 RXH524305 SHD524305 SQZ524305 TAV524305 TKR524305 TUN524305 UEJ524305 UOF524305 UYB524305 VHX524305 VRT524305 WBP524305 WLL524305 WVH524305 C589841 IV589841 SR589841 ACN589841 AMJ589841 AWF589841 BGB589841 BPX589841 BZT589841 CJP589841 CTL589841 DDH589841 DND589841 DWZ589841 EGV589841 EQR589841 FAN589841 FKJ589841 FUF589841 GEB589841 GNX589841 GXT589841 HHP589841 HRL589841 IBH589841 ILD589841 IUZ589841 JEV589841 JOR589841 JYN589841 KIJ589841 KSF589841 LCB589841 LLX589841 LVT589841 MFP589841 MPL589841 MZH589841 NJD589841 NSZ589841 OCV589841 OMR589841 OWN589841 PGJ589841 PQF589841 QAB589841 QJX589841 QTT589841 RDP589841 RNL589841 RXH589841 SHD589841 SQZ589841 TAV589841 TKR589841 TUN589841 UEJ589841 UOF589841 UYB589841 VHX589841 VRT589841 WBP589841 WLL589841 WVH589841 C655377 IV655377 SR655377 ACN655377 AMJ655377 AWF655377 BGB655377 BPX655377 BZT655377 CJP655377 CTL655377 DDH655377 DND655377 DWZ655377 EGV655377 EQR655377 FAN655377 FKJ655377 FUF655377 GEB655377 GNX655377 GXT655377 HHP655377 HRL655377 IBH655377 ILD655377 IUZ655377 JEV655377 JOR655377 JYN655377 KIJ655377 KSF655377 LCB655377 LLX655377 LVT655377 MFP655377 MPL655377 MZH655377 NJD655377 NSZ655377 OCV655377 OMR655377 OWN655377 PGJ655377 PQF655377 QAB655377 QJX655377 QTT655377 RDP655377 RNL655377 RXH655377 SHD655377 SQZ655377 TAV655377 TKR655377 TUN655377 UEJ655377 UOF655377 UYB655377 VHX655377 VRT655377 WBP655377 WLL655377 WVH655377 C720913 IV720913 SR720913 ACN720913 AMJ720913 AWF720913 BGB720913 BPX720913 BZT720913 CJP720913 CTL720913 DDH720913 DND720913 DWZ720913 EGV720913 EQR720913 FAN720913 FKJ720913 FUF720913 GEB720913 GNX720913 GXT720913 HHP720913 HRL720913 IBH720913 ILD720913 IUZ720913 JEV720913 JOR720913 JYN720913 KIJ720913 KSF720913 LCB720913 LLX720913 LVT720913 MFP720913 MPL720913 MZH720913 NJD720913 NSZ720913 OCV720913 OMR720913 OWN720913 PGJ720913 PQF720913 QAB720913 QJX720913 QTT720913 RDP720913 RNL720913 RXH720913 SHD720913 SQZ720913 TAV720913 TKR720913 TUN720913 UEJ720913 UOF720913 UYB720913 VHX720913 VRT720913 WBP720913 WLL720913 WVH720913 C786449 IV786449 SR786449 ACN786449 AMJ786449 AWF786449 BGB786449 BPX786449 BZT786449 CJP786449 CTL786449 DDH786449 DND786449 DWZ786449 EGV786449 EQR786449 FAN786449 FKJ786449 FUF786449 GEB786449 GNX786449 GXT786449 HHP786449 HRL786449 IBH786449 ILD786449 IUZ786449 JEV786449 JOR786449 JYN786449 KIJ786449 KSF786449 LCB786449 LLX786449 LVT786449 MFP786449 MPL786449 MZH786449 NJD786449 NSZ786449 OCV786449 OMR786449 OWN786449 PGJ786449 PQF786449 QAB786449 QJX786449 QTT786449 RDP786449 RNL786449 RXH786449 SHD786449 SQZ786449 TAV786449 TKR786449 TUN786449 UEJ786449 UOF786449 UYB786449 VHX786449 VRT786449 WBP786449 WLL786449 WVH786449 C851985 IV851985 SR851985 ACN851985 AMJ851985 AWF851985 BGB851985 BPX851985 BZT851985 CJP851985 CTL851985 DDH851985 DND851985 DWZ851985 EGV851985 EQR851985 FAN851985 FKJ851985 FUF851985 GEB851985 GNX851985 GXT851985 HHP851985 HRL851985 IBH851985 ILD851985 IUZ851985 JEV851985 JOR851985 JYN851985 KIJ851985 KSF851985 LCB851985 LLX851985 LVT851985 MFP851985 MPL851985 MZH851985 NJD851985 NSZ851985 OCV851985 OMR851985 OWN851985 PGJ851985 PQF851985 QAB851985 QJX851985 QTT851985 RDP851985 RNL851985 RXH851985 SHD851985 SQZ851985 TAV851985 TKR851985 TUN851985 UEJ851985 UOF851985 UYB851985 VHX851985 VRT851985 WBP851985 WLL851985 WVH851985 C917521 IV917521 SR917521 ACN917521 AMJ917521 AWF917521 BGB917521 BPX917521 BZT917521 CJP917521 CTL917521 DDH917521 DND917521 DWZ917521 EGV917521 EQR917521 FAN917521 FKJ917521 FUF917521 GEB917521 GNX917521 GXT917521 HHP917521 HRL917521 IBH917521 ILD917521 IUZ917521 JEV917521 JOR917521 JYN917521 KIJ917521 KSF917521 LCB917521 LLX917521 LVT917521 MFP917521 MPL917521 MZH917521 NJD917521 NSZ917521 OCV917521 OMR917521 OWN917521 PGJ917521 PQF917521 QAB917521 QJX917521 QTT917521 RDP917521 RNL917521 RXH917521 SHD917521 SQZ917521 TAV917521 TKR917521 TUN917521 UEJ917521 UOF917521 UYB917521 VHX917521 VRT917521 WBP917521 WLL917521 WVH917521 C983057 IV983057 SR983057 ACN983057 AMJ983057 AWF983057 BGB983057 BPX983057 BZT983057 CJP983057 CTL983057 DDH983057 DND983057 DWZ983057 EGV983057 EQR983057 FAN983057 FKJ983057 FUF983057 GEB983057 GNX983057 GXT983057 HHP983057 HRL983057 IBH983057 ILD983057 IUZ983057 JEV983057 JOR983057 JYN983057 KIJ983057 KSF983057 LCB983057 LLX983057 LVT983057 MFP983057 MPL983057 MZH983057 NJD983057 NSZ983057 OCV983057 OMR983057 OWN983057 PGJ983057 PQF983057 QAB983057 QJX983057 QTT983057 RDP983057 RNL983057 RXH983057 SHD983057 SQZ983057 TAV983057 TKR983057 TUN983057 UEJ983057 UOF983057 UYB983057 VHX983057 VRT983057 WBP98305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7 A65553 IS65553 SO65553 ACK65553 AMG65553 AWC65553 BFY65553 BPU65553 BZQ65553 CJM65553 CTI65553 DDE65553 DNA65553 DWW65553 EGS65553 EQO65553 FAK65553 FKG65553 FUC65553 GDY65553 GNU65553 GXQ65553 HHM65553 HRI65553 IBE65553 ILA65553 IUW65553 JES65553 JOO65553 JYK65553 KIG65553 KSC65553 LBY65553 LLU65553 LVQ65553 MFM65553 MPI65553 MZE65553 NJA65553 NSW65553 OCS65553 OMO65553 OWK65553 PGG65553 PQC65553 PZY65553 QJU65553 QTQ65553 RDM65553 RNI65553 RXE65553 SHA65553 SQW65553 TAS65553 TKO65553 TUK65553 UEG65553 UOC65553 UXY65553 VHU65553 VRQ65553 WBM65553 WLI65553 WVE65553 A131089 IS131089 SO131089 ACK131089 AMG131089 AWC131089 BFY131089 BPU131089 BZQ131089 CJM131089 CTI131089 DDE131089 DNA131089 DWW131089 EGS131089 EQO131089 FAK131089 FKG131089 FUC131089 GDY131089 GNU131089 GXQ131089 HHM131089 HRI131089 IBE131089 ILA131089 IUW131089 JES131089 JOO131089 JYK131089 KIG131089 KSC131089 LBY131089 LLU131089 LVQ131089 MFM131089 MPI131089 MZE131089 NJA131089 NSW131089 OCS131089 OMO131089 OWK131089 PGG131089 PQC131089 PZY131089 QJU131089 QTQ131089 RDM131089 RNI131089 RXE131089 SHA131089 SQW131089 TAS131089 TKO131089 TUK131089 UEG131089 UOC131089 UXY131089 VHU131089 VRQ131089 WBM131089 WLI131089 WVE131089 A196625 IS196625 SO196625 ACK196625 AMG196625 AWC196625 BFY196625 BPU196625 BZQ196625 CJM196625 CTI196625 DDE196625 DNA196625 DWW196625 EGS196625 EQO196625 FAK196625 FKG196625 FUC196625 GDY196625 GNU196625 GXQ196625 HHM196625 HRI196625 IBE196625 ILA196625 IUW196625 JES196625 JOO196625 JYK196625 KIG196625 KSC196625 LBY196625 LLU196625 LVQ196625 MFM196625 MPI196625 MZE196625 NJA196625 NSW196625 OCS196625 OMO196625 OWK196625 PGG196625 PQC196625 PZY196625 QJU196625 QTQ196625 RDM196625 RNI196625 RXE196625 SHA196625 SQW196625 TAS196625 TKO196625 TUK196625 UEG196625 UOC196625 UXY196625 VHU196625 VRQ196625 WBM196625 WLI196625 WVE196625 A262161 IS262161 SO262161 ACK262161 AMG262161 AWC262161 BFY262161 BPU262161 BZQ262161 CJM262161 CTI262161 DDE262161 DNA262161 DWW262161 EGS262161 EQO262161 FAK262161 FKG262161 FUC262161 GDY262161 GNU262161 GXQ262161 HHM262161 HRI262161 IBE262161 ILA262161 IUW262161 JES262161 JOO262161 JYK262161 KIG262161 KSC262161 LBY262161 LLU262161 LVQ262161 MFM262161 MPI262161 MZE262161 NJA262161 NSW262161 OCS262161 OMO262161 OWK262161 PGG262161 PQC262161 PZY262161 QJU262161 QTQ262161 RDM262161 RNI262161 RXE262161 SHA262161 SQW262161 TAS262161 TKO262161 TUK262161 UEG262161 UOC262161 UXY262161 VHU262161 VRQ262161 WBM262161 WLI262161 WVE262161 A327697 IS327697 SO327697 ACK327697 AMG327697 AWC327697 BFY327697 BPU327697 BZQ327697 CJM327697 CTI327697 DDE327697 DNA327697 DWW327697 EGS327697 EQO327697 FAK327697 FKG327697 FUC327697 GDY327697 GNU327697 GXQ327697 HHM327697 HRI327697 IBE327697 ILA327697 IUW327697 JES327697 JOO327697 JYK327697 KIG327697 KSC327697 LBY327697 LLU327697 LVQ327697 MFM327697 MPI327697 MZE327697 NJA327697 NSW327697 OCS327697 OMO327697 OWK327697 PGG327697 PQC327697 PZY327697 QJU327697 QTQ327697 RDM327697 RNI327697 RXE327697 SHA327697 SQW327697 TAS327697 TKO327697 TUK327697 UEG327697 UOC327697 UXY327697 VHU327697 VRQ327697 WBM327697 WLI327697 WVE327697 A393233 IS393233 SO393233 ACK393233 AMG393233 AWC393233 BFY393233 BPU393233 BZQ393233 CJM393233 CTI393233 DDE393233 DNA393233 DWW393233 EGS393233 EQO393233 FAK393233 FKG393233 FUC393233 GDY393233 GNU393233 GXQ393233 HHM393233 HRI393233 IBE393233 ILA393233 IUW393233 JES393233 JOO393233 JYK393233 KIG393233 KSC393233 LBY393233 LLU393233 LVQ393233 MFM393233 MPI393233 MZE393233 NJA393233 NSW393233 OCS393233 OMO393233 OWK393233 PGG393233 PQC393233 PZY393233 QJU393233 QTQ393233 RDM393233 RNI393233 RXE393233 SHA393233 SQW393233 TAS393233 TKO393233 TUK393233 UEG393233 UOC393233 UXY393233 VHU393233 VRQ393233 WBM393233 WLI393233 WVE393233 A458769 IS458769 SO458769 ACK458769 AMG458769 AWC458769 BFY458769 BPU458769 BZQ458769 CJM458769 CTI458769 DDE458769 DNA458769 DWW458769 EGS458769 EQO458769 FAK458769 FKG458769 FUC458769 GDY458769 GNU458769 GXQ458769 HHM458769 HRI458769 IBE458769 ILA458769 IUW458769 JES458769 JOO458769 JYK458769 KIG458769 KSC458769 LBY458769 LLU458769 LVQ458769 MFM458769 MPI458769 MZE458769 NJA458769 NSW458769 OCS458769 OMO458769 OWK458769 PGG458769 PQC458769 PZY458769 QJU458769 QTQ458769 RDM458769 RNI458769 RXE458769 SHA458769 SQW458769 TAS458769 TKO458769 TUK458769 UEG458769 UOC458769 UXY458769 VHU458769 VRQ458769 WBM458769 WLI458769 WVE458769 A524305 IS524305 SO524305 ACK524305 AMG524305 AWC524305 BFY524305 BPU524305 BZQ524305 CJM524305 CTI524305 DDE524305 DNA524305 DWW524305 EGS524305 EQO524305 FAK524305 FKG524305 FUC524305 GDY524305 GNU524305 GXQ524305 HHM524305 HRI524305 IBE524305 ILA524305 IUW524305 JES524305 JOO524305 JYK524305 KIG524305 KSC524305 LBY524305 LLU524305 LVQ524305 MFM524305 MPI524305 MZE524305 NJA524305 NSW524305 OCS524305 OMO524305 OWK524305 PGG524305 PQC524305 PZY524305 QJU524305 QTQ524305 RDM524305 RNI524305 RXE524305 SHA524305 SQW524305 TAS524305 TKO524305 TUK524305 UEG524305 UOC524305 UXY524305 VHU524305 VRQ524305 WBM524305 WLI524305 WVE524305 A589841 IS589841 SO589841 ACK589841 AMG589841 AWC589841 BFY589841 BPU589841 BZQ589841 CJM589841 CTI589841 DDE589841 DNA589841 DWW589841 EGS589841 EQO589841 FAK589841 FKG589841 FUC589841 GDY589841 GNU589841 GXQ589841 HHM589841 HRI589841 IBE589841 ILA589841 IUW589841 JES589841 JOO589841 JYK589841 KIG589841 KSC589841 LBY589841 LLU589841 LVQ589841 MFM589841 MPI589841 MZE589841 NJA589841 NSW589841 OCS589841 OMO589841 OWK589841 PGG589841 PQC589841 PZY589841 QJU589841 QTQ589841 RDM589841 RNI589841 RXE589841 SHA589841 SQW589841 TAS589841 TKO589841 TUK589841 UEG589841 UOC589841 UXY589841 VHU589841 VRQ589841 WBM589841 WLI589841 WVE589841 A655377 IS655377 SO655377 ACK655377 AMG655377 AWC655377 BFY655377 BPU655377 BZQ655377 CJM655377 CTI655377 DDE655377 DNA655377 DWW655377 EGS655377 EQO655377 FAK655377 FKG655377 FUC655377 GDY655377 GNU655377 GXQ655377 HHM655377 HRI655377 IBE655377 ILA655377 IUW655377 JES655377 JOO655377 JYK655377 KIG655377 KSC655377 LBY655377 LLU655377 LVQ655377 MFM655377 MPI655377 MZE655377 NJA655377 NSW655377 OCS655377 OMO655377 OWK655377 PGG655377 PQC655377 PZY655377 QJU655377 QTQ655377 RDM655377 RNI655377 RXE655377 SHA655377 SQW655377 TAS655377 TKO655377 TUK655377 UEG655377 UOC655377 UXY655377 VHU655377 VRQ655377 WBM655377 WLI655377 WVE655377 A720913 IS720913 SO720913 ACK720913 AMG720913 AWC720913 BFY720913 BPU720913 BZQ720913 CJM720913 CTI720913 DDE720913 DNA720913 DWW720913 EGS720913 EQO720913 FAK720913 FKG720913 FUC720913 GDY720913 GNU720913 GXQ720913 HHM720913 HRI720913 IBE720913 ILA720913 IUW720913 JES720913 JOO720913 JYK720913 KIG720913 KSC720913 LBY720913 LLU720913 LVQ720913 MFM720913 MPI720913 MZE720913 NJA720913 NSW720913 OCS720913 OMO720913 OWK720913 PGG720913 PQC720913 PZY720913 QJU720913 QTQ720913 RDM720913 RNI720913 RXE720913 SHA720913 SQW720913 TAS720913 TKO720913 TUK720913 UEG720913 UOC720913 UXY720913 VHU720913 VRQ720913 WBM720913 WLI720913 WVE720913 A786449 IS786449 SO786449 ACK786449 AMG786449 AWC786449 BFY786449 BPU786449 BZQ786449 CJM786449 CTI786449 DDE786449 DNA786449 DWW786449 EGS786449 EQO786449 FAK786449 FKG786449 FUC786449 GDY786449 GNU786449 GXQ786449 HHM786449 HRI786449 IBE786449 ILA786449 IUW786449 JES786449 JOO786449 JYK786449 KIG786449 KSC786449 LBY786449 LLU786449 LVQ786449 MFM786449 MPI786449 MZE786449 NJA786449 NSW786449 OCS786449 OMO786449 OWK786449 PGG786449 PQC786449 PZY786449 QJU786449 QTQ786449 RDM786449 RNI786449 RXE786449 SHA786449 SQW786449 TAS786449 TKO786449 TUK786449 UEG786449 UOC786449 UXY786449 VHU786449 VRQ786449 WBM786449 WLI786449 WVE786449 A851985 IS851985 SO851985 ACK851985 AMG851985 AWC851985 BFY851985 BPU851985 BZQ851985 CJM851985 CTI851985 DDE851985 DNA851985 DWW851985 EGS851985 EQO851985 FAK851985 FKG851985 FUC851985 GDY851985 GNU851985 GXQ851985 HHM851985 HRI851985 IBE851985 ILA851985 IUW851985 JES851985 JOO851985 JYK851985 KIG851985 KSC851985 LBY851985 LLU851985 LVQ851985 MFM851985 MPI851985 MZE851985 NJA851985 NSW851985 OCS851985 OMO851985 OWK851985 PGG851985 PQC851985 PZY851985 QJU851985 QTQ851985 RDM851985 RNI851985 RXE851985 SHA851985 SQW851985 TAS851985 TKO851985 TUK851985 UEG851985 UOC851985 UXY851985 VHU851985 VRQ851985 WBM851985 WLI851985 WVE851985 A917521 IS917521 SO917521 ACK917521 AMG917521 AWC917521 BFY917521 BPU917521 BZQ917521 CJM917521 CTI917521 DDE917521 DNA917521 DWW917521 EGS917521 EQO917521 FAK917521 FKG917521 FUC917521 GDY917521 GNU917521 GXQ917521 HHM917521 HRI917521 IBE917521 ILA917521 IUW917521 JES917521 JOO917521 JYK917521 KIG917521 KSC917521 LBY917521 LLU917521 LVQ917521 MFM917521 MPI917521 MZE917521 NJA917521 NSW917521 OCS917521 OMO917521 OWK917521 PGG917521 PQC917521 PZY917521 QJU917521 QTQ917521 RDM917521 RNI917521 RXE917521 SHA917521 SQW917521 TAS917521 TKO917521 TUK917521 UEG917521 UOC917521 UXY917521 VHU917521 VRQ917521 WBM917521 WLI917521 WVE917521 A983057 IS983057 SO983057 ACK983057 AMG983057 AWC983057 BFY983057 BPU983057 BZQ983057 CJM983057 CTI983057 DDE983057 DNA983057 DWW983057 EGS983057 EQO983057 FAK983057 FKG983057 FUC983057 GDY983057 GNU983057 GXQ983057 HHM983057 HRI983057 IBE983057 ILA983057 IUW983057 JES983057 JOO983057 JYK983057 KIG983057 KSC983057 LBY983057 LLU983057 LVQ983057 MFM983057 MPI983057 MZE983057 NJA983057 NSW983057 OCS983057 OMO983057 OWK983057 PGG983057 PQC983057 PZY983057 QJU983057 QTQ983057 RDM983057 RNI983057 RXE983057 SHA983057 SQW983057 TAS983057 TKO983057 TUK983057 UEG983057 UOC983057 UXY983057 VHU983057 VRQ983057 WBM983057 WLI98305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2"/>
  <sheetViews>
    <sheetView topLeftCell="A18" zoomScale="70" zoomScaleNormal="70" workbookViewId="0">
      <selection activeCell="D41" sqref="D41"/>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40"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63" t="s">
        <v>61</v>
      </c>
      <c r="C2" s="464"/>
      <c r="D2" s="464"/>
      <c r="E2" s="464"/>
      <c r="F2" s="464"/>
      <c r="G2" s="464"/>
      <c r="H2" s="464"/>
      <c r="I2" s="464"/>
      <c r="J2" s="464"/>
      <c r="K2" s="464"/>
      <c r="L2" s="464"/>
      <c r="M2" s="464"/>
      <c r="N2" s="464"/>
      <c r="O2" s="464"/>
      <c r="P2" s="464"/>
    </row>
    <row r="4" spans="2:16" ht="26.25" x14ac:dyDescent="0.25">
      <c r="B4" s="463" t="s">
        <v>47</v>
      </c>
      <c r="C4" s="464"/>
      <c r="D4" s="464"/>
      <c r="E4" s="464"/>
      <c r="F4" s="464"/>
      <c r="G4" s="464"/>
      <c r="H4" s="464"/>
      <c r="I4" s="464"/>
      <c r="J4" s="464"/>
      <c r="K4" s="464"/>
      <c r="L4" s="464"/>
      <c r="M4" s="464"/>
      <c r="N4" s="464"/>
      <c r="O4" s="464"/>
      <c r="P4" s="464"/>
    </row>
    <row r="5" spans="2:16" ht="15.75" thickBot="1" x14ac:dyDescent="0.3"/>
    <row r="6" spans="2:16" ht="21.75" thickBot="1" x14ac:dyDescent="0.3">
      <c r="B6" s="7" t="s">
        <v>4</v>
      </c>
      <c r="C6" s="481" t="s">
        <v>214</v>
      </c>
      <c r="D6" s="481"/>
      <c r="E6" s="481"/>
      <c r="F6" s="481"/>
      <c r="G6" s="481"/>
      <c r="H6" s="481"/>
      <c r="I6" s="481"/>
      <c r="J6" s="481"/>
      <c r="K6" s="481"/>
      <c r="L6" s="481"/>
      <c r="M6" s="481"/>
      <c r="N6" s="482"/>
    </row>
    <row r="7" spans="2:16" ht="16.5" thickBot="1" x14ac:dyDescent="0.3">
      <c r="B7" s="8" t="s">
        <v>5</v>
      </c>
      <c r="C7" s="481"/>
      <c r="D7" s="481"/>
      <c r="E7" s="481"/>
      <c r="F7" s="481"/>
      <c r="G7" s="481"/>
      <c r="H7" s="481"/>
      <c r="I7" s="481"/>
      <c r="J7" s="481"/>
      <c r="K7" s="481"/>
      <c r="L7" s="481"/>
      <c r="M7" s="481"/>
      <c r="N7" s="482"/>
    </row>
    <row r="8" spans="2:16" ht="16.5" thickBot="1" x14ac:dyDescent="0.3">
      <c r="B8" s="8" t="s">
        <v>6</v>
      </c>
      <c r="C8" s="481"/>
      <c r="D8" s="481"/>
      <c r="E8" s="481"/>
      <c r="F8" s="481"/>
      <c r="G8" s="481"/>
      <c r="H8" s="481"/>
      <c r="I8" s="481"/>
      <c r="J8" s="481"/>
      <c r="K8" s="481"/>
      <c r="L8" s="481"/>
      <c r="M8" s="481"/>
      <c r="N8" s="482"/>
    </row>
    <row r="9" spans="2:16" ht="16.5" thickBot="1" x14ac:dyDescent="0.3">
      <c r="B9" s="8" t="s">
        <v>7</v>
      </c>
      <c r="C9" s="481"/>
      <c r="D9" s="481"/>
      <c r="E9" s="481"/>
      <c r="F9" s="481"/>
      <c r="G9" s="481"/>
      <c r="H9" s="481"/>
      <c r="I9" s="481"/>
      <c r="J9" s="481"/>
      <c r="K9" s="481"/>
      <c r="L9" s="481"/>
      <c r="M9" s="481"/>
      <c r="N9" s="482"/>
    </row>
    <row r="10" spans="2:16" ht="16.5" thickBot="1" x14ac:dyDescent="0.3">
      <c r="B10" s="8" t="s">
        <v>8</v>
      </c>
      <c r="C10" s="465">
        <v>20</v>
      </c>
      <c r="D10" s="465"/>
      <c r="E10" s="466"/>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467" t="s">
        <v>90</v>
      </c>
      <c r="C14" s="467"/>
      <c r="D14" s="120" t="s">
        <v>12</v>
      </c>
      <c r="E14" s="120" t="s">
        <v>13</v>
      </c>
      <c r="F14" s="120" t="s">
        <v>29</v>
      </c>
      <c r="G14" s="396"/>
      <c r="I14" s="26"/>
      <c r="J14" s="26"/>
      <c r="K14" s="26"/>
      <c r="L14" s="26"/>
      <c r="M14" s="26"/>
      <c r="N14" s="66"/>
    </row>
    <row r="15" spans="2:16" x14ac:dyDescent="0.25">
      <c r="B15" s="467"/>
      <c r="C15" s="467"/>
      <c r="D15" s="120">
        <v>20</v>
      </c>
      <c r="E15" s="42">
        <v>1498828320</v>
      </c>
      <c r="F15" s="240">
        <v>540</v>
      </c>
      <c r="G15" s="397"/>
      <c r="I15" s="27"/>
      <c r="J15" s="27"/>
      <c r="K15" s="27"/>
      <c r="L15" s="27"/>
      <c r="M15" s="27"/>
      <c r="N15" s="66"/>
    </row>
    <row r="16" spans="2:16" x14ac:dyDescent="0.25">
      <c r="B16" s="467"/>
      <c r="C16" s="467"/>
      <c r="D16" s="120"/>
      <c r="E16" s="42"/>
      <c r="F16" s="42"/>
      <c r="G16" s="397"/>
      <c r="I16" s="27"/>
      <c r="J16" s="27"/>
      <c r="K16" s="27"/>
      <c r="L16" s="27"/>
      <c r="M16" s="27"/>
      <c r="N16" s="66"/>
    </row>
    <row r="17" spans="1:14" x14ac:dyDescent="0.25">
      <c r="B17" s="467"/>
      <c r="C17" s="467"/>
      <c r="D17" s="120"/>
      <c r="E17" s="42"/>
      <c r="F17" s="42"/>
      <c r="G17" s="397"/>
      <c r="I17" s="27"/>
      <c r="J17" s="27"/>
      <c r="K17" s="27"/>
      <c r="L17" s="27"/>
      <c r="M17" s="27"/>
      <c r="N17" s="66"/>
    </row>
    <row r="18" spans="1:14" x14ac:dyDescent="0.25">
      <c r="B18" s="467"/>
      <c r="C18" s="467"/>
      <c r="D18" s="120"/>
      <c r="E18" s="122"/>
      <c r="F18" s="42"/>
      <c r="G18" s="397"/>
      <c r="H18" s="17"/>
      <c r="I18" s="27"/>
      <c r="J18" s="27"/>
      <c r="K18" s="27"/>
      <c r="L18" s="27"/>
      <c r="M18" s="27"/>
      <c r="N18" s="16"/>
    </row>
    <row r="19" spans="1:14" x14ac:dyDescent="0.25">
      <c r="B19" s="467"/>
      <c r="C19" s="467"/>
      <c r="D19" s="120"/>
      <c r="E19" s="122"/>
      <c r="F19" s="42"/>
      <c r="G19" s="397"/>
      <c r="H19" s="17"/>
      <c r="I19" s="29"/>
      <c r="J19" s="29"/>
      <c r="K19" s="29"/>
      <c r="L19" s="29"/>
      <c r="M19" s="29"/>
      <c r="N19" s="16"/>
    </row>
    <row r="20" spans="1:14" x14ac:dyDescent="0.25">
      <c r="B20" s="467"/>
      <c r="C20" s="467"/>
      <c r="D20" s="120"/>
      <c r="E20" s="122"/>
      <c r="F20" s="42"/>
      <c r="G20" s="397"/>
      <c r="H20" s="17"/>
      <c r="I20" s="65"/>
      <c r="J20" s="65"/>
      <c r="K20" s="65"/>
      <c r="L20" s="65"/>
      <c r="M20" s="65"/>
      <c r="N20" s="16"/>
    </row>
    <row r="21" spans="1:14" x14ac:dyDescent="0.25">
      <c r="B21" s="467"/>
      <c r="C21" s="467"/>
      <c r="D21" s="120"/>
      <c r="E21" s="122"/>
      <c r="F21" s="42"/>
      <c r="G21" s="397"/>
      <c r="H21" s="17"/>
      <c r="I21" s="65"/>
      <c r="J21" s="65"/>
      <c r="K21" s="65"/>
      <c r="L21" s="65"/>
      <c r="M21" s="65"/>
      <c r="N21" s="16"/>
    </row>
    <row r="22" spans="1:14" ht="15.75" thickBot="1" x14ac:dyDescent="0.3">
      <c r="B22" s="468" t="s">
        <v>14</v>
      </c>
      <c r="C22" s="469"/>
      <c r="D22" s="120"/>
      <c r="E22" s="42">
        <f>SUM(E15:E21)</f>
        <v>1498828320</v>
      </c>
      <c r="F22" s="240">
        <f>SUM(F15:F21)</f>
        <v>540</v>
      </c>
      <c r="G22" s="397"/>
      <c r="H22" s="17"/>
      <c r="I22" s="65"/>
      <c r="J22" s="65"/>
      <c r="K22" s="65"/>
      <c r="L22" s="65"/>
      <c r="M22" s="65"/>
      <c r="N22" s="16"/>
    </row>
    <row r="23" spans="1:14" ht="45.75" thickBot="1" x14ac:dyDescent="0.3">
      <c r="A23" s="31"/>
      <c r="B23" s="36" t="s">
        <v>15</v>
      </c>
      <c r="C23" s="36" t="s">
        <v>91</v>
      </c>
      <c r="E23" s="26"/>
      <c r="F23" s="26"/>
      <c r="G23" s="26"/>
      <c r="H23" s="26"/>
      <c r="I23" s="6"/>
      <c r="J23" s="6"/>
      <c r="K23" s="6"/>
      <c r="L23" s="6"/>
      <c r="M23" s="6"/>
    </row>
    <row r="24" spans="1:14" ht="15.75" thickBot="1" x14ac:dyDescent="0.3">
      <c r="A24" s="32">
        <v>1</v>
      </c>
      <c r="C24" s="34">
        <f>+F22*80%</f>
        <v>432</v>
      </c>
      <c r="D24" s="30"/>
      <c r="E24" s="33">
        <f>E22</f>
        <v>1498828320</v>
      </c>
      <c r="F24" s="28"/>
      <c r="G24" s="28"/>
      <c r="H24" s="28"/>
      <c r="I24" s="18"/>
      <c r="J24" s="18"/>
      <c r="K24" s="18"/>
      <c r="L24" s="18"/>
      <c r="M24" s="18"/>
    </row>
    <row r="25" spans="1:14" x14ac:dyDescent="0.25">
      <c r="A25" s="57"/>
      <c r="C25" s="58"/>
      <c r="D25" s="27"/>
      <c r="E25" s="59"/>
      <c r="F25" s="28"/>
      <c r="G25" s="28"/>
      <c r="H25" s="28"/>
      <c r="I25" s="18"/>
      <c r="J25" s="18"/>
      <c r="K25" s="18"/>
      <c r="L25" s="18"/>
      <c r="M25" s="18"/>
    </row>
    <row r="26" spans="1:14" x14ac:dyDescent="0.25">
      <c r="A26" s="57"/>
      <c r="C26" s="58"/>
      <c r="D26" s="27"/>
      <c r="E26" s="59"/>
      <c r="F26" s="28"/>
      <c r="G26" s="28"/>
      <c r="H26" s="28"/>
      <c r="I26" s="18"/>
      <c r="J26" s="18"/>
      <c r="K26" s="18"/>
      <c r="L26" s="18"/>
      <c r="M26" s="18"/>
    </row>
    <row r="27" spans="1:14" x14ac:dyDescent="0.25">
      <c r="A27" s="57"/>
      <c r="B27" s="80" t="s">
        <v>123</v>
      </c>
      <c r="C27" s="62"/>
      <c r="D27" s="62"/>
      <c r="E27" s="62"/>
      <c r="F27" s="62"/>
      <c r="G27" s="62"/>
      <c r="H27" s="62"/>
      <c r="I27" s="65"/>
      <c r="J27" s="65"/>
      <c r="K27" s="65"/>
      <c r="L27" s="65"/>
      <c r="M27" s="65"/>
      <c r="N27" s="66"/>
    </row>
    <row r="28" spans="1:14" x14ac:dyDescent="0.25">
      <c r="A28" s="57"/>
      <c r="B28" s="62"/>
      <c r="C28" s="62"/>
      <c r="D28" s="62"/>
      <c r="E28" s="62"/>
      <c r="F28" s="62"/>
      <c r="G28" s="62"/>
      <c r="H28" s="62"/>
      <c r="I28" s="65"/>
      <c r="J28" s="65"/>
      <c r="K28" s="65"/>
      <c r="L28" s="65"/>
      <c r="M28" s="65"/>
      <c r="N28" s="66"/>
    </row>
    <row r="29" spans="1:14" x14ac:dyDescent="0.25">
      <c r="A29" s="57"/>
      <c r="B29" s="82" t="s">
        <v>32</v>
      </c>
      <c r="C29" s="82" t="s">
        <v>124</v>
      </c>
      <c r="D29" s="82" t="s">
        <v>125</v>
      </c>
      <c r="E29" s="62"/>
      <c r="F29" s="62"/>
      <c r="G29" s="62"/>
      <c r="H29" s="62"/>
      <c r="I29" s="65"/>
      <c r="J29" s="65"/>
      <c r="K29" s="65"/>
      <c r="L29" s="65"/>
      <c r="M29" s="65"/>
      <c r="N29" s="66"/>
    </row>
    <row r="30" spans="1:14" x14ac:dyDescent="0.25">
      <c r="A30" s="57"/>
      <c r="B30" s="79" t="s">
        <v>126</v>
      </c>
      <c r="C30" s="393"/>
      <c r="D30" s="393" t="s">
        <v>185</v>
      </c>
      <c r="E30" s="62"/>
      <c r="F30" s="62"/>
      <c r="G30" s="62"/>
      <c r="H30" s="62"/>
      <c r="I30" s="65"/>
      <c r="J30" s="65"/>
      <c r="K30" s="65"/>
      <c r="L30" s="65"/>
      <c r="M30" s="65"/>
      <c r="N30" s="66"/>
    </row>
    <row r="31" spans="1:14" x14ac:dyDescent="0.25">
      <c r="A31" s="57"/>
      <c r="B31" s="79" t="s">
        <v>127</v>
      </c>
      <c r="C31" s="393" t="s">
        <v>185</v>
      </c>
      <c r="D31" s="393"/>
      <c r="E31" s="62"/>
      <c r="F31" s="62"/>
      <c r="G31" s="62"/>
      <c r="H31" s="62"/>
      <c r="I31" s="65"/>
      <c r="J31" s="65"/>
      <c r="K31" s="65"/>
      <c r="L31" s="65"/>
      <c r="M31" s="65"/>
      <c r="N31" s="66"/>
    </row>
    <row r="32" spans="1:14" x14ac:dyDescent="0.25">
      <c r="A32" s="57"/>
      <c r="B32" s="79" t="s">
        <v>128</v>
      </c>
      <c r="C32" s="393" t="s">
        <v>185</v>
      </c>
      <c r="D32" s="393"/>
      <c r="E32" s="62"/>
      <c r="F32" s="62"/>
      <c r="G32" s="62"/>
      <c r="H32" s="62"/>
      <c r="I32" s="65"/>
      <c r="J32" s="65"/>
      <c r="K32" s="65"/>
      <c r="L32" s="65"/>
      <c r="M32" s="65"/>
      <c r="N32" s="66"/>
    </row>
    <row r="33" spans="1:17" x14ac:dyDescent="0.25">
      <c r="A33" s="57"/>
      <c r="B33" s="79" t="s">
        <v>129</v>
      </c>
      <c r="C33" s="393" t="s">
        <v>185</v>
      </c>
      <c r="D33" s="393"/>
      <c r="E33" s="62"/>
      <c r="F33" s="62"/>
      <c r="G33" s="62"/>
      <c r="H33" s="62"/>
      <c r="I33" s="65"/>
      <c r="J33" s="65"/>
      <c r="K33" s="65"/>
      <c r="L33" s="65"/>
      <c r="M33" s="65"/>
      <c r="N33" s="66"/>
    </row>
    <row r="34" spans="1:17" x14ac:dyDescent="0.25">
      <c r="A34" s="57"/>
      <c r="B34" s="62"/>
      <c r="C34" s="62"/>
      <c r="D34" s="62"/>
      <c r="E34" s="62"/>
      <c r="F34" s="62"/>
      <c r="G34" s="62"/>
      <c r="H34" s="62"/>
      <c r="I34" s="65"/>
      <c r="J34" s="65"/>
      <c r="K34" s="65"/>
      <c r="L34" s="65"/>
      <c r="M34" s="65"/>
      <c r="N34" s="66"/>
    </row>
    <row r="35" spans="1:17" x14ac:dyDescent="0.25">
      <c r="A35" s="57"/>
      <c r="B35" s="62"/>
      <c r="C35" s="62"/>
      <c r="D35" s="62"/>
      <c r="E35" s="62"/>
      <c r="F35" s="62"/>
      <c r="G35" s="62"/>
      <c r="H35" s="62"/>
      <c r="I35" s="65"/>
      <c r="J35" s="65"/>
      <c r="K35" s="65"/>
      <c r="L35" s="65"/>
      <c r="M35" s="65"/>
      <c r="N35" s="66"/>
    </row>
    <row r="36" spans="1:17" x14ac:dyDescent="0.25">
      <c r="A36" s="57"/>
      <c r="B36" s="80" t="s">
        <v>130</v>
      </c>
      <c r="C36" s="62"/>
      <c r="D36" s="62"/>
      <c r="E36" s="62"/>
      <c r="F36" s="62"/>
      <c r="G36" s="62"/>
      <c r="H36" s="62"/>
      <c r="I36" s="65"/>
      <c r="J36" s="65"/>
      <c r="K36" s="65"/>
      <c r="L36" s="65"/>
      <c r="M36" s="65"/>
      <c r="N36" s="66"/>
    </row>
    <row r="37" spans="1:17" x14ac:dyDescent="0.25">
      <c r="A37" s="57"/>
      <c r="B37" s="62"/>
      <c r="C37" s="62"/>
      <c r="D37" s="62"/>
      <c r="E37" s="62"/>
      <c r="F37" s="62"/>
      <c r="G37" s="62"/>
      <c r="H37" s="62"/>
      <c r="I37" s="65"/>
      <c r="J37" s="65"/>
      <c r="K37" s="65"/>
      <c r="L37" s="65"/>
      <c r="M37" s="65"/>
      <c r="N37" s="66"/>
    </row>
    <row r="38" spans="1:17" x14ac:dyDescent="0.25">
      <c r="A38" s="57"/>
      <c r="B38" s="62"/>
      <c r="C38" s="62"/>
      <c r="D38" s="62"/>
      <c r="E38" s="62"/>
      <c r="F38" s="62"/>
      <c r="G38" s="62"/>
      <c r="H38" s="62"/>
      <c r="I38" s="65"/>
      <c r="J38" s="65"/>
      <c r="K38" s="65"/>
      <c r="L38" s="65"/>
      <c r="M38" s="65"/>
      <c r="N38" s="66"/>
    </row>
    <row r="39" spans="1:17" x14ac:dyDescent="0.25">
      <c r="A39" s="57"/>
      <c r="B39" s="82" t="s">
        <v>32</v>
      </c>
      <c r="C39" s="82" t="s">
        <v>56</v>
      </c>
      <c r="D39" s="81" t="s">
        <v>50</v>
      </c>
      <c r="E39" s="81" t="s">
        <v>16</v>
      </c>
      <c r="F39" s="62"/>
      <c r="G39" s="62"/>
      <c r="H39" s="62"/>
      <c r="I39" s="65"/>
      <c r="J39" s="65"/>
      <c r="K39" s="65"/>
      <c r="L39" s="65"/>
      <c r="M39" s="65"/>
      <c r="N39" s="66"/>
    </row>
    <row r="40" spans="1:17" ht="28.5" x14ac:dyDescent="0.25">
      <c r="A40" s="57"/>
      <c r="B40" s="63" t="s">
        <v>131</v>
      </c>
      <c r="C40" s="64">
        <v>40</v>
      </c>
      <c r="D40" s="119">
        <v>0</v>
      </c>
      <c r="E40" s="441">
        <f>+D40+D41</f>
        <v>0</v>
      </c>
      <c r="F40" s="62"/>
      <c r="G40" s="62"/>
      <c r="H40" s="62"/>
      <c r="I40" s="65"/>
      <c r="J40" s="65"/>
      <c r="K40" s="65"/>
      <c r="L40" s="65"/>
      <c r="M40" s="65"/>
      <c r="N40" s="66"/>
    </row>
    <row r="41" spans="1:17" ht="42.75" x14ac:dyDescent="0.25">
      <c r="A41" s="57"/>
      <c r="B41" s="63" t="s">
        <v>132</v>
      </c>
      <c r="C41" s="64">
        <v>60</v>
      </c>
      <c r="D41" s="119">
        <f>+F141</f>
        <v>0</v>
      </c>
      <c r="E41" s="442"/>
      <c r="F41" s="62"/>
      <c r="G41" s="62"/>
      <c r="H41" s="62"/>
      <c r="I41" s="65"/>
      <c r="J41" s="65"/>
      <c r="K41" s="65"/>
      <c r="L41" s="65"/>
      <c r="M41" s="65"/>
      <c r="N41" s="66"/>
    </row>
    <row r="42" spans="1:17" x14ac:dyDescent="0.25">
      <c r="A42" s="57"/>
      <c r="C42" s="58"/>
      <c r="D42" s="27"/>
      <c r="E42" s="59"/>
      <c r="F42" s="28"/>
      <c r="G42" s="28"/>
      <c r="H42" s="28"/>
      <c r="I42" s="18"/>
      <c r="J42" s="18"/>
      <c r="K42" s="18"/>
      <c r="L42" s="18"/>
      <c r="M42" s="18"/>
    </row>
    <row r="43" spans="1:17" x14ac:dyDescent="0.25">
      <c r="A43" s="57"/>
      <c r="C43" s="58"/>
      <c r="D43" s="27"/>
      <c r="E43" s="59"/>
      <c r="F43" s="28"/>
      <c r="G43" s="28"/>
      <c r="H43" s="28"/>
      <c r="I43" s="18"/>
      <c r="J43" s="18"/>
      <c r="K43" s="18"/>
      <c r="L43" s="18"/>
      <c r="M43" s="18"/>
    </row>
    <row r="44" spans="1:17" ht="24" customHeight="1" x14ac:dyDescent="0.25">
      <c r="A44" s="57"/>
      <c r="C44" s="58"/>
      <c r="D44" s="27"/>
      <c r="E44" s="59"/>
      <c r="F44" s="28"/>
      <c r="G44" s="28"/>
      <c r="H44" s="28"/>
      <c r="I44" s="18"/>
      <c r="J44" s="18"/>
      <c r="K44" s="18"/>
      <c r="L44" s="18"/>
      <c r="M44" s="472" t="s">
        <v>34</v>
      </c>
      <c r="N44" s="472"/>
    </row>
    <row r="45" spans="1:17" ht="27.75" customHeight="1" thickBot="1" x14ac:dyDescent="0.3">
      <c r="M45" s="473"/>
      <c r="N45" s="473"/>
    </row>
    <row r="46" spans="1:17" x14ac:dyDescent="0.25">
      <c r="B46" s="80" t="s">
        <v>145</v>
      </c>
      <c r="M46" s="43"/>
      <c r="N46" s="43"/>
    </row>
    <row r="47" spans="1:17" ht="15.75" thickBot="1" x14ac:dyDescent="0.3">
      <c r="M47" s="43"/>
      <c r="N47" s="43"/>
    </row>
    <row r="48" spans="1:17" s="65" customFormat="1" ht="109.5" customHeight="1" x14ac:dyDescent="0.25">
      <c r="B48" s="76" t="s">
        <v>133</v>
      </c>
      <c r="C48" s="76" t="s">
        <v>134</v>
      </c>
      <c r="D48" s="76" t="s">
        <v>135</v>
      </c>
      <c r="E48" s="76" t="s">
        <v>44</v>
      </c>
      <c r="F48" s="76" t="s">
        <v>22</v>
      </c>
      <c r="G48" s="76" t="s">
        <v>92</v>
      </c>
      <c r="H48" s="76" t="s">
        <v>17</v>
      </c>
      <c r="I48" s="76" t="s">
        <v>10</v>
      </c>
      <c r="J48" s="76" t="s">
        <v>30</v>
      </c>
      <c r="K48" s="76" t="s">
        <v>59</v>
      </c>
      <c r="L48" s="76" t="s">
        <v>20</v>
      </c>
      <c r="M48" s="61" t="s">
        <v>26</v>
      </c>
      <c r="N48" s="76" t="s">
        <v>136</v>
      </c>
      <c r="O48" s="76" t="s">
        <v>35</v>
      </c>
      <c r="P48" s="77" t="s">
        <v>11</v>
      </c>
      <c r="Q48" s="77" t="s">
        <v>19</v>
      </c>
    </row>
    <row r="49" spans="1:26" s="71" customFormat="1" ht="117.75" customHeight="1" x14ac:dyDescent="0.25">
      <c r="A49" s="35">
        <v>1</v>
      </c>
      <c r="B49" s="243" t="s">
        <v>224</v>
      </c>
      <c r="C49" s="112" t="s">
        <v>224</v>
      </c>
      <c r="D49" s="243" t="s">
        <v>225</v>
      </c>
      <c r="E49" s="252">
        <v>15</v>
      </c>
      <c r="F49" s="253" t="s">
        <v>124</v>
      </c>
      <c r="G49" s="254">
        <v>0</v>
      </c>
      <c r="H49" s="255">
        <v>41334</v>
      </c>
      <c r="I49" s="255">
        <v>41638</v>
      </c>
      <c r="J49" s="256" t="s">
        <v>125</v>
      </c>
      <c r="K49" s="247">
        <v>9</v>
      </c>
      <c r="L49" s="252"/>
      <c r="M49" s="257">
        <v>6000</v>
      </c>
      <c r="N49" s="387">
        <v>1</v>
      </c>
      <c r="O49" s="258">
        <v>6882680156</v>
      </c>
      <c r="P49" s="258">
        <v>115</v>
      </c>
      <c r="Q49" s="410" t="s">
        <v>452</v>
      </c>
      <c r="R49" s="70"/>
      <c r="S49" s="70"/>
      <c r="T49" s="70"/>
      <c r="U49" s="70"/>
      <c r="V49" s="70"/>
      <c r="W49" s="70"/>
      <c r="X49" s="70"/>
      <c r="Y49" s="70"/>
      <c r="Z49" s="70"/>
    </row>
    <row r="50" spans="1:26" s="71" customFormat="1" ht="62.25" customHeight="1" x14ac:dyDescent="0.25">
      <c r="A50" s="35">
        <f>+A49+1</f>
        <v>2</v>
      </c>
      <c r="B50" s="243" t="s">
        <v>224</v>
      </c>
      <c r="C50" s="112" t="s">
        <v>224</v>
      </c>
      <c r="D50" s="243" t="s">
        <v>225</v>
      </c>
      <c r="E50" s="252">
        <v>20</v>
      </c>
      <c r="F50" s="253" t="s">
        <v>124</v>
      </c>
      <c r="G50" s="254">
        <v>0</v>
      </c>
      <c r="H50" s="255">
        <v>41334</v>
      </c>
      <c r="I50" s="255">
        <v>41609</v>
      </c>
      <c r="J50" s="256" t="s">
        <v>125</v>
      </c>
      <c r="K50" s="247"/>
      <c r="L50" s="252">
        <v>9</v>
      </c>
      <c r="M50" s="257">
        <v>7000</v>
      </c>
      <c r="N50" s="387">
        <v>1</v>
      </c>
      <c r="O50" s="258">
        <v>7470304000</v>
      </c>
      <c r="P50" s="258">
        <v>115</v>
      </c>
      <c r="Q50" s="410" t="s">
        <v>501</v>
      </c>
      <c r="R50" s="70"/>
      <c r="S50" s="70"/>
      <c r="T50" s="70"/>
      <c r="U50" s="70"/>
      <c r="V50" s="70"/>
      <c r="W50" s="70"/>
      <c r="X50" s="70"/>
      <c r="Y50" s="70"/>
      <c r="Z50" s="70"/>
    </row>
    <row r="51" spans="1:26" s="71" customFormat="1" ht="104.25" customHeight="1" x14ac:dyDescent="0.25">
      <c r="A51" s="35">
        <f t="shared" ref="A51" si="0">+A50+1</f>
        <v>3</v>
      </c>
      <c r="B51" s="243" t="s">
        <v>224</v>
      </c>
      <c r="C51" s="112" t="s">
        <v>410</v>
      </c>
      <c r="D51" s="243" t="s">
        <v>225</v>
      </c>
      <c r="E51" s="252">
        <v>38</v>
      </c>
      <c r="F51" s="253" t="s">
        <v>124</v>
      </c>
      <c r="G51" s="254">
        <v>0</v>
      </c>
      <c r="H51" s="255">
        <v>41744</v>
      </c>
      <c r="I51" s="255">
        <v>41976</v>
      </c>
      <c r="J51" s="256" t="s">
        <v>125</v>
      </c>
      <c r="K51" s="247">
        <v>6</v>
      </c>
      <c r="L51" s="252">
        <v>2</v>
      </c>
      <c r="M51" s="257">
        <v>3240</v>
      </c>
      <c r="N51" s="387">
        <v>1</v>
      </c>
      <c r="O51" s="258">
        <v>3499200000</v>
      </c>
      <c r="P51" s="258">
        <v>115</v>
      </c>
      <c r="Q51" s="410" t="s">
        <v>452</v>
      </c>
      <c r="R51" s="70"/>
      <c r="S51" s="70"/>
      <c r="T51" s="70"/>
      <c r="U51" s="70"/>
      <c r="V51" s="70"/>
      <c r="W51" s="70"/>
      <c r="X51" s="70"/>
      <c r="Y51" s="70"/>
      <c r="Z51" s="70"/>
    </row>
    <row r="52" spans="1:26" s="71" customFormat="1" x14ac:dyDescent="0.25">
      <c r="A52" s="35"/>
      <c r="B52" s="117" t="s">
        <v>16</v>
      </c>
      <c r="C52" s="73"/>
      <c r="D52" s="72"/>
      <c r="E52" s="123"/>
      <c r="F52" s="68"/>
      <c r="G52" s="68"/>
      <c r="H52" s="68"/>
      <c r="I52" s="69"/>
      <c r="J52" s="69"/>
      <c r="K52" s="386">
        <f>SUM(K49:K51)</f>
        <v>15</v>
      </c>
      <c r="L52" s="74">
        <f>SUM(L49:L51)</f>
        <v>11</v>
      </c>
      <c r="M52" s="127">
        <f>SUM(M49:M51)</f>
        <v>16240</v>
      </c>
      <c r="N52" s="127">
        <f>SUM(N49:N51)</f>
        <v>3</v>
      </c>
      <c r="O52" s="19"/>
      <c r="P52" s="19"/>
      <c r="Q52" s="112"/>
    </row>
    <row r="53" spans="1:26" s="20" customFormat="1" x14ac:dyDescent="0.25">
      <c r="E53" s="21"/>
    </row>
    <row r="54" spans="1:26" s="20" customFormat="1" x14ac:dyDescent="0.25">
      <c r="B54" s="474" t="s">
        <v>28</v>
      </c>
      <c r="C54" s="474" t="s">
        <v>27</v>
      </c>
      <c r="D54" s="476" t="s">
        <v>411</v>
      </c>
      <c r="E54" s="476"/>
    </row>
    <row r="55" spans="1:26" s="20" customFormat="1" x14ac:dyDescent="0.25">
      <c r="B55" s="475"/>
      <c r="C55" s="475"/>
      <c r="D55" s="121" t="s">
        <v>23</v>
      </c>
      <c r="E55" s="41" t="s">
        <v>24</v>
      </c>
    </row>
    <row r="56" spans="1:26" s="20" customFormat="1" ht="30.6" customHeight="1" x14ac:dyDescent="0.25">
      <c r="B56" s="39" t="s">
        <v>21</v>
      </c>
      <c r="C56" s="40">
        <f>+K52</f>
        <v>15</v>
      </c>
      <c r="D56" s="335"/>
      <c r="E56" s="335" t="s">
        <v>185</v>
      </c>
      <c r="F56" s="22"/>
      <c r="G56" s="22"/>
      <c r="H56" s="22"/>
      <c r="I56" s="22"/>
      <c r="J56" s="22"/>
      <c r="K56" s="22"/>
      <c r="L56" s="22"/>
      <c r="M56" s="22"/>
    </row>
    <row r="57" spans="1:26" s="20" customFormat="1" ht="30" customHeight="1" x14ac:dyDescent="0.25">
      <c r="B57" s="39" t="s">
        <v>25</v>
      </c>
      <c r="C57" s="40">
        <f>+M52</f>
        <v>16240</v>
      </c>
      <c r="D57" s="335" t="s">
        <v>185</v>
      </c>
      <c r="E57" s="335"/>
    </row>
    <row r="58" spans="1:26" s="20" customFormat="1" x14ac:dyDescent="0.25">
      <c r="B58" s="23"/>
      <c r="C58" s="477"/>
      <c r="D58" s="477"/>
      <c r="E58" s="477"/>
      <c r="F58" s="477"/>
      <c r="G58" s="477"/>
      <c r="H58" s="477"/>
      <c r="I58" s="477"/>
      <c r="J58" s="477"/>
      <c r="K58" s="477"/>
      <c r="L58" s="477"/>
      <c r="M58" s="477"/>
      <c r="N58" s="477"/>
    </row>
    <row r="59" spans="1:26" ht="28.15" customHeight="1" thickBot="1" x14ac:dyDescent="0.3"/>
    <row r="60" spans="1:26" ht="27" thickBot="1" x14ac:dyDescent="0.3">
      <c r="B60" s="478" t="s">
        <v>93</v>
      </c>
      <c r="C60" s="478"/>
      <c r="D60" s="478"/>
      <c r="E60" s="478"/>
      <c r="F60" s="478"/>
      <c r="G60" s="478"/>
      <c r="H60" s="478"/>
      <c r="I60" s="478"/>
      <c r="J60" s="478"/>
      <c r="K60" s="478"/>
      <c r="L60" s="478"/>
      <c r="M60" s="478"/>
      <c r="N60" s="478"/>
    </row>
    <row r="63" spans="1:26" ht="109.5" customHeight="1" x14ac:dyDescent="0.25">
      <c r="B63" s="78" t="s">
        <v>137</v>
      </c>
      <c r="C63" s="45" t="s">
        <v>2</v>
      </c>
      <c r="D63" s="45" t="s">
        <v>95</v>
      </c>
      <c r="E63" s="45" t="s">
        <v>94</v>
      </c>
      <c r="F63" s="45" t="s">
        <v>96</v>
      </c>
      <c r="G63" s="45" t="s">
        <v>97</v>
      </c>
      <c r="H63" s="45" t="s">
        <v>98</v>
      </c>
      <c r="I63" s="45" t="s">
        <v>99</v>
      </c>
      <c r="J63" s="45" t="s">
        <v>100</v>
      </c>
      <c r="K63" s="45" t="s">
        <v>101</v>
      </c>
      <c r="L63" s="45" t="s">
        <v>102</v>
      </c>
      <c r="M63" s="54" t="s">
        <v>103</v>
      </c>
      <c r="N63" s="54" t="s">
        <v>104</v>
      </c>
      <c r="O63" s="446" t="s">
        <v>3</v>
      </c>
      <c r="P63" s="448"/>
      <c r="Q63" s="45" t="s">
        <v>18</v>
      </c>
    </row>
    <row r="64" spans="1:26" ht="51.75" customHeight="1" x14ac:dyDescent="0.25">
      <c r="B64" s="79" t="s">
        <v>226</v>
      </c>
      <c r="C64" s="79" t="s">
        <v>226</v>
      </c>
      <c r="D64" s="3"/>
      <c r="E64" s="3">
        <v>150</v>
      </c>
      <c r="F64" s="2" t="s">
        <v>404</v>
      </c>
      <c r="G64" s="2" t="s">
        <v>151</v>
      </c>
      <c r="H64" s="2" t="s">
        <v>154</v>
      </c>
      <c r="I64" s="55" t="s">
        <v>404</v>
      </c>
      <c r="J64" s="2" t="s">
        <v>124</v>
      </c>
      <c r="K64" s="2" t="s">
        <v>124</v>
      </c>
      <c r="L64" s="2" t="s">
        <v>124</v>
      </c>
      <c r="M64" s="2" t="s">
        <v>124</v>
      </c>
      <c r="N64" s="2" t="s">
        <v>124</v>
      </c>
      <c r="O64" s="479" t="s">
        <v>453</v>
      </c>
      <c r="P64" s="480"/>
      <c r="Q64" s="392" t="s">
        <v>124</v>
      </c>
    </row>
    <row r="65" spans="2:17" ht="56.25" customHeight="1" x14ac:dyDescent="0.25">
      <c r="B65" s="79" t="s">
        <v>153</v>
      </c>
      <c r="C65" s="79" t="s">
        <v>153</v>
      </c>
      <c r="D65" s="3"/>
      <c r="E65" s="3">
        <v>390</v>
      </c>
      <c r="F65" s="2" t="s">
        <v>404</v>
      </c>
      <c r="G65" s="2" t="s">
        <v>151</v>
      </c>
      <c r="H65" s="2" t="s">
        <v>154</v>
      </c>
      <c r="I65" s="55" t="s">
        <v>404</v>
      </c>
      <c r="J65" s="2" t="s">
        <v>124</v>
      </c>
      <c r="K65" s="2" t="s">
        <v>124</v>
      </c>
      <c r="L65" s="2" t="s">
        <v>124</v>
      </c>
      <c r="M65" s="2" t="s">
        <v>124</v>
      </c>
      <c r="N65" s="2" t="s">
        <v>124</v>
      </c>
      <c r="O65" s="479" t="s">
        <v>453</v>
      </c>
      <c r="P65" s="480"/>
      <c r="Q65" s="392" t="s">
        <v>124</v>
      </c>
    </row>
    <row r="66" spans="2:17" x14ac:dyDescent="0.25">
      <c r="B66" s="1"/>
      <c r="C66" s="1"/>
      <c r="D66" s="3"/>
      <c r="E66" s="3"/>
      <c r="F66" s="2"/>
      <c r="G66" s="2"/>
      <c r="H66" s="2"/>
      <c r="I66" s="55"/>
      <c r="J66" s="55"/>
      <c r="K66" s="79"/>
      <c r="L66" s="79"/>
      <c r="M66" s="79"/>
      <c r="N66" s="79"/>
      <c r="O66" s="456"/>
      <c r="P66" s="457"/>
      <c r="Q66" s="79"/>
    </row>
    <row r="67" spans="2:17" x14ac:dyDescent="0.25">
      <c r="B67" s="1"/>
      <c r="C67" s="1"/>
      <c r="D67" s="3"/>
      <c r="E67" s="3"/>
      <c r="F67" s="2"/>
      <c r="G67" s="2"/>
      <c r="H67" s="2"/>
      <c r="I67" s="55"/>
      <c r="J67" s="55"/>
      <c r="K67" s="79"/>
      <c r="L67" s="79"/>
      <c r="M67" s="79"/>
      <c r="N67" s="79"/>
      <c r="O67" s="456"/>
      <c r="P67" s="457"/>
      <c r="Q67" s="79"/>
    </row>
    <row r="68" spans="2:17" x14ac:dyDescent="0.25">
      <c r="B68" s="1"/>
      <c r="C68" s="1"/>
      <c r="D68" s="3"/>
      <c r="E68" s="3"/>
      <c r="F68" s="2"/>
      <c r="G68" s="2"/>
      <c r="H68" s="2"/>
      <c r="I68" s="55"/>
      <c r="J68" s="55"/>
      <c r="K68" s="79"/>
      <c r="L68" s="79"/>
      <c r="M68" s="79"/>
      <c r="N68" s="79"/>
      <c r="O68" s="456"/>
      <c r="P68" s="457"/>
      <c r="Q68" s="79"/>
    </row>
    <row r="69" spans="2:17" x14ac:dyDescent="0.25">
      <c r="B69" s="1"/>
      <c r="C69" s="1"/>
      <c r="D69" s="3"/>
      <c r="E69" s="3"/>
      <c r="F69" s="2"/>
      <c r="G69" s="2"/>
      <c r="H69" s="2"/>
      <c r="I69" s="55"/>
      <c r="J69" s="55"/>
      <c r="K69" s="79"/>
      <c r="L69" s="79"/>
      <c r="M69" s="79"/>
      <c r="N69" s="79"/>
      <c r="O69" s="456"/>
      <c r="P69" s="457"/>
      <c r="Q69" s="79"/>
    </row>
    <row r="70" spans="2:17" x14ac:dyDescent="0.25">
      <c r="B70" s="79"/>
      <c r="C70" s="79"/>
      <c r="D70" s="79"/>
      <c r="E70" s="79"/>
      <c r="F70" s="79"/>
      <c r="G70" s="79"/>
      <c r="H70" s="79"/>
      <c r="I70" s="79"/>
      <c r="J70" s="79"/>
      <c r="K70" s="79"/>
      <c r="L70" s="79"/>
      <c r="M70" s="79"/>
      <c r="N70" s="79"/>
      <c r="O70" s="456"/>
      <c r="P70" s="457"/>
      <c r="Q70" s="79"/>
    </row>
    <row r="71" spans="2:17" x14ac:dyDescent="0.25">
      <c r="B71" s="5" t="s">
        <v>1</v>
      </c>
    </row>
    <row r="72" spans="2:17" x14ac:dyDescent="0.25">
      <c r="B72" s="5" t="s">
        <v>36</v>
      </c>
    </row>
    <row r="73" spans="2:17" x14ac:dyDescent="0.25">
      <c r="B73" s="5" t="s">
        <v>60</v>
      </c>
    </row>
    <row r="75" spans="2:17" ht="15.75" thickBot="1" x14ac:dyDescent="0.3"/>
    <row r="76" spans="2:17" ht="27" thickBot="1" x14ac:dyDescent="0.3">
      <c r="B76" s="443" t="s">
        <v>37</v>
      </c>
      <c r="C76" s="444"/>
      <c r="D76" s="444"/>
      <c r="E76" s="444"/>
      <c r="F76" s="444"/>
      <c r="G76" s="444"/>
      <c r="H76" s="444"/>
      <c r="I76" s="444"/>
      <c r="J76" s="444"/>
      <c r="K76" s="444"/>
      <c r="L76" s="444"/>
      <c r="M76" s="444"/>
      <c r="N76" s="445"/>
    </row>
    <row r="81" spans="2:17" ht="76.5" customHeight="1" x14ac:dyDescent="0.25">
      <c r="B81" s="78" t="s">
        <v>0</v>
      </c>
      <c r="C81" s="78" t="s">
        <v>38</v>
      </c>
      <c r="D81" s="78" t="s">
        <v>39</v>
      </c>
      <c r="E81" s="78" t="s">
        <v>105</v>
      </c>
      <c r="F81" s="78" t="s">
        <v>107</v>
      </c>
      <c r="G81" s="78" t="s">
        <v>108</v>
      </c>
      <c r="H81" s="78" t="s">
        <v>109</v>
      </c>
      <c r="I81" s="78" t="s">
        <v>106</v>
      </c>
      <c r="J81" s="446" t="s">
        <v>110</v>
      </c>
      <c r="K81" s="447"/>
      <c r="L81" s="448"/>
      <c r="M81" s="78" t="s">
        <v>111</v>
      </c>
      <c r="N81" s="78" t="s">
        <v>40</v>
      </c>
      <c r="O81" s="78" t="s">
        <v>41</v>
      </c>
      <c r="P81" s="446" t="s">
        <v>3</v>
      </c>
      <c r="Q81" s="448"/>
    </row>
    <row r="82" spans="2:17" s="271" customFormat="1" ht="103.5" customHeight="1" x14ac:dyDescent="0.2">
      <c r="B82" s="267" t="s">
        <v>42</v>
      </c>
      <c r="C82" s="267">
        <v>150</v>
      </c>
      <c r="D82" s="269" t="s">
        <v>227</v>
      </c>
      <c r="E82" s="268">
        <v>1124008557</v>
      </c>
      <c r="F82" s="269" t="s">
        <v>156</v>
      </c>
      <c r="G82" s="269" t="s">
        <v>157</v>
      </c>
      <c r="H82" s="270">
        <v>41262</v>
      </c>
      <c r="I82" s="268" t="s">
        <v>228</v>
      </c>
      <c r="J82" s="269" t="s">
        <v>454</v>
      </c>
      <c r="K82" s="300" t="s">
        <v>455</v>
      </c>
      <c r="L82" s="275" t="s">
        <v>456</v>
      </c>
      <c r="M82" s="268" t="s">
        <v>124</v>
      </c>
      <c r="N82" s="268" t="s">
        <v>124</v>
      </c>
      <c r="O82" s="268" t="s">
        <v>124</v>
      </c>
      <c r="P82" s="494" t="s">
        <v>457</v>
      </c>
      <c r="Q82" s="495"/>
    </row>
    <row r="83" spans="2:17" s="271" customFormat="1" ht="82.5" customHeight="1" x14ac:dyDescent="0.2">
      <c r="B83" s="267" t="s">
        <v>43</v>
      </c>
      <c r="C83" s="303">
        <v>150</v>
      </c>
      <c r="D83" s="269" t="s">
        <v>232</v>
      </c>
      <c r="E83" s="268">
        <v>1188830298</v>
      </c>
      <c r="F83" s="269" t="s">
        <v>158</v>
      </c>
      <c r="G83" s="269" t="s">
        <v>229</v>
      </c>
      <c r="H83" s="270">
        <v>41032</v>
      </c>
      <c r="I83" s="276">
        <v>131295</v>
      </c>
      <c r="J83" s="269" t="s">
        <v>231</v>
      </c>
      <c r="K83" s="275" t="s">
        <v>233</v>
      </c>
      <c r="L83" s="275" t="s">
        <v>230</v>
      </c>
      <c r="M83" s="268" t="s">
        <v>124</v>
      </c>
      <c r="N83" s="268" t="s">
        <v>124</v>
      </c>
      <c r="O83" s="268" t="s">
        <v>124</v>
      </c>
      <c r="P83" s="494" t="s">
        <v>150</v>
      </c>
      <c r="Q83" s="495"/>
    </row>
    <row r="84" spans="2:17" s="271" customFormat="1" ht="128.25" customHeight="1" x14ac:dyDescent="0.2">
      <c r="B84" s="328" t="s">
        <v>159</v>
      </c>
      <c r="C84" s="329">
        <v>390</v>
      </c>
      <c r="D84" s="334" t="s">
        <v>234</v>
      </c>
      <c r="E84" s="329">
        <v>27041972</v>
      </c>
      <c r="F84" s="329" t="s">
        <v>156</v>
      </c>
      <c r="G84" s="329" t="s">
        <v>157</v>
      </c>
      <c r="H84" s="330">
        <v>39430</v>
      </c>
      <c r="I84" s="331" t="s">
        <v>235</v>
      </c>
      <c r="J84" s="329" t="s">
        <v>236</v>
      </c>
      <c r="K84" s="332" t="s">
        <v>195</v>
      </c>
      <c r="L84" s="333" t="s">
        <v>156</v>
      </c>
      <c r="M84" s="329" t="s">
        <v>124</v>
      </c>
      <c r="N84" s="329" t="s">
        <v>124</v>
      </c>
      <c r="O84" s="329" t="s">
        <v>124</v>
      </c>
      <c r="P84" s="496" t="s">
        <v>237</v>
      </c>
      <c r="Q84" s="497"/>
    </row>
    <row r="85" spans="2:17" s="79" customFormat="1" ht="102.75" customHeight="1" x14ac:dyDescent="0.2">
      <c r="B85" s="328" t="s">
        <v>159</v>
      </c>
      <c r="C85" s="79">
        <v>390</v>
      </c>
      <c r="D85" s="46" t="s">
        <v>238</v>
      </c>
      <c r="E85" s="79">
        <v>39491351</v>
      </c>
      <c r="F85" s="79" t="s">
        <v>156</v>
      </c>
      <c r="G85" s="79" t="s">
        <v>157</v>
      </c>
      <c r="H85" s="134">
        <v>40528</v>
      </c>
      <c r="I85" s="268" t="s">
        <v>239</v>
      </c>
      <c r="J85" s="46" t="s">
        <v>458</v>
      </c>
      <c r="K85" s="46" t="s">
        <v>459</v>
      </c>
      <c r="L85" s="46" t="s">
        <v>240</v>
      </c>
      <c r="M85" s="79" t="s">
        <v>124</v>
      </c>
      <c r="N85" s="79" t="s">
        <v>124</v>
      </c>
      <c r="O85" s="79" t="s">
        <v>124</v>
      </c>
      <c r="P85" s="496" t="s">
        <v>457</v>
      </c>
      <c r="Q85" s="497"/>
    </row>
    <row r="86" spans="2:17" s="79" customFormat="1" ht="88.5" customHeight="1" x14ac:dyDescent="0.2">
      <c r="B86" s="267" t="s">
        <v>43</v>
      </c>
      <c r="C86" s="79">
        <v>390</v>
      </c>
      <c r="D86" s="79" t="s">
        <v>241</v>
      </c>
      <c r="E86" s="79">
        <v>56089440</v>
      </c>
      <c r="F86" s="79" t="s">
        <v>158</v>
      </c>
      <c r="G86" s="46" t="s">
        <v>242</v>
      </c>
      <c r="H86" s="79" t="s">
        <v>151</v>
      </c>
      <c r="I86" s="79" t="s">
        <v>151</v>
      </c>
      <c r="J86" s="46" t="s">
        <v>243</v>
      </c>
      <c r="K86" s="46" t="s">
        <v>244</v>
      </c>
      <c r="L86" s="46" t="s">
        <v>245</v>
      </c>
      <c r="M86" s="79" t="s">
        <v>124</v>
      </c>
      <c r="N86" s="79" t="s">
        <v>124</v>
      </c>
      <c r="O86" s="79" t="s">
        <v>124</v>
      </c>
      <c r="P86" s="498" t="s">
        <v>430</v>
      </c>
      <c r="Q86" s="498"/>
    </row>
    <row r="87" spans="2:17" s="6" customFormat="1" ht="88.5" customHeight="1" x14ac:dyDescent="0.2">
      <c r="B87" s="267" t="s">
        <v>43</v>
      </c>
      <c r="C87" s="79">
        <v>390</v>
      </c>
      <c r="D87" s="46" t="s">
        <v>247</v>
      </c>
      <c r="E87" s="79">
        <v>1124001694</v>
      </c>
      <c r="F87" s="79" t="s">
        <v>246</v>
      </c>
      <c r="G87" s="46" t="s">
        <v>157</v>
      </c>
      <c r="H87" s="134">
        <v>41474</v>
      </c>
      <c r="I87" s="79" t="s">
        <v>151</v>
      </c>
      <c r="J87" s="342" t="s">
        <v>248</v>
      </c>
      <c r="K87" s="46" t="s">
        <v>249</v>
      </c>
      <c r="L87" s="46" t="s">
        <v>250</v>
      </c>
      <c r="M87" s="79" t="s">
        <v>124</v>
      </c>
      <c r="N87" s="79" t="s">
        <v>124</v>
      </c>
      <c r="O87" s="79" t="s">
        <v>124</v>
      </c>
      <c r="P87" s="479" t="s">
        <v>150</v>
      </c>
      <c r="Q87" s="480"/>
    </row>
    <row r="88" spans="2:17" ht="27" thickBot="1" x14ac:dyDescent="0.3">
      <c r="B88" s="458" t="s">
        <v>45</v>
      </c>
      <c r="C88" s="459"/>
      <c r="D88" s="459"/>
      <c r="E88" s="459"/>
      <c r="F88" s="459"/>
      <c r="G88" s="459"/>
      <c r="H88" s="459"/>
      <c r="I88" s="459"/>
      <c r="J88" s="459"/>
      <c r="K88" s="459"/>
      <c r="L88" s="459"/>
      <c r="M88" s="459"/>
      <c r="N88" s="460"/>
    </row>
    <row r="91" spans="2:17" ht="46.15" customHeight="1" x14ac:dyDescent="0.25">
      <c r="B91" s="45" t="s">
        <v>32</v>
      </c>
      <c r="C91" s="45" t="s">
        <v>46</v>
      </c>
      <c r="D91" s="446" t="s">
        <v>3</v>
      </c>
      <c r="E91" s="448"/>
    </row>
    <row r="92" spans="2:17" ht="60.75" customHeight="1" x14ac:dyDescent="0.25">
      <c r="B92" s="46" t="s">
        <v>112</v>
      </c>
      <c r="C92" s="392" t="s">
        <v>124</v>
      </c>
      <c r="D92" s="461" t="s">
        <v>424</v>
      </c>
      <c r="E92" s="462"/>
    </row>
    <row r="95" spans="2:17" ht="26.25" x14ac:dyDescent="0.25">
      <c r="B95" s="463" t="s">
        <v>62</v>
      </c>
      <c r="C95" s="464"/>
      <c r="D95" s="464"/>
      <c r="E95" s="464"/>
      <c r="F95" s="464"/>
      <c r="G95" s="464"/>
      <c r="H95" s="464"/>
      <c r="I95" s="464"/>
      <c r="J95" s="464"/>
      <c r="K95" s="464"/>
      <c r="L95" s="464"/>
      <c r="M95" s="464"/>
      <c r="N95" s="464"/>
      <c r="O95" s="464"/>
      <c r="P95" s="464"/>
    </row>
    <row r="97" spans="1:26" ht="15.75" thickBot="1" x14ac:dyDescent="0.3"/>
    <row r="98" spans="1:26" ht="27" thickBot="1" x14ac:dyDescent="0.3">
      <c r="B98" s="443" t="s">
        <v>52</v>
      </c>
      <c r="C98" s="444"/>
      <c r="D98" s="444"/>
      <c r="E98" s="444"/>
      <c r="F98" s="444"/>
      <c r="G98" s="444"/>
      <c r="H98" s="444"/>
      <c r="I98" s="444"/>
      <c r="J98" s="444"/>
      <c r="K98" s="444"/>
      <c r="L98" s="444"/>
      <c r="M98" s="444"/>
      <c r="N98" s="445"/>
    </row>
    <row r="100" spans="1:26" ht="15.75" thickBot="1" x14ac:dyDescent="0.3">
      <c r="M100" s="43"/>
      <c r="N100" s="43"/>
    </row>
    <row r="101" spans="1:26" s="65" customFormat="1" ht="109.5" customHeight="1" x14ac:dyDescent="0.25">
      <c r="B101" s="76" t="s">
        <v>133</v>
      </c>
      <c r="C101" s="76" t="s">
        <v>134</v>
      </c>
      <c r="D101" s="76" t="s">
        <v>135</v>
      </c>
      <c r="E101" s="76" t="s">
        <v>44</v>
      </c>
      <c r="F101" s="76" t="s">
        <v>22</v>
      </c>
      <c r="G101" s="76" t="s">
        <v>92</v>
      </c>
      <c r="H101" s="76" t="s">
        <v>17</v>
      </c>
      <c r="I101" s="76" t="s">
        <v>10</v>
      </c>
      <c r="J101" s="76" t="s">
        <v>30</v>
      </c>
      <c r="K101" s="76" t="s">
        <v>59</v>
      </c>
      <c r="L101" s="76" t="s">
        <v>20</v>
      </c>
      <c r="M101" s="61" t="s">
        <v>26</v>
      </c>
      <c r="N101" s="76" t="s">
        <v>136</v>
      </c>
      <c r="O101" s="76" t="s">
        <v>35</v>
      </c>
      <c r="P101" s="77" t="s">
        <v>11</v>
      </c>
      <c r="Q101" s="77" t="s">
        <v>19</v>
      </c>
    </row>
    <row r="102" spans="1:26" s="71" customFormat="1" ht="30" customHeight="1" x14ac:dyDescent="0.25">
      <c r="A102" s="35">
        <v>1</v>
      </c>
      <c r="B102" s="72"/>
      <c r="C102" s="73"/>
      <c r="D102" s="72"/>
      <c r="E102" s="67"/>
      <c r="F102" s="68"/>
      <c r="G102" s="110"/>
      <c r="H102" s="75"/>
      <c r="I102" s="69"/>
      <c r="J102" s="69"/>
      <c r="K102" s="69"/>
      <c r="L102" s="69"/>
      <c r="M102" s="60"/>
      <c r="N102" s="60"/>
      <c r="O102" s="19"/>
      <c r="P102" s="19"/>
      <c r="Q102" s="483" t="s">
        <v>429</v>
      </c>
      <c r="R102" s="70"/>
      <c r="S102" s="70"/>
      <c r="T102" s="70"/>
      <c r="U102" s="70"/>
      <c r="V102" s="70"/>
      <c r="W102" s="70"/>
      <c r="X102" s="70"/>
      <c r="Y102" s="70"/>
      <c r="Z102" s="70"/>
    </row>
    <row r="103" spans="1:26" s="71" customFormat="1" x14ac:dyDescent="0.25">
      <c r="A103" s="35">
        <f>+A102+1</f>
        <v>2</v>
      </c>
      <c r="B103" s="72"/>
      <c r="C103" s="73"/>
      <c r="D103" s="72"/>
      <c r="E103" s="67"/>
      <c r="F103" s="68"/>
      <c r="G103" s="68"/>
      <c r="H103" s="68"/>
      <c r="I103" s="69"/>
      <c r="J103" s="69"/>
      <c r="K103" s="69"/>
      <c r="L103" s="69"/>
      <c r="M103" s="60"/>
      <c r="N103" s="60"/>
      <c r="O103" s="19"/>
      <c r="P103" s="19"/>
      <c r="Q103" s="484"/>
      <c r="R103" s="70"/>
      <c r="S103" s="70"/>
      <c r="T103" s="70"/>
      <c r="U103" s="70"/>
      <c r="V103" s="70"/>
      <c r="W103" s="70"/>
      <c r="X103" s="70"/>
      <c r="Y103" s="70"/>
      <c r="Z103" s="70"/>
    </row>
    <row r="104" spans="1:26" s="71" customFormat="1" x14ac:dyDescent="0.25">
      <c r="A104" s="35">
        <f t="shared" ref="A104:A109" si="1">+A103+1</f>
        <v>3</v>
      </c>
      <c r="B104" s="72"/>
      <c r="C104" s="73"/>
      <c r="D104" s="72"/>
      <c r="E104" s="67"/>
      <c r="F104" s="68"/>
      <c r="G104" s="68"/>
      <c r="H104" s="68"/>
      <c r="I104" s="69"/>
      <c r="J104" s="69"/>
      <c r="K104" s="69"/>
      <c r="L104" s="69"/>
      <c r="M104" s="60"/>
      <c r="N104" s="60"/>
      <c r="O104" s="19"/>
      <c r="P104" s="19"/>
      <c r="Q104" s="484"/>
      <c r="R104" s="70"/>
      <c r="S104" s="70"/>
      <c r="T104" s="70"/>
      <c r="U104" s="70"/>
      <c r="V104" s="70"/>
      <c r="W104" s="70"/>
      <c r="X104" s="70"/>
      <c r="Y104" s="70"/>
      <c r="Z104" s="70"/>
    </row>
    <row r="105" spans="1:26" s="71" customFormat="1" x14ac:dyDescent="0.25">
      <c r="A105" s="35">
        <f t="shared" si="1"/>
        <v>4</v>
      </c>
      <c r="B105" s="72"/>
      <c r="C105" s="73"/>
      <c r="D105" s="72"/>
      <c r="E105" s="67"/>
      <c r="F105" s="68"/>
      <c r="G105" s="68"/>
      <c r="H105" s="68"/>
      <c r="I105" s="69"/>
      <c r="J105" s="69"/>
      <c r="K105" s="69"/>
      <c r="L105" s="69"/>
      <c r="M105" s="60"/>
      <c r="N105" s="60"/>
      <c r="O105" s="19"/>
      <c r="P105" s="19"/>
      <c r="Q105" s="484"/>
      <c r="R105" s="70"/>
      <c r="S105" s="70"/>
      <c r="T105" s="70"/>
      <c r="U105" s="70"/>
      <c r="V105" s="70"/>
      <c r="W105" s="70"/>
      <c r="X105" s="70"/>
      <c r="Y105" s="70"/>
      <c r="Z105" s="70"/>
    </row>
    <row r="106" spans="1:26" s="71" customFormat="1" x14ac:dyDescent="0.25">
      <c r="A106" s="35">
        <f t="shared" si="1"/>
        <v>5</v>
      </c>
      <c r="B106" s="72"/>
      <c r="C106" s="73"/>
      <c r="D106" s="72"/>
      <c r="E106" s="67"/>
      <c r="F106" s="68"/>
      <c r="G106" s="68"/>
      <c r="H106" s="68"/>
      <c r="I106" s="69"/>
      <c r="J106" s="69"/>
      <c r="K106" s="69"/>
      <c r="L106" s="69"/>
      <c r="M106" s="60"/>
      <c r="N106" s="60"/>
      <c r="O106" s="19"/>
      <c r="P106" s="19"/>
      <c r="Q106" s="484"/>
      <c r="R106" s="70"/>
      <c r="S106" s="70"/>
      <c r="T106" s="70"/>
      <c r="U106" s="70"/>
      <c r="V106" s="70"/>
      <c r="W106" s="70"/>
      <c r="X106" s="70"/>
      <c r="Y106" s="70"/>
      <c r="Z106" s="70"/>
    </row>
    <row r="107" spans="1:26" s="71" customFormat="1" x14ac:dyDescent="0.25">
      <c r="A107" s="35">
        <f t="shared" si="1"/>
        <v>6</v>
      </c>
      <c r="B107" s="72"/>
      <c r="C107" s="73"/>
      <c r="D107" s="72"/>
      <c r="E107" s="67"/>
      <c r="F107" s="68"/>
      <c r="G107" s="68"/>
      <c r="H107" s="68"/>
      <c r="I107" s="69"/>
      <c r="J107" s="69"/>
      <c r="K107" s="69"/>
      <c r="L107" s="69"/>
      <c r="M107" s="60"/>
      <c r="N107" s="60"/>
      <c r="O107" s="19"/>
      <c r="P107" s="19"/>
      <c r="Q107" s="484"/>
      <c r="R107" s="70"/>
      <c r="S107" s="70"/>
      <c r="T107" s="70"/>
      <c r="U107" s="70"/>
      <c r="V107" s="70"/>
      <c r="W107" s="70"/>
      <c r="X107" s="70"/>
      <c r="Y107" s="70"/>
      <c r="Z107" s="70"/>
    </row>
    <row r="108" spans="1:26" s="71" customFormat="1" x14ac:dyDescent="0.25">
      <c r="A108" s="35">
        <f t="shared" si="1"/>
        <v>7</v>
      </c>
      <c r="B108" s="72"/>
      <c r="C108" s="73"/>
      <c r="D108" s="72"/>
      <c r="E108" s="67"/>
      <c r="F108" s="68"/>
      <c r="G108" s="68"/>
      <c r="H108" s="68"/>
      <c r="I108" s="69"/>
      <c r="J108" s="69"/>
      <c r="K108" s="69"/>
      <c r="L108" s="69"/>
      <c r="M108" s="60"/>
      <c r="N108" s="60"/>
      <c r="O108" s="19"/>
      <c r="P108" s="19"/>
      <c r="Q108" s="484"/>
      <c r="R108" s="70"/>
      <c r="S108" s="70"/>
      <c r="T108" s="70"/>
      <c r="U108" s="70"/>
      <c r="V108" s="70"/>
      <c r="W108" s="70"/>
      <c r="X108" s="70"/>
      <c r="Y108" s="70"/>
      <c r="Z108" s="70"/>
    </row>
    <row r="109" spans="1:26" s="71" customFormat="1" x14ac:dyDescent="0.25">
      <c r="A109" s="35">
        <f t="shared" si="1"/>
        <v>8</v>
      </c>
      <c r="B109" s="72"/>
      <c r="C109" s="73"/>
      <c r="D109" s="72"/>
      <c r="E109" s="67"/>
      <c r="F109" s="68"/>
      <c r="G109" s="68"/>
      <c r="H109" s="68"/>
      <c r="I109" s="69"/>
      <c r="J109" s="69"/>
      <c r="K109" s="69"/>
      <c r="L109" s="69"/>
      <c r="M109" s="60"/>
      <c r="N109" s="60"/>
      <c r="O109" s="19"/>
      <c r="P109" s="19"/>
      <c r="Q109" s="485"/>
      <c r="R109" s="70"/>
      <c r="S109" s="70"/>
      <c r="T109" s="70"/>
      <c r="U109" s="70"/>
      <c r="V109" s="70"/>
      <c r="W109" s="70"/>
      <c r="X109" s="70"/>
      <c r="Y109" s="70"/>
      <c r="Z109" s="70"/>
    </row>
    <row r="110" spans="1:26" s="71" customFormat="1" x14ac:dyDescent="0.25">
      <c r="A110" s="35"/>
      <c r="B110" s="117" t="s">
        <v>16</v>
      </c>
      <c r="C110" s="73"/>
      <c r="D110" s="72"/>
      <c r="E110" s="67"/>
      <c r="F110" s="68"/>
      <c r="G110" s="68"/>
      <c r="H110" s="68"/>
      <c r="I110" s="69"/>
      <c r="J110" s="69"/>
      <c r="K110" s="74">
        <f t="shared" ref="K110:N110" si="2">SUM(K102:K109)</f>
        <v>0</v>
      </c>
      <c r="L110" s="74">
        <f t="shared" si="2"/>
        <v>0</v>
      </c>
      <c r="M110" s="109">
        <f t="shared" si="2"/>
        <v>0</v>
      </c>
      <c r="N110" s="74">
        <f t="shared" si="2"/>
        <v>0</v>
      </c>
      <c r="O110" s="19"/>
      <c r="P110" s="19"/>
      <c r="Q110" s="112"/>
    </row>
    <row r="111" spans="1:26" x14ac:dyDescent="0.25">
      <c r="B111" s="20"/>
      <c r="C111" s="20"/>
      <c r="D111" s="20"/>
      <c r="E111" s="21"/>
      <c r="F111" s="20"/>
      <c r="G111" s="20"/>
      <c r="H111" s="20"/>
      <c r="I111" s="20"/>
      <c r="J111" s="20"/>
      <c r="K111" s="20"/>
      <c r="L111" s="20"/>
      <c r="M111" s="20"/>
      <c r="N111" s="20"/>
      <c r="O111" s="20"/>
      <c r="P111" s="20"/>
    </row>
    <row r="112" spans="1:26" ht="18.75" x14ac:dyDescent="0.25">
      <c r="B112" s="39" t="s">
        <v>31</v>
      </c>
      <c r="C112" s="49">
        <f>+K110</f>
        <v>0</v>
      </c>
      <c r="H112" s="22"/>
      <c r="I112" s="22"/>
      <c r="J112" s="22"/>
      <c r="K112" s="22"/>
      <c r="L112" s="22"/>
      <c r="M112" s="22"/>
      <c r="N112" s="20"/>
      <c r="O112" s="20"/>
      <c r="P112" s="20"/>
    </row>
    <row r="114" spans="2:17" ht="15.75" thickBot="1" x14ac:dyDescent="0.3"/>
    <row r="115" spans="2:17" ht="37.15" customHeight="1" thickBot="1" x14ac:dyDescent="0.3">
      <c r="B115" s="51" t="s">
        <v>48</v>
      </c>
      <c r="C115" s="52" t="s">
        <v>49</v>
      </c>
      <c r="D115" s="51" t="s">
        <v>50</v>
      </c>
      <c r="E115" s="52" t="s">
        <v>53</v>
      </c>
    </row>
    <row r="116" spans="2:17" ht="41.45" customHeight="1" x14ac:dyDescent="0.25">
      <c r="B116" s="44" t="s">
        <v>113</v>
      </c>
      <c r="C116" s="47">
        <v>20</v>
      </c>
      <c r="D116" s="47">
        <v>0</v>
      </c>
      <c r="E116" s="453">
        <f>+D116+D117+D118</f>
        <v>0</v>
      </c>
    </row>
    <row r="117" spans="2:17" x14ac:dyDescent="0.25">
      <c r="B117" s="44" t="s">
        <v>114</v>
      </c>
      <c r="C117" s="37">
        <v>30</v>
      </c>
      <c r="D117" s="119">
        <v>0</v>
      </c>
      <c r="E117" s="454"/>
    </row>
    <row r="118" spans="2:17" ht="15.75" thickBot="1" x14ac:dyDescent="0.3">
      <c r="B118" s="44" t="s">
        <v>115</v>
      </c>
      <c r="C118" s="48">
        <v>40</v>
      </c>
      <c r="D118" s="48">
        <v>0</v>
      </c>
      <c r="E118" s="455"/>
    </row>
    <row r="120" spans="2:17" ht="15.75" thickBot="1" x14ac:dyDescent="0.3"/>
    <row r="121" spans="2:17" ht="27" thickBot="1" x14ac:dyDescent="0.3">
      <c r="B121" s="443" t="s">
        <v>146</v>
      </c>
      <c r="C121" s="444"/>
      <c r="D121" s="444"/>
      <c r="E121" s="444"/>
      <c r="F121" s="444"/>
      <c r="G121" s="444"/>
      <c r="H121" s="444"/>
      <c r="I121" s="444"/>
      <c r="J121" s="444"/>
      <c r="K121" s="444"/>
      <c r="L121" s="444"/>
      <c r="M121" s="444"/>
      <c r="N121" s="445"/>
    </row>
    <row r="123" spans="2:17" ht="76.5" customHeight="1" x14ac:dyDescent="0.25">
      <c r="B123" s="78" t="s">
        <v>0</v>
      </c>
      <c r="C123" s="78" t="s">
        <v>38</v>
      </c>
      <c r="D123" s="78" t="s">
        <v>39</v>
      </c>
      <c r="E123" s="78" t="s">
        <v>105</v>
      </c>
      <c r="F123" s="78" t="s">
        <v>107</v>
      </c>
      <c r="G123" s="78" t="s">
        <v>108</v>
      </c>
      <c r="H123" s="78" t="s">
        <v>109</v>
      </c>
      <c r="I123" s="78" t="s">
        <v>106</v>
      </c>
      <c r="J123" s="446" t="s">
        <v>110</v>
      </c>
      <c r="K123" s="447"/>
      <c r="L123" s="448"/>
      <c r="M123" s="78" t="s">
        <v>111</v>
      </c>
      <c r="N123" s="78" t="s">
        <v>40</v>
      </c>
      <c r="O123" s="78" t="s">
        <v>41</v>
      </c>
      <c r="P123" s="446" t="s">
        <v>3</v>
      </c>
      <c r="Q123" s="448"/>
    </row>
    <row r="124" spans="2:17" ht="60.75" customHeight="1" x14ac:dyDescent="0.25">
      <c r="B124" s="118" t="s">
        <v>119</v>
      </c>
      <c r="C124" s="118" t="s">
        <v>168</v>
      </c>
      <c r="D124" s="1" t="s">
        <v>169</v>
      </c>
      <c r="E124" s="1">
        <v>17955237</v>
      </c>
      <c r="F124" s="237" t="s">
        <v>170</v>
      </c>
      <c r="G124" s="118" t="s">
        <v>165</v>
      </c>
      <c r="H124" s="132">
        <v>38331</v>
      </c>
      <c r="I124" s="3" t="s">
        <v>151</v>
      </c>
      <c r="J124" s="118" t="s">
        <v>171</v>
      </c>
      <c r="K124" s="56" t="s">
        <v>172</v>
      </c>
      <c r="L124" s="56" t="s">
        <v>173</v>
      </c>
      <c r="M124" s="79" t="s">
        <v>124</v>
      </c>
      <c r="N124" s="79" t="s">
        <v>125</v>
      </c>
      <c r="O124" s="79" t="s">
        <v>125</v>
      </c>
      <c r="P124" s="492" t="s">
        <v>427</v>
      </c>
      <c r="Q124" s="492"/>
    </row>
    <row r="125" spans="2:17" ht="60.75" customHeight="1" x14ac:dyDescent="0.25">
      <c r="B125" s="118" t="s">
        <v>120</v>
      </c>
      <c r="C125" s="118" t="s">
        <v>168</v>
      </c>
      <c r="D125" s="118"/>
      <c r="E125" s="1"/>
      <c r="F125" s="1"/>
      <c r="G125" s="118"/>
      <c r="H125" s="277"/>
      <c r="I125" s="3"/>
      <c r="J125" s="118"/>
      <c r="K125" s="265"/>
      <c r="L125" s="266"/>
      <c r="M125" s="79"/>
      <c r="N125" s="79"/>
      <c r="O125" s="79"/>
      <c r="P125" s="461" t="s">
        <v>428</v>
      </c>
      <c r="Q125" s="462"/>
    </row>
    <row r="126" spans="2:17" ht="33.6" customHeight="1" x14ac:dyDescent="0.25">
      <c r="B126" s="118" t="s">
        <v>121</v>
      </c>
      <c r="C126" s="118" t="s">
        <v>168</v>
      </c>
      <c r="D126" s="1"/>
      <c r="E126" s="1"/>
      <c r="F126" s="118"/>
      <c r="G126" s="118"/>
      <c r="H126" s="277"/>
      <c r="I126" s="278"/>
      <c r="J126" s="118"/>
      <c r="K126" s="265"/>
      <c r="L126" s="56"/>
      <c r="M126" s="79"/>
      <c r="N126" s="79"/>
      <c r="O126" s="79"/>
      <c r="P126" s="493" t="s">
        <v>428</v>
      </c>
      <c r="Q126" s="493"/>
    </row>
    <row r="129" spans="2:7" ht="15.75" thickBot="1" x14ac:dyDescent="0.3"/>
    <row r="130" spans="2:7" ht="54" customHeight="1" x14ac:dyDescent="0.25">
      <c r="B130" s="81" t="s">
        <v>32</v>
      </c>
      <c r="C130" s="81" t="s">
        <v>48</v>
      </c>
      <c r="D130" s="78" t="s">
        <v>49</v>
      </c>
      <c r="E130" s="81" t="s">
        <v>50</v>
      </c>
      <c r="F130" s="52" t="s">
        <v>54</v>
      </c>
      <c r="G130" s="116"/>
    </row>
    <row r="131" spans="2:7" ht="120.75" customHeight="1" x14ac:dyDescent="0.2">
      <c r="B131" s="449" t="s">
        <v>51</v>
      </c>
      <c r="C131" s="4" t="s">
        <v>116</v>
      </c>
      <c r="D131" s="119">
        <v>25</v>
      </c>
      <c r="E131" s="119">
        <v>0</v>
      </c>
      <c r="F131" s="450">
        <f>+E131+E132+E133</f>
        <v>0</v>
      </c>
      <c r="G131" s="53"/>
    </row>
    <row r="132" spans="2:7" ht="76.150000000000006" customHeight="1" x14ac:dyDescent="0.2">
      <c r="B132" s="449"/>
      <c r="C132" s="4" t="s">
        <v>117</v>
      </c>
      <c r="D132" s="50">
        <v>25</v>
      </c>
      <c r="E132" s="119">
        <v>0</v>
      </c>
      <c r="F132" s="451"/>
      <c r="G132" s="53"/>
    </row>
    <row r="133" spans="2:7" ht="69" customHeight="1" x14ac:dyDescent="0.2">
      <c r="B133" s="449"/>
      <c r="C133" s="4" t="s">
        <v>118</v>
      </c>
      <c r="D133" s="119">
        <v>10</v>
      </c>
      <c r="E133" s="119">
        <v>0</v>
      </c>
      <c r="F133" s="452"/>
      <c r="G133" s="53"/>
    </row>
    <row r="134" spans="2:7" x14ac:dyDescent="0.25">
      <c r="C134" s="62"/>
    </row>
    <row r="137" spans="2:7" x14ac:dyDescent="0.25">
      <c r="B137" s="80" t="s">
        <v>55</v>
      </c>
    </row>
    <row r="140" spans="2:7" x14ac:dyDescent="0.25">
      <c r="B140" s="82" t="s">
        <v>32</v>
      </c>
      <c r="C140" s="82" t="s">
        <v>56</v>
      </c>
      <c r="D140" s="81" t="s">
        <v>50</v>
      </c>
      <c r="E140" s="81" t="s">
        <v>16</v>
      </c>
    </row>
    <row r="141" spans="2:7" ht="28.5" x14ac:dyDescent="0.25">
      <c r="B141" s="63" t="s">
        <v>57</v>
      </c>
      <c r="C141" s="64">
        <v>40</v>
      </c>
      <c r="D141" s="119">
        <f>+E116</f>
        <v>0</v>
      </c>
      <c r="E141" s="441">
        <f>+D141+D142</f>
        <v>0</v>
      </c>
    </row>
    <row r="142" spans="2:7" ht="42.75" x14ac:dyDescent="0.25">
      <c r="B142" s="63" t="s">
        <v>58</v>
      </c>
      <c r="C142" s="64">
        <v>60</v>
      </c>
      <c r="D142" s="119">
        <f>+F131</f>
        <v>0</v>
      </c>
      <c r="E142" s="442"/>
    </row>
  </sheetData>
  <mergeCells count="49">
    <mergeCell ref="O66:P66"/>
    <mergeCell ref="C10:E10"/>
    <mergeCell ref="B14:C21"/>
    <mergeCell ref="B22:C22"/>
    <mergeCell ref="E40:E41"/>
    <mergeCell ref="M44:N45"/>
    <mergeCell ref="B54:B55"/>
    <mergeCell ref="C54:C55"/>
    <mergeCell ref="D54:E54"/>
    <mergeCell ref="C58:N58"/>
    <mergeCell ref="B60:N60"/>
    <mergeCell ref="O63:P63"/>
    <mergeCell ref="O64:P64"/>
    <mergeCell ref="O65:P65"/>
    <mergeCell ref="C9:N9"/>
    <mergeCell ref="B2:P2"/>
    <mergeCell ref="B4:P4"/>
    <mergeCell ref="C6:N6"/>
    <mergeCell ref="C7:N7"/>
    <mergeCell ref="C8:N8"/>
    <mergeCell ref="J81:L81"/>
    <mergeCell ref="P81:Q81"/>
    <mergeCell ref="B88:N88"/>
    <mergeCell ref="D91:E91"/>
    <mergeCell ref="D92:E92"/>
    <mergeCell ref="P82:Q82"/>
    <mergeCell ref="P84:Q84"/>
    <mergeCell ref="P83:Q83"/>
    <mergeCell ref="P87:Q87"/>
    <mergeCell ref="P85:Q85"/>
    <mergeCell ref="P86:Q86"/>
    <mergeCell ref="O67:P67"/>
    <mergeCell ref="O68:P68"/>
    <mergeCell ref="O69:P69"/>
    <mergeCell ref="O70:P70"/>
    <mergeCell ref="B76:N76"/>
    <mergeCell ref="E116:E118"/>
    <mergeCell ref="B95:P95"/>
    <mergeCell ref="B98:N98"/>
    <mergeCell ref="E141:E142"/>
    <mergeCell ref="B121:N121"/>
    <mergeCell ref="J123:L123"/>
    <mergeCell ref="P123:Q123"/>
    <mergeCell ref="P124:Q124"/>
    <mergeCell ref="P126:Q126"/>
    <mergeCell ref="B131:B133"/>
    <mergeCell ref="F131:F133"/>
    <mergeCell ref="P125:Q125"/>
    <mergeCell ref="Q102:Q109"/>
  </mergeCells>
  <dataValidations count="2">
    <dataValidation type="list" allowBlank="1" showInputMessage="1" showErrorMessage="1" sqref="WVE983058 A65554 IS65554 SO65554 ACK65554 AMG65554 AWC65554 BFY65554 BPU65554 BZQ65554 CJM65554 CTI65554 DDE65554 DNA65554 DWW65554 EGS65554 EQO65554 FAK65554 FKG65554 FUC65554 GDY65554 GNU65554 GXQ65554 HHM65554 HRI65554 IBE65554 ILA65554 IUW65554 JES65554 JOO65554 JYK65554 KIG65554 KSC65554 LBY65554 LLU65554 LVQ65554 MFM65554 MPI65554 MZE65554 NJA65554 NSW65554 OCS65554 OMO65554 OWK65554 PGG65554 PQC65554 PZY65554 QJU65554 QTQ65554 RDM65554 RNI65554 RXE65554 SHA65554 SQW65554 TAS65554 TKO65554 TUK65554 UEG65554 UOC65554 UXY65554 VHU65554 VRQ65554 WBM65554 WLI65554 WVE65554 A131090 IS131090 SO131090 ACK131090 AMG131090 AWC131090 BFY131090 BPU131090 BZQ131090 CJM131090 CTI131090 DDE131090 DNA131090 DWW131090 EGS131090 EQO131090 FAK131090 FKG131090 FUC131090 GDY131090 GNU131090 GXQ131090 HHM131090 HRI131090 IBE131090 ILA131090 IUW131090 JES131090 JOO131090 JYK131090 KIG131090 KSC131090 LBY131090 LLU131090 LVQ131090 MFM131090 MPI131090 MZE131090 NJA131090 NSW131090 OCS131090 OMO131090 OWK131090 PGG131090 PQC131090 PZY131090 QJU131090 QTQ131090 RDM131090 RNI131090 RXE131090 SHA131090 SQW131090 TAS131090 TKO131090 TUK131090 UEG131090 UOC131090 UXY131090 VHU131090 VRQ131090 WBM131090 WLI131090 WVE131090 A196626 IS196626 SO196626 ACK196626 AMG196626 AWC196626 BFY196626 BPU196626 BZQ196626 CJM196626 CTI196626 DDE196626 DNA196626 DWW196626 EGS196626 EQO196626 FAK196626 FKG196626 FUC196626 GDY196626 GNU196626 GXQ196626 HHM196626 HRI196626 IBE196626 ILA196626 IUW196626 JES196626 JOO196626 JYK196626 KIG196626 KSC196626 LBY196626 LLU196626 LVQ196626 MFM196626 MPI196626 MZE196626 NJA196626 NSW196626 OCS196626 OMO196626 OWK196626 PGG196626 PQC196626 PZY196626 QJU196626 QTQ196626 RDM196626 RNI196626 RXE196626 SHA196626 SQW196626 TAS196626 TKO196626 TUK196626 UEG196626 UOC196626 UXY196626 VHU196626 VRQ196626 WBM196626 WLI196626 WVE196626 A262162 IS262162 SO262162 ACK262162 AMG262162 AWC262162 BFY262162 BPU262162 BZQ262162 CJM262162 CTI262162 DDE262162 DNA262162 DWW262162 EGS262162 EQO262162 FAK262162 FKG262162 FUC262162 GDY262162 GNU262162 GXQ262162 HHM262162 HRI262162 IBE262162 ILA262162 IUW262162 JES262162 JOO262162 JYK262162 KIG262162 KSC262162 LBY262162 LLU262162 LVQ262162 MFM262162 MPI262162 MZE262162 NJA262162 NSW262162 OCS262162 OMO262162 OWK262162 PGG262162 PQC262162 PZY262162 QJU262162 QTQ262162 RDM262162 RNI262162 RXE262162 SHA262162 SQW262162 TAS262162 TKO262162 TUK262162 UEG262162 UOC262162 UXY262162 VHU262162 VRQ262162 WBM262162 WLI262162 WVE262162 A327698 IS327698 SO327698 ACK327698 AMG327698 AWC327698 BFY327698 BPU327698 BZQ327698 CJM327698 CTI327698 DDE327698 DNA327698 DWW327698 EGS327698 EQO327698 FAK327698 FKG327698 FUC327698 GDY327698 GNU327698 GXQ327698 HHM327698 HRI327698 IBE327698 ILA327698 IUW327698 JES327698 JOO327698 JYK327698 KIG327698 KSC327698 LBY327698 LLU327698 LVQ327698 MFM327698 MPI327698 MZE327698 NJA327698 NSW327698 OCS327698 OMO327698 OWK327698 PGG327698 PQC327698 PZY327698 QJU327698 QTQ327698 RDM327698 RNI327698 RXE327698 SHA327698 SQW327698 TAS327698 TKO327698 TUK327698 UEG327698 UOC327698 UXY327698 VHU327698 VRQ327698 WBM327698 WLI327698 WVE327698 A393234 IS393234 SO393234 ACK393234 AMG393234 AWC393234 BFY393234 BPU393234 BZQ393234 CJM393234 CTI393234 DDE393234 DNA393234 DWW393234 EGS393234 EQO393234 FAK393234 FKG393234 FUC393234 GDY393234 GNU393234 GXQ393234 HHM393234 HRI393234 IBE393234 ILA393234 IUW393234 JES393234 JOO393234 JYK393234 KIG393234 KSC393234 LBY393234 LLU393234 LVQ393234 MFM393234 MPI393234 MZE393234 NJA393234 NSW393234 OCS393234 OMO393234 OWK393234 PGG393234 PQC393234 PZY393234 QJU393234 QTQ393234 RDM393234 RNI393234 RXE393234 SHA393234 SQW393234 TAS393234 TKO393234 TUK393234 UEG393234 UOC393234 UXY393234 VHU393234 VRQ393234 WBM393234 WLI393234 WVE393234 A458770 IS458770 SO458770 ACK458770 AMG458770 AWC458770 BFY458770 BPU458770 BZQ458770 CJM458770 CTI458770 DDE458770 DNA458770 DWW458770 EGS458770 EQO458770 FAK458770 FKG458770 FUC458770 GDY458770 GNU458770 GXQ458770 HHM458770 HRI458770 IBE458770 ILA458770 IUW458770 JES458770 JOO458770 JYK458770 KIG458770 KSC458770 LBY458770 LLU458770 LVQ458770 MFM458770 MPI458770 MZE458770 NJA458770 NSW458770 OCS458770 OMO458770 OWK458770 PGG458770 PQC458770 PZY458770 QJU458770 QTQ458770 RDM458770 RNI458770 RXE458770 SHA458770 SQW458770 TAS458770 TKO458770 TUK458770 UEG458770 UOC458770 UXY458770 VHU458770 VRQ458770 WBM458770 WLI458770 WVE458770 A524306 IS524306 SO524306 ACK524306 AMG524306 AWC524306 BFY524306 BPU524306 BZQ524306 CJM524306 CTI524306 DDE524306 DNA524306 DWW524306 EGS524306 EQO524306 FAK524306 FKG524306 FUC524306 GDY524306 GNU524306 GXQ524306 HHM524306 HRI524306 IBE524306 ILA524306 IUW524306 JES524306 JOO524306 JYK524306 KIG524306 KSC524306 LBY524306 LLU524306 LVQ524306 MFM524306 MPI524306 MZE524306 NJA524306 NSW524306 OCS524306 OMO524306 OWK524306 PGG524306 PQC524306 PZY524306 QJU524306 QTQ524306 RDM524306 RNI524306 RXE524306 SHA524306 SQW524306 TAS524306 TKO524306 TUK524306 UEG524306 UOC524306 UXY524306 VHU524306 VRQ524306 WBM524306 WLI524306 WVE524306 A589842 IS589842 SO589842 ACK589842 AMG589842 AWC589842 BFY589842 BPU589842 BZQ589842 CJM589842 CTI589842 DDE589842 DNA589842 DWW589842 EGS589842 EQO589842 FAK589842 FKG589842 FUC589842 GDY589842 GNU589842 GXQ589842 HHM589842 HRI589842 IBE589842 ILA589842 IUW589842 JES589842 JOO589842 JYK589842 KIG589842 KSC589842 LBY589842 LLU589842 LVQ589842 MFM589842 MPI589842 MZE589842 NJA589842 NSW589842 OCS589842 OMO589842 OWK589842 PGG589842 PQC589842 PZY589842 QJU589842 QTQ589842 RDM589842 RNI589842 RXE589842 SHA589842 SQW589842 TAS589842 TKO589842 TUK589842 UEG589842 UOC589842 UXY589842 VHU589842 VRQ589842 WBM589842 WLI589842 WVE589842 A655378 IS655378 SO655378 ACK655378 AMG655378 AWC655378 BFY655378 BPU655378 BZQ655378 CJM655378 CTI655378 DDE655378 DNA655378 DWW655378 EGS655378 EQO655378 FAK655378 FKG655378 FUC655378 GDY655378 GNU655378 GXQ655378 HHM655378 HRI655378 IBE655378 ILA655378 IUW655378 JES655378 JOO655378 JYK655378 KIG655378 KSC655378 LBY655378 LLU655378 LVQ655378 MFM655378 MPI655378 MZE655378 NJA655378 NSW655378 OCS655378 OMO655378 OWK655378 PGG655378 PQC655378 PZY655378 QJU655378 QTQ655378 RDM655378 RNI655378 RXE655378 SHA655378 SQW655378 TAS655378 TKO655378 TUK655378 UEG655378 UOC655378 UXY655378 VHU655378 VRQ655378 WBM655378 WLI655378 WVE655378 A720914 IS720914 SO720914 ACK720914 AMG720914 AWC720914 BFY720914 BPU720914 BZQ720914 CJM720914 CTI720914 DDE720914 DNA720914 DWW720914 EGS720914 EQO720914 FAK720914 FKG720914 FUC720914 GDY720914 GNU720914 GXQ720914 HHM720914 HRI720914 IBE720914 ILA720914 IUW720914 JES720914 JOO720914 JYK720914 KIG720914 KSC720914 LBY720914 LLU720914 LVQ720914 MFM720914 MPI720914 MZE720914 NJA720914 NSW720914 OCS720914 OMO720914 OWK720914 PGG720914 PQC720914 PZY720914 QJU720914 QTQ720914 RDM720914 RNI720914 RXE720914 SHA720914 SQW720914 TAS720914 TKO720914 TUK720914 UEG720914 UOC720914 UXY720914 VHU720914 VRQ720914 WBM720914 WLI720914 WVE720914 A786450 IS786450 SO786450 ACK786450 AMG786450 AWC786450 BFY786450 BPU786450 BZQ786450 CJM786450 CTI786450 DDE786450 DNA786450 DWW786450 EGS786450 EQO786450 FAK786450 FKG786450 FUC786450 GDY786450 GNU786450 GXQ786450 HHM786450 HRI786450 IBE786450 ILA786450 IUW786450 JES786450 JOO786450 JYK786450 KIG786450 KSC786450 LBY786450 LLU786450 LVQ786450 MFM786450 MPI786450 MZE786450 NJA786450 NSW786450 OCS786450 OMO786450 OWK786450 PGG786450 PQC786450 PZY786450 QJU786450 QTQ786450 RDM786450 RNI786450 RXE786450 SHA786450 SQW786450 TAS786450 TKO786450 TUK786450 UEG786450 UOC786450 UXY786450 VHU786450 VRQ786450 WBM786450 WLI786450 WVE786450 A851986 IS851986 SO851986 ACK851986 AMG851986 AWC851986 BFY851986 BPU851986 BZQ851986 CJM851986 CTI851986 DDE851986 DNA851986 DWW851986 EGS851986 EQO851986 FAK851986 FKG851986 FUC851986 GDY851986 GNU851986 GXQ851986 HHM851986 HRI851986 IBE851986 ILA851986 IUW851986 JES851986 JOO851986 JYK851986 KIG851986 KSC851986 LBY851986 LLU851986 LVQ851986 MFM851986 MPI851986 MZE851986 NJA851986 NSW851986 OCS851986 OMO851986 OWK851986 PGG851986 PQC851986 PZY851986 QJU851986 QTQ851986 RDM851986 RNI851986 RXE851986 SHA851986 SQW851986 TAS851986 TKO851986 TUK851986 UEG851986 UOC851986 UXY851986 VHU851986 VRQ851986 WBM851986 WLI851986 WVE851986 A917522 IS917522 SO917522 ACK917522 AMG917522 AWC917522 BFY917522 BPU917522 BZQ917522 CJM917522 CTI917522 DDE917522 DNA917522 DWW917522 EGS917522 EQO917522 FAK917522 FKG917522 FUC917522 GDY917522 GNU917522 GXQ917522 HHM917522 HRI917522 IBE917522 ILA917522 IUW917522 JES917522 JOO917522 JYK917522 KIG917522 KSC917522 LBY917522 LLU917522 LVQ917522 MFM917522 MPI917522 MZE917522 NJA917522 NSW917522 OCS917522 OMO917522 OWK917522 PGG917522 PQC917522 PZY917522 QJU917522 QTQ917522 RDM917522 RNI917522 RXE917522 SHA917522 SQW917522 TAS917522 TKO917522 TUK917522 UEG917522 UOC917522 UXY917522 VHU917522 VRQ917522 WBM917522 WLI917522 WVE917522 A983058 IS983058 SO983058 ACK983058 AMG983058 AWC983058 BFY983058 BPU983058 BZQ983058 CJM983058 CTI983058 DDE983058 DNA983058 DWW983058 EGS983058 EQO983058 FAK983058 FKG983058 FUC983058 GDY983058 GNU983058 GXQ983058 HHM983058 HRI983058 IBE983058 ILA983058 IUW983058 JES983058 JOO983058 JYK983058 KIG983058 KSC983058 LBY983058 LLU983058 LVQ983058 MFM983058 MPI983058 MZE983058 NJA983058 NSW983058 OCS983058 OMO983058 OWK983058 PGG983058 PQC983058 PZY983058 QJU983058 QTQ983058 RDM983058 RNI983058 RXE983058 SHA983058 SQW983058 TAS983058 TKO983058 TUK983058 UEG983058 UOC983058 UXY983058 VHU983058 VRQ983058 WBM983058 WLI98305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8 WLL983058 C65554 IV65554 SR65554 ACN65554 AMJ65554 AWF65554 BGB65554 BPX65554 BZT65554 CJP65554 CTL65554 DDH65554 DND65554 DWZ65554 EGV65554 EQR65554 FAN65554 FKJ65554 FUF65554 GEB65554 GNX65554 GXT65554 HHP65554 HRL65554 IBH65554 ILD65554 IUZ65554 JEV65554 JOR65554 JYN65554 KIJ65554 KSF65554 LCB65554 LLX65554 LVT65554 MFP65554 MPL65554 MZH65554 NJD65554 NSZ65554 OCV65554 OMR65554 OWN65554 PGJ65554 PQF65554 QAB65554 QJX65554 QTT65554 RDP65554 RNL65554 RXH65554 SHD65554 SQZ65554 TAV65554 TKR65554 TUN65554 UEJ65554 UOF65554 UYB65554 VHX65554 VRT65554 WBP65554 WLL65554 WVH65554 C131090 IV131090 SR131090 ACN131090 AMJ131090 AWF131090 BGB131090 BPX131090 BZT131090 CJP131090 CTL131090 DDH131090 DND131090 DWZ131090 EGV131090 EQR131090 FAN131090 FKJ131090 FUF131090 GEB131090 GNX131090 GXT131090 HHP131090 HRL131090 IBH131090 ILD131090 IUZ131090 JEV131090 JOR131090 JYN131090 KIJ131090 KSF131090 LCB131090 LLX131090 LVT131090 MFP131090 MPL131090 MZH131090 NJD131090 NSZ131090 OCV131090 OMR131090 OWN131090 PGJ131090 PQF131090 QAB131090 QJX131090 QTT131090 RDP131090 RNL131090 RXH131090 SHD131090 SQZ131090 TAV131090 TKR131090 TUN131090 UEJ131090 UOF131090 UYB131090 VHX131090 VRT131090 WBP131090 WLL131090 WVH131090 C196626 IV196626 SR196626 ACN196626 AMJ196626 AWF196626 BGB196626 BPX196626 BZT196626 CJP196626 CTL196626 DDH196626 DND196626 DWZ196626 EGV196626 EQR196626 FAN196626 FKJ196626 FUF196626 GEB196626 GNX196626 GXT196626 HHP196626 HRL196626 IBH196626 ILD196626 IUZ196626 JEV196626 JOR196626 JYN196626 KIJ196626 KSF196626 LCB196626 LLX196626 LVT196626 MFP196626 MPL196626 MZH196626 NJD196626 NSZ196626 OCV196626 OMR196626 OWN196626 PGJ196626 PQF196626 QAB196626 QJX196626 QTT196626 RDP196626 RNL196626 RXH196626 SHD196626 SQZ196626 TAV196626 TKR196626 TUN196626 UEJ196626 UOF196626 UYB196626 VHX196626 VRT196626 WBP196626 WLL196626 WVH196626 C262162 IV262162 SR262162 ACN262162 AMJ262162 AWF262162 BGB262162 BPX262162 BZT262162 CJP262162 CTL262162 DDH262162 DND262162 DWZ262162 EGV262162 EQR262162 FAN262162 FKJ262162 FUF262162 GEB262162 GNX262162 GXT262162 HHP262162 HRL262162 IBH262162 ILD262162 IUZ262162 JEV262162 JOR262162 JYN262162 KIJ262162 KSF262162 LCB262162 LLX262162 LVT262162 MFP262162 MPL262162 MZH262162 NJD262162 NSZ262162 OCV262162 OMR262162 OWN262162 PGJ262162 PQF262162 QAB262162 QJX262162 QTT262162 RDP262162 RNL262162 RXH262162 SHD262162 SQZ262162 TAV262162 TKR262162 TUN262162 UEJ262162 UOF262162 UYB262162 VHX262162 VRT262162 WBP262162 WLL262162 WVH262162 C327698 IV327698 SR327698 ACN327698 AMJ327698 AWF327698 BGB327698 BPX327698 BZT327698 CJP327698 CTL327698 DDH327698 DND327698 DWZ327698 EGV327698 EQR327698 FAN327698 FKJ327698 FUF327698 GEB327698 GNX327698 GXT327698 HHP327698 HRL327698 IBH327698 ILD327698 IUZ327698 JEV327698 JOR327698 JYN327698 KIJ327698 KSF327698 LCB327698 LLX327698 LVT327698 MFP327698 MPL327698 MZH327698 NJD327698 NSZ327698 OCV327698 OMR327698 OWN327698 PGJ327698 PQF327698 QAB327698 QJX327698 QTT327698 RDP327698 RNL327698 RXH327698 SHD327698 SQZ327698 TAV327698 TKR327698 TUN327698 UEJ327698 UOF327698 UYB327698 VHX327698 VRT327698 WBP327698 WLL327698 WVH327698 C393234 IV393234 SR393234 ACN393234 AMJ393234 AWF393234 BGB393234 BPX393234 BZT393234 CJP393234 CTL393234 DDH393234 DND393234 DWZ393234 EGV393234 EQR393234 FAN393234 FKJ393234 FUF393234 GEB393234 GNX393234 GXT393234 HHP393234 HRL393234 IBH393234 ILD393234 IUZ393234 JEV393234 JOR393234 JYN393234 KIJ393234 KSF393234 LCB393234 LLX393234 LVT393234 MFP393234 MPL393234 MZH393234 NJD393234 NSZ393234 OCV393234 OMR393234 OWN393234 PGJ393234 PQF393234 QAB393234 QJX393234 QTT393234 RDP393234 RNL393234 RXH393234 SHD393234 SQZ393234 TAV393234 TKR393234 TUN393234 UEJ393234 UOF393234 UYB393234 VHX393234 VRT393234 WBP393234 WLL393234 WVH393234 C458770 IV458770 SR458770 ACN458770 AMJ458770 AWF458770 BGB458770 BPX458770 BZT458770 CJP458770 CTL458770 DDH458770 DND458770 DWZ458770 EGV458770 EQR458770 FAN458770 FKJ458770 FUF458770 GEB458770 GNX458770 GXT458770 HHP458770 HRL458770 IBH458770 ILD458770 IUZ458770 JEV458770 JOR458770 JYN458770 KIJ458770 KSF458770 LCB458770 LLX458770 LVT458770 MFP458770 MPL458770 MZH458770 NJD458770 NSZ458770 OCV458770 OMR458770 OWN458770 PGJ458770 PQF458770 QAB458770 QJX458770 QTT458770 RDP458770 RNL458770 RXH458770 SHD458770 SQZ458770 TAV458770 TKR458770 TUN458770 UEJ458770 UOF458770 UYB458770 VHX458770 VRT458770 WBP458770 WLL458770 WVH458770 C524306 IV524306 SR524306 ACN524306 AMJ524306 AWF524306 BGB524306 BPX524306 BZT524306 CJP524306 CTL524306 DDH524306 DND524306 DWZ524306 EGV524306 EQR524306 FAN524306 FKJ524306 FUF524306 GEB524306 GNX524306 GXT524306 HHP524306 HRL524306 IBH524306 ILD524306 IUZ524306 JEV524306 JOR524306 JYN524306 KIJ524306 KSF524306 LCB524306 LLX524306 LVT524306 MFP524306 MPL524306 MZH524306 NJD524306 NSZ524306 OCV524306 OMR524306 OWN524306 PGJ524306 PQF524306 QAB524306 QJX524306 QTT524306 RDP524306 RNL524306 RXH524306 SHD524306 SQZ524306 TAV524306 TKR524306 TUN524306 UEJ524306 UOF524306 UYB524306 VHX524306 VRT524306 WBP524306 WLL524306 WVH524306 C589842 IV589842 SR589842 ACN589842 AMJ589842 AWF589842 BGB589842 BPX589842 BZT589842 CJP589842 CTL589842 DDH589842 DND589842 DWZ589842 EGV589842 EQR589842 FAN589842 FKJ589842 FUF589842 GEB589842 GNX589842 GXT589842 HHP589842 HRL589842 IBH589842 ILD589842 IUZ589842 JEV589842 JOR589842 JYN589842 KIJ589842 KSF589842 LCB589842 LLX589842 LVT589842 MFP589842 MPL589842 MZH589842 NJD589842 NSZ589842 OCV589842 OMR589842 OWN589842 PGJ589842 PQF589842 QAB589842 QJX589842 QTT589842 RDP589842 RNL589842 RXH589842 SHD589842 SQZ589842 TAV589842 TKR589842 TUN589842 UEJ589842 UOF589842 UYB589842 VHX589842 VRT589842 WBP589842 WLL589842 WVH589842 C655378 IV655378 SR655378 ACN655378 AMJ655378 AWF655378 BGB655378 BPX655378 BZT655378 CJP655378 CTL655378 DDH655378 DND655378 DWZ655378 EGV655378 EQR655378 FAN655378 FKJ655378 FUF655378 GEB655378 GNX655378 GXT655378 HHP655378 HRL655378 IBH655378 ILD655378 IUZ655378 JEV655378 JOR655378 JYN655378 KIJ655378 KSF655378 LCB655378 LLX655378 LVT655378 MFP655378 MPL655378 MZH655378 NJD655378 NSZ655378 OCV655378 OMR655378 OWN655378 PGJ655378 PQF655378 QAB655378 QJX655378 QTT655378 RDP655378 RNL655378 RXH655378 SHD655378 SQZ655378 TAV655378 TKR655378 TUN655378 UEJ655378 UOF655378 UYB655378 VHX655378 VRT655378 WBP655378 WLL655378 WVH655378 C720914 IV720914 SR720914 ACN720914 AMJ720914 AWF720914 BGB720914 BPX720914 BZT720914 CJP720914 CTL720914 DDH720914 DND720914 DWZ720914 EGV720914 EQR720914 FAN720914 FKJ720914 FUF720914 GEB720914 GNX720914 GXT720914 HHP720914 HRL720914 IBH720914 ILD720914 IUZ720914 JEV720914 JOR720914 JYN720914 KIJ720914 KSF720914 LCB720914 LLX720914 LVT720914 MFP720914 MPL720914 MZH720914 NJD720914 NSZ720914 OCV720914 OMR720914 OWN720914 PGJ720914 PQF720914 QAB720914 QJX720914 QTT720914 RDP720914 RNL720914 RXH720914 SHD720914 SQZ720914 TAV720914 TKR720914 TUN720914 UEJ720914 UOF720914 UYB720914 VHX720914 VRT720914 WBP720914 WLL720914 WVH720914 C786450 IV786450 SR786450 ACN786450 AMJ786450 AWF786450 BGB786450 BPX786450 BZT786450 CJP786450 CTL786450 DDH786450 DND786450 DWZ786450 EGV786450 EQR786450 FAN786450 FKJ786450 FUF786450 GEB786450 GNX786450 GXT786450 HHP786450 HRL786450 IBH786450 ILD786450 IUZ786450 JEV786450 JOR786450 JYN786450 KIJ786450 KSF786450 LCB786450 LLX786450 LVT786450 MFP786450 MPL786450 MZH786450 NJD786450 NSZ786450 OCV786450 OMR786450 OWN786450 PGJ786450 PQF786450 QAB786450 QJX786450 QTT786450 RDP786450 RNL786450 RXH786450 SHD786450 SQZ786450 TAV786450 TKR786450 TUN786450 UEJ786450 UOF786450 UYB786450 VHX786450 VRT786450 WBP786450 WLL786450 WVH786450 C851986 IV851986 SR851986 ACN851986 AMJ851986 AWF851986 BGB851986 BPX851986 BZT851986 CJP851986 CTL851986 DDH851986 DND851986 DWZ851986 EGV851986 EQR851986 FAN851986 FKJ851986 FUF851986 GEB851986 GNX851986 GXT851986 HHP851986 HRL851986 IBH851986 ILD851986 IUZ851986 JEV851986 JOR851986 JYN851986 KIJ851986 KSF851986 LCB851986 LLX851986 LVT851986 MFP851986 MPL851986 MZH851986 NJD851986 NSZ851986 OCV851986 OMR851986 OWN851986 PGJ851986 PQF851986 QAB851986 QJX851986 QTT851986 RDP851986 RNL851986 RXH851986 SHD851986 SQZ851986 TAV851986 TKR851986 TUN851986 UEJ851986 UOF851986 UYB851986 VHX851986 VRT851986 WBP851986 WLL851986 WVH851986 C917522 IV917522 SR917522 ACN917522 AMJ917522 AWF917522 BGB917522 BPX917522 BZT917522 CJP917522 CTL917522 DDH917522 DND917522 DWZ917522 EGV917522 EQR917522 FAN917522 FKJ917522 FUF917522 GEB917522 GNX917522 GXT917522 HHP917522 HRL917522 IBH917522 ILD917522 IUZ917522 JEV917522 JOR917522 JYN917522 KIJ917522 KSF917522 LCB917522 LLX917522 LVT917522 MFP917522 MPL917522 MZH917522 NJD917522 NSZ917522 OCV917522 OMR917522 OWN917522 PGJ917522 PQF917522 QAB917522 QJX917522 QTT917522 RDP917522 RNL917522 RXH917522 SHD917522 SQZ917522 TAV917522 TKR917522 TUN917522 UEJ917522 UOF917522 UYB917522 VHX917522 VRT917522 WBP917522 WLL917522 WVH917522 C983058 IV983058 SR983058 ACN983058 AMJ983058 AWF983058 BGB983058 BPX983058 BZT983058 CJP983058 CTL983058 DDH983058 DND983058 DWZ983058 EGV983058 EQR983058 FAN983058 FKJ983058 FUF983058 GEB983058 GNX983058 GXT983058 HHP983058 HRL983058 IBH983058 ILD983058 IUZ983058 JEV983058 JOR983058 JYN983058 KIJ983058 KSF983058 LCB983058 LLX983058 LVT983058 MFP983058 MPL983058 MZH983058 NJD983058 NSZ983058 OCV983058 OMR983058 OWN983058 PGJ983058 PQF983058 QAB983058 QJX983058 QTT983058 RDP983058 RNL983058 RXH983058 SHD983058 SQZ983058 TAV983058 TKR983058 TUN983058 UEJ983058 UOF983058 UYB983058 VHX983058 VRT983058 WBP98305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opLeftCell="C23" zoomScale="69" zoomScaleNormal="62" workbookViewId="0">
      <selection activeCell="F46" sqref="F46"/>
    </sheetView>
  </sheetViews>
  <sheetFormatPr baseColWidth="10" defaultRowHeight="15" x14ac:dyDescent="0.25"/>
  <cols>
    <col min="1" max="1" width="5.7109375" style="141" bestFit="1" customWidth="1"/>
    <col min="2" max="2" width="102.7109375" style="141" bestFit="1" customWidth="1"/>
    <col min="3" max="3" width="51" style="141" customWidth="1"/>
    <col min="4" max="4" width="32.85546875" style="141" customWidth="1"/>
    <col min="5" max="5" width="25" style="141" customWidth="1"/>
    <col min="6" max="7" width="29.7109375" style="141" customWidth="1"/>
    <col min="8" max="8" width="24.5703125" style="141" customWidth="1"/>
    <col min="9" max="9" width="24" style="141" customWidth="1"/>
    <col min="10" max="10" width="20.28515625" style="141" customWidth="1"/>
    <col min="11" max="11" width="14.85546875" style="141" bestFit="1" customWidth="1"/>
    <col min="12" max="13" width="18.7109375" style="141" customWidth="1"/>
    <col min="14" max="14" width="22.140625" style="141" customWidth="1"/>
    <col min="15" max="15" width="26.140625" style="141" customWidth="1"/>
    <col min="16" max="16" width="24.42578125" style="141" customWidth="1"/>
    <col min="17" max="17" width="32.7109375" style="141" customWidth="1"/>
    <col min="18" max="22" width="6.42578125" style="141" customWidth="1"/>
    <col min="23" max="251" width="11.42578125" style="141"/>
    <col min="252" max="252" width="1" style="141" customWidth="1"/>
    <col min="253" max="253" width="4.28515625" style="141" customWidth="1"/>
    <col min="254" max="254" width="34.7109375" style="141" customWidth="1"/>
    <col min="255" max="255" width="0" style="141" hidden="1" customWidth="1"/>
    <col min="256" max="256" width="20" style="141" customWidth="1"/>
    <col min="257" max="257" width="20.85546875" style="141" customWidth="1"/>
    <col min="258" max="258" width="25" style="141" customWidth="1"/>
    <col min="259" max="259" width="18.7109375" style="141" customWidth="1"/>
    <col min="260" max="260" width="29.7109375" style="141" customWidth="1"/>
    <col min="261" max="261" width="13.42578125" style="141" customWidth="1"/>
    <col min="262" max="262" width="13.85546875" style="141" customWidth="1"/>
    <col min="263" max="267" width="16.5703125" style="141" customWidth="1"/>
    <col min="268" max="268" width="20.5703125" style="141" customWidth="1"/>
    <col min="269" max="269" width="21.140625" style="141" customWidth="1"/>
    <col min="270" max="270" width="9.5703125" style="141" customWidth="1"/>
    <col min="271" max="271" width="0.42578125" style="141" customWidth="1"/>
    <col min="272" max="278" width="6.42578125" style="141" customWidth="1"/>
    <col min="279" max="507" width="11.42578125" style="141"/>
    <col min="508" max="508" width="1" style="141" customWidth="1"/>
    <col min="509" max="509" width="4.28515625" style="141" customWidth="1"/>
    <col min="510" max="510" width="34.7109375" style="141" customWidth="1"/>
    <col min="511" max="511" width="0" style="141" hidden="1" customWidth="1"/>
    <col min="512" max="512" width="20" style="141" customWidth="1"/>
    <col min="513" max="513" width="20.85546875" style="141" customWidth="1"/>
    <col min="514" max="514" width="25" style="141" customWidth="1"/>
    <col min="515" max="515" width="18.7109375" style="141" customWidth="1"/>
    <col min="516" max="516" width="29.7109375" style="141" customWidth="1"/>
    <col min="517" max="517" width="13.42578125" style="141" customWidth="1"/>
    <col min="518" max="518" width="13.85546875" style="141" customWidth="1"/>
    <col min="519" max="523" width="16.5703125" style="141" customWidth="1"/>
    <col min="524" max="524" width="20.5703125" style="141" customWidth="1"/>
    <col min="525" max="525" width="21.140625" style="141" customWidth="1"/>
    <col min="526" max="526" width="9.5703125" style="141" customWidth="1"/>
    <col min="527" max="527" width="0.42578125" style="141" customWidth="1"/>
    <col min="528" max="534" width="6.42578125" style="141" customWidth="1"/>
    <col min="535" max="763" width="11.42578125" style="141"/>
    <col min="764" max="764" width="1" style="141" customWidth="1"/>
    <col min="765" max="765" width="4.28515625" style="141" customWidth="1"/>
    <col min="766" max="766" width="34.7109375" style="141" customWidth="1"/>
    <col min="767" max="767" width="0" style="141" hidden="1" customWidth="1"/>
    <col min="768" max="768" width="20" style="141" customWidth="1"/>
    <col min="769" max="769" width="20.85546875" style="141" customWidth="1"/>
    <col min="770" max="770" width="25" style="141" customWidth="1"/>
    <col min="771" max="771" width="18.7109375" style="141" customWidth="1"/>
    <col min="772" max="772" width="29.7109375" style="141" customWidth="1"/>
    <col min="773" max="773" width="13.42578125" style="141" customWidth="1"/>
    <col min="774" max="774" width="13.85546875" style="141" customWidth="1"/>
    <col min="775" max="779" width="16.5703125" style="141" customWidth="1"/>
    <col min="780" max="780" width="20.5703125" style="141" customWidth="1"/>
    <col min="781" max="781" width="21.140625" style="141" customWidth="1"/>
    <col min="782" max="782" width="9.5703125" style="141" customWidth="1"/>
    <col min="783" max="783" width="0.42578125" style="141" customWidth="1"/>
    <col min="784" max="790" width="6.42578125" style="141" customWidth="1"/>
    <col min="791" max="1019" width="11.42578125" style="141"/>
    <col min="1020" max="1020" width="1" style="141" customWidth="1"/>
    <col min="1021" max="1021" width="4.28515625" style="141" customWidth="1"/>
    <col min="1022" max="1022" width="34.7109375" style="141" customWidth="1"/>
    <col min="1023" max="1023" width="0" style="141" hidden="1" customWidth="1"/>
    <col min="1024" max="1024" width="20" style="141" customWidth="1"/>
    <col min="1025" max="1025" width="20.85546875" style="141" customWidth="1"/>
    <col min="1026" max="1026" width="25" style="141" customWidth="1"/>
    <col min="1027" max="1027" width="18.7109375" style="141" customWidth="1"/>
    <col min="1028" max="1028" width="29.7109375" style="141" customWidth="1"/>
    <col min="1029" max="1029" width="13.42578125" style="141" customWidth="1"/>
    <col min="1030" max="1030" width="13.85546875" style="141" customWidth="1"/>
    <col min="1031" max="1035" width="16.5703125" style="141" customWidth="1"/>
    <col min="1036" max="1036" width="20.5703125" style="141" customWidth="1"/>
    <col min="1037" max="1037" width="21.140625" style="141" customWidth="1"/>
    <col min="1038" max="1038" width="9.5703125" style="141" customWidth="1"/>
    <col min="1039" max="1039" width="0.42578125" style="141" customWidth="1"/>
    <col min="1040" max="1046" width="6.42578125" style="141" customWidth="1"/>
    <col min="1047" max="1275" width="11.42578125" style="141"/>
    <col min="1276" max="1276" width="1" style="141" customWidth="1"/>
    <col min="1277" max="1277" width="4.28515625" style="141" customWidth="1"/>
    <col min="1278" max="1278" width="34.7109375" style="141" customWidth="1"/>
    <col min="1279" max="1279" width="0" style="141" hidden="1" customWidth="1"/>
    <col min="1280" max="1280" width="20" style="141" customWidth="1"/>
    <col min="1281" max="1281" width="20.85546875" style="141" customWidth="1"/>
    <col min="1282" max="1282" width="25" style="141" customWidth="1"/>
    <col min="1283" max="1283" width="18.7109375" style="141" customWidth="1"/>
    <col min="1284" max="1284" width="29.7109375" style="141" customWidth="1"/>
    <col min="1285" max="1285" width="13.42578125" style="141" customWidth="1"/>
    <col min="1286" max="1286" width="13.85546875" style="141" customWidth="1"/>
    <col min="1287" max="1291" width="16.5703125" style="141" customWidth="1"/>
    <col min="1292" max="1292" width="20.5703125" style="141" customWidth="1"/>
    <col min="1293" max="1293" width="21.140625" style="141" customWidth="1"/>
    <col min="1294" max="1294" width="9.5703125" style="141" customWidth="1"/>
    <col min="1295" max="1295" width="0.42578125" style="141" customWidth="1"/>
    <col min="1296" max="1302" width="6.42578125" style="141" customWidth="1"/>
    <col min="1303" max="1531" width="11.42578125" style="141"/>
    <col min="1532" max="1532" width="1" style="141" customWidth="1"/>
    <col min="1533" max="1533" width="4.28515625" style="141" customWidth="1"/>
    <col min="1534" max="1534" width="34.7109375" style="141" customWidth="1"/>
    <col min="1535" max="1535" width="0" style="141" hidden="1" customWidth="1"/>
    <col min="1536" max="1536" width="20" style="141" customWidth="1"/>
    <col min="1537" max="1537" width="20.85546875" style="141" customWidth="1"/>
    <col min="1538" max="1538" width="25" style="141" customWidth="1"/>
    <col min="1539" max="1539" width="18.7109375" style="141" customWidth="1"/>
    <col min="1540" max="1540" width="29.7109375" style="141" customWidth="1"/>
    <col min="1541" max="1541" width="13.42578125" style="141" customWidth="1"/>
    <col min="1542" max="1542" width="13.85546875" style="141" customWidth="1"/>
    <col min="1543" max="1547" width="16.5703125" style="141" customWidth="1"/>
    <col min="1548" max="1548" width="20.5703125" style="141" customWidth="1"/>
    <col min="1549" max="1549" width="21.140625" style="141" customWidth="1"/>
    <col min="1550" max="1550" width="9.5703125" style="141" customWidth="1"/>
    <col min="1551" max="1551" width="0.42578125" style="141" customWidth="1"/>
    <col min="1552" max="1558" width="6.42578125" style="141" customWidth="1"/>
    <col min="1559" max="1787" width="11.42578125" style="141"/>
    <col min="1788" max="1788" width="1" style="141" customWidth="1"/>
    <col min="1789" max="1789" width="4.28515625" style="141" customWidth="1"/>
    <col min="1790" max="1790" width="34.7109375" style="141" customWidth="1"/>
    <col min="1791" max="1791" width="0" style="141" hidden="1" customWidth="1"/>
    <col min="1792" max="1792" width="20" style="141" customWidth="1"/>
    <col min="1793" max="1793" width="20.85546875" style="141" customWidth="1"/>
    <col min="1794" max="1794" width="25" style="141" customWidth="1"/>
    <col min="1795" max="1795" width="18.7109375" style="141" customWidth="1"/>
    <col min="1796" max="1796" width="29.7109375" style="141" customWidth="1"/>
    <col min="1797" max="1797" width="13.42578125" style="141" customWidth="1"/>
    <col min="1798" max="1798" width="13.85546875" style="141" customWidth="1"/>
    <col min="1799" max="1803" width="16.5703125" style="141" customWidth="1"/>
    <col min="1804" max="1804" width="20.5703125" style="141" customWidth="1"/>
    <col min="1805" max="1805" width="21.140625" style="141" customWidth="1"/>
    <col min="1806" max="1806" width="9.5703125" style="141" customWidth="1"/>
    <col min="1807" max="1807" width="0.42578125" style="141" customWidth="1"/>
    <col min="1808" max="1814" width="6.42578125" style="141" customWidth="1"/>
    <col min="1815" max="2043" width="11.42578125" style="141"/>
    <col min="2044" max="2044" width="1" style="141" customWidth="1"/>
    <col min="2045" max="2045" width="4.28515625" style="141" customWidth="1"/>
    <col min="2046" max="2046" width="34.7109375" style="141" customWidth="1"/>
    <col min="2047" max="2047" width="0" style="141" hidden="1" customWidth="1"/>
    <col min="2048" max="2048" width="20" style="141" customWidth="1"/>
    <col min="2049" max="2049" width="20.85546875" style="141" customWidth="1"/>
    <col min="2050" max="2050" width="25" style="141" customWidth="1"/>
    <col min="2051" max="2051" width="18.7109375" style="141" customWidth="1"/>
    <col min="2052" max="2052" width="29.7109375" style="141" customWidth="1"/>
    <col min="2053" max="2053" width="13.42578125" style="141" customWidth="1"/>
    <col min="2054" max="2054" width="13.85546875" style="141" customWidth="1"/>
    <col min="2055" max="2059" width="16.5703125" style="141" customWidth="1"/>
    <col min="2060" max="2060" width="20.5703125" style="141" customWidth="1"/>
    <col min="2061" max="2061" width="21.140625" style="141" customWidth="1"/>
    <col min="2062" max="2062" width="9.5703125" style="141" customWidth="1"/>
    <col min="2063" max="2063" width="0.42578125" style="141" customWidth="1"/>
    <col min="2064" max="2070" width="6.42578125" style="141" customWidth="1"/>
    <col min="2071" max="2299" width="11.42578125" style="141"/>
    <col min="2300" max="2300" width="1" style="141" customWidth="1"/>
    <col min="2301" max="2301" width="4.28515625" style="141" customWidth="1"/>
    <col min="2302" max="2302" width="34.7109375" style="141" customWidth="1"/>
    <col min="2303" max="2303" width="0" style="141" hidden="1" customWidth="1"/>
    <col min="2304" max="2304" width="20" style="141" customWidth="1"/>
    <col min="2305" max="2305" width="20.85546875" style="141" customWidth="1"/>
    <col min="2306" max="2306" width="25" style="141" customWidth="1"/>
    <col min="2307" max="2307" width="18.7109375" style="141" customWidth="1"/>
    <col min="2308" max="2308" width="29.7109375" style="141" customWidth="1"/>
    <col min="2309" max="2309" width="13.42578125" style="141" customWidth="1"/>
    <col min="2310" max="2310" width="13.85546875" style="141" customWidth="1"/>
    <col min="2311" max="2315" width="16.5703125" style="141" customWidth="1"/>
    <col min="2316" max="2316" width="20.5703125" style="141" customWidth="1"/>
    <col min="2317" max="2317" width="21.140625" style="141" customWidth="1"/>
    <col min="2318" max="2318" width="9.5703125" style="141" customWidth="1"/>
    <col min="2319" max="2319" width="0.42578125" style="141" customWidth="1"/>
    <col min="2320" max="2326" width="6.42578125" style="141" customWidth="1"/>
    <col min="2327" max="2555" width="11.42578125" style="141"/>
    <col min="2556" max="2556" width="1" style="141" customWidth="1"/>
    <col min="2557" max="2557" width="4.28515625" style="141" customWidth="1"/>
    <col min="2558" max="2558" width="34.7109375" style="141" customWidth="1"/>
    <col min="2559" max="2559" width="0" style="141" hidden="1" customWidth="1"/>
    <col min="2560" max="2560" width="20" style="141" customWidth="1"/>
    <col min="2561" max="2561" width="20.85546875" style="141" customWidth="1"/>
    <col min="2562" max="2562" width="25" style="141" customWidth="1"/>
    <col min="2563" max="2563" width="18.7109375" style="141" customWidth="1"/>
    <col min="2564" max="2564" width="29.7109375" style="141" customWidth="1"/>
    <col min="2565" max="2565" width="13.42578125" style="141" customWidth="1"/>
    <col min="2566" max="2566" width="13.85546875" style="141" customWidth="1"/>
    <col min="2567" max="2571" width="16.5703125" style="141" customWidth="1"/>
    <col min="2572" max="2572" width="20.5703125" style="141" customWidth="1"/>
    <col min="2573" max="2573" width="21.140625" style="141" customWidth="1"/>
    <col min="2574" max="2574" width="9.5703125" style="141" customWidth="1"/>
    <col min="2575" max="2575" width="0.42578125" style="141" customWidth="1"/>
    <col min="2576" max="2582" width="6.42578125" style="141" customWidth="1"/>
    <col min="2583" max="2811" width="11.42578125" style="141"/>
    <col min="2812" max="2812" width="1" style="141" customWidth="1"/>
    <col min="2813" max="2813" width="4.28515625" style="141" customWidth="1"/>
    <col min="2814" max="2814" width="34.7109375" style="141" customWidth="1"/>
    <col min="2815" max="2815" width="0" style="141" hidden="1" customWidth="1"/>
    <col min="2816" max="2816" width="20" style="141" customWidth="1"/>
    <col min="2817" max="2817" width="20.85546875" style="141" customWidth="1"/>
    <col min="2818" max="2818" width="25" style="141" customWidth="1"/>
    <col min="2819" max="2819" width="18.7109375" style="141" customWidth="1"/>
    <col min="2820" max="2820" width="29.7109375" style="141" customWidth="1"/>
    <col min="2821" max="2821" width="13.42578125" style="141" customWidth="1"/>
    <col min="2822" max="2822" width="13.85546875" style="141" customWidth="1"/>
    <col min="2823" max="2827" width="16.5703125" style="141" customWidth="1"/>
    <col min="2828" max="2828" width="20.5703125" style="141" customWidth="1"/>
    <col min="2829" max="2829" width="21.140625" style="141" customWidth="1"/>
    <col min="2830" max="2830" width="9.5703125" style="141" customWidth="1"/>
    <col min="2831" max="2831" width="0.42578125" style="141" customWidth="1"/>
    <col min="2832" max="2838" width="6.42578125" style="141" customWidth="1"/>
    <col min="2839" max="3067" width="11.42578125" style="141"/>
    <col min="3068" max="3068" width="1" style="141" customWidth="1"/>
    <col min="3069" max="3069" width="4.28515625" style="141" customWidth="1"/>
    <col min="3070" max="3070" width="34.7109375" style="141" customWidth="1"/>
    <col min="3071" max="3071" width="0" style="141" hidden="1" customWidth="1"/>
    <col min="3072" max="3072" width="20" style="141" customWidth="1"/>
    <col min="3073" max="3073" width="20.85546875" style="141" customWidth="1"/>
    <col min="3074" max="3074" width="25" style="141" customWidth="1"/>
    <col min="3075" max="3075" width="18.7109375" style="141" customWidth="1"/>
    <col min="3076" max="3076" width="29.7109375" style="141" customWidth="1"/>
    <col min="3077" max="3077" width="13.42578125" style="141" customWidth="1"/>
    <col min="3078" max="3078" width="13.85546875" style="141" customWidth="1"/>
    <col min="3079" max="3083" width="16.5703125" style="141" customWidth="1"/>
    <col min="3084" max="3084" width="20.5703125" style="141" customWidth="1"/>
    <col min="3085" max="3085" width="21.140625" style="141" customWidth="1"/>
    <col min="3086" max="3086" width="9.5703125" style="141" customWidth="1"/>
    <col min="3087" max="3087" width="0.42578125" style="141" customWidth="1"/>
    <col min="3088" max="3094" width="6.42578125" style="141" customWidth="1"/>
    <col min="3095" max="3323" width="11.42578125" style="141"/>
    <col min="3324" max="3324" width="1" style="141" customWidth="1"/>
    <col min="3325" max="3325" width="4.28515625" style="141" customWidth="1"/>
    <col min="3326" max="3326" width="34.7109375" style="141" customWidth="1"/>
    <col min="3327" max="3327" width="0" style="141" hidden="1" customWidth="1"/>
    <col min="3328" max="3328" width="20" style="141" customWidth="1"/>
    <col min="3329" max="3329" width="20.85546875" style="141" customWidth="1"/>
    <col min="3330" max="3330" width="25" style="141" customWidth="1"/>
    <col min="3331" max="3331" width="18.7109375" style="141" customWidth="1"/>
    <col min="3332" max="3332" width="29.7109375" style="141" customWidth="1"/>
    <col min="3333" max="3333" width="13.42578125" style="141" customWidth="1"/>
    <col min="3334" max="3334" width="13.85546875" style="141" customWidth="1"/>
    <col min="3335" max="3339" width="16.5703125" style="141" customWidth="1"/>
    <col min="3340" max="3340" width="20.5703125" style="141" customWidth="1"/>
    <col min="3341" max="3341" width="21.140625" style="141" customWidth="1"/>
    <col min="3342" max="3342" width="9.5703125" style="141" customWidth="1"/>
    <col min="3343" max="3343" width="0.42578125" style="141" customWidth="1"/>
    <col min="3344" max="3350" width="6.42578125" style="141" customWidth="1"/>
    <col min="3351" max="3579" width="11.42578125" style="141"/>
    <col min="3580" max="3580" width="1" style="141" customWidth="1"/>
    <col min="3581" max="3581" width="4.28515625" style="141" customWidth="1"/>
    <col min="3582" max="3582" width="34.7109375" style="141" customWidth="1"/>
    <col min="3583" max="3583" width="0" style="141" hidden="1" customWidth="1"/>
    <col min="3584" max="3584" width="20" style="141" customWidth="1"/>
    <col min="3585" max="3585" width="20.85546875" style="141" customWidth="1"/>
    <col min="3586" max="3586" width="25" style="141" customWidth="1"/>
    <col min="3587" max="3587" width="18.7109375" style="141" customWidth="1"/>
    <col min="3588" max="3588" width="29.7109375" style="141" customWidth="1"/>
    <col min="3589" max="3589" width="13.42578125" style="141" customWidth="1"/>
    <col min="3590" max="3590" width="13.85546875" style="141" customWidth="1"/>
    <col min="3591" max="3595" width="16.5703125" style="141" customWidth="1"/>
    <col min="3596" max="3596" width="20.5703125" style="141" customWidth="1"/>
    <col min="3597" max="3597" width="21.140625" style="141" customWidth="1"/>
    <col min="3598" max="3598" width="9.5703125" style="141" customWidth="1"/>
    <col min="3599" max="3599" width="0.42578125" style="141" customWidth="1"/>
    <col min="3600" max="3606" width="6.42578125" style="141" customWidth="1"/>
    <col min="3607" max="3835" width="11.42578125" style="141"/>
    <col min="3836" max="3836" width="1" style="141" customWidth="1"/>
    <col min="3837" max="3837" width="4.28515625" style="141" customWidth="1"/>
    <col min="3838" max="3838" width="34.7109375" style="141" customWidth="1"/>
    <col min="3839" max="3839" width="0" style="141" hidden="1" customWidth="1"/>
    <col min="3840" max="3840" width="20" style="141" customWidth="1"/>
    <col min="3841" max="3841" width="20.85546875" style="141" customWidth="1"/>
    <col min="3842" max="3842" width="25" style="141" customWidth="1"/>
    <col min="3843" max="3843" width="18.7109375" style="141" customWidth="1"/>
    <col min="3844" max="3844" width="29.7109375" style="141" customWidth="1"/>
    <col min="3845" max="3845" width="13.42578125" style="141" customWidth="1"/>
    <col min="3846" max="3846" width="13.85546875" style="141" customWidth="1"/>
    <col min="3847" max="3851" width="16.5703125" style="141" customWidth="1"/>
    <col min="3852" max="3852" width="20.5703125" style="141" customWidth="1"/>
    <col min="3853" max="3853" width="21.140625" style="141" customWidth="1"/>
    <col min="3854" max="3854" width="9.5703125" style="141" customWidth="1"/>
    <col min="3855" max="3855" width="0.42578125" style="141" customWidth="1"/>
    <col min="3856" max="3862" width="6.42578125" style="141" customWidth="1"/>
    <col min="3863" max="4091" width="11.42578125" style="141"/>
    <col min="4092" max="4092" width="1" style="141" customWidth="1"/>
    <col min="4093" max="4093" width="4.28515625" style="141" customWidth="1"/>
    <col min="4094" max="4094" width="34.7109375" style="141" customWidth="1"/>
    <col min="4095" max="4095" width="0" style="141" hidden="1" customWidth="1"/>
    <col min="4096" max="4096" width="20" style="141" customWidth="1"/>
    <col min="4097" max="4097" width="20.85546875" style="141" customWidth="1"/>
    <col min="4098" max="4098" width="25" style="141" customWidth="1"/>
    <col min="4099" max="4099" width="18.7109375" style="141" customWidth="1"/>
    <col min="4100" max="4100" width="29.7109375" style="141" customWidth="1"/>
    <col min="4101" max="4101" width="13.42578125" style="141" customWidth="1"/>
    <col min="4102" max="4102" width="13.85546875" style="141" customWidth="1"/>
    <col min="4103" max="4107" width="16.5703125" style="141" customWidth="1"/>
    <col min="4108" max="4108" width="20.5703125" style="141" customWidth="1"/>
    <col min="4109" max="4109" width="21.140625" style="141" customWidth="1"/>
    <col min="4110" max="4110" width="9.5703125" style="141" customWidth="1"/>
    <col min="4111" max="4111" width="0.42578125" style="141" customWidth="1"/>
    <col min="4112" max="4118" width="6.42578125" style="141" customWidth="1"/>
    <col min="4119" max="4347" width="11.42578125" style="141"/>
    <col min="4348" max="4348" width="1" style="141" customWidth="1"/>
    <col min="4349" max="4349" width="4.28515625" style="141" customWidth="1"/>
    <col min="4350" max="4350" width="34.7109375" style="141" customWidth="1"/>
    <col min="4351" max="4351" width="0" style="141" hidden="1" customWidth="1"/>
    <col min="4352" max="4352" width="20" style="141" customWidth="1"/>
    <col min="4353" max="4353" width="20.85546875" style="141" customWidth="1"/>
    <col min="4354" max="4354" width="25" style="141" customWidth="1"/>
    <col min="4355" max="4355" width="18.7109375" style="141" customWidth="1"/>
    <col min="4356" max="4356" width="29.7109375" style="141" customWidth="1"/>
    <col min="4357" max="4357" width="13.42578125" style="141" customWidth="1"/>
    <col min="4358" max="4358" width="13.85546875" style="141" customWidth="1"/>
    <col min="4359" max="4363" width="16.5703125" style="141" customWidth="1"/>
    <col min="4364" max="4364" width="20.5703125" style="141" customWidth="1"/>
    <col min="4365" max="4365" width="21.140625" style="141" customWidth="1"/>
    <col min="4366" max="4366" width="9.5703125" style="141" customWidth="1"/>
    <col min="4367" max="4367" width="0.42578125" style="141" customWidth="1"/>
    <col min="4368" max="4374" width="6.42578125" style="141" customWidth="1"/>
    <col min="4375" max="4603" width="11.42578125" style="141"/>
    <col min="4604" max="4604" width="1" style="141" customWidth="1"/>
    <col min="4605" max="4605" width="4.28515625" style="141" customWidth="1"/>
    <col min="4606" max="4606" width="34.7109375" style="141" customWidth="1"/>
    <col min="4607" max="4607" width="0" style="141" hidden="1" customWidth="1"/>
    <col min="4608" max="4608" width="20" style="141" customWidth="1"/>
    <col min="4609" max="4609" width="20.85546875" style="141" customWidth="1"/>
    <col min="4610" max="4610" width="25" style="141" customWidth="1"/>
    <col min="4611" max="4611" width="18.7109375" style="141" customWidth="1"/>
    <col min="4612" max="4612" width="29.7109375" style="141" customWidth="1"/>
    <col min="4613" max="4613" width="13.42578125" style="141" customWidth="1"/>
    <col min="4614" max="4614" width="13.85546875" style="141" customWidth="1"/>
    <col min="4615" max="4619" width="16.5703125" style="141" customWidth="1"/>
    <col min="4620" max="4620" width="20.5703125" style="141" customWidth="1"/>
    <col min="4621" max="4621" width="21.140625" style="141" customWidth="1"/>
    <col min="4622" max="4622" width="9.5703125" style="141" customWidth="1"/>
    <col min="4623" max="4623" width="0.42578125" style="141" customWidth="1"/>
    <col min="4624" max="4630" width="6.42578125" style="141" customWidth="1"/>
    <col min="4631" max="4859" width="11.42578125" style="141"/>
    <col min="4860" max="4860" width="1" style="141" customWidth="1"/>
    <col min="4861" max="4861" width="4.28515625" style="141" customWidth="1"/>
    <col min="4862" max="4862" width="34.7109375" style="141" customWidth="1"/>
    <col min="4863" max="4863" width="0" style="141" hidden="1" customWidth="1"/>
    <col min="4864" max="4864" width="20" style="141" customWidth="1"/>
    <col min="4865" max="4865" width="20.85546875" style="141" customWidth="1"/>
    <col min="4866" max="4866" width="25" style="141" customWidth="1"/>
    <col min="4867" max="4867" width="18.7109375" style="141" customWidth="1"/>
    <col min="4868" max="4868" width="29.7109375" style="141" customWidth="1"/>
    <col min="4869" max="4869" width="13.42578125" style="141" customWidth="1"/>
    <col min="4870" max="4870" width="13.85546875" style="141" customWidth="1"/>
    <col min="4871" max="4875" width="16.5703125" style="141" customWidth="1"/>
    <col min="4876" max="4876" width="20.5703125" style="141" customWidth="1"/>
    <col min="4877" max="4877" width="21.140625" style="141" customWidth="1"/>
    <col min="4878" max="4878" width="9.5703125" style="141" customWidth="1"/>
    <col min="4879" max="4879" width="0.42578125" style="141" customWidth="1"/>
    <col min="4880" max="4886" width="6.42578125" style="141" customWidth="1"/>
    <col min="4887" max="5115" width="11.42578125" style="141"/>
    <col min="5116" max="5116" width="1" style="141" customWidth="1"/>
    <col min="5117" max="5117" width="4.28515625" style="141" customWidth="1"/>
    <col min="5118" max="5118" width="34.7109375" style="141" customWidth="1"/>
    <col min="5119" max="5119" width="0" style="141" hidden="1" customWidth="1"/>
    <col min="5120" max="5120" width="20" style="141" customWidth="1"/>
    <col min="5121" max="5121" width="20.85546875" style="141" customWidth="1"/>
    <col min="5122" max="5122" width="25" style="141" customWidth="1"/>
    <col min="5123" max="5123" width="18.7109375" style="141" customWidth="1"/>
    <col min="5124" max="5124" width="29.7109375" style="141" customWidth="1"/>
    <col min="5125" max="5125" width="13.42578125" style="141" customWidth="1"/>
    <col min="5126" max="5126" width="13.85546875" style="141" customWidth="1"/>
    <col min="5127" max="5131" width="16.5703125" style="141" customWidth="1"/>
    <col min="5132" max="5132" width="20.5703125" style="141" customWidth="1"/>
    <col min="5133" max="5133" width="21.140625" style="141" customWidth="1"/>
    <col min="5134" max="5134" width="9.5703125" style="141" customWidth="1"/>
    <col min="5135" max="5135" width="0.42578125" style="141" customWidth="1"/>
    <col min="5136" max="5142" width="6.42578125" style="141" customWidth="1"/>
    <col min="5143" max="5371" width="11.42578125" style="141"/>
    <col min="5372" max="5372" width="1" style="141" customWidth="1"/>
    <col min="5373" max="5373" width="4.28515625" style="141" customWidth="1"/>
    <col min="5374" max="5374" width="34.7109375" style="141" customWidth="1"/>
    <col min="5375" max="5375" width="0" style="141" hidden="1" customWidth="1"/>
    <col min="5376" max="5376" width="20" style="141" customWidth="1"/>
    <col min="5377" max="5377" width="20.85546875" style="141" customWidth="1"/>
    <col min="5378" max="5378" width="25" style="141" customWidth="1"/>
    <col min="5379" max="5379" width="18.7109375" style="141" customWidth="1"/>
    <col min="5380" max="5380" width="29.7109375" style="141" customWidth="1"/>
    <col min="5381" max="5381" width="13.42578125" style="141" customWidth="1"/>
    <col min="5382" max="5382" width="13.85546875" style="141" customWidth="1"/>
    <col min="5383" max="5387" width="16.5703125" style="141" customWidth="1"/>
    <col min="5388" max="5388" width="20.5703125" style="141" customWidth="1"/>
    <col min="5389" max="5389" width="21.140625" style="141" customWidth="1"/>
    <col min="5390" max="5390" width="9.5703125" style="141" customWidth="1"/>
    <col min="5391" max="5391" width="0.42578125" style="141" customWidth="1"/>
    <col min="5392" max="5398" width="6.42578125" style="141" customWidth="1"/>
    <col min="5399" max="5627" width="11.42578125" style="141"/>
    <col min="5628" max="5628" width="1" style="141" customWidth="1"/>
    <col min="5629" max="5629" width="4.28515625" style="141" customWidth="1"/>
    <col min="5630" max="5630" width="34.7109375" style="141" customWidth="1"/>
    <col min="5631" max="5631" width="0" style="141" hidden="1" customWidth="1"/>
    <col min="5632" max="5632" width="20" style="141" customWidth="1"/>
    <col min="5633" max="5633" width="20.85546875" style="141" customWidth="1"/>
    <col min="5634" max="5634" width="25" style="141" customWidth="1"/>
    <col min="5635" max="5635" width="18.7109375" style="141" customWidth="1"/>
    <col min="5636" max="5636" width="29.7109375" style="141" customWidth="1"/>
    <col min="5637" max="5637" width="13.42578125" style="141" customWidth="1"/>
    <col min="5638" max="5638" width="13.85546875" style="141" customWidth="1"/>
    <col min="5639" max="5643" width="16.5703125" style="141" customWidth="1"/>
    <col min="5644" max="5644" width="20.5703125" style="141" customWidth="1"/>
    <col min="5645" max="5645" width="21.140625" style="141" customWidth="1"/>
    <col min="5646" max="5646" width="9.5703125" style="141" customWidth="1"/>
    <col min="5647" max="5647" width="0.42578125" style="141" customWidth="1"/>
    <col min="5648" max="5654" width="6.42578125" style="141" customWidth="1"/>
    <col min="5655" max="5883" width="11.42578125" style="141"/>
    <col min="5884" max="5884" width="1" style="141" customWidth="1"/>
    <col min="5885" max="5885" width="4.28515625" style="141" customWidth="1"/>
    <col min="5886" max="5886" width="34.7109375" style="141" customWidth="1"/>
    <col min="5887" max="5887" width="0" style="141" hidden="1" customWidth="1"/>
    <col min="5888" max="5888" width="20" style="141" customWidth="1"/>
    <col min="5889" max="5889" width="20.85546875" style="141" customWidth="1"/>
    <col min="5890" max="5890" width="25" style="141" customWidth="1"/>
    <col min="5891" max="5891" width="18.7109375" style="141" customWidth="1"/>
    <col min="5892" max="5892" width="29.7109375" style="141" customWidth="1"/>
    <col min="5893" max="5893" width="13.42578125" style="141" customWidth="1"/>
    <col min="5894" max="5894" width="13.85546875" style="141" customWidth="1"/>
    <col min="5895" max="5899" width="16.5703125" style="141" customWidth="1"/>
    <col min="5900" max="5900" width="20.5703125" style="141" customWidth="1"/>
    <col min="5901" max="5901" width="21.140625" style="141" customWidth="1"/>
    <col min="5902" max="5902" width="9.5703125" style="141" customWidth="1"/>
    <col min="5903" max="5903" width="0.42578125" style="141" customWidth="1"/>
    <col min="5904" max="5910" width="6.42578125" style="141" customWidth="1"/>
    <col min="5911" max="6139" width="11.42578125" style="141"/>
    <col min="6140" max="6140" width="1" style="141" customWidth="1"/>
    <col min="6141" max="6141" width="4.28515625" style="141" customWidth="1"/>
    <col min="6142" max="6142" width="34.7109375" style="141" customWidth="1"/>
    <col min="6143" max="6143" width="0" style="141" hidden="1" customWidth="1"/>
    <col min="6144" max="6144" width="20" style="141" customWidth="1"/>
    <col min="6145" max="6145" width="20.85546875" style="141" customWidth="1"/>
    <col min="6146" max="6146" width="25" style="141" customWidth="1"/>
    <col min="6147" max="6147" width="18.7109375" style="141" customWidth="1"/>
    <col min="6148" max="6148" width="29.7109375" style="141" customWidth="1"/>
    <col min="6149" max="6149" width="13.42578125" style="141" customWidth="1"/>
    <col min="6150" max="6150" width="13.85546875" style="141" customWidth="1"/>
    <col min="6151" max="6155" width="16.5703125" style="141" customWidth="1"/>
    <col min="6156" max="6156" width="20.5703125" style="141" customWidth="1"/>
    <col min="6157" max="6157" width="21.140625" style="141" customWidth="1"/>
    <col min="6158" max="6158" width="9.5703125" style="141" customWidth="1"/>
    <col min="6159" max="6159" width="0.42578125" style="141" customWidth="1"/>
    <col min="6160" max="6166" width="6.42578125" style="141" customWidth="1"/>
    <col min="6167" max="6395" width="11.42578125" style="141"/>
    <col min="6396" max="6396" width="1" style="141" customWidth="1"/>
    <col min="6397" max="6397" width="4.28515625" style="141" customWidth="1"/>
    <col min="6398" max="6398" width="34.7109375" style="141" customWidth="1"/>
    <col min="6399" max="6399" width="0" style="141" hidden="1" customWidth="1"/>
    <col min="6400" max="6400" width="20" style="141" customWidth="1"/>
    <col min="6401" max="6401" width="20.85546875" style="141" customWidth="1"/>
    <col min="6402" max="6402" width="25" style="141" customWidth="1"/>
    <col min="6403" max="6403" width="18.7109375" style="141" customWidth="1"/>
    <col min="6404" max="6404" width="29.7109375" style="141" customWidth="1"/>
    <col min="6405" max="6405" width="13.42578125" style="141" customWidth="1"/>
    <col min="6406" max="6406" width="13.85546875" style="141" customWidth="1"/>
    <col min="6407" max="6411" width="16.5703125" style="141" customWidth="1"/>
    <col min="6412" max="6412" width="20.5703125" style="141" customWidth="1"/>
    <col min="6413" max="6413" width="21.140625" style="141" customWidth="1"/>
    <col min="6414" max="6414" width="9.5703125" style="141" customWidth="1"/>
    <col min="6415" max="6415" width="0.42578125" style="141" customWidth="1"/>
    <col min="6416" max="6422" width="6.42578125" style="141" customWidth="1"/>
    <col min="6423" max="6651" width="11.42578125" style="141"/>
    <col min="6652" max="6652" width="1" style="141" customWidth="1"/>
    <col min="6653" max="6653" width="4.28515625" style="141" customWidth="1"/>
    <col min="6654" max="6654" width="34.7109375" style="141" customWidth="1"/>
    <col min="6655" max="6655" width="0" style="141" hidden="1" customWidth="1"/>
    <col min="6656" max="6656" width="20" style="141" customWidth="1"/>
    <col min="6657" max="6657" width="20.85546875" style="141" customWidth="1"/>
    <col min="6658" max="6658" width="25" style="141" customWidth="1"/>
    <col min="6659" max="6659" width="18.7109375" style="141" customWidth="1"/>
    <col min="6660" max="6660" width="29.7109375" style="141" customWidth="1"/>
    <col min="6661" max="6661" width="13.42578125" style="141" customWidth="1"/>
    <col min="6662" max="6662" width="13.85546875" style="141" customWidth="1"/>
    <col min="6663" max="6667" width="16.5703125" style="141" customWidth="1"/>
    <col min="6668" max="6668" width="20.5703125" style="141" customWidth="1"/>
    <col min="6669" max="6669" width="21.140625" style="141" customWidth="1"/>
    <col min="6670" max="6670" width="9.5703125" style="141" customWidth="1"/>
    <col min="6671" max="6671" width="0.42578125" style="141" customWidth="1"/>
    <col min="6672" max="6678" width="6.42578125" style="141" customWidth="1"/>
    <col min="6679" max="6907" width="11.42578125" style="141"/>
    <col min="6908" max="6908" width="1" style="141" customWidth="1"/>
    <col min="6909" max="6909" width="4.28515625" style="141" customWidth="1"/>
    <col min="6910" max="6910" width="34.7109375" style="141" customWidth="1"/>
    <col min="6911" max="6911" width="0" style="141" hidden="1" customWidth="1"/>
    <col min="6912" max="6912" width="20" style="141" customWidth="1"/>
    <col min="6913" max="6913" width="20.85546875" style="141" customWidth="1"/>
    <col min="6914" max="6914" width="25" style="141" customWidth="1"/>
    <col min="6915" max="6915" width="18.7109375" style="141" customWidth="1"/>
    <col min="6916" max="6916" width="29.7109375" style="141" customWidth="1"/>
    <col min="6917" max="6917" width="13.42578125" style="141" customWidth="1"/>
    <col min="6918" max="6918" width="13.85546875" style="141" customWidth="1"/>
    <col min="6919" max="6923" width="16.5703125" style="141" customWidth="1"/>
    <col min="6924" max="6924" width="20.5703125" style="141" customWidth="1"/>
    <col min="6925" max="6925" width="21.140625" style="141" customWidth="1"/>
    <col min="6926" max="6926" width="9.5703125" style="141" customWidth="1"/>
    <col min="6927" max="6927" width="0.42578125" style="141" customWidth="1"/>
    <col min="6928" max="6934" width="6.42578125" style="141" customWidth="1"/>
    <col min="6935" max="7163" width="11.42578125" style="141"/>
    <col min="7164" max="7164" width="1" style="141" customWidth="1"/>
    <col min="7165" max="7165" width="4.28515625" style="141" customWidth="1"/>
    <col min="7166" max="7166" width="34.7109375" style="141" customWidth="1"/>
    <col min="7167" max="7167" width="0" style="141" hidden="1" customWidth="1"/>
    <col min="7168" max="7168" width="20" style="141" customWidth="1"/>
    <col min="7169" max="7169" width="20.85546875" style="141" customWidth="1"/>
    <col min="7170" max="7170" width="25" style="141" customWidth="1"/>
    <col min="7171" max="7171" width="18.7109375" style="141" customWidth="1"/>
    <col min="7172" max="7172" width="29.7109375" style="141" customWidth="1"/>
    <col min="7173" max="7173" width="13.42578125" style="141" customWidth="1"/>
    <col min="7174" max="7174" width="13.85546875" style="141" customWidth="1"/>
    <col min="7175" max="7179" width="16.5703125" style="141" customWidth="1"/>
    <col min="7180" max="7180" width="20.5703125" style="141" customWidth="1"/>
    <col min="7181" max="7181" width="21.140625" style="141" customWidth="1"/>
    <col min="7182" max="7182" width="9.5703125" style="141" customWidth="1"/>
    <col min="7183" max="7183" width="0.42578125" style="141" customWidth="1"/>
    <col min="7184" max="7190" width="6.42578125" style="141" customWidth="1"/>
    <col min="7191" max="7419" width="11.42578125" style="141"/>
    <col min="7420" max="7420" width="1" style="141" customWidth="1"/>
    <col min="7421" max="7421" width="4.28515625" style="141" customWidth="1"/>
    <col min="7422" max="7422" width="34.7109375" style="141" customWidth="1"/>
    <col min="7423" max="7423" width="0" style="141" hidden="1" customWidth="1"/>
    <col min="7424" max="7424" width="20" style="141" customWidth="1"/>
    <col min="7425" max="7425" width="20.85546875" style="141" customWidth="1"/>
    <col min="7426" max="7426" width="25" style="141" customWidth="1"/>
    <col min="7427" max="7427" width="18.7109375" style="141" customWidth="1"/>
    <col min="7428" max="7428" width="29.7109375" style="141" customWidth="1"/>
    <col min="7429" max="7429" width="13.42578125" style="141" customWidth="1"/>
    <col min="7430" max="7430" width="13.85546875" style="141" customWidth="1"/>
    <col min="7431" max="7435" width="16.5703125" style="141" customWidth="1"/>
    <col min="7436" max="7436" width="20.5703125" style="141" customWidth="1"/>
    <col min="7437" max="7437" width="21.140625" style="141" customWidth="1"/>
    <col min="7438" max="7438" width="9.5703125" style="141" customWidth="1"/>
    <col min="7439" max="7439" width="0.42578125" style="141" customWidth="1"/>
    <col min="7440" max="7446" width="6.42578125" style="141" customWidth="1"/>
    <col min="7447" max="7675" width="11.42578125" style="141"/>
    <col min="7676" max="7676" width="1" style="141" customWidth="1"/>
    <col min="7677" max="7677" width="4.28515625" style="141" customWidth="1"/>
    <col min="7678" max="7678" width="34.7109375" style="141" customWidth="1"/>
    <col min="7679" max="7679" width="0" style="141" hidden="1" customWidth="1"/>
    <col min="7680" max="7680" width="20" style="141" customWidth="1"/>
    <col min="7681" max="7681" width="20.85546875" style="141" customWidth="1"/>
    <col min="7682" max="7682" width="25" style="141" customWidth="1"/>
    <col min="7683" max="7683" width="18.7109375" style="141" customWidth="1"/>
    <col min="7684" max="7684" width="29.7109375" style="141" customWidth="1"/>
    <col min="7685" max="7685" width="13.42578125" style="141" customWidth="1"/>
    <col min="7686" max="7686" width="13.85546875" style="141" customWidth="1"/>
    <col min="7687" max="7691" width="16.5703125" style="141" customWidth="1"/>
    <col min="7692" max="7692" width="20.5703125" style="141" customWidth="1"/>
    <col min="7693" max="7693" width="21.140625" style="141" customWidth="1"/>
    <col min="7694" max="7694" width="9.5703125" style="141" customWidth="1"/>
    <col min="7695" max="7695" width="0.42578125" style="141" customWidth="1"/>
    <col min="7696" max="7702" width="6.42578125" style="141" customWidth="1"/>
    <col min="7703" max="7931" width="11.42578125" style="141"/>
    <col min="7932" max="7932" width="1" style="141" customWidth="1"/>
    <col min="7933" max="7933" width="4.28515625" style="141" customWidth="1"/>
    <col min="7934" max="7934" width="34.7109375" style="141" customWidth="1"/>
    <col min="7935" max="7935" width="0" style="141" hidden="1" customWidth="1"/>
    <col min="7936" max="7936" width="20" style="141" customWidth="1"/>
    <col min="7937" max="7937" width="20.85546875" style="141" customWidth="1"/>
    <col min="7938" max="7938" width="25" style="141" customWidth="1"/>
    <col min="7939" max="7939" width="18.7109375" style="141" customWidth="1"/>
    <col min="7940" max="7940" width="29.7109375" style="141" customWidth="1"/>
    <col min="7941" max="7941" width="13.42578125" style="141" customWidth="1"/>
    <col min="7942" max="7942" width="13.85546875" style="141" customWidth="1"/>
    <col min="7943" max="7947" width="16.5703125" style="141" customWidth="1"/>
    <col min="7948" max="7948" width="20.5703125" style="141" customWidth="1"/>
    <col min="7949" max="7949" width="21.140625" style="141" customWidth="1"/>
    <col min="7950" max="7950" width="9.5703125" style="141" customWidth="1"/>
    <col min="7951" max="7951" width="0.42578125" style="141" customWidth="1"/>
    <col min="7952" max="7958" width="6.42578125" style="141" customWidth="1"/>
    <col min="7959" max="8187" width="11.42578125" style="141"/>
    <col min="8188" max="8188" width="1" style="141" customWidth="1"/>
    <col min="8189" max="8189" width="4.28515625" style="141" customWidth="1"/>
    <col min="8190" max="8190" width="34.7109375" style="141" customWidth="1"/>
    <col min="8191" max="8191" width="0" style="141" hidden="1" customWidth="1"/>
    <col min="8192" max="8192" width="20" style="141" customWidth="1"/>
    <col min="8193" max="8193" width="20.85546875" style="141" customWidth="1"/>
    <col min="8194" max="8194" width="25" style="141" customWidth="1"/>
    <col min="8195" max="8195" width="18.7109375" style="141" customWidth="1"/>
    <col min="8196" max="8196" width="29.7109375" style="141" customWidth="1"/>
    <col min="8197" max="8197" width="13.42578125" style="141" customWidth="1"/>
    <col min="8198" max="8198" width="13.85546875" style="141" customWidth="1"/>
    <col min="8199" max="8203" width="16.5703125" style="141" customWidth="1"/>
    <col min="8204" max="8204" width="20.5703125" style="141" customWidth="1"/>
    <col min="8205" max="8205" width="21.140625" style="141" customWidth="1"/>
    <col min="8206" max="8206" width="9.5703125" style="141" customWidth="1"/>
    <col min="8207" max="8207" width="0.42578125" style="141" customWidth="1"/>
    <col min="8208" max="8214" width="6.42578125" style="141" customWidth="1"/>
    <col min="8215" max="8443" width="11.42578125" style="141"/>
    <col min="8444" max="8444" width="1" style="141" customWidth="1"/>
    <col min="8445" max="8445" width="4.28515625" style="141" customWidth="1"/>
    <col min="8446" max="8446" width="34.7109375" style="141" customWidth="1"/>
    <col min="8447" max="8447" width="0" style="141" hidden="1" customWidth="1"/>
    <col min="8448" max="8448" width="20" style="141" customWidth="1"/>
    <col min="8449" max="8449" width="20.85546875" style="141" customWidth="1"/>
    <col min="8450" max="8450" width="25" style="141" customWidth="1"/>
    <col min="8451" max="8451" width="18.7109375" style="141" customWidth="1"/>
    <col min="8452" max="8452" width="29.7109375" style="141" customWidth="1"/>
    <col min="8453" max="8453" width="13.42578125" style="141" customWidth="1"/>
    <col min="8454" max="8454" width="13.85546875" style="141" customWidth="1"/>
    <col min="8455" max="8459" width="16.5703125" style="141" customWidth="1"/>
    <col min="8460" max="8460" width="20.5703125" style="141" customWidth="1"/>
    <col min="8461" max="8461" width="21.140625" style="141" customWidth="1"/>
    <col min="8462" max="8462" width="9.5703125" style="141" customWidth="1"/>
    <col min="8463" max="8463" width="0.42578125" style="141" customWidth="1"/>
    <col min="8464" max="8470" width="6.42578125" style="141" customWidth="1"/>
    <col min="8471" max="8699" width="11.42578125" style="141"/>
    <col min="8700" max="8700" width="1" style="141" customWidth="1"/>
    <col min="8701" max="8701" width="4.28515625" style="141" customWidth="1"/>
    <col min="8702" max="8702" width="34.7109375" style="141" customWidth="1"/>
    <col min="8703" max="8703" width="0" style="141" hidden="1" customWidth="1"/>
    <col min="8704" max="8704" width="20" style="141" customWidth="1"/>
    <col min="8705" max="8705" width="20.85546875" style="141" customWidth="1"/>
    <col min="8706" max="8706" width="25" style="141" customWidth="1"/>
    <col min="8707" max="8707" width="18.7109375" style="141" customWidth="1"/>
    <col min="8708" max="8708" width="29.7109375" style="141" customWidth="1"/>
    <col min="8709" max="8709" width="13.42578125" style="141" customWidth="1"/>
    <col min="8710" max="8710" width="13.85546875" style="141" customWidth="1"/>
    <col min="8711" max="8715" width="16.5703125" style="141" customWidth="1"/>
    <col min="8716" max="8716" width="20.5703125" style="141" customWidth="1"/>
    <col min="8717" max="8717" width="21.140625" style="141" customWidth="1"/>
    <col min="8718" max="8718" width="9.5703125" style="141" customWidth="1"/>
    <col min="8719" max="8719" width="0.42578125" style="141" customWidth="1"/>
    <col min="8720" max="8726" width="6.42578125" style="141" customWidth="1"/>
    <col min="8727" max="8955" width="11.42578125" style="141"/>
    <col min="8956" max="8956" width="1" style="141" customWidth="1"/>
    <col min="8957" max="8957" width="4.28515625" style="141" customWidth="1"/>
    <col min="8958" max="8958" width="34.7109375" style="141" customWidth="1"/>
    <col min="8959" max="8959" width="0" style="141" hidden="1" customWidth="1"/>
    <col min="8960" max="8960" width="20" style="141" customWidth="1"/>
    <col min="8961" max="8961" width="20.85546875" style="141" customWidth="1"/>
    <col min="8962" max="8962" width="25" style="141" customWidth="1"/>
    <col min="8963" max="8963" width="18.7109375" style="141" customWidth="1"/>
    <col min="8964" max="8964" width="29.7109375" style="141" customWidth="1"/>
    <col min="8965" max="8965" width="13.42578125" style="141" customWidth="1"/>
    <col min="8966" max="8966" width="13.85546875" style="141" customWidth="1"/>
    <col min="8967" max="8971" width="16.5703125" style="141" customWidth="1"/>
    <col min="8972" max="8972" width="20.5703125" style="141" customWidth="1"/>
    <col min="8973" max="8973" width="21.140625" style="141" customWidth="1"/>
    <col min="8974" max="8974" width="9.5703125" style="141" customWidth="1"/>
    <col min="8975" max="8975" width="0.42578125" style="141" customWidth="1"/>
    <col min="8976" max="8982" width="6.42578125" style="141" customWidth="1"/>
    <col min="8983" max="9211" width="11.42578125" style="141"/>
    <col min="9212" max="9212" width="1" style="141" customWidth="1"/>
    <col min="9213" max="9213" width="4.28515625" style="141" customWidth="1"/>
    <col min="9214" max="9214" width="34.7109375" style="141" customWidth="1"/>
    <col min="9215" max="9215" width="0" style="141" hidden="1" customWidth="1"/>
    <col min="9216" max="9216" width="20" style="141" customWidth="1"/>
    <col min="9217" max="9217" width="20.85546875" style="141" customWidth="1"/>
    <col min="9218" max="9218" width="25" style="141" customWidth="1"/>
    <col min="9219" max="9219" width="18.7109375" style="141" customWidth="1"/>
    <col min="9220" max="9220" width="29.7109375" style="141" customWidth="1"/>
    <col min="9221" max="9221" width="13.42578125" style="141" customWidth="1"/>
    <col min="9222" max="9222" width="13.85546875" style="141" customWidth="1"/>
    <col min="9223" max="9227" width="16.5703125" style="141" customWidth="1"/>
    <col min="9228" max="9228" width="20.5703125" style="141" customWidth="1"/>
    <col min="9229" max="9229" width="21.140625" style="141" customWidth="1"/>
    <col min="9230" max="9230" width="9.5703125" style="141" customWidth="1"/>
    <col min="9231" max="9231" width="0.42578125" style="141" customWidth="1"/>
    <col min="9232" max="9238" width="6.42578125" style="141" customWidth="1"/>
    <col min="9239" max="9467" width="11.42578125" style="141"/>
    <col min="9468" max="9468" width="1" style="141" customWidth="1"/>
    <col min="9469" max="9469" width="4.28515625" style="141" customWidth="1"/>
    <col min="9470" max="9470" width="34.7109375" style="141" customWidth="1"/>
    <col min="9471" max="9471" width="0" style="141" hidden="1" customWidth="1"/>
    <col min="9472" max="9472" width="20" style="141" customWidth="1"/>
    <col min="9473" max="9473" width="20.85546875" style="141" customWidth="1"/>
    <col min="9474" max="9474" width="25" style="141" customWidth="1"/>
    <col min="9475" max="9475" width="18.7109375" style="141" customWidth="1"/>
    <col min="9476" max="9476" width="29.7109375" style="141" customWidth="1"/>
    <col min="9477" max="9477" width="13.42578125" style="141" customWidth="1"/>
    <col min="9478" max="9478" width="13.85546875" style="141" customWidth="1"/>
    <col min="9479" max="9483" width="16.5703125" style="141" customWidth="1"/>
    <col min="9484" max="9484" width="20.5703125" style="141" customWidth="1"/>
    <col min="9485" max="9485" width="21.140625" style="141" customWidth="1"/>
    <col min="9486" max="9486" width="9.5703125" style="141" customWidth="1"/>
    <col min="9487" max="9487" width="0.42578125" style="141" customWidth="1"/>
    <col min="9488" max="9494" width="6.42578125" style="141" customWidth="1"/>
    <col min="9495" max="9723" width="11.42578125" style="141"/>
    <col min="9724" max="9724" width="1" style="141" customWidth="1"/>
    <col min="9725" max="9725" width="4.28515625" style="141" customWidth="1"/>
    <col min="9726" max="9726" width="34.7109375" style="141" customWidth="1"/>
    <col min="9727" max="9727" width="0" style="141" hidden="1" customWidth="1"/>
    <col min="9728" max="9728" width="20" style="141" customWidth="1"/>
    <col min="9729" max="9729" width="20.85546875" style="141" customWidth="1"/>
    <col min="9730" max="9730" width="25" style="141" customWidth="1"/>
    <col min="9731" max="9731" width="18.7109375" style="141" customWidth="1"/>
    <col min="9732" max="9732" width="29.7109375" style="141" customWidth="1"/>
    <col min="9733" max="9733" width="13.42578125" style="141" customWidth="1"/>
    <col min="9734" max="9734" width="13.85546875" style="141" customWidth="1"/>
    <col min="9735" max="9739" width="16.5703125" style="141" customWidth="1"/>
    <col min="9740" max="9740" width="20.5703125" style="141" customWidth="1"/>
    <col min="9741" max="9741" width="21.140625" style="141" customWidth="1"/>
    <col min="9742" max="9742" width="9.5703125" style="141" customWidth="1"/>
    <col min="9743" max="9743" width="0.42578125" style="141" customWidth="1"/>
    <col min="9744" max="9750" width="6.42578125" style="141" customWidth="1"/>
    <col min="9751" max="9979" width="11.42578125" style="141"/>
    <col min="9980" max="9980" width="1" style="141" customWidth="1"/>
    <col min="9981" max="9981" width="4.28515625" style="141" customWidth="1"/>
    <col min="9982" max="9982" width="34.7109375" style="141" customWidth="1"/>
    <col min="9983" max="9983" width="0" style="141" hidden="1" customWidth="1"/>
    <col min="9984" max="9984" width="20" style="141" customWidth="1"/>
    <col min="9985" max="9985" width="20.85546875" style="141" customWidth="1"/>
    <col min="9986" max="9986" width="25" style="141" customWidth="1"/>
    <col min="9987" max="9987" width="18.7109375" style="141" customWidth="1"/>
    <col min="9988" max="9988" width="29.7109375" style="141" customWidth="1"/>
    <col min="9989" max="9989" width="13.42578125" style="141" customWidth="1"/>
    <col min="9990" max="9990" width="13.85546875" style="141" customWidth="1"/>
    <col min="9991" max="9995" width="16.5703125" style="141" customWidth="1"/>
    <col min="9996" max="9996" width="20.5703125" style="141" customWidth="1"/>
    <col min="9997" max="9997" width="21.140625" style="141" customWidth="1"/>
    <col min="9998" max="9998" width="9.5703125" style="141" customWidth="1"/>
    <col min="9999" max="9999" width="0.42578125" style="141" customWidth="1"/>
    <col min="10000" max="10006" width="6.42578125" style="141" customWidth="1"/>
    <col min="10007" max="10235" width="11.42578125" style="141"/>
    <col min="10236" max="10236" width="1" style="141" customWidth="1"/>
    <col min="10237" max="10237" width="4.28515625" style="141" customWidth="1"/>
    <col min="10238" max="10238" width="34.7109375" style="141" customWidth="1"/>
    <col min="10239" max="10239" width="0" style="141" hidden="1" customWidth="1"/>
    <col min="10240" max="10240" width="20" style="141" customWidth="1"/>
    <col min="10241" max="10241" width="20.85546875" style="141" customWidth="1"/>
    <col min="10242" max="10242" width="25" style="141" customWidth="1"/>
    <col min="10243" max="10243" width="18.7109375" style="141" customWidth="1"/>
    <col min="10244" max="10244" width="29.7109375" style="141" customWidth="1"/>
    <col min="10245" max="10245" width="13.42578125" style="141" customWidth="1"/>
    <col min="10246" max="10246" width="13.85546875" style="141" customWidth="1"/>
    <col min="10247" max="10251" width="16.5703125" style="141" customWidth="1"/>
    <col min="10252" max="10252" width="20.5703125" style="141" customWidth="1"/>
    <col min="10253" max="10253" width="21.140625" style="141" customWidth="1"/>
    <col min="10254" max="10254" width="9.5703125" style="141" customWidth="1"/>
    <col min="10255" max="10255" width="0.42578125" style="141" customWidth="1"/>
    <col min="10256" max="10262" width="6.42578125" style="141" customWidth="1"/>
    <col min="10263" max="10491" width="11.42578125" style="141"/>
    <col min="10492" max="10492" width="1" style="141" customWidth="1"/>
    <col min="10493" max="10493" width="4.28515625" style="141" customWidth="1"/>
    <col min="10494" max="10494" width="34.7109375" style="141" customWidth="1"/>
    <col min="10495" max="10495" width="0" style="141" hidden="1" customWidth="1"/>
    <col min="10496" max="10496" width="20" style="141" customWidth="1"/>
    <col min="10497" max="10497" width="20.85546875" style="141" customWidth="1"/>
    <col min="10498" max="10498" width="25" style="141" customWidth="1"/>
    <col min="10499" max="10499" width="18.7109375" style="141" customWidth="1"/>
    <col min="10500" max="10500" width="29.7109375" style="141" customWidth="1"/>
    <col min="10501" max="10501" width="13.42578125" style="141" customWidth="1"/>
    <col min="10502" max="10502" width="13.85546875" style="141" customWidth="1"/>
    <col min="10503" max="10507" width="16.5703125" style="141" customWidth="1"/>
    <col min="10508" max="10508" width="20.5703125" style="141" customWidth="1"/>
    <col min="10509" max="10509" width="21.140625" style="141" customWidth="1"/>
    <col min="10510" max="10510" width="9.5703125" style="141" customWidth="1"/>
    <col min="10511" max="10511" width="0.42578125" style="141" customWidth="1"/>
    <col min="10512" max="10518" width="6.42578125" style="141" customWidth="1"/>
    <col min="10519" max="10747" width="11.42578125" style="141"/>
    <col min="10748" max="10748" width="1" style="141" customWidth="1"/>
    <col min="10749" max="10749" width="4.28515625" style="141" customWidth="1"/>
    <col min="10750" max="10750" width="34.7109375" style="141" customWidth="1"/>
    <col min="10751" max="10751" width="0" style="141" hidden="1" customWidth="1"/>
    <col min="10752" max="10752" width="20" style="141" customWidth="1"/>
    <col min="10753" max="10753" width="20.85546875" style="141" customWidth="1"/>
    <col min="10754" max="10754" width="25" style="141" customWidth="1"/>
    <col min="10755" max="10755" width="18.7109375" style="141" customWidth="1"/>
    <col min="10756" max="10756" width="29.7109375" style="141" customWidth="1"/>
    <col min="10757" max="10757" width="13.42578125" style="141" customWidth="1"/>
    <col min="10758" max="10758" width="13.85546875" style="141" customWidth="1"/>
    <col min="10759" max="10763" width="16.5703125" style="141" customWidth="1"/>
    <col min="10764" max="10764" width="20.5703125" style="141" customWidth="1"/>
    <col min="10765" max="10765" width="21.140625" style="141" customWidth="1"/>
    <col min="10766" max="10766" width="9.5703125" style="141" customWidth="1"/>
    <col min="10767" max="10767" width="0.42578125" style="141" customWidth="1"/>
    <col min="10768" max="10774" width="6.42578125" style="141" customWidth="1"/>
    <col min="10775" max="11003" width="11.42578125" style="141"/>
    <col min="11004" max="11004" width="1" style="141" customWidth="1"/>
    <col min="11005" max="11005" width="4.28515625" style="141" customWidth="1"/>
    <col min="11006" max="11006" width="34.7109375" style="141" customWidth="1"/>
    <col min="11007" max="11007" width="0" style="141" hidden="1" customWidth="1"/>
    <col min="11008" max="11008" width="20" style="141" customWidth="1"/>
    <col min="11009" max="11009" width="20.85546875" style="141" customWidth="1"/>
    <col min="11010" max="11010" width="25" style="141" customWidth="1"/>
    <col min="11011" max="11011" width="18.7109375" style="141" customWidth="1"/>
    <col min="11012" max="11012" width="29.7109375" style="141" customWidth="1"/>
    <col min="11013" max="11013" width="13.42578125" style="141" customWidth="1"/>
    <col min="11014" max="11014" width="13.85546875" style="141" customWidth="1"/>
    <col min="11015" max="11019" width="16.5703125" style="141" customWidth="1"/>
    <col min="11020" max="11020" width="20.5703125" style="141" customWidth="1"/>
    <col min="11021" max="11021" width="21.140625" style="141" customWidth="1"/>
    <col min="11022" max="11022" width="9.5703125" style="141" customWidth="1"/>
    <col min="11023" max="11023" width="0.42578125" style="141" customWidth="1"/>
    <col min="11024" max="11030" width="6.42578125" style="141" customWidth="1"/>
    <col min="11031" max="11259" width="11.42578125" style="141"/>
    <col min="11260" max="11260" width="1" style="141" customWidth="1"/>
    <col min="11261" max="11261" width="4.28515625" style="141" customWidth="1"/>
    <col min="11262" max="11262" width="34.7109375" style="141" customWidth="1"/>
    <col min="11263" max="11263" width="0" style="141" hidden="1" customWidth="1"/>
    <col min="11264" max="11264" width="20" style="141" customWidth="1"/>
    <col min="11265" max="11265" width="20.85546875" style="141" customWidth="1"/>
    <col min="11266" max="11266" width="25" style="141" customWidth="1"/>
    <col min="11267" max="11267" width="18.7109375" style="141" customWidth="1"/>
    <col min="11268" max="11268" width="29.7109375" style="141" customWidth="1"/>
    <col min="11269" max="11269" width="13.42578125" style="141" customWidth="1"/>
    <col min="11270" max="11270" width="13.85546875" style="141" customWidth="1"/>
    <col min="11271" max="11275" width="16.5703125" style="141" customWidth="1"/>
    <col min="11276" max="11276" width="20.5703125" style="141" customWidth="1"/>
    <col min="11277" max="11277" width="21.140625" style="141" customWidth="1"/>
    <col min="11278" max="11278" width="9.5703125" style="141" customWidth="1"/>
    <col min="11279" max="11279" width="0.42578125" style="141" customWidth="1"/>
    <col min="11280" max="11286" width="6.42578125" style="141" customWidth="1"/>
    <col min="11287" max="11515" width="11.42578125" style="141"/>
    <col min="11516" max="11516" width="1" style="141" customWidth="1"/>
    <col min="11517" max="11517" width="4.28515625" style="141" customWidth="1"/>
    <col min="11518" max="11518" width="34.7109375" style="141" customWidth="1"/>
    <col min="11519" max="11519" width="0" style="141" hidden="1" customWidth="1"/>
    <col min="11520" max="11520" width="20" style="141" customWidth="1"/>
    <col min="11521" max="11521" width="20.85546875" style="141" customWidth="1"/>
    <col min="11522" max="11522" width="25" style="141" customWidth="1"/>
    <col min="11523" max="11523" width="18.7109375" style="141" customWidth="1"/>
    <col min="11524" max="11524" width="29.7109375" style="141" customWidth="1"/>
    <col min="11525" max="11525" width="13.42578125" style="141" customWidth="1"/>
    <col min="11526" max="11526" width="13.85546875" style="141" customWidth="1"/>
    <col min="11527" max="11531" width="16.5703125" style="141" customWidth="1"/>
    <col min="11532" max="11532" width="20.5703125" style="141" customWidth="1"/>
    <col min="11533" max="11533" width="21.140625" style="141" customWidth="1"/>
    <col min="11534" max="11534" width="9.5703125" style="141" customWidth="1"/>
    <col min="11535" max="11535" width="0.42578125" style="141" customWidth="1"/>
    <col min="11536" max="11542" width="6.42578125" style="141" customWidth="1"/>
    <col min="11543" max="11771" width="11.42578125" style="141"/>
    <col min="11772" max="11772" width="1" style="141" customWidth="1"/>
    <col min="11773" max="11773" width="4.28515625" style="141" customWidth="1"/>
    <col min="11774" max="11774" width="34.7109375" style="141" customWidth="1"/>
    <col min="11775" max="11775" width="0" style="141" hidden="1" customWidth="1"/>
    <col min="11776" max="11776" width="20" style="141" customWidth="1"/>
    <col min="11777" max="11777" width="20.85546875" style="141" customWidth="1"/>
    <col min="11778" max="11778" width="25" style="141" customWidth="1"/>
    <col min="11779" max="11779" width="18.7109375" style="141" customWidth="1"/>
    <col min="11780" max="11780" width="29.7109375" style="141" customWidth="1"/>
    <col min="11781" max="11781" width="13.42578125" style="141" customWidth="1"/>
    <col min="11782" max="11782" width="13.85546875" style="141" customWidth="1"/>
    <col min="11783" max="11787" width="16.5703125" style="141" customWidth="1"/>
    <col min="11788" max="11788" width="20.5703125" style="141" customWidth="1"/>
    <col min="11789" max="11789" width="21.140625" style="141" customWidth="1"/>
    <col min="11790" max="11790" width="9.5703125" style="141" customWidth="1"/>
    <col min="11791" max="11791" width="0.42578125" style="141" customWidth="1"/>
    <col min="11792" max="11798" width="6.42578125" style="141" customWidth="1"/>
    <col min="11799" max="12027" width="11.42578125" style="141"/>
    <col min="12028" max="12028" width="1" style="141" customWidth="1"/>
    <col min="12029" max="12029" width="4.28515625" style="141" customWidth="1"/>
    <col min="12030" max="12030" width="34.7109375" style="141" customWidth="1"/>
    <col min="12031" max="12031" width="0" style="141" hidden="1" customWidth="1"/>
    <col min="12032" max="12032" width="20" style="141" customWidth="1"/>
    <col min="12033" max="12033" width="20.85546875" style="141" customWidth="1"/>
    <col min="12034" max="12034" width="25" style="141" customWidth="1"/>
    <col min="12035" max="12035" width="18.7109375" style="141" customWidth="1"/>
    <col min="12036" max="12036" width="29.7109375" style="141" customWidth="1"/>
    <col min="12037" max="12037" width="13.42578125" style="141" customWidth="1"/>
    <col min="12038" max="12038" width="13.85546875" style="141" customWidth="1"/>
    <col min="12039" max="12043" width="16.5703125" style="141" customWidth="1"/>
    <col min="12044" max="12044" width="20.5703125" style="141" customWidth="1"/>
    <col min="12045" max="12045" width="21.140625" style="141" customWidth="1"/>
    <col min="12046" max="12046" width="9.5703125" style="141" customWidth="1"/>
    <col min="12047" max="12047" width="0.42578125" style="141" customWidth="1"/>
    <col min="12048" max="12054" width="6.42578125" style="141" customWidth="1"/>
    <col min="12055" max="12283" width="11.42578125" style="141"/>
    <col min="12284" max="12284" width="1" style="141" customWidth="1"/>
    <col min="12285" max="12285" width="4.28515625" style="141" customWidth="1"/>
    <col min="12286" max="12286" width="34.7109375" style="141" customWidth="1"/>
    <col min="12287" max="12287" width="0" style="141" hidden="1" customWidth="1"/>
    <col min="12288" max="12288" width="20" style="141" customWidth="1"/>
    <col min="12289" max="12289" width="20.85546875" style="141" customWidth="1"/>
    <col min="12290" max="12290" width="25" style="141" customWidth="1"/>
    <col min="12291" max="12291" width="18.7109375" style="141" customWidth="1"/>
    <col min="12292" max="12292" width="29.7109375" style="141" customWidth="1"/>
    <col min="12293" max="12293" width="13.42578125" style="141" customWidth="1"/>
    <col min="12294" max="12294" width="13.85546875" style="141" customWidth="1"/>
    <col min="12295" max="12299" width="16.5703125" style="141" customWidth="1"/>
    <col min="12300" max="12300" width="20.5703125" style="141" customWidth="1"/>
    <col min="12301" max="12301" width="21.140625" style="141" customWidth="1"/>
    <col min="12302" max="12302" width="9.5703125" style="141" customWidth="1"/>
    <col min="12303" max="12303" width="0.42578125" style="141" customWidth="1"/>
    <col min="12304" max="12310" width="6.42578125" style="141" customWidth="1"/>
    <col min="12311" max="12539" width="11.42578125" style="141"/>
    <col min="12540" max="12540" width="1" style="141" customWidth="1"/>
    <col min="12541" max="12541" width="4.28515625" style="141" customWidth="1"/>
    <col min="12542" max="12542" width="34.7109375" style="141" customWidth="1"/>
    <col min="12543" max="12543" width="0" style="141" hidden="1" customWidth="1"/>
    <col min="12544" max="12544" width="20" style="141" customWidth="1"/>
    <col min="12545" max="12545" width="20.85546875" style="141" customWidth="1"/>
    <col min="12546" max="12546" width="25" style="141" customWidth="1"/>
    <col min="12547" max="12547" width="18.7109375" style="141" customWidth="1"/>
    <col min="12548" max="12548" width="29.7109375" style="141" customWidth="1"/>
    <col min="12549" max="12549" width="13.42578125" style="141" customWidth="1"/>
    <col min="12550" max="12550" width="13.85546875" style="141" customWidth="1"/>
    <col min="12551" max="12555" width="16.5703125" style="141" customWidth="1"/>
    <col min="12556" max="12556" width="20.5703125" style="141" customWidth="1"/>
    <col min="12557" max="12557" width="21.140625" style="141" customWidth="1"/>
    <col min="12558" max="12558" width="9.5703125" style="141" customWidth="1"/>
    <col min="12559" max="12559" width="0.42578125" style="141" customWidth="1"/>
    <col min="12560" max="12566" width="6.42578125" style="141" customWidth="1"/>
    <col min="12567" max="12795" width="11.42578125" style="141"/>
    <col min="12796" max="12796" width="1" style="141" customWidth="1"/>
    <col min="12797" max="12797" width="4.28515625" style="141" customWidth="1"/>
    <col min="12798" max="12798" width="34.7109375" style="141" customWidth="1"/>
    <col min="12799" max="12799" width="0" style="141" hidden="1" customWidth="1"/>
    <col min="12800" max="12800" width="20" style="141" customWidth="1"/>
    <col min="12801" max="12801" width="20.85546875" style="141" customWidth="1"/>
    <col min="12802" max="12802" width="25" style="141" customWidth="1"/>
    <col min="12803" max="12803" width="18.7109375" style="141" customWidth="1"/>
    <col min="12804" max="12804" width="29.7109375" style="141" customWidth="1"/>
    <col min="12805" max="12805" width="13.42578125" style="141" customWidth="1"/>
    <col min="12806" max="12806" width="13.85546875" style="141" customWidth="1"/>
    <col min="12807" max="12811" width="16.5703125" style="141" customWidth="1"/>
    <col min="12812" max="12812" width="20.5703125" style="141" customWidth="1"/>
    <col min="12813" max="12813" width="21.140625" style="141" customWidth="1"/>
    <col min="12814" max="12814" width="9.5703125" style="141" customWidth="1"/>
    <col min="12815" max="12815" width="0.42578125" style="141" customWidth="1"/>
    <col min="12816" max="12822" width="6.42578125" style="141" customWidth="1"/>
    <col min="12823" max="13051" width="11.42578125" style="141"/>
    <col min="13052" max="13052" width="1" style="141" customWidth="1"/>
    <col min="13053" max="13053" width="4.28515625" style="141" customWidth="1"/>
    <col min="13054" max="13054" width="34.7109375" style="141" customWidth="1"/>
    <col min="13055" max="13055" width="0" style="141" hidden="1" customWidth="1"/>
    <col min="13056" max="13056" width="20" style="141" customWidth="1"/>
    <col min="13057" max="13057" width="20.85546875" style="141" customWidth="1"/>
    <col min="13058" max="13058" width="25" style="141" customWidth="1"/>
    <col min="13059" max="13059" width="18.7109375" style="141" customWidth="1"/>
    <col min="13060" max="13060" width="29.7109375" style="141" customWidth="1"/>
    <col min="13061" max="13061" width="13.42578125" style="141" customWidth="1"/>
    <col min="13062" max="13062" width="13.85546875" style="141" customWidth="1"/>
    <col min="13063" max="13067" width="16.5703125" style="141" customWidth="1"/>
    <col min="13068" max="13068" width="20.5703125" style="141" customWidth="1"/>
    <col min="13069" max="13069" width="21.140625" style="141" customWidth="1"/>
    <col min="13070" max="13070" width="9.5703125" style="141" customWidth="1"/>
    <col min="13071" max="13071" width="0.42578125" style="141" customWidth="1"/>
    <col min="13072" max="13078" width="6.42578125" style="141" customWidth="1"/>
    <col min="13079" max="13307" width="11.42578125" style="141"/>
    <col min="13308" max="13308" width="1" style="141" customWidth="1"/>
    <col min="13309" max="13309" width="4.28515625" style="141" customWidth="1"/>
    <col min="13310" max="13310" width="34.7109375" style="141" customWidth="1"/>
    <col min="13311" max="13311" width="0" style="141" hidden="1" customWidth="1"/>
    <col min="13312" max="13312" width="20" style="141" customWidth="1"/>
    <col min="13313" max="13313" width="20.85546875" style="141" customWidth="1"/>
    <col min="13314" max="13314" width="25" style="141" customWidth="1"/>
    <col min="13315" max="13315" width="18.7109375" style="141" customWidth="1"/>
    <col min="13316" max="13316" width="29.7109375" style="141" customWidth="1"/>
    <col min="13317" max="13317" width="13.42578125" style="141" customWidth="1"/>
    <col min="13318" max="13318" width="13.85546875" style="141" customWidth="1"/>
    <col min="13319" max="13323" width="16.5703125" style="141" customWidth="1"/>
    <col min="13324" max="13324" width="20.5703125" style="141" customWidth="1"/>
    <col min="13325" max="13325" width="21.140625" style="141" customWidth="1"/>
    <col min="13326" max="13326" width="9.5703125" style="141" customWidth="1"/>
    <col min="13327" max="13327" width="0.42578125" style="141" customWidth="1"/>
    <col min="13328" max="13334" width="6.42578125" style="141" customWidth="1"/>
    <col min="13335" max="13563" width="11.42578125" style="141"/>
    <col min="13564" max="13564" width="1" style="141" customWidth="1"/>
    <col min="13565" max="13565" width="4.28515625" style="141" customWidth="1"/>
    <col min="13566" max="13566" width="34.7109375" style="141" customWidth="1"/>
    <col min="13567" max="13567" width="0" style="141" hidden="1" customWidth="1"/>
    <col min="13568" max="13568" width="20" style="141" customWidth="1"/>
    <col min="13569" max="13569" width="20.85546875" style="141" customWidth="1"/>
    <col min="13570" max="13570" width="25" style="141" customWidth="1"/>
    <col min="13571" max="13571" width="18.7109375" style="141" customWidth="1"/>
    <col min="13572" max="13572" width="29.7109375" style="141" customWidth="1"/>
    <col min="13573" max="13573" width="13.42578125" style="141" customWidth="1"/>
    <col min="13574" max="13574" width="13.85546875" style="141" customWidth="1"/>
    <col min="13575" max="13579" width="16.5703125" style="141" customWidth="1"/>
    <col min="13580" max="13580" width="20.5703125" style="141" customWidth="1"/>
    <col min="13581" max="13581" width="21.140625" style="141" customWidth="1"/>
    <col min="13582" max="13582" width="9.5703125" style="141" customWidth="1"/>
    <col min="13583" max="13583" width="0.42578125" style="141" customWidth="1"/>
    <col min="13584" max="13590" width="6.42578125" style="141" customWidth="1"/>
    <col min="13591" max="13819" width="11.42578125" style="141"/>
    <col min="13820" max="13820" width="1" style="141" customWidth="1"/>
    <col min="13821" max="13821" width="4.28515625" style="141" customWidth="1"/>
    <col min="13822" max="13822" width="34.7109375" style="141" customWidth="1"/>
    <col min="13823" max="13823" width="0" style="141" hidden="1" customWidth="1"/>
    <col min="13824" max="13824" width="20" style="141" customWidth="1"/>
    <col min="13825" max="13825" width="20.85546875" style="141" customWidth="1"/>
    <col min="13826" max="13826" width="25" style="141" customWidth="1"/>
    <col min="13827" max="13827" width="18.7109375" style="141" customWidth="1"/>
    <col min="13828" max="13828" width="29.7109375" style="141" customWidth="1"/>
    <col min="13829" max="13829" width="13.42578125" style="141" customWidth="1"/>
    <col min="13830" max="13830" width="13.85546875" style="141" customWidth="1"/>
    <col min="13831" max="13835" width="16.5703125" style="141" customWidth="1"/>
    <col min="13836" max="13836" width="20.5703125" style="141" customWidth="1"/>
    <col min="13837" max="13837" width="21.140625" style="141" customWidth="1"/>
    <col min="13838" max="13838" width="9.5703125" style="141" customWidth="1"/>
    <col min="13839" max="13839" width="0.42578125" style="141" customWidth="1"/>
    <col min="13840" max="13846" width="6.42578125" style="141" customWidth="1"/>
    <col min="13847" max="14075" width="11.42578125" style="141"/>
    <col min="14076" max="14076" width="1" style="141" customWidth="1"/>
    <col min="14077" max="14077" width="4.28515625" style="141" customWidth="1"/>
    <col min="14078" max="14078" width="34.7109375" style="141" customWidth="1"/>
    <col min="14079" max="14079" width="0" style="141" hidden="1" customWidth="1"/>
    <col min="14080" max="14080" width="20" style="141" customWidth="1"/>
    <col min="14081" max="14081" width="20.85546875" style="141" customWidth="1"/>
    <col min="14082" max="14082" width="25" style="141" customWidth="1"/>
    <col min="14083" max="14083" width="18.7109375" style="141" customWidth="1"/>
    <col min="14084" max="14084" width="29.7109375" style="141" customWidth="1"/>
    <col min="14085" max="14085" width="13.42578125" style="141" customWidth="1"/>
    <col min="14086" max="14086" width="13.85546875" style="141" customWidth="1"/>
    <col min="14087" max="14091" width="16.5703125" style="141" customWidth="1"/>
    <col min="14092" max="14092" width="20.5703125" style="141" customWidth="1"/>
    <col min="14093" max="14093" width="21.140625" style="141" customWidth="1"/>
    <col min="14094" max="14094" width="9.5703125" style="141" customWidth="1"/>
    <col min="14095" max="14095" width="0.42578125" style="141" customWidth="1"/>
    <col min="14096" max="14102" width="6.42578125" style="141" customWidth="1"/>
    <col min="14103" max="14331" width="11.42578125" style="141"/>
    <col min="14332" max="14332" width="1" style="141" customWidth="1"/>
    <col min="14333" max="14333" width="4.28515625" style="141" customWidth="1"/>
    <col min="14334" max="14334" width="34.7109375" style="141" customWidth="1"/>
    <col min="14335" max="14335" width="0" style="141" hidden="1" customWidth="1"/>
    <col min="14336" max="14336" width="20" style="141" customWidth="1"/>
    <col min="14337" max="14337" width="20.85546875" style="141" customWidth="1"/>
    <col min="14338" max="14338" width="25" style="141" customWidth="1"/>
    <col min="14339" max="14339" width="18.7109375" style="141" customWidth="1"/>
    <col min="14340" max="14340" width="29.7109375" style="141" customWidth="1"/>
    <col min="14341" max="14341" width="13.42578125" style="141" customWidth="1"/>
    <col min="14342" max="14342" width="13.85546875" style="141" customWidth="1"/>
    <col min="14343" max="14347" width="16.5703125" style="141" customWidth="1"/>
    <col min="14348" max="14348" width="20.5703125" style="141" customWidth="1"/>
    <col min="14349" max="14349" width="21.140625" style="141" customWidth="1"/>
    <col min="14350" max="14350" width="9.5703125" style="141" customWidth="1"/>
    <col min="14351" max="14351" width="0.42578125" style="141" customWidth="1"/>
    <col min="14352" max="14358" width="6.42578125" style="141" customWidth="1"/>
    <col min="14359" max="14587" width="11.42578125" style="141"/>
    <col min="14588" max="14588" width="1" style="141" customWidth="1"/>
    <col min="14589" max="14589" width="4.28515625" style="141" customWidth="1"/>
    <col min="14590" max="14590" width="34.7109375" style="141" customWidth="1"/>
    <col min="14591" max="14591" width="0" style="141" hidden="1" customWidth="1"/>
    <col min="14592" max="14592" width="20" style="141" customWidth="1"/>
    <col min="14593" max="14593" width="20.85546875" style="141" customWidth="1"/>
    <col min="14594" max="14594" width="25" style="141" customWidth="1"/>
    <col min="14595" max="14595" width="18.7109375" style="141" customWidth="1"/>
    <col min="14596" max="14596" width="29.7109375" style="141" customWidth="1"/>
    <col min="14597" max="14597" width="13.42578125" style="141" customWidth="1"/>
    <col min="14598" max="14598" width="13.85546875" style="141" customWidth="1"/>
    <col min="14599" max="14603" width="16.5703125" style="141" customWidth="1"/>
    <col min="14604" max="14604" width="20.5703125" style="141" customWidth="1"/>
    <col min="14605" max="14605" width="21.140625" style="141" customWidth="1"/>
    <col min="14606" max="14606" width="9.5703125" style="141" customWidth="1"/>
    <col min="14607" max="14607" width="0.42578125" style="141" customWidth="1"/>
    <col min="14608" max="14614" width="6.42578125" style="141" customWidth="1"/>
    <col min="14615" max="14843" width="11.42578125" style="141"/>
    <col min="14844" max="14844" width="1" style="141" customWidth="1"/>
    <col min="14845" max="14845" width="4.28515625" style="141" customWidth="1"/>
    <col min="14846" max="14846" width="34.7109375" style="141" customWidth="1"/>
    <col min="14847" max="14847" width="0" style="141" hidden="1" customWidth="1"/>
    <col min="14848" max="14848" width="20" style="141" customWidth="1"/>
    <col min="14849" max="14849" width="20.85546875" style="141" customWidth="1"/>
    <col min="14850" max="14850" width="25" style="141" customWidth="1"/>
    <col min="14851" max="14851" width="18.7109375" style="141" customWidth="1"/>
    <col min="14852" max="14852" width="29.7109375" style="141" customWidth="1"/>
    <col min="14853" max="14853" width="13.42578125" style="141" customWidth="1"/>
    <col min="14854" max="14854" width="13.85546875" style="141" customWidth="1"/>
    <col min="14855" max="14859" width="16.5703125" style="141" customWidth="1"/>
    <col min="14860" max="14860" width="20.5703125" style="141" customWidth="1"/>
    <col min="14861" max="14861" width="21.140625" style="141" customWidth="1"/>
    <col min="14862" max="14862" width="9.5703125" style="141" customWidth="1"/>
    <col min="14863" max="14863" width="0.42578125" style="141" customWidth="1"/>
    <col min="14864" max="14870" width="6.42578125" style="141" customWidth="1"/>
    <col min="14871" max="15099" width="11.42578125" style="141"/>
    <col min="15100" max="15100" width="1" style="141" customWidth="1"/>
    <col min="15101" max="15101" width="4.28515625" style="141" customWidth="1"/>
    <col min="15102" max="15102" width="34.7109375" style="141" customWidth="1"/>
    <col min="15103" max="15103" width="0" style="141" hidden="1" customWidth="1"/>
    <col min="15104" max="15104" width="20" style="141" customWidth="1"/>
    <col min="15105" max="15105" width="20.85546875" style="141" customWidth="1"/>
    <col min="15106" max="15106" width="25" style="141" customWidth="1"/>
    <col min="15107" max="15107" width="18.7109375" style="141" customWidth="1"/>
    <col min="15108" max="15108" width="29.7109375" style="141" customWidth="1"/>
    <col min="15109" max="15109" width="13.42578125" style="141" customWidth="1"/>
    <col min="15110" max="15110" width="13.85546875" style="141" customWidth="1"/>
    <col min="15111" max="15115" width="16.5703125" style="141" customWidth="1"/>
    <col min="15116" max="15116" width="20.5703125" style="141" customWidth="1"/>
    <col min="15117" max="15117" width="21.140625" style="141" customWidth="1"/>
    <col min="15118" max="15118" width="9.5703125" style="141" customWidth="1"/>
    <col min="15119" max="15119" width="0.42578125" style="141" customWidth="1"/>
    <col min="15120" max="15126" width="6.42578125" style="141" customWidth="1"/>
    <col min="15127" max="15355" width="11.42578125" style="141"/>
    <col min="15356" max="15356" width="1" style="141" customWidth="1"/>
    <col min="15357" max="15357" width="4.28515625" style="141" customWidth="1"/>
    <col min="15358" max="15358" width="34.7109375" style="141" customWidth="1"/>
    <col min="15359" max="15359" width="0" style="141" hidden="1" customWidth="1"/>
    <col min="15360" max="15360" width="20" style="141" customWidth="1"/>
    <col min="15361" max="15361" width="20.85546875" style="141" customWidth="1"/>
    <col min="15362" max="15362" width="25" style="141" customWidth="1"/>
    <col min="15363" max="15363" width="18.7109375" style="141" customWidth="1"/>
    <col min="15364" max="15364" width="29.7109375" style="141" customWidth="1"/>
    <col min="15365" max="15365" width="13.42578125" style="141" customWidth="1"/>
    <col min="15366" max="15366" width="13.85546875" style="141" customWidth="1"/>
    <col min="15367" max="15371" width="16.5703125" style="141" customWidth="1"/>
    <col min="15372" max="15372" width="20.5703125" style="141" customWidth="1"/>
    <col min="15373" max="15373" width="21.140625" style="141" customWidth="1"/>
    <col min="15374" max="15374" width="9.5703125" style="141" customWidth="1"/>
    <col min="15375" max="15375" width="0.42578125" style="141" customWidth="1"/>
    <col min="15376" max="15382" width="6.42578125" style="141" customWidth="1"/>
    <col min="15383" max="15611" width="11.42578125" style="141"/>
    <col min="15612" max="15612" width="1" style="141" customWidth="1"/>
    <col min="15613" max="15613" width="4.28515625" style="141" customWidth="1"/>
    <col min="15614" max="15614" width="34.7109375" style="141" customWidth="1"/>
    <col min="15615" max="15615" width="0" style="141" hidden="1" customWidth="1"/>
    <col min="15616" max="15616" width="20" style="141" customWidth="1"/>
    <col min="15617" max="15617" width="20.85546875" style="141" customWidth="1"/>
    <col min="15618" max="15618" width="25" style="141" customWidth="1"/>
    <col min="15619" max="15619" width="18.7109375" style="141" customWidth="1"/>
    <col min="15620" max="15620" width="29.7109375" style="141" customWidth="1"/>
    <col min="15621" max="15621" width="13.42578125" style="141" customWidth="1"/>
    <col min="15622" max="15622" width="13.85546875" style="141" customWidth="1"/>
    <col min="15623" max="15627" width="16.5703125" style="141" customWidth="1"/>
    <col min="15628" max="15628" width="20.5703125" style="141" customWidth="1"/>
    <col min="15629" max="15629" width="21.140625" style="141" customWidth="1"/>
    <col min="15630" max="15630" width="9.5703125" style="141" customWidth="1"/>
    <col min="15631" max="15631" width="0.42578125" style="141" customWidth="1"/>
    <col min="15632" max="15638" width="6.42578125" style="141" customWidth="1"/>
    <col min="15639" max="15867" width="11.42578125" style="141"/>
    <col min="15868" max="15868" width="1" style="141" customWidth="1"/>
    <col min="15869" max="15869" width="4.28515625" style="141" customWidth="1"/>
    <col min="15870" max="15870" width="34.7109375" style="141" customWidth="1"/>
    <col min="15871" max="15871" width="0" style="141" hidden="1" customWidth="1"/>
    <col min="15872" max="15872" width="20" style="141" customWidth="1"/>
    <col min="15873" max="15873" width="20.85546875" style="141" customWidth="1"/>
    <col min="15874" max="15874" width="25" style="141" customWidth="1"/>
    <col min="15875" max="15875" width="18.7109375" style="141" customWidth="1"/>
    <col min="15876" max="15876" width="29.7109375" style="141" customWidth="1"/>
    <col min="15877" max="15877" width="13.42578125" style="141" customWidth="1"/>
    <col min="15878" max="15878" width="13.85546875" style="141" customWidth="1"/>
    <col min="15879" max="15883" width="16.5703125" style="141" customWidth="1"/>
    <col min="15884" max="15884" width="20.5703125" style="141" customWidth="1"/>
    <col min="15885" max="15885" width="21.140625" style="141" customWidth="1"/>
    <col min="15886" max="15886" width="9.5703125" style="141" customWidth="1"/>
    <col min="15887" max="15887" width="0.42578125" style="141" customWidth="1"/>
    <col min="15888" max="15894" width="6.42578125" style="141" customWidth="1"/>
    <col min="15895" max="16123" width="11.42578125" style="141"/>
    <col min="16124" max="16124" width="1" style="141" customWidth="1"/>
    <col min="16125" max="16125" width="4.28515625" style="141" customWidth="1"/>
    <col min="16126" max="16126" width="34.7109375" style="141" customWidth="1"/>
    <col min="16127" max="16127" width="0" style="141" hidden="1" customWidth="1"/>
    <col min="16128" max="16128" width="20" style="141" customWidth="1"/>
    <col min="16129" max="16129" width="20.85546875" style="141" customWidth="1"/>
    <col min="16130" max="16130" width="25" style="141" customWidth="1"/>
    <col min="16131" max="16131" width="18.7109375" style="141" customWidth="1"/>
    <col min="16132" max="16132" width="29.7109375" style="141" customWidth="1"/>
    <col min="16133" max="16133" width="13.42578125" style="141" customWidth="1"/>
    <col min="16134" max="16134" width="13.85546875" style="141" customWidth="1"/>
    <col min="16135" max="16139" width="16.5703125" style="141" customWidth="1"/>
    <col min="16140" max="16140" width="20.5703125" style="141" customWidth="1"/>
    <col min="16141" max="16141" width="21.140625" style="141" customWidth="1"/>
    <col min="16142" max="16142" width="9.5703125" style="141" customWidth="1"/>
    <col min="16143" max="16143" width="0.42578125" style="141" customWidth="1"/>
    <col min="16144" max="16150" width="6.42578125" style="141" customWidth="1"/>
    <col min="16151" max="16371" width="11.42578125" style="141"/>
    <col min="16372" max="16384" width="11.42578125" style="141" customWidth="1"/>
  </cols>
  <sheetData>
    <row r="2" spans="2:16" ht="15.75" x14ac:dyDescent="0.25">
      <c r="B2" s="503" t="s">
        <v>61</v>
      </c>
      <c r="C2" s="504"/>
      <c r="D2" s="504"/>
      <c r="E2" s="504"/>
      <c r="F2" s="504"/>
      <c r="G2" s="504"/>
      <c r="H2" s="504"/>
      <c r="I2" s="504"/>
      <c r="J2" s="504"/>
      <c r="K2" s="504"/>
      <c r="L2" s="504"/>
      <c r="M2" s="504"/>
      <c r="N2" s="504"/>
      <c r="O2" s="504"/>
      <c r="P2" s="504"/>
    </row>
    <row r="4" spans="2:16" ht="15.75" x14ac:dyDescent="0.25">
      <c r="B4" s="503" t="s">
        <v>47</v>
      </c>
      <c r="C4" s="504"/>
      <c r="D4" s="504"/>
      <c r="E4" s="504"/>
      <c r="F4" s="504"/>
      <c r="G4" s="504"/>
      <c r="H4" s="504"/>
      <c r="I4" s="504"/>
      <c r="J4" s="504"/>
      <c r="K4" s="504"/>
      <c r="L4" s="504"/>
      <c r="M4" s="504"/>
      <c r="N4" s="504"/>
      <c r="O4" s="504"/>
      <c r="P4" s="504"/>
    </row>
    <row r="5" spans="2:16" ht="15.75" thickBot="1" x14ac:dyDescent="0.3"/>
    <row r="6" spans="2:16" ht="16.5" thickBot="1" x14ac:dyDescent="0.3">
      <c r="B6" s="137" t="s">
        <v>4</v>
      </c>
      <c r="C6" s="501" t="s">
        <v>214</v>
      </c>
      <c r="D6" s="501"/>
      <c r="E6" s="501"/>
      <c r="F6" s="501"/>
      <c r="G6" s="501"/>
      <c r="H6" s="501"/>
      <c r="I6" s="501"/>
      <c r="J6" s="501"/>
      <c r="K6" s="501"/>
      <c r="L6" s="501"/>
      <c r="M6" s="501"/>
      <c r="N6" s="502"/>
    </row>
    <row r="7" spans="2:16" ht="16.5" thickBot="1" x14ac:dyDescent="0.3">
      <c r="B7" s="137" t="s">
        <v>5</v>
      </c>
      <c r="C7" s="501"/>
      <c r="D7" s="501"/>
      <c r="E7" s="501"/>
      <c r="F7" s="501"/>
      <c r="G7" s="501"/>
      <c r="H7" s="501"/>
      <c r="I7" s="501"/>
      <c r="J7" s="501"/>
      <c r="K7" s="501"/>
      <c r="L7" s="501"/>
      <c r="M7" s="501"/>
      <c r="N7" s="502"/>
    </row>
    <row r="8" spans="2:16" ht="16.5" thickBot="1" x14ac:dyDescent="0.3">
      <c r="B8" s="137" t="s">
        <v>6</v>
      </c>
      <c r="C8" s="501"/>
      <c r="D8" s="501"/>
      <c r="E8" s="501"/>
      <c r="F8" s="501"/>
      <c r="G8" s="501"/>
      <c r="H8" s="501"/>
      <c r="I8" s="501"/>
      <c r="J8" s="501"/>
      <c r="K8" s="501"/>
      <c r="L8" s="501"/>
      <c r="M8" s="501"/>
      <c r="N8" s="502"/>
    </row>
    <row r="9" spans="2:16" ht="16.5" thickBot="1" x14ac:dyDescent="0.3">
      <c r="B9" s="137" t="s">
        <v>7</v>
      </c>
      <c r="C9" s="501"/>
      <c r="D9" s="501"/>
      <c r="E9" s="501"/>
      <c r="F9" s="501"/>
      <c r="G9" s="501"/>
      <c r="H9" s="501"/>
      <c r="I9" s="501"/>
      <c r="J9" s="501"/>
      <c r="K9" s="501"/>
      <c r="L9" s="501"/>
      <c r="M9" s="501"/>
      <c r="N9" s="502"/>
    </row>
    <row r="10" spans="2:16" ht="16.5" thickBot="1" x14ac:dyDescent="0.3">
      <c r="B10" s="137" t="s">
        <v>8</v>
      </c>
      <c r="C10" s="505"/>
      <c r="D10" s="505"/>
      <c r="E10" s="506"/>
      <c r="F10" s="142"/>
      <c r="G10" s="142"/>
      <c r="H10" s="142"/>
      <c r="I10" s="142"/>
      <c r="J10" s="142"/>
      <c r="K10" s="142"/>
      <c r="L10" s="142"/>
      <c r="M10" s="142"/>
      <c r="N10" s="143"/>
    </row>
    <row r="11" spans="2:16" ht="16.5" thickBot="1" x14ac:dyDescent="0.3">
      <c r="B11" s="138" t="s">
        <v>9</v>
      </c>
      <c r="C11" s="144">
        <v>41977</v>
      </c>
      <c r="D11" s="145"/>
      <c r="E11" s="145"/>
      <c r="F11" s="145"/>
      <c r="G11" s="145"/>
      <c r="H11" s="145"/>
      <c r="I11" s="145"/>
      <c r="J11" s="145"/>
      <c r="K11" s="145"/>
      <c r="L11" s="145"/>
      <c r="M11" s="145"/>
      <c r="N11" s="146"/>
    </row>
    <row r="12" spans="2:16" ht="15.75" x14ac:dyDescent="0.25">
      <c r="B12" s="139"/>
      <c r="C12" s="147"/>
      <c r="D12" s="140"/>
      <c r="E12" s="140"/>
      <c r="F12" s="140"/>
      <c r="G12" s="140"/>
      <c r="H12" s="140"/>
      <c r="I12" s="148"/>
      <c r="J12" s="148"/>
      <c r="K12" s="148"/>
      <c r="L12" s="148"/>
      <c r="M12" s="148"/>
      <c r="N12" s="140"/>
    </row>
    <row r="13" spans="2:16" ht="15.75" x14ac:dyDescent="0.25">
      <c r="I13" s="148"/>
      <c r="J13" s="148"/>
      <c r="K13" s="148"/>
      <c r="L13" s="148"/>
      <c r="M13" s="148"/>
      <c r="N13" s="149"/>
    </row>
    <row r="14" spans="2:16" ht="45.75" customHeight="1" x14ac:dyDescent="0.25">
      <c r="B14" s="507" t="s">
        <v>90</v>
      </c>
      <c r="C14" s="507"/>
      <c r="D14" s="150" t="s">
        <v>12</v>
      </c>
      <c r="E14" s="150" t="s">
        <v>13</v>
      </c>
      <c r="F14" s="150" t="s">
        <v>29</v>
      </c>
      <c r="G14" s="151"/>
      <c r="I14" s="152"/>
      <c r="J14" s="152"/>
      <c r="K14" s="152"/>
      <c r="L14" s="152"/>
      <c r="M14" s="152"/>
      <c r="N14" s="149"/>
    </row>
    <row r="15" spans="2:16" ht="15.75" x14ac:dyDescent="0.25">
      <c r="B15" s="507"/>
      <c r="C15" s="507"/>
      <c r="D15" s="150">
        <v>21</v>
      </c>
      <c r="E15" s="153">
        <v>3090447930</v>
      </c>
      <c r="F15" s="154">
        <v>1059</v>
      </c>
      <c r="G15" s="155"/>
      <c r="I15" s="156"/>
      <c r="J15" s="156"/>
      <c r="K15" s="156"/>
      <c r="L15" s="156"/>
      <c r="M15" s="156"/>
      <c r="N15" s="149"/>
    </row>
    <row r="16" spans="2:16" ht="15.75" x14ac:dyDescent="0.25">
      <c r="B16" s="507"/>
      <c r="C16" s="507"/>
      <c r="D16" s="150"/>
      <c r="E16" s="153"/>
      <c r="F16" s="153"/>
      <c r="G16" s="155"/>
      <c r="I16" s="156"/>
      <c r="J16" s="156"/>
      <c r="K16" s="156"/>
      <c r="L16" s="156"/>
      <c r="M16" s="156"/>
      <c r="N16" s="149"/>
    </row>
    <row r="17" spans="1:14" ht="15.75" x14ac:dyDescent="0.25">
      <c r="B17" s="507"/>
      <c r="C17" s="507"/>
      <c r="D17" s="150"/>
      <c r="E17" s="153"/>
      <c r="F17" s="153"/>
      <c r="G17" s="155"/>
      <c r="I17" s="156"/>
      <c r="J17" s="156"/>
      <c r="K17" s="156"/>
      <c r="L17" s="156"/>
      <c r="M17" s="156"/>
      <c r="N17" s="149"/>
    </row>
    <row r="18" spans="1:14" ht="15.75" x14ac:dyDescent="0.25">
      <c r="B18" s="507"/>
      <c r="C18" s="507"/>
      <c r="D18" s="150"/>
      <c r="E18" s="157"/>
      <c r="F18" s="153"/>
      <c r="G18" s="155"/>
      <c r="H18" s="158"/>
      <c r="I18" s="156"/>
      <c r="J18" s="156"/>
      <c r="K18" s="156"/>
      <c r="L18" s="156"/>
      <c r="M18" s="156"/>
      <c r="N18" s="159"/>
    </row>
    <row r="19" spans="1:14" ht="15.75" x14ac:dyDescent="0.25">
      <c r="B19" s="507"/>
      <c r="C19" s="507"/>
      <c r="D19" s="150"/>
      <c r="E19" s="157"/>
      <c r="F19" s="153"/>
      <c r="G19" s="155"/>
      <c r="H19" s="158"/>
      <c r="I19" s="160"/>
      <c r="J19" s="160"/>
      <c r="K19" s="160"/>
      <c r="L19" s="160"/>
      <c r="M19" s="160"/>
      <c r="N19" s="159"/>
    </row>
    <row r="20" spans="1:14" ht="15.75" x14ac:dyDescent="0.25">
      <c r="B20" s="507"/>
      <c r="C20" s="507"/>
      <c r="D20" s="150"/>
      <c r="E20" s="157"/>
      <c r="F20" s="153"/>
      <c r="G20" s="155"/>
      <c r="H20" s="158"/>
      <c r="I20" s="148"/>
      <c r="J20" s="148"/>
      <c r="K20" s="148"/>
      <c r="L20" s="148"/>
      <c r="M20" s="148"/>
      <c r="N20" s="159"/>
    </row>
    <row r="21" spans="1:14" ht="15.75" x14ac:dyDescent="0.25">
      <c r="B21" s="507"/>
      <c r="C21" s="507"/>
      <c r="D21" s="150"/>
      <c r="E21" s="157"/>
      <c r="F21" s="153"/>
      <c r="G21" s="155"/>
      <c r="H21" s="158"/>
      <c r="I21" s="148"/>
      <c r="J21" s="148"/>
      <c r="K21" s="148"/>
      <c r="L21" s="148"/>
      <c r="M21" s="148"/>
      <c r="N21" s="159"/>
    </row>
    <row r="22" spans="1:14" ht="16.5" thickBot="1" x14ac:dyDescent="0.3">
      <c r="B22" s="508" t="s">
        <v>14</v>
      </c>
      <c r="C22" s="509"/>
      <c r="D22" s="150"/>
      <c r="E22" s="153">
        <f>SUM(E15:E21)</f>
        <v>3090447930</v>
      </c>
      <c r="F22" s="154">
        <f>SUM(F15:F21)</f>
        <v>1059</v>
      </c>
      <c r="G22" s="155"/>
      <c r="H22" s="158"/>
      <c r="I22" s="148"/>
      <c r="J22" s="148"/>
      <c r="K22" s="148"/>
      <c r="L22" s="148"/>
      <c r="M22" s="148"/>
      <c r="N22" s="159"/>
    </row>
    <row r="23" spans="1:14" ht="30.75" thickBot="1" x14ac:dyDescent="0.3">
      <c r="A23" s="161"/>
      <c r="B23" s="162" t="s">
        <v>15</v>
      </c>
      <c r="C23" s="162" t="s">
        <v>91</v>
      </c>
      <c r="E23" s="152"/>
      <c r="F23" s="152"/>
      <c r="G23" s="152"/>
      <c r="H23" s="152"/>
      <c r="I23" s="163"/>
      <c r="J23" s="163"/>
      <c r="K23" s="163"/>
      <c r="L23" s="163"/>
      <c r="M23" s="163"/>
    </row>
    <row r="24" spans="1:14" ht="16.5" thickBot="1" x14ac:dyDescent="0.3">
      <c r="A24" s="164">
        <v>1</v>
      </c>
      <c r="C24" s="165">
        <f>+F22*80%</f>
        <v>847.2</v>
      </c>
      <c r="D24" s="166"/>
      <c r="E24" s="167">
        <f>E22</f>
        <v>3090447930</v>
      </c>
      <c r="F24" s="168"/>
      <c r="G24" s="168"/>
      <c r="H24" s="168"/>
      <c r="I24" s="169"/>
      <c r="J24" s="169"/>
      <c r="K24" s="169"/>
      <c r="L24" s="169"/>
      <c r="M24" s="169"/>
    </row>
    <row r="25" spans="1:14" ht="15.75" x14ac:dyDescent="0.25">
      <c r="A25" s="170"/>
      <c r="C25" s="171"/>
      <c r="D25" s="156"/>
      <c r="E25" s="172"/>
      <c r="F25" s="168"/>
      <c r="G25" s="168"/>
      <c r="H25" s="168"/>
      <c r="I25" s="169"/>
      <c r="J25" s="169"/>
      <c r="K25" s="169"/>
      <c r="L25" s="169"/>
      <c r="M25" s="169"/>
    </row>
    <row r="26" spans="1:14" ht="15.75" x14ac:dyDescent="0.25">
      <c r="A26" s="170"/>
      <c r="C26" s="171"/>
      <c r="D26" s="156"/>
      <c r="E26" s="172"/>
      <c r="F26" s="168"/>
      <c r="G26" s="168"/>
      <c r="H26" s="168"/>
      <c r="I26" s="169"/>
      <c r="J26" s="169"/>
      <c r="K26" s="169"/>
      <c r="L26" s="169"/>
      <c r="M26" s="169"/>
    </row>
    <row r="27" spans="1:14" ht="15.75" x14ac:dyDescent="0.2">
      <c r="A27" s="170"/>
      <c r="B27" s="173" t="s">
        <v>123</v>
      </c>
      <c r="C27" s="107"/>
      <c r="D27" s="107"/>
      <c r="E27" s="107"/>
      <c r="F27" s="107"/>
      <c r="G27" s="107"/>
      <c r="H27" s="107"/>
      <c r="I27" s="148"/>
      <c r="J27" s="148"/>
      <c r="K27" s="148"/>
      <c r="L27" s="148"/>
      <c r="M27" s="148"/>
      <c r="N27" s="149"/>
    </row>
    <row r="28" spans="1:14" ht="15.75" x14ac:dyDescent="0.2">
      <c r="A28" s="170"/>
      <c r="B28" s="107"/>
      <c r="C28" s="107"/>
      <c r="D28" s="107"/>
      <c r="E28" s="107"/>
      <c r="F28" s="107"/>
      <c r="G28" s="107"/>
      <c r="H28" s="107"/>
      <c r="I28" s="148"/>
      <c r="J28" s="148"/>
      <c r="K28" s="148"/>
      <c r="L28" s="148"/>
      <c r="M28" s="148"/>
      <c r="N28" s="149"/>
    </row>
    <row r="29" spans="1:14" ht="15.75" x14ac:dyDescent="0.2">
      <c r="A29" s="170"/>
      <c r="B29" s="174" t="s">
        <v>32</v>
      </c>
      <c r="C29" s="174" t="s">
        <v>124</v>
      </c>
      <c r="D29" s="174" t="s">
        <v>125</v>
      </c>
      <c r="E29" s="107"/>
      <c r="F29" s="107"/>
      <c r="G29" s="107"/>
      <c r="H29" s="107"/>
      <c r="I29" s="148"/>
      <c r="J29" s="148"/>
      <c r="K29" s="148"/>
      <c r="L29" s="148"/>
      <c r="M29" s="148"/>
      <c r="N29" s="149"/>
    </row>
    <row r="30" spans="1:14" ht="15.75" x14ac:dyDescent="0.2">
      <c r="A30" s="170"/>
      <c r="B30" s="175" t="s">
        <v>126</v>
      </c>
      <c r="C30" s="389" t="s">
        <v>185</v>
      </c>
      <c r="D30" s="389"/>
      <c r="E30" s="107"/>
      <c r="F30" s="107"/>
      <c r="G30" s="107"/>
      <c r="H30" s="107"/>
      <c r="I30" s="148"/>
      <c r="J30" s="148"/>
      <c r="K30" s="148"/>
      <c r="L30" s="148"/>
      <c r="M30" s="148"/>
      <c r="N30" s="149"/>
    </row>
    <row r="31" spans="1:14" ht="15.75" x14ac:dyDescent="0.2">
      <c r="A31" s="170"/>
      <c r="B31" s="175" t="s">
        <v>127</v>
      </c>
      <c r="C31" s="389" t="s">
        <v>185</v>
      </c>
      <c r="D31" s="389"/>
      <c r="E31" s="107"/>
      <c r="F31" s="107"/>
      <c r="G31" s="107"/>
      <c r="H31" s="107"/>
      <c r="I31" s="148"/>
      <c r="J31" s="148"/>
      <c r="K31" s="148"/>
      <c r="L31" s="148"/>
      <c r="M31" s="148"/>
      <c r="N31" s="149"/>
    </row>
    <row r="32" spans="1:14" ht="15.75" x14ac:dyDescent="0.2">
      <c r="A32" s="170"/>
      <c r="B32" s="175" t="s">
        <v>128</v>
      </c>
      <c r="C32" s="389" t="s">
        <v>185</v>
      </c>
      <c r="D32" s="389"/>
      <c r="E32" s="107"/>
      <c r="F32" s="107"/>
      <c r="G32" s="107"/>
      <c r="H32" s="107"/>
      <c r="I32" s="148"/>
      <c r="J32" s="148"/>
      <c r="K32" s="148"/>
      <c r="L32" s="148"/>
      <c r="M32" s="148"/>
      <c r="N32" s="149"/>
    </row>
    <row r="33" spans="1:17" ht="15.75" x14ac:dyDescent="0.2">
      <c r="A33" s="170"/>
      <c r="B33" s="175" t="s">
        <v>129</v>
      </c>
      <c r="C33" s="389"/>
      <c r="D33" s="389" t="s">
        <v>185</v>
      </c>
      <c r="E33" s="107"/>
      <c r="F33" s="107"/>
      <c r="G33" s="107"/>
      <c r="H33" s="107"/>
      <c r="I33" s="148"/>
      <c r="J33" s="148"/>
      <c r="K33" s="148"/>
      <c r="L33" s="148"/>
      <c r="M33" s="148"/>
      <c r="N33" s="149"/>
    </row>
    <row r="34" spans="1:17" ht="15.75" x14ac:dyDescent="0.2">
      <c r="A34" s="170"/>
      <c r="B34" s="107"/>
      <c r="C34" s="107"/>
      <c r="D34" s="107"/>
      <c r="E34" s="107"/>
      <c r="F34" s="107"/>
      <c r="G34" s="107"/>
      <c r="H34" s="107"/>
      <c r="I34" s="148"/>
      <c r="J34" s="148"/>
      <c r="K34" s="148"/>
      <c r="L34" s="148"/>
      <c r="M34" s="148"/>
      <c r="N34" s="149"/>
    </row>
    <row r="35" spans="1:17" ht="15.75" x14ac:dyDescent="0.2">
      <c r="A35" s="170"/>
      <c r="B35" s="107"/>
      <c r="C35" s="107"/>
      <c r="D35" s="107"/>
      <c r="E35" s="107"/>
      <c r="F35" s="107"/>
      <c r="G35" s="107"/>
      <c r="H35" s="107"/>
      <c r="I35" s="148"/>
      <c r="J35" s="148"/>
      <c r="K35" s="148"/>
      <c r="L35" s="148"/>
      <c r="M35" s="148"/>
      <c r="N35" s="149"/>
    </row>
    <row r="36" spans="1:17" ht="15.75" x14ac:dyDescent="0.2">
      <c r="A36" s="170"/>
      <c r="B36" s="173" t="s">
        <v>130</v>
      </c>
      <c r="C36" s="107"/>
      <c r="D36" s="107"/>
      <c r="E36" s="107"/>
      <c r="F36" s="107"/>
      <c r="G36" s="107"/>
      <c r="H36" s="107"/>
      <c r="I36" s="148"/>
      <c r="J36" s="148"/>
      <c r="K36" s="148"/>
      <c r="L36" s="148"/>
      <c r="M36" s="148"/>
      <c r="N36" s="149"/>
    </row>
    <row r="37" spans="1:17" ht="15.75" x14ac:dyDescent="0.2">
      <c r="A37" s="170"/>
      <c r="B37" s="107"/>
      <c r="C37" s="107"/>
      <c r="D37" s="107"/>
      <c r="E37" s="107"/>
      <c r="F37" s="107"/>
      <c r="G37" s="107"/>
      <c r="H37" s="107"/>
      <c r="I37" s="148"/>
      <c r="J37" s="148"/>
      <c r="K37" s="148"/>
      <c r="L37" s="148"/>
      <c r="M37" s="148"/>
      <c r="N37" s="149"/>
    </row>
    <row r="38" spans="1:17" ht="15.75" x14ac:dyDescent="0.2">
      <c r="A38" s="170"/>
      <c r="B38" s="107"/>
      <c r="C38" s="107"/>
      <c r="D38" s="107"/>
      <c r="E38" s="107"/>
      <c r="F38" s="107"/>
      <c r="G38" s="107"/>
      <c r="H38" s="107"/>
      <c r="I38" s="148"/>
      <c r="J38" s="148"/>
      <c r="K38" s="148"/>
      <c r="L38" s="148"/>
      <c r="M38" s="148"/>
      <c r="N38" s="149"/>
    </row>
    <row r="39" spans="1:17" ht="15.75" x14ac:dyDescent="0.2">
      <c r="A39" s="170"/>
      <c r="B39" s="174" t="s">
        <v>32</v>
      </c>
      <c r="C39" s="174" t="s">
        <v>56</v>
      </c>
      <c r="D39" s="176" t="s">
        <v>50</v>
      </c>
      <c r="E39" s="176" t="s">
        <v>16</v>
      </c>
      <c r="F39" s="107"/>
      <c r="G39" s="107"/>
      <c r="H39" s="107"/>
      <c r="I39" s="148"/>
      <c r="J39" s="148"/>
      <c r="K39" s="148"/>
      <c r="L39" s="148"/>
      <c r="M39" s="148"/>
      <c r="N39" s="149"/>
    </row>
    <row r="40" spans="1:17" ht="30" x14ac:dyDescent="0.2">
      <c r="A40" s="170"/>
      <c r="B40" s="177" t="s">
        <v>131</v>
      </c>
      <c r="C40" s="178">
        <v>40</v>
      </c>
      <c r="D40" s="179">
        <v>0</v>
      </c>
      <c r="E40" s="510">
        <f>+D40+D41</f>
        <v>0</v>
      </c>
      <c r="F40" s="107"/>
      <c r="G40" s="107"/>
      <c r="H40" s="107"/>
      <c r="I40" s="148"/>
      <c r="J40" s="148"/>
      <c r="K40" s="148"/>
      <c r="L40" s="148"/>
      <c r="M40" s="148"/>
      <c r="N40" s="149"/>
    </row>
    <row r="41" spans="1:17" ht="45" x14ac:dyDescent="0.2">
      <c r="A41" s="170"/>
      <c r="B41" s="177" t="s">
        <v>132</v>
      </c>
      <c r="C41" s="178">
        <v>60</v>
      </c>
      <c r="D41" s="179">
        <f>+F151</f>
        <v>0</v>
      </c>
      <c r="E41" s="511"/>
      <c r="F41" s="107"/>
      <c r="G41" s="107"/>
      <c r="H41" s="107"/>
      <c r="I41" s="148"/>
      <c r="J41" s="148"/>
      <c r="K41" s="148"/>
      <c r="L41" s="148"/>
      <c r="M41" s="148"/>
      <c r="N41" s="149"/>
    </row>
    <row r="42" spans="1:17" ht="15.75" x14ac:dyDescent="0.25">
      <c r="A42" s="170"/>
      <c r="C42" s="171"/>
      <c r="D42" s="156"/>
      <c r="E42" s="172"/>
      <c r="F42" s="168"/>
      <c r="G42" s="168"/>
      <c r="H42" s="168"/>
      <c r="I42" s="169"/>
      <c r="J42" s="169"/>
      <c r="K42" s="169"/>
      <c r="L42" s="169"/>
      <c r="M42" s="169"/>
    </row>
    <row r="43" spans="1:17" ht="15.75" x14ac:dyDescent="0.25">
      <c r="A43" s="170"/>
      <c r="C43" s="171"/>
      <c r="D43" s="156"/>
      <c r="E43" s="172"/>
      <c r="F43" s="168"/>
      <c r="G43" s="168"/>
      <c r="H43" s="168"/>
      <c r="I43" s="169"/>
      <c r="J43" s="169"/>
      <c r="K43" s="169"/>
      <c r="L43" s="169"/>
      <c r="M43" s="169"/>
    </row>
    <row r="44" spans="1:17" ht="24" customHeight="1" x14ac:dyDescent="0.25">
      <c r="A44" s="170"/>
      <c r="C44" s="171"/>
      <c r="D44" s="156"/>
      <c r="E44" s="172"/>
      <c r="F44" s="168"/>
      <c r="G44" s="168"/>
      <c r="H44" s="168"/>
      <c r="I44" s="169"/>
      <c r="J44" s="169"/>
      <c r="K44" s="169"/>
      <c r="L44" s="169"/>
      <c r="M44" s="512" t="s">
        <v>34</v>
      </c>
      <c r="N44" s="512"/>
    </row>
    <row r="45" spans="1:17" ht="27.75" customHeight="1" thickBot="1" x14ac:dyDescent="0.3">
      <c r="M45" s="513"/>
      <c r="N45" s="513"/>
    </row>
    <row r="46" spans="1:17" ht="15.75" x14ac:dyDescent="0.25">
      <c r="B46" s="173" t="s">
        <v>145</v>
      </c>
      <c r="M46" s="180"/>
      <c r="N46" s="180"/>
    </row>
    <row r="47" spans="1:17" ht="15.75" thickBot="1" x14ac:dyDescent="0.3">
      <c r="M47" s="180"/>
      <c r="N47" s="180"/>
    </row>
    <row r="48" spans="1:17" s="148" customFormat="1" ht="109.5" customHeight="1" x14ac:dyDescent="0.25">
      <c r="B48" s="181" t="s">
        <v>133</v>
      </c>
      <c r="C48" s="181" t="s">
        <v>134</v>
      </c>
      <c r="D48" s="181" t="s">
        <v>135</v>
      </c>
      <c r="E48" s="181" t="s">
        <v>44</v>
      </c>
      <c r="F48" s="181" t="s">
        <v>22</v>
      </c>
      <c r="G48" s="181" t="s">
        <v>92</v>
      </c>
      <c r="H48" s="181" t="s">
        <v>17</v>
      </c>
      <c r="I48" s="181" t="s">
        <v>10</v>
      </c>
      <c r="J48" s="411" t="s">
        <v>30</v>
      </c>
      <c r="K48" s="181" t="s">
        <v>59</v>
      </c>
      <c r="L48" s="181" t="s">
        <v>20</v>
      </c>
      <c r="M48" s="182" t="s">
        <v>26</v>
      </c>
      <c r="N48" s="181" t="s">
        <v>136</v>
      </c>
      <c r="O48" s="181" t="s">
        <v>35</v>
      </c>
      <c r="P48" s="183" t="s">
        <v>11</v>
      </c>
      <c r="Q48" s="183" t="s">
        <v>19</v>
      </c>
    </row>
    <row r="49" spans="1:26" s="196" customFormat="1" x14ac:dyDescent="0.25">
      <c r="A49" s="184">
        <v>1</v>
      </c>
      <c r="B49" s="185" t="s">
        <v>184</v>
      </c>
      <c r="C49" s="186" t="s">
        <v>183</v>
      </c>
      <c r="D49" s="185" t="s">
        <v>251</v>
      </c>
      <c r="E49" s="187">
        <v>2123622</v>
      </c>
      <c r="F49" s="186" t="s">
        <v>124</v>
      </c>
      <c r="G49" s="188">
        <v>0</v>
      </c>
      <c r="H49" s="189">
        <v>41180</v>
      </c>
      <c r="I49" s="189">
        <v>41258</v>
      </c>
      <c r="J49" s="190" t="s">
        <v>125</v>
      </c>
      <c r="K49" s="191">
        <v>2</v>
      </c>
      <c r="L49" s="188">
        <v>0</v>
      </c>
      <c r="M49" s="192">
        <v>100</v>
      </c>
      <c r="N49" s="187">
        <v>0</v>
      </c>
      <c r="O49" s="193">
        <v>67452560</v>
      </c>
      <c r="P49" s="193">
        <v>130</v>
      </c>
      <c r="Q49" s="249" t="s">
        <v>150</v>
      </c>
      <c r="R49" s="195"/>
      <c r="S49" s="195"/>
      <c r="T49" s="195"/>
      <c r="U49" s="195"/>
      <c r="V49" s="195"/>
      <c r="W49" s="195"/>
      <c r="X49" s="195"/>
      <c r="Y49" s="195"/>
      <c r="Z49" s="195"/>
    </row>
    <row r="50" spans="1:26" s="196" customFormat="1" ht="59.25" customHeight="1" x14ac:dyDescent="0.25">
      <c r="A50" s="184">
        <f>+A49+1</f>
        <v>2</v>
      </c>
      <c r="B50" s="185" t="s">
        <v>184</v>
      </c>
      <c r="C50" s="186" t="s">
        <v>183</v>
      </c>
      <c r="D50" s="185" t="s">
        <v>251</v>
      </c>
      <c r="E50" s="187">
        <v>2130551</v>
      </c>
      <c r="F50" s="186" t="s">
        <v>124</v>
      </c>
      <c r="G50" s="188">
        <v>0</v>
      </c>
      <c r="H50" s="189">
        <v>41340</v>
      </c>
      <c r="I50" s="189">
        <v>41453</v>
      </c>
      <c r="J50" s="190" t="s">
        <v>125</v>
      </c>
      <c r="K50" s="191">
        <v>0</v>
      </c>
      <c r="L50" s="187">
        <v>3</v>
      </c>
      <c r="M50" s="192">
        <v>100</v>
      </c>
      <c r="N50" s="187">
        <v>0</v>
      </c>
      <c r="O50" s="193">
        <v>89746647</v>
      </c>
      <c r="P50" s="197">
        <v>130</v>
      </c>
      <c r="Q50" s="194" t="s">
        <v>502</v>
      </c>
      <c r="R50" s="195"/>
      <c r="S50" s="195"/>
      <c r="T50" s="195"/>
      <c r="U50" s="195"/>
      <c r="V50" s="195"/>
      <c r="W50" s="195"/>
      <c r="X50" s="195"/>
      <c r="Y50" s="195"/>
      <c r="Z50" s="195"/>
    </row>
    <row r="51" spans="1:26" s="196" customFormat="1" x14ac:dyDescent="0.25">
      <c r="A51" s="184">
        <f t="shared" ref="A51:A56" si="0">+A50+1</f>
        <v>3</v>
      </c>
      <c r="B51" s="185" t="s">
        <v>184</v>
      </c>
      <c r="C51" s="186" t="s">
        <v>183</v>
      </c>
      <c r="D51" s="185" t="s">
        <v>251</v>
      </c>
      <c r="E51" s="187">
        <v>2121343</v>
      </c>
      <c r="F51" s="186" t="s">
        <v>124</v>
      </c>
      <c r="G51" s="188">
        <v>0</v>
      </c>
      <c r="H51" s="189">
        <v>41024</v>
      </c>
      <c r="I51" s="189">
        <v>41182</v>
      </c>
      <c r="J51" s="190" t="s">
        <v>125</v>
      </c>
      <c r="K51" s="191">
        <v>7</v>
      </c>
      <c r="L51" s="187">
        <v>0</v>
      </c>
      <c r="M51" s="192">
        <v>100</v>
      </c>
      <c r="N51" s="187">
        <v>0</v>
      </c>
      <c r="O51" s="193">
        <v>60225500</v>
      </c>
      <c r="P51" s="193">
        <v>130</v>
      </c>
      <c r="Q51" s="194" t="s">
        <v>150</v>
      </c>
      <c r="R51" s="195"/>
      <c r="S51" s="195"/>
      <c r="T51" s="195"/>
      <c r="U51" s="195"/>
      <c r="V51" s="195"/>
      <c r="W51" s="195"/>
      <c r="X51" s="195"/>
      <c r="Y51" s="195"/>
      <c r="Z51" s="195"/>
    </row>
    <row r="52" spans="1:26" s="196" customFormat="1" x14ac:dyDescent="0.25">
      <c r="A52" s="184">
        <f t="shared" si="0"/>
        <v>4</v>
      </c>
      <c r="B52" s="185" t="s">
        <v>184</v>
      </c>
      <c r="C52" s="186" t="s">
        <v>183</v>
      </c>
      <c r="D52" s="185" t="s">
        <v>251</v>
      </c>
      <c r="E52" s="187">
        <v>2111442</v>
      </c>
      <c r="F52" s="186" t="s">
        <v>124</v>
      </c>
      <c r="G52" s="186">
        <v>0</v>
      </c>
      <c r="H52" s="189">
        <v>40779</v>
      </c>
      <c r="I52" s="189">
        <v>40892</v>
      </c>
      <c r="J52" s="190" t="s">
        <v>125</v>
      </c>
      <c r="K52" s="191">
        <v>4</v>
      </c>
      <c r="L52" s="188">
        <v>0</v>
      </c>
      <c r="M52" s="192">
        <v>100</v>
      </c>
      <c r="N52" s="187">
        <v>0</v>
      </c>
      <c r="O52" s="193">
        <v>92778660</v>
      </c>
      <c r="P52" s="193">
        <v>130</v>
      </c>
      <c r="Q52" s="194" t="s">
        <v>150</v>
      </c>
      <c r="R52" s="195"/>
      <c r="S52" s="195"/>
      <c r="T52" s="195"/>
      <c r="U52" s="195"/>
      <c r="V52" s="195"/>
      <c r="W52" s="195"/>
      <c r="X52" s="195"/>
      <c r="Y52" s="195"/>
      <c r="Z52" s="195"/>
    </row>
    <row r="53" spans="1:26" s="196" customFormat="1" ht="75" x14ac:dyDescent="0.25">
      <c r="A53" s="184">
        <f t="shared" si="0"/>
        <v>5</v>
      </c>
      <c r="B53" s="185" t="s">
        <v>184</v>
      </c>
      <c r="C53" s="186" t="s">
        <v>183</v>
      </c>
      <c r="D53" s="185" t="s">
        <v>413</v>
      </c>
      <c r="E53" s="187" t="s">
        <v>252</v>
      </c>
      <c r="F53" s="186" t="s">
        <v>124</v>
      </c>
      <c r="G53" s="186">
        <v>0</v>
      </c>
      <c r="H53" s="189">
        <v>40115</v>
      </c>
      <c r="I53" s="189">
        <v>40720</v>
      </c>
      <c r="J53" s="190" t="s">
        <v>125</v>
      </c>
      <c r="K53" s="191">
        <v>16</v>
      </c>
      <c r="L53" s="187">
        <v>4</v>
      </c>
      <c r="M53" s="192">
        <v>484</v>
      </c>
      <c r="N53" s="187">
        <v>0</v>
      </c>
      <c r="O53" s="193">
        <v>311332833</v>
      </c>
      <c r="P53" s="193">
        <v>484</v>
      </c>
      <c r="Q53" s="194" t="s">
        <v>414</v>
      </c>
      <c r="R53" s="195"/>
      <c r="S53" s="195"/>
      <c r="T53" s="195"/>
      <c r="U53" s="195"/>
      <c r="V53" s="195"/>
      <c r="W53" s="195"/>
      <c r="X53" s="195"/>
      <c r="Y53" s="195"/>
      <c r="Z53" s="195"/>
    </row>
    <row r="54" spans="1:26" s="196" customFormat="1" x14ac:dyDescent="0.25">
      <c r="A54" s="184">
        <f t="shared" si="0"/>
        <v>6</v>
      </c>
      <c r="B54" s="185"/>
      <c r="C54" s="186"/>
      <c r="D54" s="185"/>
      <c r="E54" s="187"/>
      <c r="F54" s="186"/>
      <c r="G54" s="186"/>
      <c r="H54" s="189"/>
      <c r="I54" s="189"/>
      <c r="J54" s="190"/>
      <c r="K54" s="191"/>
      <c r="L54" s="187"/>
      <c r="M54" s="192"/>
      <c r="N54" s="187"/>
      <c r="O54" s="193"/>
      <c r="P54" s="193"/>
      <c r="Q54" s="194"/>
      <c r="R54" s="195"/>
      <c r="S54" s="195"/>
      <c r="T54" s="195"/>
      <c r="U54" s="195"/>
      <c r="V54" s="195"/>
      <c r="W54" s="195"/>
      <c r="X54" s="195"/>
      <c r="Y54" s="195"/>
      <c r="Z54" s="195"/>
    </row>
    <row r="55" spans="1:26" s="196" customFormat="1" x14ac:dyDescent="0.25">
      <c r="A55" s="184">
        <f t="shared" si="0"/>
        <v>7</v>
      </c>
      <c r="B55" s="185"/>
      <c r="C55" s="186"/>
      <c r="D55" s="185"/>
      <c r="E55" s="187"/>
      <c r="F55" s="186"/>
      <c r="G55" s="186"/>
      <c r="H55" s="186"/>
      <c r="I55" s="190"/>
      <c r="J55" s="190"/>
      <c r="K55" s="191"/>
      <c r="L55" s="190"/>
      <c r="M55" s="199"/>
      <c r="N55" s="187"/>
      <c r="O55" s="193"/>
      <c r="P55" s="193"/>
      <c r="Q55" s="194"/>
      <c r="R55" s="195"/>
      <c r="S55" s="195"/>
      <c r="T55" s="195"/>
      <c r="U55" s="195"/>
      <c r="V55" s="195"/>
      <c r="W55" s="195"/>
      <c r="X55" s="195"/>
      <c r="Y55" s="195"/>
      <c r="Z55" s="195"/>
    </row>
    <row r="56" spans="1:26" s="196" customFormat="1" x14ac:dyDescent="0.25">
      <c r="A56" s="184">
        <f t="shared" si="0"/>
        <v>8</v>
      </c>
      <c r="B56" s="185"/>
      <c r="C56" s="186"/>
      <c r="D56" s="185"/>
      <c r="E56" s="187"/>
      <c r="F56" s="186"/>
      <c r="G56" s="186"/>
      <c r="H56" s="186"/>
      <c r="I56" s="190"/>
      <c r="J56" s="190"/>
      <c r="K56" s="191"/>
      <c r="L56" s="190"/>
      <c r="M56" s="199"/>
      <c r="N56" s="187"/>
      <c r="O56" s="193"/>
      <c r="P56" s="193"/>
      <c r="Q56" s="194"/>
      <c r="R56" s="195"/>
      <c r="S56" s="195"/>
      <c r="T56" s="195"/>
      <c r="U56" s="195"/>
      <c r="V56" s="195"/>
      <c r="W56" s="195"/>
      <c r="X56" s="195"/>
      <c r="Y56" s="195"/>
      <c r="Z56" s="195"/>
    </row>
    <row r="57" spans="1:26" s="196" customFormat="1" ht="15.75" x14ac:dyDescent="0.25">
      <c r="A57" s="184"/>
      <c r="B57" s="200" t="s">
        <v>16</v>
      </c>
      <c r="C57" s="186"/>
      <c r="D57" s="185"/>
      <c r="E57" s="187"/>
      <c r="F57" s="186"/>
      <c r="G57" s="186"/>
      <c r="H57" s="186"/>
      <c r="I57" s="190"/>
      <c r="J57" s="190"/>
      <c r="K57" s="201">
        <f>SUM(K49:K56)</f>
        <v>29</v>
      </c>
      <c r="L57" s="202">
        <f t="shared" ref="L57:N57" si="1">SUM(L49:L56)</f>
        <v>7</v>
      </c>
      <c r="M57" s="203">
        <f t="shared" si="1"/>
        <v>884</v>
      </c>
      <c r="N57" s="204">
        <f t="shared" si="1"/>
        <v>0</v>
      </c>
      <c r="O57" s="193"/>
      <c r="P57" s="193"/>
      <c r="Q57" s="194"/>
    </row>
    <row r="58" spans="1:26" s="205" customFormat="1" x14ac:dyDescent="0.25">
      <c r="E58" s="206"/>
    </row>
    <row r="59" spans="1:26" s="205" customFormat="1" ht="15.75" x14ac:dyDescent="0.25">
      <c r="B59" s="514" t="s">
        <v>28</v>
      </c>
      <c r="C59" s="514" t="s">
        <v>27</v>
      </c>
      <c r="D59" s="516" t="s">
        <v>33</v>
      </c>
      <c r="E59" s="516"/>
    </row>
    <row r="60" spans="1:26" s="205" customFormat="1" ht="15.75" x14ac:dyDescent="0.25">
      <c r="B60" s="515"/>
      <c r="C60" s="515"/>
      <c r="D60" s="207" t="s">
        <v>23</v>
      </c>
      <c r="E60" s="208" t="s">
        <v>24</v>
      </c>
    </row>
    <row r="61" spans="1:26" s="205" customFormat="1" ht="30.6" customHeight="1" x14ac:dyDescent="0.25">
      <c r="B61" s="209" t="s">
        <v>21</v>
      </c>
      <c r="C61" s="210">
        <f>+K57</f>
        <v>29</v>
      </c>
      <c r="D61" s="336" t="s">
        <v>185</v>
      </c>
      <c r="E61" s="336"/>
      <c r="F61" s="211"/>
      <c r="G61" s="211"/>
      <c r="H61" s="211"/>
      <c r="I61" s="211"/>
      <c r="J61" s="211"/>
      <c r="K61" s="211"/>
      <c r="L61" s="211"/>
      <c r="M61" s="211"/>
    </row>
    <row r="62" spans="1:26" s="205" customFormat="1" ht="30" customHeight="1" x14ac:dyDescent="0.25">
      <c r="B62" s="209" t="s">
        <v>25</v>
      </c>
      <c r="C62" s="210">
        <f>+M57</f>
        <v>884</v>
      </c>
      <c r="D62" s="336" t="s">
        <v>185</v>
      </c>
      <c r="E62" s="336"/>
    </row>
    <row r="63" spans="1:26" s="205" customFormat="1" x14ac:dyDescent="0.25">
      <c r="B63" s="212"/>
      <c r="C63" s="517"/>
      <c r="D63" s="517"/>
      <c r="E63" s="517"/>
      <c r="F63" s="517"/>
      <c r="G63" s="517"/>
      <c r="H63" s="517"/>
      <c r="I63" s="517"/>
      <c r="J63" s="517"/>
      <c r="K63" s="517"/>
      <c r="L63" s="517"/>
      <c r="M63" s="517"/>
      <c r="N63" s="517"/>
    </row>
    <row r="64" spans="1:26" ht="28.15" customHeight="1" thickBot="1" x14ac:dyDescent="0.3"/>
    <row r="65" spans="2:17" ht="16.5" thickBot="1" x14ac:dyDescent="0.3">
      <c r="B65" s="518" t="s">
        <v>93</v>
      </c>
      <c r="C65" s="518"/>
      <c r="D65" s="518"/>
      <c r="E65" s="518"/>
      <c r="F65" s="518"/>
      <c r="G65" s="518"/>
      <c r="H65" s="518"/>
      <c r="I65" s="518"/>
      <c r="J65" s="518"/>
      <c r="K65" s="518"/>
      <c r="L65" s="518"/>
      <c r="M65" s="518"/>
      <c r="N65" s="518"/>
    </row>
    <row r="68" spans="2:17" ht="109.5" customHeight="1" x14ac:dyDescent="0.25">
      <c r="B68" s="174" t="s">
        <v>137</v>
      </c>
      <c r="C68" s="213" t="s">
        <v>2</v>
      </c>
      <c r="D68" s="213" t="s">
        <v>95</v>
      </c>
      <c r="E68" s="213" t="s">
        <v>94</v>
      </c>
      <c r="F68" s="213" t="s">
        <v>96</v>
      </c>
      <c r="G68" s="213" t="s">
        <v>97</v>
      </c>
      <c r="H68" s="213" t="s">
        <v>98</v>
      </c>
      <c r="I68" s="213" t="s">
        <v>99</v>
      </c>
      <c r="J68" s="213" t="s">
        <v>100</v>
      </c>
      <c r="K68" s="213" t="s">
        <v>101</v>
      </c>
      <c r="L68" s="213" t="s">
        <v>102</v>
      </c>
      <c r="M68" s="214" t="s">
        <v>103</v>
      </c>
      <c r="N68" s="214" t="s">
        <v>104</v>
      </c>
      <c r="O68" s="519" t="s">
        <v>3</v>
      </c>
      <c r="P68" s="520"/>
      <c r="Q68" s="213" t="s">
        <v>18</v>
      </c>
    </row>
    <row r="69" spans="2:17" ht="96.75" customHeight="1" x14ac:dyDescent="0.2">
      <c r="B69" s="215" t="s">
        <v>253</v>
      </c>
      <c r="C69" s="215" t="s">
        <v>226</v>
      </c>
      <c r="D69" s="175"/>
      <c r="E69" s="175">
        <v>1059</v>
      </c>
      <c r="F69" s="217" t="s">
        <v>404</v>
      </c>
      <c r="G69" s="236" t="s">
        <v>124</v>
      </c>
      <c r="H69" s="279" t="s">
        <v>125</v>
      </c>
      <c r="I69" s="218" t="s">
        <v>404</v>
      </c>
      <c r="J69" s="218" t="s">
        <v>124</v>
      </c>
      <c r="K69" s="218" t="s">
        <v>124</v>
      </c>
      <c r="L69" s="218" t="s">
        <v>124</v>
      </c>
      <c r="M69" s="218" t="s">
        <v>124</v>
      </c>
      <c r="N69" s="218" t="s">
        <v>124</v>
      </c>
      <c r="O69" s="479" t="s">
        <v>460</v>
      </c>
      <c r="P69" s="480"/>
      <c r="Q69" s="238" t="s">
        <v>124</v>
      </c>
    </row>
    <row r="70" spans="2:17" x14ac:dyDescent="0.2">
      <c r="B70" s="215"/>
      <c r="C70" s="215"/>
      <c r="D70" s="175"/>
      <c r="E70" s="175"/>
      <c r="F70" s="217"/>
      <c r="G70" s="236"/>
      <c r="H70" s="279"/>
      <c r="I70" s="218"/>
      <c r="J70" s="218"/>
      <c r="K70" s="218"/>
      <c r="L70" s="218"/>
      <c r="M70" s="218"/>
      <c r="N70" s="218"/>
      <c r="O70" s="521"/>
      <c r="P70" s="522"/>
      <c r="Q70" s="238"/>
    </row>
    <row r="71" spans="2:17" x14ac:dyDescent="0.25">
      <c r="B71" s="141" t="s">
        <v>1</v>
      </c>
    </row>
    <row r="72" spans="2:17" x14ac:dyDescent="0.25">
      <c r="B72" s="141" t="s">
        <v>36</v>
      </c>
    </row>
    <row r="73" spans="2:17" x14ac:dyDescent="0.25">
      <c r="B73" s="141" t="s">
        <v>60</v>
      </c>
    </row>
    <row r="75" spans="2:17" ht="15.75" thickBot="1" x14ac:dyDescent="0.3"/>
    <row r="76" spans="2:17" ht="16.5" thickBot="1" x14ac:dyDescent="0.3">
      <c r="B76" s="523" t="s">
        <v>37</v>
      </c>
      <c r="C76" s="524"/>
      <c r="D76" s="524"/>
      <c r="E76" s="524"/>
      <c r="F76" s="524"/>
      <c r="G76" s="524"/>
      <c r="H76" s="524"/>
      <c r="I76" s="524"/>
      <c r="J76" s="524"/>
      <c r="K76" s="524"/>
      <c r="L76" s="524"/>
      <c r="M76" s="524"/>
      <c r="N76" s="525"/>
    </row>
    <row r="81" spans="2:19" ht="76.5" customHeight="1" x14ac:dyDescent="0.25">
      <c r="B81" s="174" t="s">
        <v>0</v>
      </c>
      <c r="C81" s="174" t="s">
        <v>38</v>
      </c>
      <c r="D81" s="174" t="s">
        <v>39</v>
      </c>
      <c r="E81" s="174" t="s">
        <v>105</v>
      </c>
      <c r="F81" s="174" t="s">
        <v>107</v>
      </c>
      <c r="G81" s="174" t="s">
        <v>108</v>
      </c>
      <c r="H81" s="174" t="s">
        <v>109</v>
      </c>
      <c r="I81" s="174" t="s">
        <v>106</v>
      </c>
      <c r="J81" s="519" t="s">
        <v>110</v>
      </c>
      <c r="K81" s="526"/>
      <c r="L81" s="520"/>
      <c r="M81" s="174" t="s">
        <v>111</v>
      </c>
      <c r="N81" s="174" t="s">
        <v>161</v>
      </c>
      <c r="O81" s="174" t="s">
        <v>162</v>
      </c>
      <c r="P81" s="519" t="s">
        <v>3</v>
      </c>
      <c r="Q81" s="520"/>
    </row>
    <row r="82" spans="2:19" ht="165" customHeight="1" x14ac:dyDescent="0.2">
      <c r="B82" s="219" t="s">
        <v>42</v>
      </c>
      <c r="C82" s="285">
        <v>1059</v>
      </c>
      <c r="D82" s="292" t="s">
        <v>254</v>
      </c>
      <c r="E82" s="292">
        <v>1124023942</v>
      </c>
      <c r="F82" s="294" t="s">
        <v>255</v>
      </c>
      <c r="G82" s="292" t="s">
        <v>157</v>
      </c>
      <c r="H82" s="289">
        <v>41846</v>
      </c>
      <c r="I82" s="285" t="s">
        <v>256</v>
      </c>
      <c r="J82" s="281" t="s">
        <v>257</v>
      </c>
      <c r="K82" s="283" t="s">
        <v>258</v>
      </c>
      <c r="L82" s="284" t="s">
        <v>155</v>
      </c>
      <c r="M82" s="285" t="s">
        <v>124</v>
      </c>
      <c r="N82" s="285" t="s">
        <v>124</v>
      </c>
      <c r="O82" s="285" t="s">
        <v>125</v>
      </c>
      <c r="P82" s="494" t="s">
        <v>272</v>
      </c>
      <c r="Q82" s="495"/>
    </row>
    <row r="83" spans="2:19" ht="150.75" customHeight="1" x14ac:dyDescent="0.2">
      <c r="B83" s="219" t="s">
        <v>42</v>
      </c>
      <c r="C83" s="285">
        <v>1059</v>
      </c>
      <c r="D83" s="292" t="s">
        <v>259</v>
      </c>
      <c r="E83" s="292">
        <v>40935189</v>
      </c>
      <c r="F83" s="294" t="s">
        <v>260</v>
      </c>
      <c r="G83" s="292" t="s">
        <v>261</v>
      </c>
      <c r="H83" s="289">
        <v>37235</v>
      </c>
      <c r="I83" s="285" t="s">
        <v>256</v>
      </c>
      <c r="J83" s="281" t="s">
        <v>262</v>
      </c>
      <c r="K83" s="283" t="s">
        <v>263</v>
      </c>
      <c r="L83" s="284" t="s">
        <v>155</v>
      </c>
      <c r="M83" s="285" t="s">
        <v>124</v>
      </c>
      <c r="N83" s="285" t="s">
        <v>125</v>
      </c>
      <c r="O83" s="285" t="s">
        <v>125</v>
      </c>
      <c r="P83" s="494" t="s">
        <v>461</v>
      </c>
      <c r="Q83" s="495"/>
    </row>
    <row r="84" spans="2:19" ht="150.75" customHeight="1" x14ac:dyDescent="0.2">
      <c r="B84" s="219" t="s">
        <v>42</v>
      </c>
      <c r="C84" s="285">
        <v>1060</v>
      </c>
      <c r="D84" s="292" t="s">
        <v>473</v>
      </c>
      <c r="E84" s="292">
        <v>3911369</v>
      </c>
      <c r="F84" s="294" t="s">
        <v>474</v>
      </c>
      <c r="G84" s="292" t="s">
        <v>475</v>
      </c>
      <c r="H84" s="289">
        <v>38891</v>
      </c>
      <c r="I84" s="285" t="s">
        <v>404</v>
      </c>
      <c r="J84" s="281" t="s">
        <v>270</v>
      </c>
      <c r="K84" s="283" t="s">
        <v>476</v>
      </c>
      <c r="L84" s="284" t="s">
        <v>477</v>
      </c>
      <c r="M84" s="285" t="s">
        <v>124</v>
      </c>
      <c r="N84" s="285" t="s">
        <v>124</v>
      </c>
      <c r="O84" s="285" t="s">
        <v>124</v>
      </c>
      <c r="P84" s="494" t="s">
        <v>461</v>
      </c>
      <c r="Q84" s="495"/>
    </row>
    <row r="85" spans="2:19" ht="119.25" customHeight="1" x14ac:dyDescent="0.2">
      <c r="B85" s="219" t="s">
        <v>42</v>
      </c>
      <c r="C85" s="285">
        <v>1059</v>
      </c>
      <c r="D85" s="292" t="s">
        <v>264</v>
      </c>
      <c r="E85" s="292">
        <v>1124020531</v>
      </c>
      <c r="F85" s="294" t="s">
        <v>189</v>
      </c>
      <c r="G85" s="292" t="s">
        <v>157</v>
      </c>
      <c r="H85" s="289">
        <v>41047</v>
      </c>
      <c r="I85" s="285" t="s">
        <v>256</v>
      </c>
      <c r="J85" s="281" t="s">
        <v>265</v>
      </c>
      <c r="K85" s="283" t="s">
        <v>266</v>
      </c>
      <c r="L85" s="284" t="s">
        <v>155</v>
      </c>
      <c r="M85" s="285" t="s">
        <v>124</v>
      </c>
      <c r="N85" s="285" t="s">
        <v>124</v>
      </c>
      <c r="O85" s="285" t="s">
        <v>124</v>
      </c>
      <c r="P85" s="494" t="s">
        <v>462</v>
      </c>
      <c r="Q85" s="495"/>
    </row>
    <row r="86" spans="2:19" s="239" customFormat="1" ht="76.5" customHeight="1" x14ac:dyDescent="0.2">
      <c r="B86" s="219" t="s">
        <v>42</v>
      </c>
      <c r="C86" s="285">
        <v>1059</v>
      </c>
      <c r="D86" s="293" t="s">
        <v>267</v>
      </c>
      <c r="E86" s="293">
        <v>56075346</v>
      </c>
      <c r="F86" s="295" t="s">
        <v>268</v>
      </c>
      <c r="G86" s="293" t="s">
        <v>269</v>
      </c>
      <c r="H86" s="289">
        <v>38585</v>
      </c>
      <c r="I86" s="288" t="s">
        <v>256</v>
      </c>
      <c r="J86" s="281" t="s">
        <v>270</v>
      </c>
      <c r="K86" s="283" t="s">
        <v>271</v>
      </c>
      <c r="L86" s="284" t="s">
        <v>155</v>
      </c>
      <c r="M86" s="288" t="s">
        <v>124</v>
      </c>
      <c r="N86" s="288" t="s">
        <v>125</v>
      </c>
      <c r="O86" s="288" t="s">
        <v>124</v>
      </c>
      <c r="P86" s="494" t="s">
        <v>150</v>
      </c>
      <c r="Q86" s="495"/>
    </row>
    <row r="87" spans="2:19" s="239" customFormat="1" ht="76.5" customHeight="1" x14ac:dyDescent="0.2">
      <c r="B87" s="287" t="s">
        <v>42</v>
      </c>
      <c r="C87" s="285">
        <v>1059</v>
      </c>
      <c r="D87" s="293" t="s">
        <v>279</v>
      </c>
      <c r="E87" s="293">
        <v>73547367</v>
      </c>
      <c r="F87" s="295" t="s">
        <v>217</v>
      </c>
      <c r="G87" s="293" t="s">
        <v>280</v>
      </c>
      <c r="H87" s="289">
        <v>34971</v>
      </c>
      <c r="I87" s="288" t="s">
        <v>281</v>
      </c>
      <c r="J87" s="281" t="s">
        <v>282</v>
      </c>
      <c r="K87" s="283" t="s">
        <v>190</v>
      </c>
      <c r="L87" s="283" t="s">
        <v>283</v>
      </c>
      <c r="M87" s="288" t="s">
        <v>124</v>
      </c>
      <c r="N87" s="288" t="s">
        <v>124</v>
      </c>
      <c r="O87" s="288" t="s">
        <v>124</v>
      </c>
      <c r="P87" s="494" t="s">
        <v>150</v>
      </c>
      <c r="Q87" s="495"/>
    </row>
    <row r="88" spans="2:19" s="239" customFormat="1" ht="60.75" customHeight="1" x14ac:dyDescent="0.2">
      <c r="B88" s="287" t="s">
        <v>42</v>
      </c>
      <c r="C88" s="285">
        <v>1059</v>
      </c>
      <c r="D88" s="293" t="s">
        <v>273</v>
      </c>
      <c r="E88" s="297">
        <v>1124032369</v>
      </c>
      <c r="F88" s="296" t="s">
        <v>158</v>
      </c>
      <c r="G88" s="281" t="s">
        <v>274</v>
      </c>
      <c r="H88" s="290">
        <v>41754</v>
      </c>
      <c r="I88" s="280" t="s">
        <v>152</v>
      </c>
      <c r="J88" s="281" t="s">
        <v>275</v>
      </c>
      <c r="K88" s="283" t="s">
        <v>276</v>
      </c>
      <c r="L88" s="284" t="s">
        <v>277</v>
      </c>
      <c r="M88" s="288" t="s">
        <v>124</v>
      </c>
      <c r="N88" s="280" t="s">
        <v>124</v>
      </c>
      <c r="O88" s="280" t="s">
        <v>125</v>
      </c>
      <c r="P88" s="494" t="s">
        <v>278</v>
      </c>
      <c r="Q88" s="495"/>
    </row>
    <row r="89" spans="2:19" ht="82.5" customHeight="1" x14ac:dyDescent="0.2">
      <c r="B89" s="219" t="s">
        <v>43</v>
      </c>
      <c r="C89" s="285">
        <v>1059</v>
      </c>
      <c r="D89" s="267" t="s">
        <v>284</v>
      </c>
      <c r="E89" s="272">
        <v>56062159</v>
      </c>
      <c r="F89" s="294" t="s">
        <v>156</v>
      </c>
      <c r="G89" s="267" t="s">
        <v>157</v>
      </c>
      <c r="H89" s="291">
        <v>39640</v>
      </c>
      <c r="I89" s="286" t="s">
        <v>151</v>
      </c>
      <c r="J89" s="269" t="s">
        <v>285</v>
      </c>
      <c r="K89" s="274" t="s">
        <v>286</v>
      </c>
      <c r="L89" s="300" t="s">
        <v>156</v>
      </c>
      <c r="M89" s="285" t="s">
        <v>124</v>
      </c>
      <c r="N89" s="285" t="s">
        <v>124</v>
      </c>
      <c r="O89" s="285" t="s">
        <v>124</v>
      </c>
      <c r="P89" s="494" t="s">
        <v>150</v>
      </c>
      <c r="Q89" s="495"/>
    </row>
    <row r="90" spans="2:19" s="349" customFormat="1" ht="185.25" customHeight="1" x14ac:dyDescent="0.2">
      <c r="B90" s="287" t="s">
        <v>43</v>
      </c>
      <c r="C90" s="285">
        <v>1059</v>
      </c>
      <c r="D90" s="343" t="s">
        <v>287</v>
      </c>
      <c r="E90" s="344">
        <v>56083109</v>
      </c>
      <c r="F90" s="296" t="s">
        <v>156</v>
      </c>
      <c r="G90" s="293" t="s">
        <v>157</v>
      </c>
      <c r="H90" s="345">
        <v>39899</v>
      </c>
      <c r="I90" s="346" t="s">
        <v>151</v>
      </c>
      <c r="J90" s="281" t="s">
        <v>288</v>
      </c>
      <c r="K90" s="347" t="s">
        <v>289</v>
      </c>
      <c r="L90" s="348" t="s">
        <v>156</v>
      </c>
      <c r="M90" s="288" t="s">
        <v>124</v>
      </c>
      <c r="N90" s="288" t="s">
        <v>124</v>
      </c>
      <c r="O90" s="288" t="s">
        <v>124</v>
      </c>
      <c r="P90" s="494" t="s">
        <v>150</v>
      </c>
      <c r="Q90" s="495"/>
    </row>
    <row r="91" spans="2:19" s="349" customFormat="1" ht="57" customHeight="1" x14ac:dyDescent="0.2">
      <c r="B91" s="287" t="s">
        <v>43</v>
      </c>
      <c r="C91" s="288">
        <v>1059</v>
      </c>
      <c r="D91" s="343" t="s">
        <v>180</v>
      </c>
      <c r="E91" s="344">
        <v>40880125</v>
      </c>
      <c r="F91" s="295" t="s">
        <v>156</v>
      </c>
      <c r="G91" s="293" t="s">
        <v>157</v>
      </c>
      <c r="H91" s="345">
        <v>41166</v>
      </c>
      <c r="I91" s="346" t="s">
        <v>151</v>
      </c>
      <c r="J91" s="281" t="s">
        <v>290</v>
      </c>
      <c r="K91" s="347" t="s">
        <v>291</v>
      </c>
      <c r="L91" s="350" t="s">
        <v>156</v>
      </c>
      <c r="M91" s="288" t="s">
        <v>124</v>
      </c>
      <c r="N91" s="288" t="s">
        <v>124</v>
      </c>
      <c r="O91" s="288" t="s">
        <v>124</v>
      </c>
      <c r="P91" s="494" t="s">
        <v>150</v>
      </c>
      <c r="Q91" s="495"/>
    </row>
    <row r="92" spans="2:19" s="349" customFormat="1" ht="182.25" customHeight="1" x14ac:dyDescent="0.2">
      <c r="B92" s="287" t="s">
        <v>43</v>
      </c>
      <c r="C92" s="288">
        <v>1059</v>
      </c>
      <c r="D92" s="343" t="s">
        <v>292</v>
      </c>
      <c r="E92" s="344">
        <v>56086379</v>
      </c>
      <c r="F92" s="295" t="s">
        <v>156</v>
      </c>
      <c r="G92" s="293" t="s">
        <v>157</v>
      </c>
      <c r="H92" s="345">
        <v>41846</v>
      </c>
      <c r="I92" s="351" t="s">
        <v>151</v>
      </c>
      <c r="J92" s="281" t="s">
        <v>293</v>
      </c>
      <c r="K92" s="347" t="s">
        <v>294</v>
      </c>
      <c r="L92" s="283" t="s">
        <v>163</v>
      </c>
      <c r="M92" s="288" t="s">
        <v>124</v>
      </c>
      <c r="N92" s="288" t="s">
        <v>124</v>
      </c>
      <c r="O92" s="288" t="s">
        <v>124</v>
      </c>
      <c r="P92" s="494" t="s">
        <v>150</v>
      </c>
      <c r="Q92" s="495"/>
    </row>
    <row r="93" spans="2:19" s="349" customFormat="1" ht="182.25" customHeight="1" x14ac:dyDescent="0.2">
      <c r="B93" s="287" t="s">
        <v>43</v>
      </c>
      <c r="C93" s="288">
        <v>1059</v>
      </c>
      <c r="D93" s="343" t="s">
        <v>299</v>
      </c>
      <c r="E93" s="344">
        <v>26988579</v>
      </c>
      <c r="F93" s="295" t="s">
        <v>158</v>
      </c>
      <c r="G93" s="293" t="s">
        <v>300</v>
      </c>
      <c r="H93" s="345">
        <v>40480</v>
      </c>
      <c r="I93" s="351" t="s">
        <v>151</v>
      </c>
      <c r="J93" s="349" t="s">
        <v>160</v>
      </c>
      <c r="K93" s="283" t="s">
        <v>301</v>
      </c>
      <c r="L93" s="283" t="s">
        <v>178</v>
      </c>
      <c r="M93" s="288" t="s">
        <v>124</v>
      </c>
      <c r="N93" s="288" t="s">
        <v>124</v>
      </c>
      <c r="O93" s="288" t="s">
        <v>124</v>
      </c>
      <c r="P93" s="494" t="s">
        <v>150</v>
      </c>
      <c r="Q93" s="495"/>
    </row>
    <row r="94" spans="2:19" s="349" customFormat="1" ht="95.25" customHeight="1" x14ac:dyDescent="0.2">
      <c r="B94" s="287" t="s">
        <v>43</v>
      </c>
      <c r="C94" s="288">
        <v>1059</v>
      </c>
      <c r="D94" s="343" t="s">
        <v>295</v>
      </c>
      <c r="E94" s="344">
        <v>27041939</v>
      </c>
      <c r="F94" s="295" t="s">
        <v>156</v>
      </c>
      <c r="G94" s="293" t="s">
        <v>157</v>
      </c>
      <c r="H94" s="345">
        <v>40284</v>
      </c>
      <c r="I94" s="346" t="s">
        <v>152</v>
      </c>
      <c r="J94" s="281" t="s">
        <v>296</v>
      </c>
      <c r="K94" s="347" t="s">
        <v>297</v>
      </c>
      <c r="L94" s="284" t="s">
        <v>298</v>
      </c>
      <c r="M94" s="288" t="s">
        <v>124</v>
      </c>
      <c r="N94" s="288" t="s">
        <v>124</v>
      </c>
      <c r="O94" s="288" t="s">
        <v>124</v>
      </c>
      <c r="P94" s="499" t="s">
        <v>150</v>
      </c>
      <c r="Q94" s="500"/>
      <c r="R94" s="499"/>
      <c r="S94" s="500"/>
    </row>
    <row r="95" spans="2:19" ht="53.25" customHeight="1" x14ac:dyDescent="0.2">
      <c r="B95" s="219" t="s">
        <v>43</v>
      </c>
      <c r="C95" s="285"/>
      <c r="D95" s="267"/>
      <c r="E95" s="272"/>
      <c r="F95" s="282"/>
      <c r="G95" s="282"/>
      <c r="H95" s="291"/>
      <c r="I95" s="286"/>
      <c r="J95" s="269"/>
      <c r="K95" s="274"/>
      <c r="L95" s="270"/>
      <c r="M95" s="282"/>
      <c r="N95" s="282"/>
      <c r="O95" s="282"/>
      <c r="P95" s="494" t="s">
        <v>164</v>
      </c>
      <c r="Q95" s="495"/>
    </row>
    <row r="96" spans="2:19" ht="15.75" thickBot="1" x14ac:dyDescent="0.25">
      <c r="B96" s="399"/>
      <c r="C96" s="400"/>
      <c r="D96" s="401"/>
      <c r="E96" s="402"/>
      <c r="F96" s="403"/>
      <c r="G96" s="403"/>
      <c r="H96" s="404"/>
      <c r="I96" s="405"/>
      <c r="J96" s="406"/>
      <c r="K96" s="407"/>
      <c r="L96" s="408"/>
      <c r="M96" s="403"/>
      <c r="N96" s="403"/>
      <c r="O96" s="403"/>
      <c r="P96" s="409"/>
      <c r="Q96" s="409"/>
    </row>
    <row r="97" spans="1:26" ht="16.5" thickBot="1" x14ac:dyDescent="0.3">
      <c r="B97" s="531"/>
      <c r="C97" s="532"/>
      <c r="D97" s="532"/>
      <c r="E97" s="532"/>
      <c r="F97" s="532"/>
      <c r="G97" s="532"/>
      <c r="H97" s="532"/>
      <c r="I97" s="532"/>
      <c r="J97" s="532"/>
      <c r="K97" s="532"/>
      <c r="L97" s="532"/>
      <c r="M97" s="532"/>
      <c r="N97" s="533"/>
    </row>
    <row r="98" spans="1:26" ht="16.5" thickBot="1" x14ac:dyDescent="0.3">
      <c r="B98" s="523" t="s">
        <v>45</v>
      </c>
      <c r="C98" s="524"/>
      <c r="D98" s="524"/>
      <c r="E98" s="524"/>
      <c r="F98" s="524"/>
      <c r="G98" s="524"/>
      <c r="H98" s="524"/>
      <c r="I98" s="524"/>
      <c r="J98" s="524"/>
      <c r="K98" s="524"/>
      <c r="L98" s="524"/>
      <c r="M98" s="524"/>
      <c r="N98" s="525"/>
    </row>
    <row r="100" spans="1:26" ht="46.15" customHeight="1" x14ac:dyDescent="0.25"/>
    <row r="101" spans="1:26" ht="46.9" customHeight="1" x14ac:dyDescent="0.25">
      <c r="B101" s="213" t="s">
        <v>32</v>
      </c>
      <c r="C101" s="213" t="s">
        <v>18</v>
      </c>
      <c r="D101" s="519" t="s">
        <v>3</v>
      </c>
      <c r="E101" s="520"/>
    </row>
    <row r="102" spans="1:26" ht="62.25" customHeight="1" x14ac:dyDescent="0.25">
      <c r="B102" s="220" t="s">
        <v>112</v>
      </c>
      <c r="C102" s="175" t="s">
        <v>124</v>
      </c>
      <c r="D102" s="543" t="s">
        <v>424</v>
      </c>
      <c r="E102" s="544"/>
    </row>
    <row r="105" spans="1:26" ht="15.75" x14ac:dyDescent="0.25">
      <c r="B105" s="503" t="s">
        <v>62</v>
      </c>
      <c r="C105" s="504"/>
      <c r="D105" s="504"/>
      <c r="E105" s="504"/>
      <c r="F105" s="504"/>
      <c r="G105" s="504"/>
      <c r="H105" s="504"/>
      <c r="I105" s="504"/>
      <c r="J105" s="504"/>
      <c r="K105" s="504"/>
      <c r="L105" s="504"/>
      <c r="M105" s="504"/>
      <c r="N105" s="504"/>
      <c r="O105" s="504"/>
      <c r="P105" s="504"/>
    </row>
    <row r="107" spans="1:26" ht="15.75" thickBot="1" x14ac:dyDescent="0.3"/>
    <row r="108" spans="1:26" ht="16.5" thickBot="1" x14ac:dyDescent="0.3">
      <c r="B108" s="523" t="s">
        <v>52</v>
      </c>
      <c r="C108" s="524"/>
      <c r="D108" s="524"/>
      <c r="E108" s="524"/>
      <c r="F108" s="524"/>
      <c r="G108" s="524"/>
      <c r="H108" s="524"/>
      <c r="I108" s="524"/>
      <c r="J108" s="524"/>
      <c r="K108" s="524"/>
      <c r="L108" s="524"/>
      <c r="M108" s="524"/>
      <c r="N108" s="525"/>
    </row>
    <row r="110" spans="1:26" s="148" customFormat="1" ht="39.75" customHeight="1" thickBot="1" x14ac:dyDescent="0.3">
      <c r="B110" s="141"/>
      <c r="C110" s="141"/>
      <c r="D110" s="141"/>
      <c r="E110" s="141"/>
      <c r="F110" s="141"/>
      <c r="G110" s="141"/>
      <c r="H110" s="141"/>
      <c r="I110" s="141"/>
      <c r="J110" s="141"/>
      <c r="K110" s="141"/>
      <c r="L110" s="141"/>
      <c r="M110" s="180"/>
      <c r="N110" s="180"/>
      <c r="O110" s="141"/>
      <c r="P110" s="141"/>
      <c r="Q110" s="141"/>
    </row>
    <row r="111" spans="1:26" s="196" customFormat="1" ht="63" x14ac:dyDescent="0.25">
      <c r="A111" s="184">
        <v>1</v>
      </c>
      <c r="B111" s="181" t="s">
        <v>133</v>
      </c>
      <c r="C111" s="181" t="s">
        <v>134</v>
      </c>
      <c r="D111" s="181" t="s">
        <v>135</v>
      </c>
      <c r="E111" s="181" t="s">
        <v>44</v>
      </c>
      <c r="F111" s="181" t="s">
        <v>22</v>
      </c>
      <c r="G111" s="181" t="s">
        <v>92</v>
      </c>
      <c r="H111" s="181" t="s">
        <v>17</v>
      </c>
      <c r="I111" s="181" t="s">
        <v>10</v>
      </c>
      <c r="J111" s="181" t="s">
        <v>30</v>
      </c>
      <c r="K111" s="181" t="s">
        <v>59</v>
      </c>
      <c r="L111" s="181" t="s">
        <v>20</v>
      </c>
      <c r="M111" s="182" t="s">
        <v>26</v>
      </c>
      <c r="N111" s="181" t="s">
        <v>136</v>
      </c>
      <c r="O111" s="181" t="s">
        <v>35</v>
      </c>
      <c r="P111" s="183" t="s">
        <v>11</v>
      </c>
      <c r="Q111" s="183" t="s">
        <v>19</v>
      </c>
      <c r="R111" s="195"/>
      <c r="S111" s="195"/>
      <c r="T111" s="195"/>
      <c r="U111" s="195"/>
      <c r="V111" s="195"/>
      <c r="W111" s="195"/>
      <c r="X111" s="195"/>
      <c r="Y111" s="195"/>
      <c r="Z111" s="195"/>
    </row>
    <row r="112" spans="1:26" s="354" customFormat="1" ht="85.5" customHeight="1" x14ac:dyDescent="0.25">
      <c r="A112" s="352">
        <f>+A111+1</f>
        <v>2</v>
      </c>
      <c r="B112" s="187"/>
      <c r="C112" s="188"/>
      <c r="D112" s="188"/>
      <c r="E112" s="188"/>
      <c r="F112" s="188"/>
      <c r="G112" s="188"/>
      <c r="H112" s="188"/>
      <c r="I112" s="188"/>
      <c r="J112" s="188"/>
      <c r="K112" s="188"/>
      <c r="L112" s="188"/>
      <c r="M112" s="188"/>
      <c r="N112" s="188"/>
      <c r="O112" s="197"/>
      <c r="P112" s="197"/>
      <c r="Q112" s="534" t="s">
        <v>431</v>
      </c>
      <c r="R112" s="353"/>
      <c r="S112" s="353"/>
      <c r="T112" s="353"/>
      <c r="U112" s="353"/>
      <c r="V112" s="353"/>
      <c r="W112" s="353"/>
      <c r="X112" s="353"/>
      <c r="Y112" s="353"/>
      <c r="Z112" s="353"/>
    </row>
    <row r="113" spans="1:26" s="196" customFormat="1" x14ac:dyDescent="0.25">
      <c r="A113" s="184">
        <f t="shared" ref="A113:A118" si="2">+A112+1</f>
        <v>3</v>
      </c>
      <c r="B113" s="185"/>
      <c r="C113" s="186"/>
      <c r="D113" s="185"/>
      <c r="E113" s="222" t="s">
        <v>174</v>
      </c>
      <c r="F113" s="186"/>
      <c r="G113" s="186"/>
      <c r="H113" s="186"/>
      <c r="I113" s="190"/>
      <c r="J113" s="190"/>
      <c r="K113" s="190"/>
      <c r="L113" s="190"/>
      <c r="M113" s="199"/>
      <c r="N113" s="199"/>
      <c r="O113" s="193"/>
      <c r="P113" s="193"/>
      <c r="Q113" s="535"/>
      <c r="R113" s="195"/>
      <c r="S113" s="195"/>
      <c r="T113" s="195"/>
      <c r="U113" s="195"/>
      <c r="V113" s="195"/>
      <c r="W113" s="195"/>
      <c r="X113" s="195"/>
      <c r="Y113" s="195"/>
      <c r="Z113" s="195"/>
    </row>
    <row r="114" spans="1:26" s="196" customFormat="1" x14ac:dyDescent="0.25">
      <c r="A114" s="184">
        <f t="shared" si="2"/>
        <v>4</v>
      </c>
      <c r="B114" s="185"/>
      <c r="C114" s="186"/>
      <c r="D114" s="185"/>
      <c r="E114" s="222"/>
      <c r="F114" s="186"/>
      <c r="G114" s="186"/>
      <c r="H114" s="186"/>
      <c r="I114" s="190"/>
      <c r="J114" s="190"/>
      <c r="K114" s="190"/>
      <c r="L114" s="190"/>
      <c r="M114" s="199"/>
      <c r="N114" s="199"/>
      <c r="O114" s="193"/>
      <c r="P114" s="193"/>
      <c r="Q114" s="535"/>
      <c r="R114" s="195"/>
      <c r="S114" s="195"/>
      <c r="T114" s="195"/>
      <c r="U114" s="195"/>
      <c r="V114" s="195"/>
      <c r="W114" s="195"/>
      <c r="X114" s="195"/>
      <c r="Y114" s="195"/>
      <c r="Z114" s="195"/>
    </row>
    <row r="115" spans="1:26" s="196" customFormat="1" x14ac:dyDescent="0.25">
      <c r="A115" s="184">
        <f t="shared" si="2"/>
        <v>5</v>
      </c>
      <c r="B115" s="185"/>
      <c r="C115" s="186"/>
      <c r="D115" s="185"/>
      <c r="E115" s="222"/>
      <c r="F115" s="186"/>
      <c r="G115" s="186"/>
      <c r="H115" s="186"/>
      <c r="I115" s="190"/>
      <c r="J115" s="190"/>
      <c r="K115" s="190"/>
      <c r="L115" s="190"/>
      <c r="M115" s="199"/>
      <c r="N115" s="199"/>
      <c r="O115" s="193"/>
      <c r="P115" s="193"/>
      <c r="Q115" s="535"/>
      <c r="R115" s="195"/>
      <c r="S115" s="195"/>
      <c r="T115" s="195"/>
      <c r="U115" s="195"/>
      <c r="V115" s="195"/>
      <c r="W115" s="195"/>
      <c r="X115" s="195"/>
      <c r="Y115" s="195"/>
      <c r="Z115" s="195"/>
    </row>
    <row r="116" spans="1:26" s="196" customFormat="1" x14ac:dyDescent="0.25">
      <c r="A116" s="184">
        <f t="shared" si="2"/>
        <v>6</v>
      </c>
      <c r="B116" s="185"/>
      <c r="C116" s="186"/>
      <c r="D116" s="185"/>
      <c r="E116" s="222"/>
      <c r="F116" s="186"/>
      <c r="G116" s="186"/>
      <c r="H116" s="186"/>
      <c r="I116" s="190"/>
      <c r="J116" s="190"/>
      <c r="K116" s="190"/>
      <c r="L116" s="190"/>
      <c r="M116" s="199"/>
      <c r="N116" s="199"/>
      <c r="O116" s="193"/>
      <c r="P116" s="193"/>
      <c r="Q116" s="535"/>
      <c r="R116" s="195"/>
      <c r="S116" s="195"/>
      <c r="T116" s="195"/>
      <c r="U116" s="195"/>
      <c r="V116" s="195"/>
      <c r="W116" s="195"/>
      <c r="X116" s="195"/>
      <c r="Y116" s="195"/>
      <c r="Z116" s="195"/>
    </row>
    <row r="117" spans="1:26" s="196" customFormat="1" x14ac:dyDescent="0.25">
      <c r="A117" s="184">
        <f t="shared" si="2"/>
        <v>7</v>
      </c>
      <c r="B117" s="185"/>
      <c r="C117" s="186"/>
      <c r="D117" s="185"/>
      <c r="E117" s="222"/>
      <c r="F117" s="186"/>
      <c r="G117" s="186"/>
      <c r="H117" s="186"/>
      <c r="I117" s="190"/>
      <c r="J117" s="190"/>
      <c r="K117" s="190"/>
      <c r="L117" s="190"/>
      <c r="M117" s="199"/>
      <c r="N117" s="199"/>
      <c r="O117" s="193"/>
      <c r="P117" s="193"/>
      <c r="Q117" s="535"/>
      <c r="R117" s="195"/>
      <c r="S117" s="195"/>
      <c r="T117" s="195"/>
      <c r="U117" s="195"/>
      <c r="V117" s="195"/>
      <c r="W117" s="195"/>
      <c r="X117" s="195"/>
      <c r="Y117" s="195"/>
      <c r="Z117" s="195"/>
    </row>
    <row r="118" spans="1:26" s="196" customFormat="1" x14ac:dyDescent="0.25">
      <c r="A118" s="184">
        <f t="shared" si="2"/>
        <v>8</v>
      </c>
      <c r="B118" s="185"/>
      <c r="C118" s="186"/>
      <c r="D118" s="185"/>
      <c r="E118" s="222"/>
      <c r="F118" s="186"/>
      <c r="G118" s="186"/>
      <c r="H118" s="186"/>
      <c r="I118" s="190"/>
      <c r="J118" s="190"/>
      <c r="K118" s="190"/>
      <c r="L118" s="190"/>
      <c r="M118" s="199"/>
      <c r="N118" s="199"/>
      <c r="O118" s="193"/>
      <c r="P118" s="193"/>
      <c r="Q118" s="535"/>
      <c r="R118" s="195"/>
      <c r="S118" s="195"/>
      <c r="T118" s="195"/>
      <c r="U118" s="195"/>
      <c r="V118" s="195"/>
      <c r="W118" s="195"/>
      <c r="X118" s="195"/>
      <c r="Y118" s="195"/>
      <c r="Z118" s="195"/>
    </row>
    <row r="119" spans="1:26" s="196" customFormat="1" x14ac:dyDescent="0.25">
      <c r="A119" s="184"/>
      <c r="B119" s="185"/>
      <c r="C119" s="186"/>
      <c r="D119" s="185"/>
      <c r="E119" s="222"/>
      <c r="F119" s="186"/>
      <c r="G119" s="186"/>
      <c r="H119" s="186"/>
      <c r="I119" s="190"/>
      <c r="J119" s="190"/>
      <c r="K119" s="190"/>
      <c r="L119" s="190"/>
      <c r="M119" s="199"/>
      <c r="N119" s="199"/>
      <c r="O119" s="193"/>
      <c r="P119" s="193"/>
      <c r="Q119" s="536"/>
    </row>
    <row r="120" spans="1:26" ht="15.75" x14ac:dyDescent="0.25">
      <c r="B120" s="200" t="s">
        <v>16</v>
      </c>
      <c r="C120" s="186"/>
      <c r="D120" s="185"/>
      <c r="E120" s="222"/>
      <c r="F120" s="186"/>
      <c r="G120" s="186"/>
      <c r="H120" s="186"/>
      <c r="I120" s="190"/>
      <c r="J120" s="190"/>
      <c r="K120" s="202">
        <f t="shared" ref="K120:N120" si="3">SUM(K112:K119)</f>
        <v>0</v>
      </c>
      <c r="L120" s="202">
        <f t="shared" si="3"/>
        <v>0</v>
      </c>
      <c r="M120" s="203">
        <f t="shared" si="3"/>
        <v>0</v>
      </c>
      <c r="N120" s="202">
        <f t="shared" si="3"/>
        <v>0</v>
      </c>
      <c r="O120" s="193"/>
      <c r="P120" s="193"/>
      <c r="Q120" s="194"/>
    </row>
    <row r="121" spans="1:26" x14ac:dyDescent="0.25">
      <c r="B121" s="205"/>
      <c r="C121" s="205"/>
      <c r="D121" s="205"/>
      <c r="E121" s="206"/>
      <c r="F121" s="205"/>
      <c r="G121" s="205"/>
      <c r="H121" s="205"/>
      <c r="I121" s="205"/>
      <c r="J121" s="205"/>
      <c r="K121" s="205"/>
      <c r="L121" s="205"/>
      <c r="M121" s="205"/>
      <c r="N121" s="205"/>
      <c r="O121" s="205"/>
      <c r="P121" s="205"/>
    </row>
    <row r="122" spans="1:26" ht="15.75" x14ac:dyDescent="0.25">
      <c r="B122" s="209" t="s">
        <v>31</v>
      </c>
      <c r="C122" s="223">
        <f>+K120</f>
        <v>0</v>
      </c>
      <c r="H122" s="211"/>
      <c r="I122" s="211"/>
      <c r="J122" s="211"/>
      <c r="K122" s="211"/>
      <c r="L122" s="211"/>
      <c r="M122" s="211"/>
      <c r="N122" s="205"/>
      <c r="O122" s="205"/>
      <c r="P122" s="205"/>
    </row>
    <row r="124" spans="1:26" ht="37.15" customHeight="1" thickBot="1" x14ac:dyDescent="0.3"/>
    <row r="125" spans="1:26" ht="41.45" customHeight="1" thickBot="1" x14ac:dyDescent="0.3">
      <c r="B125" s="224" t="s">
        <v>48</v>
      </c>
      <c r="C125" s="225" t="s">
        <v>49</v>
      </c>
      <c r="D125" s="224" t="s">
        <v>50</v>
      </c>
      <c r="E125" s="225" t="s">
        <v>53</v>
      </c>
    </row>
    <row r="126" spans="1:26" x14ac:dyDescent="0.25">
      <c r="B126" s="226" t="s">
        <v>113</v>
      </c>
      <c r="C126" s="227">
        <v>20</v>
      </c>
      <c r="D126" s="227">
        <v>0</v>
      </c>
      <c r="E126" s="545">
        <f>+D126+D127+D128</f>
        <v>0</v>
      </c>
    </row>
    <row r="127" spans="1:26" x14ac:dyDescent="0.25">
      <c r="B127" s="226" t="s">
        <v>114</v>
      </c>
      <c r="C127" s="228">
        <v>30</v>
      </c>
      <c r="D127" s="179">
        <v>0</v>
      </c>
      <c r="E127" s="546"/>
    </row>
    <row r="128" spans="1:26" ht="15.75" thickBot="1" x14ac:dyDescent="0.3">
      <c r="B128" s="226" t="s">
        <v>115</v>
      </c>
      <c r="C128" s="229">
        <v>40</v>
      </c>
      <c r="D128" s="229">
        <v>0</v>
      </c>
      <c r="E128" s="547"/>
    </row>
    <row r="130" spans="2:17" ht="15.75" thickBot="1" x14ac:dyDescent="0.3"/>
    <row r="131" spans="2:17" ht="16.5" thickBot="1" x14ac:dyDescent="0.3">
      <c r="B131" s="523" t="s">
        <v>146</v>
      </c>
      <c r="C131" s="524"/>
      <c r="D131" s="524"/>
      <c r="E131" s="524"/>
      <c r="F131" s="524"/>
      <c r="G131" s="524"/>
      <c r="H131" s="524"/>
      <c r="I131" s="524"/>
      <c r="J131" s="524"/>
      <c r="K131" s="524"/>
      <c r="L131" s="524"/>
      <c r="M131" s="524"/>
      <c r="N131" s="525"/>
    </row>
    <row r="132" spans="2:17" ht="76.5" customHeight="1" x14ac:dyDescent="0.25"/>
    <row r="133" spans="2:17" ht="60.75" customHeight="1" x14ac:dyDescent="0.25">
      <c r="B133" s="174" t="s">
        <v>0</v>
      </c>
      <c r="C133" s="174" t="s">
        <v>38</v>
      </c>
      <c r="D133" s="174" t="s">
        <v>39</v>
      </c>
      <c r="E133" s="174" t="s">
        <v>105</v>
      </c>
      <c r="F133" s="174" t="s">
        <v>107</v>
      </c>
      <c r="G133" s="174" t="s">
        <v>108</v>
      </c>
      <c r="H133" s="174" t="s">
        <v>109</v>
      </c>
      <c r="I133" s="174" t="s">
        <v>106</v>
      </c>
      <c r="J133" s="519" t="s">
        <v>110</v>
      </c>
      <c r="K133" s="526"/>
      <c r="L133" s="520"/>
      <c r="M133" s="174" t="s">
        <v>111</v>
      </c>
      <c r="N133" s="174" t="s">
        <v>161</v>
      </c>
      <c r="O133" s="174" t="s">
        <v>162</v>
      </c>
      <c r="P133" s="519" t="s">
        <v>3</v>
      </c>
      <c r="Q133" s="520"/>
    </row>
    <row r="134" spans="2:17" ht="60.75" customHeight="1" x14ac:dyDescent="0.25">
      <c r="B134" s="338" t="s">
        <v>119</v>
      </c>
      <c r="C134" s="219"/>
      <c r="D134" s="219"/>
      <c r="E134" s="215"/>
      <c r="F134" s="215"/>
      <c r="G134" s="219"/>
      <c r="H134" s="221"/>
      <c r="I134" s="216"/>
      <c r="J134" s="219"/>
      <c r="K134" s="230"/>
      <c r="L134" s="230"/>
      <c r="M134" s="175"/>
      <c r="N134" s="175"/>
      <c r="O134" s="175"/>
      <c r="P134" s="537" t="s">
        <v>417</v>
      </c>
      <c r="Q134" s="538"/>
    </row>
    <row r="135" spans="2:17" ht="33.6" customHeight="1" x14ac:dyDescent="0.25">
      <c r="B135" s="338" t="s">
        <v>120</v>
      </c>
      <c r="C135" s="219"/>
      <c r="D135" s="219"/>
      <c r="E135" s="215"/>
      <c r="F135" s="219"/>
      <c r="G135" s="219"/>
      <c r="H135" s="221"/>
      <c r="I135" s="216"/>
      <c r="J135" s="219"/>
      <c r="K135" s="231"/>
      <c r="L135" s="231"/>
      <c r="M135" s="175"/>
      <c r="N135" s="175"/>
      <c r="O135" s="175"/>
      <c r="P135" s="539"/>
      <c r="Q135" s="540"/>
    </row>
    <row r="136" spans="2:17" x14ac:dyDescent="0.2">
      <c r="B136" s="219" t="s">
        <v>121</v>
      </c>
      <c r="C136" s="219"/>
      <c r="D136" s="215"/>
      <c r="E136" s="215"/>
      <c r="F136" s="219"/>
      <c r="G136" s="219"/>
      <c r="H136" s="221"/>
      <c r="I136" s="216"/>
      <c r="J136" s="219"/>
      <c r="K136" s="231"/>
      <c r="L136" s="230"/>
      <c r="M136" s="175"/>
      <c r="N136" s="175"/>
      <c r="O136" s="175"/>
      <c r="P136" s="541"/>
      <c r="Q136" s="542"/>
    </row>
    <row r="139" spans="2:17" ht="54" customHeight="1" thickBot="1" x14ac:dyDescent="0.3"/>
    <row r="140" spans="2:17" ht="120.75" customHeight="1" x14ac:dyDescent="0.25">
      <c r="B140" s="176" t="s">
        <v>32</v>
      </c>
      <c r="C140" s="176" t="s">
        <v>48</v>
      </c>
      <c r="D140" s="174" t="s">
        <v>49</v>
      </c>
      <c r="E140" s="176" t="s">
        <v>50</v>
      </c>
      <c r="F140" s="225" t="s">
        <v>54</v>
      </c>
      <c r="G140" s="232"/>
    </row>
    <row r="141" spans="2:17" ht="126" customHeight="1" x14ac:dyDescent="0.2">
      <c r="B141" s="527" t="s">
        <v>51</v>
      </c>
      <c r="C141" s="233" t="s">
        <v>116</v>
      </c>
      <c r="D141" s="179">
        <v>25</v>
      </c>
      <c r="E141" s="179">
        <v>0</v>
      </c>
      <c r="F141" s="528">
        <f>E141+E142+E143</f>
        <v>0</v>
      </c>
      <c r="G141" s="234"/>
    </row>
    <row r="142" spans="2:17" ht="124.5" customHeight="1" x14ac:dyDescent="0.2">
      <c r="B142" s="527"/>
      <c r="C142" s="233" t="s">
        <v>117</v>
      </c>
      <c r="D142" s="178">
        <v>25</v>
      </c>
      <c r="E142" s="179">
        <v>0</v>
      </c>
      <c r="F142" s="529"/>
      <c r="G142" s="234"/>
    </row>
    <row r="143" spans="2:17" ht="60" x14ac:dyDescent="0.2">
      <c r="B143" s="527"/>
      <c r="C143" s="233" t="s">
        <v>118</v>
      </c>
      <c r="D143" s="179">
        <v>10</v>
      </c>
      <c r="E143" s="179">
        <v>0</v>
      </c>
      <c r="F143" s="530"/>
      <c r="G143" s="234"/>
    </row>
    <row r="144" spans="2:17" x14ac:dyDescent="0.2">
      <c r="C144" s="107"/>
    </row>
    <row r="147" spans="2:5" ht="15.75" x14ac:dyDescent="0.25">
      <c r="B147" s="173" t="s">
        <v>55</v>
      </c>
    </row>
    <row r="150" spans="2:5" ht="15.75" x14ac:dyDescent="0.25">
      <c r="B150" s="174" t="s">
        <v>32</v>
      </c>
      <c r="C150" s="174" t="s">
        <v>56</v>
      </c>
      <c r="D150" s="176" t="s">
        <v>50</v>
      </c>
      <c r="E150" s="176" t="s">
        <v>16</v>
      </c>
    </row>
    <row r="151" spans="2:5" ht="30" x14ac:dyDescent="0.25">
      <c r="B151" s="177" t="s">
        <v>131</v>
      </c>
      <c r="C151" s="178">
        <v>40</v>
      </c>
      <c r="D151" s="179">
        <f>+E126</f>
        <v>0</v>
      </c>
      <c r="E151" s="510">
        <f>+D151+D152</f>
        <v>0</v>
      </c>
    </row>
    <row r="152" spans="2:5" ht="45" x14ac:dyDescent="0.25">
      <c r="B152" s="177" t="s">
        <v>132</v>
      </c>
      <c r="C152" s="178">
        <v>60</v>
      </c>
      <c r="D152" s="179">
        <f>+F141</f>
        <v>0</v>
      </c>
      <c r="E152" s="511"/>
    </row>
  </sheetData>
  <mergeCells count="52">
    <mergeCell ref="E151:E152"/>
    <mergeCell ref="P88:Q88"/>
    <mergeCell ref="P89:Q89"/>
    <mergeCell ref="B131:N131"/>
    <mergeCell ref="J133:L133"/>
    <mergeCell ref="P133:Q133"/>
    <mergeCell ref="B141:B143"/>
    <mergeCell ref="F141:F143"/>
    <mergeCell ref="B97:N97"/>
    <mergeCell ref="B98:N98"/>
    <mergeCell ref="Q112:Q119"/>
    <mergeCell ref="P134:Q136"/>
    <mergeCell ref="D102:E102"/>
    <mergeCell ref="B105:P105"/>
    <mergeCell ref="B108:N108"/>
    <mergeCell ref="E126:E128"/>
    <mergeCell ref="B76:N76"/>
    <mergeCell ref="D101:E101"/>
    <mergeCell ref="P90:Q90"/>
    <mergeCell ref="P91:Q91"/>
    <mergeCell ref="P92:Q92"/>
    <mergeCell ref="P94:Q94"/>
    <mergeCell ref="P95:Q95"/>
    <mergeCell ref="P87:Q87"/>
    <mergeCell ref="P82:Q82"/>
    <mergeCell ref="P83:Q83"/>
    <mergeCell ref="P85:Q85"/>
    <mergeCell ref="P86:Q86"/>
    <mergeCell ref="J81:L81"/>
    <mergeCell ref="P81:Q81"/>
    <mergeCell ref="P84:Q84"/>
    <mergeCell ref="D59:E59"/>
    <mergeCell ref="C63:N63"/>
    <mergeCell ref="B65:N65"/>
    <mergeCell ref="O68:P68"/>
    <mergeCell ref="O70:P70"/>
    <mergeCell ref="R94:S94"/>
    <mergeCell ref="P93:Q93"/>
    <mergeCell ref="C9:N9"/>
    <mergeCell ref="B2:P2"/>
    <mergeCell ref="B4:P4"/>
    <mergeCell ref="C6:N6"/>
    <mergeCell ref="C7:N7"/>
    <mergeCell ref="C8:N8"/>
    <mergeCell ref="O69:P69"/>
    <mergeCell ref="C10:E10"/>
    <mergeCell ref="B14:C21"/>
    <mergeCell ref="B22:C22"/>
    <mergeCell ref="E40:E41"/>
    <mergeCell ref="M44:N45"/>
    <mergeCell ref="B59:B60"/>
    <mergeCell ref="C59:C60"/>
  </mergeCells>
  <dataValidations count="2">
    <dataValidation type="decimal" allowBlank="1" showInputMessage="1" showErrorMessage="1" sqref="WVH983067 WLL983067 C65564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100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6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2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8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4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80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6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2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8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4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60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6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2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8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opLeftCell="A23" zoomScale="64" zoomScaleNormal="64" workbookViewId="0">
      <selection activeCell="A46" sqref="A46"/>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55.8554687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63" t="s">
        <v>61</v>
      </c>
      <c r="C2" s="464"/>
      <c r="D2" s="464"/>
      <c r="E2" s="464"/>
      <c r="F2" s="464"/>
      <c r="G2" s="464"/>
      <c r="H2" s="464"/>
      <c r="I2" s="464"/>
      <c r="J2" s="464"/>
      <c r="K2" s="464"/>
      <c r="L2" s="464"/>
      <c r="M2" s="464"/>
      <c r="N2" s="464"/>
      <c r="O2" s="464"/>
      <c r="P2" s="464"/>
    </row>
    <row r="4" spans="2:16" ht="26.25" x14ac:dyDescent="0.25">
      <c r="B4" s="463" t="s">
        <v>47</v>
      </c>
      <c r="C4" s="464"/>
      <c r="D4" s="464"/>
      <c r="E4" s="464"/>
      <c r="F4" s="464"/>
      <c r="G4" s="464"/>
      <c r="H4" s="464"/>
      <c r="I4" s="464"/>
      <c r="J4" s="464"/>
      <c r="K4" s="464"/>
      <c r="L4" s="464"/>
      <c r="M4" s="464"/>
      <c r="N4" s="464"/>
      <c r="O4" s="464"/>
      <c r="P4" s="464"/>
    </row>
    <row r="5" spans="2:16" ht="15.75" thickBot="1" x14ac:dyDescent="0.3"/>
    <row r="6" spans="2:16" ht="21.75" thickBot="1" x14ac:dyDescent="0.3">
      <c r="B6" s="7" t="s">
        <v>4</v>
      </c>
      <c r="C6" s="481" t="s">
        <v>214</v>
      </c>
      <c r="D6" s="481"/>
      <c r="E6" s="481"/>
      <c r="F6" s="481"/>
      <c r="G6" s="481"/>
      <c r="H6" s="481"/>
      <c r="I6" s="481"/>
      <c r="J6" s="481"/>
      <c r="K6" s="481"/>
      <c r="L6" s="481"/>
      <c r="M6" s="481"/>
      <c r="N6" s="482"/>
    </row>
    <row r="7" spans="2:16" ht="16.5" thickBot="1" x14ac:dyDescent="0.3">
      <c r="B7" s="8" t="s">
        <v>5</v>
      </c>
      <c r="C7" s="481"/>
      <c r="D7" s="481"/>
      <c r="E7" s="481"/>
      <c r="F7" s="481"/>
      <c r="G7" s="481"/>
      <c r="H7" s="481"/>
      <c r="I7" s="481"/>
      <c r="J7" s="481"/>
      <c r="K7" s="481"/>
      <c r="L7" s="481"/>
      <c r="M7" s="481"/>
      <c r="N7" s="482"/>
    </row>
    <row r="8" spans="2:16" ht="16.5" thickBot="1" x14ac:dyDescent="0.3">
      <c r="B8" s="8" t="s">
        <v>6</v>
      </c>
      <c r="C8" s="481"/>
      <c r="D8" s="481"/>
      <c r="E8" s="481"/>
      <c r="F8" s="481"/>
      <c r="G8" s="481"/>
      <c r="H8" s="481"/>
      <c r="I8" s="481"/>
      <c r="J8" s="481"/>
      <c r="K8" s="481"/>
      <c r="L8" s="481"/>
      <c r="M8" s="481"/>
      <c r="N8" s="482"/>
    </row>
    <row r="9" spans="2:16" ht="16.5" thickBot="1" x14ac:dyDescent="0.3">
      <c r="B9" s="8" t="s">
        <v>7</v>
      </c>
      <c r="C9" s="481"/>
      <c r="D9" s="481"/>
      <c r="E9" s="481"/>
      <c r="F9" s="481"/>
      <c r="G9" s="481"/>
      <c r="H9" s="481"/>
      <c r="I9" s="481"/>
      <c r="J9" s="481"/>
      <c r="K9" s="481"/>
      <c r="L9" s="481"/>
      <c r="M9" s="481"/>
      <c r="N9" s="482"/>
    </row>
    <row r="10" spans="2:16" ht="16.5" thickBot="1" x14ac:dyDescent="0.3">
      <c r="B10" s="8" t="s">
        <v>8</v>
      </c>
      <c r="C10" s="465">
        <v>22</v>
      </c>
      <c r="D10" s="465"/>
      <c r="E10" s="466"/>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467" t="s">
        <v>90</v>
      </c>
      <c r="C14" s="467"/>
      <c r="D14" s="120" t="s">
        <v>12</v>
      </c>
      <c r="E14" s="390" t="s">
        <v>13</v>
      </c>
      <c r="F14" s="120" t="s">
        <v>29</v>
      </c>
      <c r="G14" s="396"/>
      <c r="I14" s="26"/>
      <c r="J14" s="26"/>
      <c r="K14" s="26"/>
      <c r="L14" s="26"/>
      <c r="M14" s="26"/>
      <c r="N14" s="66"/>
    </row>
    <row r="15" spans="2:16" x14ac:dyDescent="0.25">
      <c r="B15" s="467"/>
      <c r="C15" s="467"/>
      <c r="D15" s="120">
        <v>22</v>
      </c>
      <c r="E15" s="42">
        <v>1313221500</v>
      </c>
      <c r="F15" s="388">
        <v>450</v>
      </c>
      <c r="G15" s="397"/>
      <c r="I15" s="27"/>
      <c r="J15" s="27"/>
      <c r="K15" s="27"/>
      <c r="L15" s="27"/>
      <c r="M15" s="27"/>
      <c r="N15" s="66"/>
    </row>
    <row r="16" spans="2:16" x14ac:dyDescent="0.25">
      <c r="B16" s="467"/>
      <c r="C16" s="467"/>
      <c r="D16" s="120"/>
      <c r="E16" s="42"/>
      <c r="F16" s="388"/>
      <c r="G16" s="397"/>
      <c r="I16" s="27"/>
      <c r="J16" s="27"/>
      <c r="K16" s="27"/>
      <c r="L16" s="27"/>
      <c r="M16" s="27"/>
      <c r="N16" s="66"/>
    </row>
    <row r="17" spans="1:14" x14ac:dyDescent="0.25">
      <c r="B17" s="467"/>
      <c r="C17" s="467"/>
      <c r="D17" s="120"/>
      <c r="E17" s="42"/>
      <c r="F17" s="388"/>
      <c r="G17" s="397"/>
      <c r="I17" s="27"/>
      <c r="J17" s="27"/>
      <c r="K17" s="27"/>
      <c r="L17" s="27"/>
      <c r="M17" s="27"/>
      <c r="N17" s="66"/>
    </row>
    <row r="18" spans="1:14" x14ac:dyDescent="0.25">
      <c r="B18" s="467"/>
      <c r="C18" s="467"/>
      <c r="D18" s="120"/>
      <c r="E18" s="122"/>
      <c r="F18" s="388"/>
      <c r="G18" s="397"/>
      <c r="H18" s="17"/>
      <c r="I18" s="27"/>
      <c r="J18" s="27"/>
      <c r="K18" s="27"/>
      <c r="L18" s="27"/>
      <c r="M18" s="27"/>
      <c r="N18" s="16"/>
    </row>
    <row r="19" spans="1:14" x14ac:dyDescent="0.25">
      <c r="B19" s="467"/>
      <c r="C19" s="467"/>
      <c r="D19" s="120"/>
      <c r="E19" s="122"/>
      <c r="F19" s="388"/>
      <c r="G19" s="397"/>
      <c r="H19" s="17"/>
      <c r="I19" s="29"/>
      <c r="J19" s="29"/>
      <c r="K19" s="29"/>
      <c r="L19" s="29"/>
      <c r="M19" s="29"/>
      <c r="N19" s="16"/>
    </row>
    <row r="20" spans="1:14" x14ac:dyDescent="0.25">
      <c r="B20" s="467"/>
      <c r="C20" s="467"/>
      <c r="D20" s="120"/>
      <c r="E20" s="122"/>
      <c r="F20" s="388"/>
      <c r="G20" s="397"/>
      <c r="H20" s="17"/>
      <c r="I20" s="65"/>
      <c r="J20" s="65"/>
      <c r="K20" s="65"/>
      <c r="L20" s="65"/>
      <c r="M20" s="65"/>
      <c r="N20" s="16"/>
    </row>
    <row r="21" spans="1:14" x14ac:dyDescent="0.25">
      <c r="B21" s="467"/>
      <c r="C21" s="467"/>
      <c r="D21" s="120"/>
      <c r="E21" s="122"/>
      <c r="F21" s="388"/>
      <c r="G21" s="397"/>
      <c r="H21" s="17"/>
      <c r="I21" s="65"/>
      <c r="J21" s="65"/>
      <c r="K21" s="65"/>
      <c r="L21" s="65"/>
      <c r="M21" s="65"/>
      <c r="N21" s="16"/>
    </row>
    <row r="22" spans="1:14" ht="15.75" thickBot="1" x14ac:dyDescent="0.3">
      <c r="B22" s="468" t="s">
        <v>14</v>
      </c>
      <c r="C22" s="469"/>
      <c r="D22" s="120"/>
      <c r="E22" s="42">
        <f>SUM(E15:E21)</f>
        <v>1313221500</v>
      </c>
      <c r="F22" s="388">
        <f>SUM(F15:F21)</f>
        <v>450</v>
      </c>
      <c r="G22" s="397"/>
      <c r="H22" s="17"/>
      <c r="I22" s="65"/>
      <c r="J22" s="65"/>
      <c r="K22" s="65"/>
      <c r="L22" s="65"/>
      <c r="M22" s="65"/>
      <c r="N22" s="16"/>
    </row>
    <row r="23" spans="1:14" ht="45.75" thickBot="1" x14ac:dyDescent="0.3">
      <c r="A23" s="31"/>
      <c r="B23" s="36" t="s">
        <v>15</v>
      </c>
      <c r="C23" s="36" t="s">
        <v>91</v>
      </c>
      <c r="E23" s="26"/>
      <c r="F23" s="26"/>
      <c r="G23" s="26"/>
      <c r="H23" s="26"/>
      <c r="I23" s="6"/>
      <c r="J23" s="6"/>
      <c r="K23" s="6"/>
      <c r="L23" s="6"/>
      <c r="M23" s="6"/>
    </row>
    <row r="24" spans="1:14" ht="15.75" thickBot="1" x14ac:dyDescent="0.3">
      <c r="A24" s="32">
        <v>1</v>
      </c>
      <c r="C24" s="34">
        <f>+F22*80%</f>
        <v>360</v>
      </c>
      <c r="D24" s="30"/>
      <c r="E24" s="33">
        <f>E22</f>
        <v>1313221500</v>
      </c>
      <c r="F24" s="28"/>
      <c r="G24" s="28"/>
      <c r="H24" s="28"/>
      <c r="I24" s="18"/>
      <c r="J24" s="18"/>
      <c r="K24" s="18"/>
      <c r="L24" s="18"/>
      <c r="M24" s="18"/>
    </row>
    <row r="25" spans="1:14" x14ac:dyDescent="0.25">
      <c r="A25" s="57"/>
      <c r="C25" s="58"/>
      <c r="D25" s="27"/>
      <c r="E25" s="59"/>
      <c r="F25" s="28"/>
      <c r="G25" s="28"/>
      <c r="H25" s="28"/>
      <c r="I25" s="18"/>
      <c r="J25" s="18"/>
      <c r="K25" s="18"/>
      <c r="L25" s="18"/>
      <c r="M25" s="18"/>
    </row>
    <row r="26" spans="1:14" x14ac:dyDescent="0.25">
      <c r="A26" s="57"/>
      <c r="C26" s="58"/>
      <c r="D26" s="27"/>
      <c r="E26" s="59"/>
      <c r="F26" s="28"/>
      <c r="G26" s="28"/>
      <c r="H26" s="28"/>
      <c r="I26" s="18"/>
      <c r="J26" s="18"/>
      <c r="K26" s="18"/>
      <c r="L26" s="18"/>
      <c r="M26" s="18"/>
    </row>
    <row r="27" spans="1:14" x14ac:dyDescent="0.25">
      <c r="A27" s="57"/>
      <c r="B27" s="80" t="s">
        <v>123</v>
      </c>
      <c r="C27" s="62"/>
      <c r="D27" s="62"/>
      <c r="E27" s="62"/>
      <c r="F27" s="62"/>
      <c r="G27" s="62"/>
      <c r="H27" s="62"/>
      <c r="I27" s="65"/>
      <c r="J27" s="65"/>
      <c r="K27" s="65"/>
      <c r="L27" s="65"/>
      <c r="M27" s="65"/>
      <c r="N27" s="66"/>
    </row>
    <row r="28" spans="1:14" x14ac:dyDescent="0.25">
      <c r="A28" s="57"/>
      <c r="B28" s="62"/>
      <c r="C28" s="62"/>
      <c r="D28" s="62"/>
      <c r="E28" s="62"/>
      <c r="F28" s="62"/>
      <c r="G28" s="62"/>
      <c r="H28" s="62"/>
      <c r="I28" s="65"/>
      <c r="J28" s="65"/>
      <c r="K28" s="65"/>
      <c r="L28" s="65"/>
      <c r="M28" s="65"/>
      <c r="N28" s="66"/>
    </row>
    <row r="29" spans="1:14" x14ac:dyDescent="0.25">
      <c r="A29" s="57"/>
      <c r="B29" s="82" t="s">
        <v>32</v>
      </c>
      <c r="C29" s="82" t="s">
        <v>124</v>
      </c>
      <c r="D29" s="82" t="s">
        <v>125</v>
      </c>
      <c r="E29" s="62"/>
      <c r="F29" s="62"/>
      <c r="G29" s="62"/>
      <c r="H29" s="62"/>
      <c r="I29" s="65"/>
      <c r="J29" s="65"/>
      <c r="K29" s="65"/>
      <c r="L29" s="65"/>
      <c r="M29" s="65"/>
      <c r="N29" s="66"/>
    </row>
    <row r="30" spans="1:14" x14ac:dyDescent="0.25">
      <c r="A30" s="57"/>
      <c r="B30" s="79" t="s">
        <v>126</v>
      </c>
      <c r="C30" s="393"/>
      <c r="D30" s="393" t="s">
        <v>185</v>
      </c>
      <c r="E30" s="62"/>
      <c r="F30" s="62"/>
      <c r="G30" s="62"/>
      <c r="H30" s="62"/>
      <c r="I30" s="65"/>
      <c r="J30" s="65"/>
      <c r="K30" s="65"/>
      <c r="L30" s="65"/>
      <c r="M30" s="65"/>
      <c r="N30" s="66"/>
    </row>
    <row r="31" spans="1:14" x14ac:dyDescent="0.25">
      <c r="A31" s="57"/>
      <c r="B31" s="79" t="s">
        <v>127</v>
      </c>
      <c r="C31" s="393" t="s">
        <v>185</v>
      </c>
      <c r="D31" s="393"/>
      <c r="E31" s="62"/>
      <c r="F31" s="62"/>
      <c r="G31" s="62"/>
      <c r="H31" s="62"/>
      <c r="I31" s="65"/>
      <c r="J31" s="65"/>
      <c r="K31" s="65"/>
      <c r="L31" s="65"/>
      <c r="M31" s="65"/>
      <c r="N31" s="66"/>
    </row>
    <row r="32" spans="1:14" x14ac:dyDescent="0.25">
      <c r="A32" s="57"/>
      <c r="B32" s="79" t="s">
        <v>128</v>
      </c>
      <c r="C32" s="393" t="s">
        <v>185</v>
      </c>
      <c r="D32" s="393"/>
      <c r="E32" s="62"/>
      <c r="F32" s="62"/>
      <c r="G32" s="62"/>
      <c r="H32" s="62"/>
      <c r="I32" s="65"/>
      <c r="J32" s="65"/>
      <c r="K32" s="65"/>
      <c r="L32" s="65"/>
      <c r="M32" s="65"/>
      <c r="N32" s="66"/>
    </row>
    <row r="33" spans="1:17" x14ac:dyDescent="0.25">
      <c r="A33" s="57"/>
      <c r="B33" s="79" t="s">
        <v>129</v>
      </c>
      <c r="C33" s="393" t="s">
        <v>185</v>
      </c>
      <c r="D33" s="393"/>
      <c r="E33" s="62"/>
      <c r="F33" s="62"/>
      <c r="G33" s="62"/>
      <c r="H33" s="62"/>
      <c r="I33" s="65"/>
      <c r="J33" s="65"/>
      <c r="K33" s="65"/>
      <c r="L33" s="65"/>
      <c r="M33" s="65"/>
      <c r="N33" s="66"/>
    </row>
    <row r="34" spans="1:17" x14ac:dyDescent="0.25">
      <c r="A34" s="57"/>
      <c r="B34" s="62"/>
      <c r="C34" s="62"/>
      <c r="D34" s="62"/>
      <c r="E34" s="62"/>
      <c r="F34" s="62"/>
      <c r="G34" s="62"/>
      <c r="H34" s="62"/>
      <c r="I34" s="65"/>
      <c r="J34" s="65"/>
      <c r="K34" s="65"/>
      <c r="L34" s="65"/>
      <c r="M34" s="65"/>
      <c r="N34" s="66"/>
    </row>
    <row r="35" spans="1:17" x14ac:dyDescent="0.25">
      <c r="A35" s="57"/>
      <c r="B35" s="62"/>
      <c r="C35" s="62"/>
      <c r="D35" s="62"/>
      <c r="E35" s="62"/>
      <c r="F35" s="62"/>
      <c r="G35" s="62"/>
      <c r="H35" s="62"/>
      <c r="I35" s="65"/>
      <c r="J35" s="65"/>
      <c r="K35" s="65"/>
      <c r="L35" s="65"/>
      <c r="M35" s="65"/>
      <c r="N35" s="66"/>
    </row>
    <row r="36" spans="1:17" x14ac:dyDescent="0.25">
      <c r="A36" s="57"/>
      <c r="B36" s="80" t="s">
        <v>130</v>
      </c>
      <c r="C36" s="62"/>
      <c r="D36" s="62"/>
      <c r="E36" s="62"/>
      <c r="F36" s="62"/>
      <c r="G36" s="62"/>
      <c r="H36" s="62"/>
      <c r="I36" s="65"/>
      <c r="J36" s="65"/>
      <c r="K36" s="65"/>
      <c r="L36" s="65"/>
      <c r="M36" s="65"/>
      <c r="N36" s="66"/>
    </row>
    <row r="37" spans="1:17" x14ac:dyDescent="0.25">
      <c r="A37" s="57"/>
      <c r="B37" s="62"/>
      <c r="C37" s="62"/>
      <c r="D37" s="62"/>
      <c r="E37" s="62"/>
      <c r="F37" s="62"/>
      <c r="G37" s="62"/>
      <c r="H37" s="62"/>
      <c r="I37" s="65"/>
      <c r="J37" s="65"/>
      <c r="K37" s="65"/>
      <c r="L37" s="65"/>
      <c r="M37" s="65"/>
      <c r="N37" s="66"/>
    </row>
    <row r="38" spans="1:17" x14ac:dyDescent="0.25">
      <c r="A38" s="57"/>
      <c r="B38" s="62"/>
      <c r="C38" s="62"/>
      <c r="D38" s="62"/>
      <c r="E38" s="62"/>
      <c r="F38" s="62"/>
      <c r="G38" s="62"/>
      <c r="H38" s="62"/>
      <c r="I38" s="65"/>
      <c r="J38" s="65"/>
      <c r="K38" s="65"/>
      <c r="L38" s="65"/>
      <c r="M38" s="65"/>
      <c r="N38" s="66"/>
    </row>
    <row r="39" spans="1:17" x14ac:dyDescent="0.25">
      <c r="A39" s="57"/>
      <c r="B39" s="82" t="s">
        <v>32</v>
      </c>
      <c r="C39" s="82" t="s">
        <v>56</v>
      </c>
      <c r="D39" s="81" t="s">
        <v>50</v>
      </c>
      <c r="E39" s="81" t="s">
        <v>16</v>
      </c>
      <c r="F39" s="62"/>
      <c r="G39" s="62"/>
      <c r="H39" s="62"/>
      <c r="I39" s="65"/>
      <c r="J39" s="65"/>
      <c r="K39" s="65"/>
      <c r="L39" s="65"/>
      <c r="M39" s="65"/>
      <c r="N39" s="66"/>
    </row>
    <row r="40" spans="1:17" ht="28.5" x14ac:dyDescent="0.25">
      <c r="A40" s="57"/>
      <c r="B40" s="63" t="s">
        <v>131</v>
      </c>
      <c r="C40" s="64">
        <v>40</v>
      </c>
      <c r="D40" s="119">
        <v>0</v>
      </c>
      <c r="E40" s="441">
        <f>+D40+D41</f>
        <v>0</v>
      </c>
      <c r="F40" s="62"/>
      <c r="G40" s="62"/>
      <c r="H40" s="62"/>
      <c r="I40" s="65"/>
      <c r="J40" s="65"/>
      <c r="K40" s="65"/>
      <c r="L40" s="65"/>
      <c r="M40" s="65"/>
      <c r="N40" s="66"/>
    </row>
    <row r="41" spans="1:17" ht="42.75" x14ac:dyDescent="0.25">
      <c r="A41" s="57"/>
      <c r="B41" s="63" t="s">
        <v>132</v>
      </c>
      <c r="C41" s="64">
        <v>60</v>
      </c>
      <c r="D41" s="119">
        <f>+F149</f>
        <v>0</v>
      </c>
      <c r="E41" s="442"/>
      <c r="F41" s="62"/>
      <c r="G41" s="62"/>
      <c r="H41" s="62"/>
      <c r="I41" s="65"/>
      <c r="J41" s="65"/>
      <c r="K41" s="65"/>
      <c r="L41" s="65"/>
      <c r="M41" s="65"/>
      <c r="N41" s="66"/>
    </row>
    <row r="42" spans="1:17" x14ac:dyDescent="0.25">
      <c r="A42" s="57"/>
      <c r="C42" s="58"/>
      <c r="D42" s="27"/>
      <c r="E42" s="59"/>
      <c r="F42" s="28"/>
      <c r="G42" s="28"/>
      <c r="H42" s="28"/>
      <c r="I42" s="18"/>
      <c r="J42" s="18"/>
      <c r="K42" s="18"/>
      <c r="L42" s="18"/>
      <c r="M42" s="18"/>
    </row>
    <row r="43" spans="1:17" x14ac:dyDescent="0.25">
      <c r="A43" s="57"/>
      <c r="C43" s="58"/>
      <c r="D43" s="27"/>
      <c r="E43" s="59"/>
      <c r="F43" s="28"/>
      <c r="G43" s="28"/>
      <c r="H43" s="28"/>
      <c r="I43" s="18"/>
      <c r="J43" s="18"/>
      <c r="K43" s="18"/>
      <c r="L43" s="18"/>
      <c r="M43" s="18"/>
    </row>
    <row r="44" spans="1:17" ht="24" customHeight="1" x14ac:dyDescent="0.25">
      <c r="A44" s="57"/>
      <c r="C44" s="58"/>
      <c r="D44" s="27"/>
      <c r="E44" s="59"/>
      <c r="F44" s="28"/>
      <c r="G44" s="28"/>
      <c r="H44" s="28"/>
      <c r="I44" s="18"/>
      <c r="J44" s="18"/>
      <c r="K44" s="18"/>
      <c r="L44" s="18"/>
      <c r="M44" s="472" t="s">
        <v>34</v>
      </c>
      <c r="N44" s="472"/>
    </row>
    <row r="45" spans="1:17" ht="27.75" customHeight="1" thickBot="1" x14ac:dyDescent="0.3">
      <c r="M45" s="473"/>
      <c r="N45" s="473"/>
    </row>
    <row r="46" spans="1:17" x14ac:dyDescent="0.25">
      <c r="B46" s="80" t="s">
        <v>145</v>
      </c>
      <c r="M46" s="43"/>
      <c r="N46" s="43"/>
    </row>
    <row r="47" spans="1:17" ht="15.75" thickBot="1" x14ac:dyDescent="0.3">
      <c r="M47" s="43"/>
      <c r="N47" s="43"/>
    </row>
    <row r="48" spans="1:17" s="65" customFormat="1" ht="109.5" customHeight="1" x14ac:dyDescent="0.25">
      <c r="B48" s="76" t="s">
        <v>133</v>
      </c>
      <c r="C48" s="76" t="s">
        <v>134</v>
      </c>
      <c r="D48" s="76" t="s">
        <v>135</v>
      </c>
      <c r="E48" s="76" t="s">
        <v>44</v>
      </c>
      <c r="F48" s="76" t="s">
        <v>22</v>
      </c>
      <c r="G48" s="76" t="s">
        <v>92</v>
      </c>
      <c r="H48" s="76" t="s">
        <v>17</v>
      </c>
      <c r="I48" s="76" t="s">
        <v>10</v>
      </c>
      <c r="J48" s="76" t="s">
        <v>30</v>
      </c>
      <c r="K48" s="76" t="s">
        <v>59</v>
      </c>
      <c r="L48" s="76" t="s">
        <v>20</v>
      </c>
      <c r="M48" s="61" t="s">
        <v>26</v>
      </c>
      <c r="N48" s="76" t="s">
        <v>136</v>
      </c>
      <c r="O48" s="76" t="s">
        <v>35</v>
      </c>
      <c r="P48" s="77" t="s">
        <v>11</v>
      </c>
      <c r="Q48" s="77" t="s">
        <v>19</v>
      </c>
    </row>
    <row r="49" spans="1:26" s="71" customFormat="1" ht="81.75" customHeight="1" x14ac:dyDescent="0.25">
      <c r="A49" s="35">
        <v>1</v>
      </c>
      <c r="B49" s="243" t="s">
        <v>183</v>
      </c>
      <c r="C49" s="73" t="s">
        <v>224</v>
      </c>
      <c r="D49" s="72" t="s">
        <v>186</v>
      </c>
      <c r="E49" s="123">
        <v>151</v>
      </c>
      <c r="F49" s="68" t="s">
        <v>124</v>
      </c>
      <c r="G49" s="130">
        <v>0</v>
      </c>
      <c r="H49" s="75">
        <v>40711</v>
      </c>
      <c r="I49" s="75">
        <v>40897</v>
      </c>
      <c r="J49" s="69" t="s">
        <v>125</v>
      </c>
      <c r="K49" s="124">
        <v>1</v>
      </c>
      <c r="L49" s="123">
        <v>5</v>
      </c>
      <c r="M49" s="126">
        <v>555</v>
      </c>
      <c r="N49" s="123">
        <v>0</v>
      </c>
      <c r="O49" s="19">
        <v>550620000</v>
      </c>
      <c r="P49" s="19">
        <v>190</v>
      </c>
      <c r="Q49" s="128" t="s">
        <v>504</v>
      </c>
      <c r="R49" s="70"/>
      <c r="S49" s="70"/>
      <c r="T49" s="70"/>
      <c r="U49" s="70"/>
      <c r="V49" s="70"/>
      <c r="W49" s="70"/>
      <c r="X49" s="70"/>
      <c r="Y49" s="70"/>
      <c r="Z49" s="70"/>
    </row>
    <row r="50" spans="1:26" s="71" customFormat="1" ht="69" customHeight="1" x14ac:dyDescent="0.25">
      <c r="A50" s="35">
        <f>+A49+1</f>
        <v>2</v>
      </c>
      <c r="B50" s="243" t="s">
        <v>183</v>
      </c>
      <c r="C50" s="73" t="s">
        <v>224</v>
      </c>
      <c r="D50" s="72" t="s">
        <v>186</v>
      </c>
      <c r="E50" s="123">
        <v>2</v>
      </c>
      <c r="F50" s="68" t="s">
        <v>124</v>
      </c>
      <c r="G50" s="130">
        <v>0</v>
      </c>
      <c r="H50" s="75">
        <v>40592</v>
      </c>
      <c r="I50" s="75" t="s">
        <v>302</v>
      </c>
      <c r="J50" s="69" t="s">
        <v>125</v>
      </c>
      <c r="K50" s="124">
        <v>9</v>
      </c>
      <c r="L50" s="123"/>
      <c r="M50" s="126">
        <v>8300</v>
      </c>
      <c r="N50" s="123">
        <v>0</v>
      </c>
      <c r="O50" s="19">
        <v>8399200</v>
      </c>
      <c r="P50" s="131">
        <v>190</v>
      </c>
      <c r="Q50" s="128" t="s">
        <v>463</v>
      </c>
      <c r="R50" s="70"/>
      <c r="S50" s="70"/>
      <c r="T50" s="70"/>
      <c r="U50" s="70"/>
      <c r="V50" s="70"/>
      <c r="W50" s="70"/>
      <c r="X50" s="70"/>
      <c r="Y50" s="70"/>
      <c r="Z50" s="70"/>
    </row>
    <row r="51" spans="1:26" s="71" customFormat="1" ht="96.75" customHeight="1" x14ac:dyDescent="0.25">
      <c r="A51" s="35">
        <f t="shared" ref="A51:A56" si="0">+A50+1</f>
        <v>3</v>
      </c>
      <c r="B51" s="243" t="s">
        <v>183</v>
      </c>
      <c r="C51" s="73" t="s">
        <v>224</v>
      </c>
      <c r="D51" s="72" t="s">
        <v>225</v>
      </c>
      <c r="E51" s="123">
        <v>12</v>
      </c>
      <c r="F51" s="68" t="s">
        <v>124</v>
      </c>
      <c r="G51" s="129">
        <v>0</v>
      </c>
      <c r="H51" s="75">
        <v>40941</v>
      </c>
      <c r="I51" s="75">
        <v>41243</v>
      </c>
      <c r="J51" s="69" t="s">
        <v>125</v>
      </c>
      <c r="K51" s="124">
        <v>6</v>
      </c>
      <c r="L51" s="123">
        <v>3</v>
      </c>
      <c r="M51" s="126">
        <v>6000</v>
      </c>
      <c r="N51" s="123">
        <v>0</v>
      </c>
      <c r="O51" s="19">
        <v>6018000000</v>
      </c>
      <c r="P51" s="19">
        <v>190</v>
      </c>
      <c r="Q51" s="128" t="s">
        <v>503</v>
      </c>
      <c r="R51" s="70"/>
      <c r="S51" s="70"/>
      <c r="T51" s="70"/>
      <c r="U51" s="70"/>
      <c r="V51" s="70"/>
      <c r="W51" s="70"/>
      <c r="X51" s="70"/>
      <c r="Y51" s="70"/>
      <c r="Z51" s="70"/>
    </row>
    <row r="52" spans="1:26" s="71" customFormat="1" x14ac:dyDescent="0.25">
      <c r="A52" s="35">
        <f t="shared" si="0"/>
        <v>4</v>
      </c>
      <c r="B52" s="72"/>
      <c r="C52" s="73"/>
      <c r="D52" s="72"/>
      <c r="E52" s="123"/>
      <c r="F52" s="68"/>
      <c r="G52" s="68"/>
      <c r="H52" s="75"/>
      <c r="I52" s="69"/>
      <c r="J52" s="69"/>
      <c r="K52" s="124"/>
      <c r="L52" s="69"/>
      <c r="M52" s="126"/>
      <c r="N52" s="123"/>
      <c r="O52" s="19"/>
      <c r="P52" s="19"/>
      <c r="Q52" s="111"/>
      <c r="R52" s="70"/>
      <c r="S52" s="70"/>
      <c r="T52" s="70"/>
      <c r="U52" s="70"/>
      <c r="V52" s="70"/>
      <c r="W52" s="70"/>
      <c r="X52" s="70"/>
      <c r="Y52" s="70"/>
      <c r="Z52" s="70"/>
    </row>
    <row r="53" spans="1:26" s="71" customFormat="1" x14ac:dyDescent="0.25">
      <c r="A53" s="35">
        <f t="shared" si="0"/>
        <v>5</v>
      </c>
      <c r="B53" s="72"/>
      <c r="C53" s="73"/>
      <c r="D53" s="72"/>
      <c r="E53" s="123"/>
      <c r="F53" s="68"/>
      <c r="G53" s="68"/>
      <c r="H53" s="75"/>
      <c r="I53" s="69"/>
      <c r="J53" s="69"/>
      <c r="K53" s="124"/>
      <c r="L53" s="69"/>
      <c r="M53" s="126"/>
      <c r="N53" s="123"/>
      <c r="O53" s="19"/>
      <c r="P53" s="19"/>
      <c r="Q53" s="111"/>
      <c r="R53" s="70"/>
      <c r="S53" s="70"/>
      <c r="T53" s="70"/>
      <c r="U53" s="70"/>
      <c r="V53" s="70"/>
      <c r="W53" s="70"/>
      <c r="X53" s="70"/>
      <c r="Y53" s="70"/>
      <c r="Z53" s="70"/>
    </row>
    <row r="54" spans="1:26" s="71" customFormat="1" x14ac:dyDescent="0.25">
      <c r="A54" s="35">
        <f t="shared" si="0"/>
        <v>6</v>
      </c>
      <c r="B54" s="72"/>
      <c r="C54" s="73"/>
      <c r="D54" s="72"/>
      <c r="E54" s="123"/>
      <c r="F54" s="68"/>
      <c r="G54" s="68"/>
      <c r="H54" s="68"/>
      <c r="I54" s="69"/>
      <c r="J54" s="69"/>
      <c r="K54" s="124"/>
      <c r="L54" s="69"/>
      <c r="M54" s="60"/>
      <c r="N54" s="123"/>
      <c r="O54" s="19"/>
      <c r="P54" s="19"/>
      <c r="Q54" s="111"/>
      <c r="R54" s="70"/>
      <c r="S54" s="70"/>
      <c r="T54" s="70"/>
      <c r="U54" s="70"/>
      <c r="V54" s="70"/>
      <c r="W54" s="70"/>
      <c r="X54" s="70"/>
      <c r="Y54" s="70"/>
      <c r="Z54" s="70"/>
    </row>
    <row r="55" spans="1:26" s="71" customFormat="1" x14ac:dyDescent="0.25">
      <c r="A55" s="35">
        <f t="shared" si="0"/>
        <v>7</v>
      </c>
      <c r="B55" s="72"/>
      <c r="C55" s="73"/>
      <c r="D55" s="72"/>
      <c r="E55" s="123"/>
      <c r="F55" s="68"/>
      <c r="G55" s="68"/>
      <c r="H55" s="68"/>
      <c r="I55" s="69"/>
      <c r="J55" s="69"/>
      <c r="K55" s="124"/>
      <c r="L55" s="69"/>
      <c r="M55" s="60"/>
      <c r="N55" s="123"/>
      <c r="O55" s="19"/>
      <c r="P55" s="19"/>
      <c r="Q55" s="111"/>
      <c r="R55" s="70"/>
      <c r="S55" s="70"/>
      <c r="T55" s="70"/>
      <c r="U55" s="70"/>
      <c r="V55" s="70"/>
      <c r="W55" s="70"/>
      <c r="X55" s="70"/>
      <c r="Y55" s="70"/>
      <c r="Z55" s="70"/>
    </row>
    <row r="56" spans="1:26" s="71" customFormat="1" x14ac:dyDescent="0.25">
      <c r="A56" s="35">
        <f t="shared" si="0"/>
        <v>8</v>
      </c>
      <c r="B56" s="72"/>
      <c r="C56" s="73"/>
      <c r="D56" s="72"/>
      <c r="E56" s="123"/>
      <c r="F56" s="68"/>
      <c r="G56" s="68"/>
      <c r="H56" s="68"/>
      <c r="I56" s="69"/>
      <c r="J56" s="69"/>
      <c r="K56" s="124"/>
      <c r="L56" s="69"/>
      <c r="M56" s="60"/>
      <c r="N56" s="123"/>
      <c r="O56" s="19"/>
      <c r="P56" s="19"/>
      <c r="Q56" s="111"/>
      <c r="R56" s="70"/>
      <c r="S56" s="70"/>
      <c r="T56" s="70"/>
      <c r="U56" s="70"/>
      <c r="V56" s="70"/>
      <c r="W56" s="70"/>
      <c r="X56" s="70"/>
      <c r="Y56" s="70"/>
      <c r="Z56" s="70"/>
    </row>
    <row r="57" spans="1:26" s="71" customFormat="1" x14ac:dyDescent="0.25">
      <c r="A57" s="35"/>
      <c r="B57" s="117" t="s">
        <v>16</v>
      </c>
      <c r="C57" s="73"/>
      <c r="D57" s="72"/>
      <c r="E57" s="123"/>
      <c r="F57" s="68"/>
      <c r="G57" s="68"/>
      <c r="H57" s="68"/>
      <c r="I57" s="69"/>
      <c r="J57" s="69"/>
      <c r="K57" s="125">
        <f>SUM(K49:K56)</f>
        <v>16</v>
      </c>
      <c r="L57" s="74">
        <f t="shared" ref="L57:N57" si="1">SUM(L49:L56)</f>
        <v>8</v>
      </c>
      <c r="M57" s="109">
        <f t="shared" si="1"/>
        <v>14855</v>
      </c>
      <c r="N57" s="127">
        <f t="shared" si="1"/>
        <v>0</v>
      </c>
      <c r="O57" s="19"/>
      <c r="P57" s="19"/>
      <c r="Q57" s="112"/>
    </row>
    <row r="58" spans="1:26" s="20" customFormat="1" x14ac:dyDescent="0.25">
      <c r="E58" s="21"/>
    </row>
    <row r="59" spans="1:26" s="20" customFormat="1" x14ac:dyDescent="0.25">
      <c r="B59" s="474" t="s">
        <v>28</v>
      </c>
      <c r="C59" s="474" t="s">
        <v>27</v>
      </c>
      <c r="D59" s="476" t="s">
        <v>33</v>
      </c>
      <c r="E59" s="476"/>
    </row>
    <row r="60" spans="1:26" s="20" customFormat="1" x14ac:dyDescent="0.25">
      <c r="B60" s="475"/>
      <c r="C60" s="475"/>
      <c r="D60" s="121" t="s">
        <v>23</v>
      </c>
      <c r="E60" s="41" t="s">
        <v>24</v>
      </c>
    </row>
    <row r="61" spans="1:26" s="20" customFormat="1" ht="30.6" customHeight="1" x14ac:dyDescent="0.25">
      <c r="B61" s="39" t="s">
        <v>21</v>
      </c>
      <c r="C61" s="40">
        <f>+K57</f>
        <v>16</v>
      </c>
      <c r="D61" s="335"/>
      <c r="E61" s="335" t="s">
        <v>185</v>
      </c>
      <c r="F61" s="22"/>
      <c r="G61" s="22"/>
      <c r="H61" s="22"/>
      <c r="I61" s="22"/>
      <c r="J61" s="22"/>
      <c r="K61" s="22"/>
      <c r="L61" s="22"/>
      <c r="M61" s="22"/>
    </row>
    <row r="62" spans="1:26" s="20" customFormat="1" ht="30" customHeight="1" x14ac:dyDescent="0.25">
      <c r="B62" s="39" t="s">
        <v>25</v>
      </c>
      <c r="C62" s="40">
        <f>+M57</f>
        <v>14855</v>
      </c>
      <c r="D62" s="335" t="s">
        <v>185</v>
      </c>
      <c r="E62" s="335"/>
    </row>
    <row r="63" spans="1:26" s="20" customFormat="1" x14ac:dyDescent="0.25">
      <c r="B63" s="23"/>
      <c r="C63" s="477"/>
      <c r="D63" s="477"/>
      <c r="E63" s="477"/>
      <c r="F63" s="477"/>
      <c r="G63" s="477"/>
      <c r="H63" s="477"/>
      <c r="I63" s="477"/>
      <c r="J63" s="477"/>
      <c r="K63" s="477"/>
      <c r="L63" s="477"/>
      <c r="M63" s="477"/>
      <c r="N63" s="477"/>
    </row>
    <row r="64" spans="1:26" ht="28.15" customHeight="1" thickBot="1" x14ac:dyDescent="0.3"/>
    <row r="65" spans="2:17" ht="27" thickBot="1" x14ac:dyDescent="0.3">
      <c r="B65" s="478" t="s">
        <v>93</v>
      </c>
      <c r="C65" s="478"/>
      <c r="D65" s="478"/>
      <c r="E65" s="478"/>
      <c r="F65" s="478"/>
      <c r="G65" s="478"/>
      <c r="H65" s="478"/>
      <c r="I65" s="478"/>
      <c r="J65" s="478"/>
      <c r="K65" s="478"/>
      <c r="L65" s="478"/>
      <c r="M65" s="478"/>
      <c r="N65" s="478"/>
    </row>
    <row r="68" spans="2:17" ht="109.5" customHeight="1" x14ac:dyDescent="0.25">
      <c r="B68" s="78" t="s">
        <v>137</v>
      </c>
      <c r="C68" s="45" t="s">
        <v>2</v>
      </c>
      <c r="D68" s="45" t="s">
        <v>95</v>
      </c>
      <c r="E68" s="45" t="s">
        <v>94</v>
      </c>
      <c r="F68" s="45" t="s">
        <v>96</v>
      </c>
      <c r="G68" s="45" t="s">
        <v>97</v>
      </c>
      <c r="H68" s="45" t="s">
        <v>98</v>
      </c>
      <c r="I68" s="45" t="s">
        <v>99</v>
      </c>
      <c r="J68" s="45" t="s">
        <v>100</v>
      </c>
      <c r="K68" s="45" t="s">
        <v>101</v>
      </c>
      <c r="L68" s="45" t="s">
        <v>102</v>
      </c>
      <c r="M68" s="54" t="s">
        <v>103</v>
      </c>
      <c r="N68" s="54" t="s">
        <v>104</v>
      </c>
      <c r="O68" s="446" t="s">
        <v>3</v>
      </c>
      <c r="P68" s="448"/>
      <c r="Q68" s="45" t="s">
        <v>18</v>
      </c>
    </row>
    <row r="69" spans="2:17" ht="90.75" customHeight="1" x14ac:dyDescent="0.25">
      <c r="B69" s="299" t="s">
        <v>226</v>
      </c>
      <c r="C69" s="299" t="s">
        <v>464</v>
      </c>
      <c r="D69" s="305" t="s">
        <v>465</v>
      </c>
      <c r="E69" s="306">
        <v>450</v>
      </c>
      <c r="F69" s="307" t="s">
        <v>404</v>
      </c>
      <c r="G69" s="307" t="s">
        <v>124</v>
      </c>
      <c r="H69" s="307" t="s">
        <v>404</v>
      </c>
      <c r="I69" s="306" t="s">
        <v>404</v>
      </c>
      <c r="J69" s="305" t="s">
        <v>124</v>
      </c>
      <c r="K69" s="305" t="s">
        <v>124</v>
      </c>
      <c r="L69" s="305" t="s">
        <v>124</v>
      </c>
      <c r="M69" s="305" t="s">
        <v>124</v>
      </c>
      <c r="N69" s="305" t="s">
        <v>124</v>
      </c>
      <c r="O69" s="479" t="s">
        <v>466</v>
      </c>
      <c r="P69" s="480"/>
      <c r="Q69" s="392" t="s">
        <v>124</v>
      </c>
    </row>
    <row r="70" spans="2:17" x14ac:dyDescent="0.25">
      <c r="B70" s="1"/>
      <c r="C70" s="1"/>
      <c r="D70" s="3"/>
      <c r="E70" s="3"/>
      <c r="F70" s="2"/>
      <c r="G70" s="2"/>
      <c r="H70" s="2"/>
      <c r="I70" s="55"/>
      <c r="J70" s="55"/>
      <c r="K70" s="79"/>
      <c r="L70" s="79"/>
      <c r="M70" s="79"/>
      <c r="N70" s="79"/>
      <c r="O70" s="456"/>
      <c r="P70" s="457"/>
      <c r="Q70" s="79"/>
    </row>
    <row r="71" spans="2:17" x14ac:dyDescent="0.25">
      <c r="B71" s="1"/>
      <c r="C71" s="1"/>
      <c r="D71" s="3"/>
      <c r="E71" s="3"/>
      <c r="F71" s="2"/>
      <c r="G71" s="2"/>
      <c r="H71" s="2"/>
      <c r="I71" s="55"/>
      <c r="J71" s="55"/>
      <c r="K71" s="79"/>
      <c r="L71" s="79"/>
      <c r="M71" s="79"/>
      <c r="N71" s="79"/>
      <c r="O71" s="456"/>
      <c r="P71" s="457"/>
      <c r="Q71" s="79"/>
    </row>
    <row r="72" spans="2:17" x14ac:dyDescent="0.25">
      <c r="B72" s="1"/>
      <c r="C72" s="1"/>
      <c r="D72" s="3"/>
      <c r="E72" s="3"/>
      <c r="F72" s="2"/>
      <c r="G72" s="2"/>
      <c r="H72" s="2"/>
      <c r="I72" s="55"/>
      <c r="J72" s="55"/>
      <c r="K72" s="79"/>
      <c r="L72" s="79"/>
      <c r="M72" s="79"/>
      <c r="N72" s="79"/>
      <c r="O72" s="456"/>
      <c r="P72" s="457"/>
      <c r="Q72" s="79"/>
    </row>
    <row r="73" spans="2:17" x14ac:dyDescent="0.25">
      <c r="B73" s="1"/>
      <c r="C73" s="1"/>
      <c r="D73" s="3"/>
      <c r="E73" s="3"/>
      <c r="F73" s="2"/>
      <c r="G73" s="2"/>
      <c r="H73" s="2"/>
      <c r="I73" s="55"/>
      <c r="J73" s="55"/>
      <c r="K73" s="79"/>
      <c r="L73" s="79"/>
      <c r="M73" s="79"/>
      <c r="N73" s="79"/>
      <c r="O73" s="456"/>
      <c r="P73" s="457"/>
      <c r="Q73" s="79"/>
    </row>
    <row r="74" spans="2:17" x14ac:dyDescent="0.25">
      <c r="B74" s="1"/>
      <c r="C74" s="1"/>
      <c r="D74" s="3"/>
      <c r="E74" s="3"/>
      <c r="F74" s="2"/>
      <c r="G74" s="2"/>
      <c r="H74" s="2"/>
      <c r="I74" s="55"/>
      <c r="J74" s="55"/>
      <c r="K74" s="79"/>
      <c r="L74" s="79"/>
      <c r="M74" s="79"/>
      <c r="N74" s="79"/>
      <c r="O74" s="456"/>
      <c r="P74" s="457"/>
      <c r="Q74" s="79"/>
    </row>
    <row r="75" spans="2:17" x14ac:dyDescent="0.25">
      <c r="B75" s="79"/>
      <c r="C75" s="79"/>
      <c r="D75" s="79"/>
      <c r="E75" s="79"/>
      <c r="F75" s="79"/>
      <c r="G75" s="79"/>
      <c r="H75" s="79"/>
      <c r="I75" s="79"/>
      <c r="J75" s="79"/>
      <c r="K75" s="79"/>
      <c r="L75" s="79"/>
      <c r="M75" s="79"/>
      <c r="N75" s="79"/>
      <c r="O75" s="456"/>
      <c r="P75" s="457"/>
      <c r="Q75" s="79"/>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443" t="s">
        <v>37</v>
      </c>
      <c r="C81" s="444"/>
      <c r="D81" s="444"/>
      <c r="E81" s="444"/>
      <c r="F81" s="444"/>
      <c r="G81" s="444"/>
      <c r="H81" s="444"/>
      <c r="I81" s="444"/>
      <c r="J81" s="444"/>
      <c r="K81" s="444"/>
      <c r="L81" s="444"/>
      <c r="M81" s="444"/>
      <c r="N81" s="445"/>
    </row>
    <row r="86" spans="2:17" ht="76.5" customHeight="1" x14ac:dyDescent="0.25">
      <c r="B86" s="78" t="s">
        <v>0</v>
      </c>
      <c r="C86" s="78" t="s">
        <v>38</v>
      </c>
      <c r="D86" s="78" t="s">
        <v>39</v>
      </c>
      <c r="E86" s="78" t="s">
        <v>105</v>
      </c>
      <c r="F86" s="78" t="s">
        <v>107</v>
      </c>
      <c r="G86" s="78" t="s">
        <v>108</v>
      </c>
      <c r="H86" s="78" t="s">
        <v>109</v>
      </c>
      <c r="I86" s="78" t="s">
        <v>106</v>
      </c>
      <c r="J86" s="446" t="s">
        <v>110</v>
      </c>
      <c r="K86" s="447"/>
      <c r="L86" s="448"/>
      <c r="M86" s="78" t="s">
        <v>111</v>
      </c>
      <c r="N86" s="78" t="s">
        <v>40</v>
      </c>
      <c r="O86" s="78" t="s">
        <v>41</v>
      </c>
      <c r="P86" s="446" t="s">
        <v>3</v>
      </c>
      <c r="Q86" s="448"/>
    </row>
    <row r="87" spans="2:17" ht="99.75" customHeight="1" x14ac:dyDescent="0.2">
      <c r="B87" s="267" t="s">
        <v>42</v>
      </c>
      <c r="C87" s="267">
        <v>450</v>
      </c>
      <c r="D87" s="269" t="s">
        <v>303</v>
      </c>
      <c r="E87" s="268">
        <v>56089816</v>
      </c>
      <c r="F87" s="269" t="s">
        <v>158</v>
      </c>
      <c r="G87" s="269" t="s">
        <v>304</v>
      </c>
      <c r="H87" s="270">
        <v>41622</v>
      </c>
      <c r="I87" s="268" t="s">
        <v>125</v>
      </c>
      <c r="J87" s="269" t="s">
        <v>305</v>
      </c>
      <c r="K87" s="300" t="s">
        <v>306</v>
      </c>
      <c r="L87" s="300" t="s">
        <v>155</v>
      </c>
      <c r="M87" s="268" t="s">
        <v>124</v>
      </c>
      <c r="N87" s="268" t="s">
        <v>124</v>
      </c>
      <c r="O87" s="268" t="s">
        <v>125</v>
      </c>
      <c r="P87" s="494" t="s">
        <v>467</v>
      </c>
      <c r="Q87" s="495"/>
    </row>
    <row r="88" spans="2:17" ht="99.75" customHeight="1" x14ac:dyDescent="0.2">
      <c r="B88" s="267" t="s">
        <v>42</v>
      </c>
      <c r="C88" s="267">
        <v>450</v>
      </c>
      <c r="D88" s="269" t="s">
        <v>468</v>
      </c>
      <c r="E88" s="268">
        <v>1085044311</v>
      </c>
      <c r="F88" s="269" t="s">
        <v>469</v>
      </c>
      <c r="G88" s="269" t="s">
        <v>470</v>
      </c>
      <c r="H88" s="270">
        <v>40263</v>
      </c>
      <c r="I88" s="268" t="s">
        <v>404</v>
      </c>
      <c r="J88" s="269" t="s">
        <v>471</v>
      </c>
      <c r="K88" s="300" t="s">
        <v>472</v>
      </c>
      <c r="L88" s="300" t="s">
        <v>159</v>
      </c>
      <c r="M88" s="268" t="s">
        <v>124</v>
      </c>
      <c r="N88" s="268" t="s">
        <v>124</v>
      </c>
      <c r="O88" s="268" t="s">
        <v>124</v>
      </c>
      <c r="P88" s="494" t="s">
        <v>467</v>
      </c>
      <c r="Q88" s="495"/>
    </row>
    <row r="89" spans="2:17" ht="99.75" customHeight="1" x14ac:dyDescent="0.2">
      <c r="B89" s="267" t="s">
        <v>42</v>
      </c>
      <c r="C89" s="267">
        <v>450</v>
      </c>
      <c r="D89" s="269" t="s">
        <v>307</v>
      </c>
      <c r="E89" s="268">
        <v>56081856</v>
      </c>
      <c r="F89" s="269" t="s">
        <v>308</v>
      </c>
      <c r="G89" s="269" t="s">
        <v>157</v>
      </c>
      <c r="H89" s="270">
        <v>40753</v>
      </c>
      <c r="I89" s="268" t="s">
        <v>154</v>
      </c>
      <c r="J89" s="269" t="s">
        <v>309</v>
      </c>
      <c r="K89" s="300" t="s">
        <v>310</v>
      </c>
      <c r="L89" s="300" t="s">
        <v>155</v>
      </c>
      <c r="M89" s="268" t="s">
        <v>124</v>
      </c>
      <c r="N89" s="268" t="s">
        <v>124</v>
      </c>
      <c r="O89" s="268" t="s">
        <v>125</v>
      </c>
      <c r="P89" s="494" t="s">
        <v>478</v>
      </c>
      <c r="Q89" s="495"/>
    </row>
    <row r="90" spans="2:17" ht="99.75" customHeight="1" x14ac:dyDescent="0.2">
      <c r="B90" s="267" t="s">
        <v>42</v>
      </c>
      <c r="C90" s="267">
        <v>450</v>
      </c>
      <c r="D90" s="269" t="s">
        <v>479</v>
      </c>
      <c r="E90" s="268">
        <v>56075510</v>
      </c>
      <c r="F90" s="269" t="s">
        <v>480</v>
      </c>
      <c r="G90" s="269" t="s">
        <v>481</v>
      </c>
      <c r="H90" s="270">
        <v>37337</v>
      </c>
      <c r="I90" s="268" t="s">
        <v>404</v>
      </c>
      <c r="J90" s="269" t="s">
        <v>483</v>
      </c>
      <c r="K90" s="269" t="s">
        <v>482</v>
      </c>
      <c r="L90" s="300" t="s">
        <v>159</v>
      </c>
      <c r="M90" s="268" t="s">
        <v>124</v>
      </c>
      <c r="N90" s="268" t="s">
        <v>124</v>
      </c>
      <c r="O90" s="268" t="s">
        <v>124</v>
      </c>
      <c r="P90" s="494" t="s">
        <v>478</v>
      </c>
      <c r="Q90" s="495"/>
    </row>
    <row r="91" spans="2:17" ht="99.75" customHeight="1" x14ac:dyDescent="0.2">
      <c r="B91" s="267" t="s">
        <v>311</v>
      </c>
      <c r="C91" s="267">
        <v>450</v>
      </c>
      <c r="D91" s="269" t="s">
        <v>312</v>
      </c>
      <c r="E91" s="268">
        <v>22688101</v>
      </c>
      <c r="F91" s="269" t="s">
        <v>158</v>
      </c>
      <c r="G91" s="269" t="s">
        <v>304</v>
      </c>
      <c r="H91" s="270">
        <v>41446</v>
      </c>
      <c r="I91" s="268">
        <v>145135</v>
      </c>
      <c r="J91" s="269" t="s">
        <v>313</v>
      </c>
      <c r="K91" s="300" t="s">
        <v>151</v>
      </c>
      <c r="L91" s="300" t="s">
        <v>155</v>
      </c>
      <c r="M91" s="268" t="s">
        <v>124</v>
      </c>
      <c r="N91" s="268" t="s">
        <v>124</v>
      </c>
      <c r="O91" s="268" t="s">
        <v>125</v>
      </c>
      <c r="P91" s="494" t="s">
        <v>484</v>
      </c>
      <c r="Q91" s="495"/>
    </row>
    <row r="92" spans="2:17" ht="99.75" customHeight="1" x14ac:dyDescent="0.2">
      <c r="B92" s="267" t="s">
        <v>311</v>
      </c>
      <c r="C92" s="267">
        <v>451</v>
      </c>
      <c r="D92" s="269" t="s">
        <v>485</v>
      </c>
      <c r="E92" s="268">
        <v>22464763</v>
      </c>
      <c r="F92" s="269" t="s">
        <v>158</v>
      </c>
      <c r="G92" s="269" t="s">
        <v>486</v>
      </c>
      <c r="H92" s="270" t="s">
        <v>487</v>
      </c>
      <c r="I92" s="268" t="s">
        <v>125</v>
      </c>
      <c r="J92" s="269" t="s">
        <v>483</v>
      </c>
      <c r="K92" s="300" t="s">
        <v>488</v>
      </c>
      <c r="L92" s="300" t="s">
        <v>489</v>
      </c>
      <c r="M92" s="268" t="s">
        <v>124</v>
      </c>
      <c r="N92" s="268" t="s">
        <v>124</v>
      </c>
      <c r="O92" s="268" t="s">
        <v>124</v>
      </c>
      <c r="P92" s="494" t="s">
        <v>484</v>
      </c>
      <c r="Q92" s="495"/>
    </row>
    <row r="93" spans="2:17" ht="156" customHeight="1" x14ac:dyDescent="0.2">
      <c r="B93" s="267" t="s">
        <v>43</v>
      </c>
      <c r="C93" s="267">
        <v>450</v>
      </c>
      <c r="D93" s="267" t="s">
        <v>314</v>
      </c>
      <c r="E93" s="272">
        <v>1124020773</v>
      </c>
      <c r="F93" s="272" t="s">
        <v>156</v>
      </c>
      <c r="G93" s="267" t="s">
        <v>157</v>
      </c>
      <c r="H93" s="273">
        <v>41166</v>
      </c>
      <c r="I93" s="286" t="s">
        <v>315</v>
      </c>
      <c r="J93" s="269" t="s">
        <v>316</v>
      </c>
      <c r="K93" s="301" t="s">
        <v>317</v>
      </c>
      <c r="L93" s="270" t="s">
        <v>156</v>
      </c>
      <c r="M93" s="268" t="s">
        <v>124</v>
      </c>
      <c r="N93" s="268" t="s">
        <v>124</v>
      </c>
      <c r="O93" s="268" t="s">
        <v>124</v>
      </c>
      <c r="P93" s="494" t="s">
        <v>150</v>
      </c>
      <c r="Q93" s="495"/>
    </row>
    <row r="95" spans="2:17" ht="15.75" thickBot="1" x14ac:dyDescent="0.3"/>
    <row r="96" spans="2:17" ht="27" thickBot="1" x14ac:dyDescent="0.3">
      <c r="B96" s="443" t="s">
        <v>45</v>
      </c>
      <c r="C96" s="444"/>
      <c r="D96" s="444"/>
      <c r="E96" s="444"/>
      <c r="F96" s="444"/>
      <c r="G96" s="444"/>
      <c r="H96" s="444"/>
      <c r="I96" s="444"/>
      <c r="J96" s="444"/>
      <c r="K96" s="444"/>
      <c r="L96" s="444"/>
      <c r="M96" s="444"/>
      <c r="N96" s="445"/>
    </row>
    <row r="99" spans="1:26" ht="46.15" customHeight="1" x14ac:dyDescent="0.25">
      <c r="B99" s="45" t="s">
        <v>32</v>
      </c>
      <c r="C99" s="45" t="s">
        <v>46</v>
      </c>
      <c r="D99" s="446" t="s">
        <v>3</v>
      </c>
      <c r="E99" s="448"/>
    </row>
    <row r="100" spans="1:26" ht="59.25" customHeight="1" x14ac:dyDescent="0.25">
      <c r="B100" s="46" t="s">
        <v>112</v>
      </c>
      <c r="C100" s="79" t="s">
        <v>124</v>
      </c>
      <c r="D100" s="461" t="s">
        <v>424</v>
      </c>
      <c r="E100" s="462"/>
    </row>
    <row r="103" spans="1:26" ht="26.25" x14ac:dyDescent="0.25">
      <c r="B103" s="463" t="s">
        <v>62</v>
      </c>
      <c r="C103" s="464"/>
      <c r="D103" s="464"/>
      <c r="E103" s="464"/>
      <c r="F103" s="464"/>
      <c r="G103" s="464"/>
      <c r="H103" s="464"/>
      <c r="I103" s="464"/>
      <c r="J103" s="464"/>
      <c r="K103" s="464"/>
      <c r="L103" s="464"/>
      <c r="M103" s="464"/>
      <c r="N103" s="464"/>
      <c r="O103" s="464"/>
      <c r="P103" s="464"/>
    </row>
    <row r="105" spans="1:26" ht="15.75" thickBot="1" x14ac:dyDescent="0.3"/>
    <row r="106" spans="1:26" ht="27" thickBot="1" x14ac:dyDescent="0.3">
      <c r="B106" s="443" t="s">
        <v>52</v>
      </c>
      <c r="C106" s="444"/>
      <c r="D106" s="444"/>
      <c r="E106" s="444"/>
      <c r="F106" s="444"/>
      <c r="G106" s="444"/>
      <c r="H106" s="444"/>
      <c r="I106" s="444"/>
      <c r="J106" s="444"/>
      <c r="K106" s="444"/>
      <c r="L106" s="444"/>
      <c r="M106" s="444"/>
      <c r="N106" s="445"/>
    </row>
    <row r="108" spans="1:26" ht="15.75" thickBot="1" x14ac:dyDescent="0.3">
      <c r="M108" s="43"/>
      <c r="N108" s="43"/>
    </row>
    <row r="109" spans="1:26" s="65" customFormat="1" ht="109.5" customHeight="1" x14ac:dyDescent="0.25">
      <c r="B109" s="76" t="s">
        <v>133</v>
      </c>
      <c r="C109" s="76" t="s">
        <v>134</v>
      </c>
      <c r="D109" s="76" t="s">
        <v>135</v>
      </c>
      <c r="E109" s="76" t="s">
        <v>44</v>
      </c>
      <c r="F109" s="76" t="s">
        <v>22</v>
      </c>
      <c r="G109" s="76" t="s">
        <v>92</v>
      </c>
      <c r="H109" s="76" t="s">
        <v>17</v>
      </c>
      <c r="I109" s="76" t="s">
        <v>10</v>
      </c>
      <c r="J109" s="76" t="s">
        <v>30</v>
      </c>
      <c r="K109" s="76" t="s">
        <v>59</v>
      </c>
      <c r="L109" s="76" t="s">
        <v>20</v>
      </c>
      <c r="M109" s="61" t="s">
        <v>26</v>
      </c>
      <c r="N109" s="76" t="s">
        <v>136</v>
      </c>
      <c r="O109" s="76" t="s">
        <v>35</v>
      </c>
      <c r="P109" s="77" t="s">
        <v>11</v>
      </c>
      <c r="Q109" s="77" t="s">
        <v>19</v>
      </c>
    </row>
    <row r="110" spans="1:26" s="71" customFormat="1" ht="30" customHeight="1" x14ac:dyDescent="0.25">
      <c r="A110" s="35">
        <v>1</v>
      </c>
      <c r="B110" s="72"/>
      <c r="C110" s="355"/>
      <c r="D110" s="356"/>
      <c r="E110" s="324"/>
      <c r="F110" s="324"/>
      <c r="G110" s="324"/>
      <c r="H110" s="324"/>
      <c r="I110" s="324"/>
      <c r="J110" s="324"/>
      <c r="K110" s="69"/>
      <c r="L110" s="123"/>
      <c r="M110" s="123"/>
      <c r="N110" s="123"/>
      <c r="O110" s="19"/>
      <c r="P110" s="19"/>
      <c r="Q110" s="483" t="s">
        <v>429</v>
      </c>
      <c r="R110" s="70"/>
      <c r="S110" s="70"/>
      <c r="T110" s="70"/>
      <c r="U110" s="70"/>
      <c r="V110" s="70"/>
      <c r="W110" s="70"/>
      <c r="X110" s="70"/>
      <c r="Y110" s="70"/>
      <c r="Z110" s="70"/>
    </row>
    <row r="111" spans="1:26" s="71" customFormat="1" x14ac:dyDescent="0.25">
      <c r="A111" s="35">
        <f>+A110+1</f>
        <v>2</v>
      </c>
      <c r="B111" s="72"/>
      <c r="C111" s="73"/>
      <c r="D111" s="72"/>
      <c r="E111" s="67"/>
      <c r="F111" s="68"/>
      <c r="G111" s="68"/>
      <c r="H111" s="68"/>
      <c r="I111" s="69"/>
      <c r="J111" s="69"/>
      <c r="K111" s="69"/>
      <c r="L111" s="69"/>
      <c r="M111" s="60"/>
      <c r="N111" s="60"/>
      <c r="O111" s="19"/>
      <c r="P111" s="19"/>
      <c r="Q111" s="484"/>
      <c r="R111" s="70"/>
      <c r="S111" s="70"/>
      <c r="T111" s="70"/>
      <c r="U111" s="70"/>
      <c r="V111" s="70"/>
      <c r="W111" s="70"/>
      <c r="X111" s="70"/>
      <c r="Y111" s="70"/>
      <c r="Z111" s="70"/>
    </row>
    <row r="112" spans="1:26" s="71" customFormat="1" x14ac:dyDescent="0.25">
      <c r="A112" s="35">
        <f t="shared" ref="A112:A117" si="2">+A111+1</f>
        <v>3</v>
      </c>
      <c r="B112" s="72"/>
      <c r="C112" s="73"/>
      <c r="D112" s="72"/>
      <c r="E112" s="67"/>
      <c r="F112" s="68"/>
      <c r="G112" s="68"/>
      <c r="H112" s="68"/>
      <c r="I112" s="69"/>
      <c r="J112" s="69"/>
      <c r="K112" s="69"/>
      <c r="L112" s="69"/>
      <c r="M112" s="60"/>
      <c r="N112" s="60"/>
      <c r="O112" s="19"/>
      <c r="P112" s="19"/>
      <c r="Q112" s="484"/>
      <c r="R112" s="70"/>
      <c r="S112" s="70"/>
      <c r="T112" s="70"/>
      <c r="U112" s="70"/>
      <c r="V112" s="70"/>
      <c r="W112" s="70"/>
      <c r="X112" s="70"/>
      <c r="Y112" s="70"/>
      <c r="Z112" s="70"/>
    </row>
    <row r="113" spans="1:26" s="71" customFormat="1" x14ac:dyDescent="0.25">
      <c r="A113" s="35">
        <f t="shared" si="2"/>
        <v>4</v>
      </c>
      <c r="B113" s="72"/>
      <c r="C113" s="73"/>
      <c r="D113" s="72"/>
      <c r="E113" s="67"/>
      <c r="F113" s="68"/>
      <c r="G113" s="68"/>
      <c r="H113" s="68"/>
      <c r="I113" s="69"/>
      <c r="J113" s="69"/>
      <c r="K113" s="69"/>
      <c r="L113" s="69"/>
      <c r="M113" s="60"/>
      <c r="N113" s="60"/>
      <c r="O113" s="19"/>
      <c r="P113" s="19"/>
      <c r="Q113" s="484"/>
      <c r="R113" s="70"/>
      <c r="S113" s="70"/>
      <c r="T113" s="70"/>
      <c r="U113" s="70"/>
      <c r="V113" s="70"/>
      <c r="W113" s="70"/>
      <c r="X113" s="70"/>
      <c r="Y113" s="70"/>
      <c r="Z113" s="70"/>
    </row>
    <row r="114" spans="1:26" s="71" customFormat="1" x14ac:dyDescent="0.25">
      <c r="A114" s="35">
        <f t="shared" si="2"/>
        <v>5</v>
      </c>
      <c r="B114" s="72"/>
      <c r="C114" s="73"/>
      <c r="D114" s="72"/>
      <c r="E114" s="67"/>
      <c r="F114" s="68"/>
      <c r="G114" s="68"/>
      <c r="H114" s="68"/>
      <c r="I114" s="69"/>
      <c r="J114" s="69"/>
      <c r="K114" s="69"/>
      <c r="L114" s="69"/>
      <c r="M114" s="60"/>
      <c r="N114" s="60"/>
      <c r="O114" s="19"/>
      <c r="P114" s="19"/>
      <c r="Q114" s="484"/>
      <c r="R114" s="70"/>
      <c r="S114" s="70"/>
      <c r="T114" s="70"/>
      <c r="U114" s="70"/>
      <c r="V114" s="70"/>
      <c r="W114" s="70"/>
      <c r="X114" s="70"/>
      <c r="Y114" s="70"/>
      <c r="Z114" s="70"/>
    </row>
    <row r="115" spans="1:26" s="71" customFormat="1" x14ac:dyDescent="0.25">
      <c r="A115" s="35">
        <f t="shared" si="2"/>
        <v>6</v>
      </c>
      <c r="B115" s="72"/>
      <c r="C115" s="73"/>
      <c r="D115" s="72"/>
      <c r="E115" s="67"/>
      <c r="F115" s="68"/>
      <c r="G115" s="68"/>
      <c r="H115" s="68"/>
      <c r="I115" s="69"/>
      <c r="J115" s="69"/>
      <c r="K115" s="69"/>
      <c r="L115" s="69"/>
      <c r="M115" s="60"/>
      <c r="N115" s="60"/>
      <c r="O115" s="19"/>
      <c r="P115" s="19"/>
      <c r="Q115" s="484"/>
      <c r="R115" s="70"/>
      <c r="S115" s="70"/>
      <c r="T115" s="70"/>
      <c r="U115" s="70"/>
      <c r="V115" s="70"/>
      <c r="W115" s="70"/>
      <c r="X115" s="70"/>
      <c r="Y115" s="70"/>
      <c r="Z115" s="70"/>
    </row>
    <row r="116" spans="1:26" s="71" customFormat="1" x14ac:dyDescent="0.25">
      <c r="A116" s="35">
        <f t="shared" si="2"/>
        <v>7</v>
      </c>
      <c r="B116" s="72"/>
      <c r="C116" s="73"/>
      <c r="D116" s="72"/>
      <c r="E116" s="67"/>
      <c r="F116" s="68"/>
      <c r="G116" s="68"/>
      <c r="H116" s="68"/>
      <c r="I116" s="69"/>
      <c r="J116" s="69"/>
      <c r="K116" s="69"/>
      <c r="L116" s="69"/>
      <c r="M116" s="60"/>
      <c r="N116" s="60"/>
      <c r="O116" s="19"/>
      <c r="P116" s="19"/>
      <c r="Q116" s="484"/>
      <c r="R116" s="70"/>
      <c r="S116" s="70"/>
      <c r="T116" s="70"/>
      <c r="U116" s="70"/>
      <c r="V116" s="70"/>
      <c r="W116" s="70"/>
      <c r="X116" s="70"/>
      <c r="Y116" s="70"/>
      <c r="Z116" s="70"/>
    </row>
    <row r="117" spans="1:26" s="71" customFormat="1" x14ac:dyDescent="0.25">
      <c r="A117" s="35">
        <f t="shared" si="2"/>
        <v>8</v>
      </c>
      <c r="B117" s="72"/>
      <c r="C117" s="73"/>
      <c r="D117" s="72"/>
      <c r="E117" s="67"/>
      <c r="F117" s="68"/>
      <c r="G117" s="68"/>
      <c r="H117" s="68"/>
      <c r="I117" s="69"/>
      <c r="J117" s="69"/>
      <c r="K117" s="69"/>
      <c r="L117" s="69"/>
      <c r="M117" s="60"/>
      <c r="N117" s="60"/>
      <c r="O117" s="19"/>
      <c r="P117" s="19"/>
      <c r="Q117" s="485"/>
      <c r="R117" s="70"/>
      <c r="S117" s="70"/>
      <c r="T117" s="70"/>
      <c r="U117" s="70"/>
      <c r="V117" s="70"/>
      <c r="W117" s="70"/>
      <c r="X117" s="70"/>
      <c r="Y117" s="70"/>
      <c r="Z117" s="70"/>
    </row>
    <row r="118" spans="1:26" s="71" customFormat="1" x14ac:dyDescent="0.25">
      <c r="A118" s="35"/>
      <c r="B118" s="117" t="s">
        <v>16</v>
      </c>
      <c r="C118" s="73"/>
      <c r="D118" s="72"/>
      <c r="E118" s="67"/>
      <c r="F118" s="68"/>
      <c r="G118" s="68"/>
      <c r="H118" s="68"/>
      <c r="I118" s="69"/>
      <c r="J118" s="69"/>
      <c r="K118" s="74">
        <f t="shared" ref="K118:N118" si="3">SUM(K110:K117)</f>
        <v>0</v>
      </c>
      <c r="L118" s="74">
        <f t="shared" si="3"/>
        <v>0</v>
      </c>
      <c r="M118" s="109">
        <f t="shared" si="3"/>
        <v>0</v>
      </c>
      <c r="N118" s="74">
        <f t="shared" si="3"/>
        <v>0</v>
      </c>
      <c r="O118" s="19"/>
      <c r="P118" s="19"/>
      <c r="Q118" s="112"/>
    </row>
    <row r="119" spans="1:26" x14ac:dyDescent="0.25">
      <c r="B119" s="20"/>
      <c r="C119" s="20"/>
      <c r="D119" s="20"/>
      <c r="E119" s="21"/>
      <c r="F119" s="20"/>
      <c r="G119" s="20"/>
      <c r="H119" s="20"/>
      <c r="I119" s="20"/>
      <c r="J119" s="20"/>
      <c r="K119" s="20"/>
      <c r="L119" s="20"/>
      <c r="M119" s="20"/>
      <c r="N119" s="20"/>
      <c r="O119" s="20"/>
      <c r="P119" s="20"/>
    </row>
    <row r="120" spans="1:26" ht="18.75" x14ac:dyDescent="0.25">
      <c r="B120" s="39" t="s">
        <v>31</v>
      </c>
      <c r="C120" s="49">
        <f>+K118</f>
        <v>0</v>
      </c>
      <c r="H120" s="22"/>
      <c r="I120" s="22"/>
      <c r="J120" s="22"/>
      <c r="K120" s="22"/>
      <c r="L120" s="22"/>
      <c r="M120" s="22"/>
      <c r="N120" s="20"/>
      <c r="O120" s="20"/>
      <c r="P120" s="20"/>
    </row>
    <row r="122" spans="1:26" ht="15.75" thickBot="1" x14ac:dyDescent="0.3"/>
    <row r="123" spans="1:26" ht="37.15" customHeight="1" thickBot="1" x14ac:dyDescent="0.3">
      <c r="B123" s="51" t="s">
        <v>48</v>
      </c>
      <c r="C123" s="52" t="s">
        <v>49</v>
      </c>
      <c r="D123" s="51" t="s">
        <v>50</v>
      </c>
      <c r="E123" s="52" t="s">
        <v>53</v>
      </c>
    </row>
    <row r="124" spans="1:26" ht="41.45" customHeight="1" x14ac:dyDescent="0.25">
      <c r="B124" s="44" t="s">
        <v>113</v>
      </c>
      <c r="C124" s="47">
        <v>20</v>
      </c>
      <c r="D124" s="47">
        <v>0</v>
      </c>
      <c r="E124" s="453">
        <f>+D124+D125+D126</f>
        <v>0</v>
      </c>
    </row>
    <row r="125" spans="1:26" x14ac:dyDescent="0.25">
      <c r="B125" s="44" t="s">
        <v>114</v>
      </c>
      <c r="C125" s="37">
        <v>30</v>
      </c>
      <c r="D125" s="119">
        <v>0</v>
      </c>
      <c r="E125" s="454"/>
    </row>
    <row r="126" spans="1:26" ht="15.75" thickBot="1" x14ac:dyDescent="0.3">
      <c r="B126" s="44" t="s">
        <v>115</v>
      </c>
      <c r="C126" s="48">
        <v>40</v>
      </c>
      <c r="D126" s="48">
        <v>0</v>
      </c>
      <c r="E126" s="455"/>
    </row>
    <row r="128" spans="1:26" ht="15.75" thickBot="1" x14ac:dyDescent="0.3"/>
    <row r="129" spans="2:17" ht="27" thickBot="1" x14ac:dyDescent="0.3">
      <c r="B129" s="443" t="s">
        <v>146</v>
      </c>
      <c r="C129" s="444"/>
      <c r="D129" s="444"/>
      <c r="E129" s="444"/>
      <c r="F129" s="444"/>
      <c r="G129" s="444"/>
      <c r="H129" s="444"/>
      <c r="I129" s="444"/>
      <c r="J129" s="444"/>
      <c r="K129" s="444"/>
      <c r="L129" s="444"/>
      <c r="M129" s="444"/>
      <c r="N129" s="445"/>
    </row>
    <row r="131" spans="2:17" ht="76.5" customHeight="1" x14ac:dyDescent="0.25">
      <c r="B131" s="78" t="s">
        <v>0</v>
      </c>
      <c r="C131" s="78" t="s">
        <v>38</v>
      </c>
      <c r="D131" s="78" t="s">
        <v>39</v>
      </c>
      <c r="E131" s="78" t="s">
        <v>105</v>
      </c>
      <c r="F131" s="78" t="s">
        <v>107</v>
      </c>
      <c r="G131" s="78" t="s">
        <v>108</v>
      </c>
      <c r="H131" s="78" t="s">
        <v>109</v>
      </c>
      <c r="I131" s="78" t="s">
        <v>106</v>
      </c>
      <c r="J131" s="446" t="s">
        <v>110</v>
      </c>
      <c r="K131" s="447"/>
      <c r="L131" s="448"/>
      <c r="M131" s="78" t="s">
        <v>111</v>
      </c>
      <c r="N131" s="78" t="s">
        <v>40</v>
      </c>
      <c r="O131" s="78" t="s">
        <v>41</v>
      </c>
      <c r="P131" s="446" t="s">
        <v>3</v>
      </c>
      <c r="Q131" s="448"/>
    </row>
    <row r="132" spans="2:17" ht="60.75" customHeight="1" x14ac:dyDescent="0.25">
      <c r="B132" s="118" t="s">
        <v>119</v>
      </c>
      <c r="C132" s="118"/>
      <c r="D132" s="1"/>
      <c r="E132" s="1"/>
      <c r="F132" s="1"/>
      <c r="G132" s="118"/>
      <c r="H132" s="277"/>
      <c r="I132" s="3"/>
      <c r="J132" s="118"/>
      <c r="K132" s="56"/>
      <c r="L132" s="56"/>
      <c r="M132" s="79"/>
      <c r="N132" s="79"/>
      <c r="O132" s="79"/>
      <c r="P132" s="548" t="s">
        <v>177</v>
      </c>
      <c r="Q132" s="548"/>
    </row>
    <row r="133" spans="2:17" ht="60.75" customHeight="1" x14ac:dyDescent="0.25">
      <c r="B133" s="118" t="s">
        <v>120</v>
      </c>
      <c r="C133" s="118"/>
      <c r="D133" s="118"/>
      <c r="E133" s="1"/>
      <c r="F133" s="1"/>
      <c r="G133" s="118"/>
      <c r="H133" s="132"/>
      <c r="I133" s="3"/>
      <c r="J133" s="118"/>
      <c r="K133" s="136"/>
      <c r="L133" s="135"/>
      <c r="M133" s="79"/>
      <c r="N133" s="79"/>
      <c r="O133" s="79"/>
      <c r="P133" s="548" t="s">
        <v>177</v>
      </c>
      <c r="Q133" s="548"/>
    </row>
    <row r="134" spans="2:17" ht="33.6" customHeight="1" x14ac:dyDescent="0.25">
      <c r="B134" s="118" t="s">
        <v>121</v>
      </c>
      <c r="C134" s="118"/>
      <c r="D134" s="1"/>
      <c r="E134" s="1"/>
      <c r="F134" s="118"/>
      <c r="G134" s="118"/>
      <c r="H134" s="132"/>
      <c r="I134" s="3"/>
      <c r="J134" s="118"/>
      <c r="K134" s="136"/>
      <c r="L134" s="56"/>
      <c r="M134" s="79"/>
      <c r="N134" s="79"/>
      <c r="O134" s="79"/>
      <c r="P134" s="548" t="s">
        <v>177</v>
      </c>
      <c r="Q134" s="548"/>
    </row>
    <row r="137" spans="2:17" ht="15.75" thickBot="1" x14ac:dyDescent="0.3"/>
    <row r="138" spans="2:17" ht="54" customHeight="1" x14ac:dyDescent="0.25">
      <c r="B138" s="81" t="s">
        <v>32</v>
      </c>
      <c r="C138" s="81" t="s">
        <v>48</v>
      </c>
      <c r="D138" s="78" t="s">
        <v>49</v>
      </c>
      <c r="E138" s="81" t="s">
        <v>50</v>
      </c>
      <c r="F138" s="52" t="s">
        <v>54</v>
      </c>
      <c r="G138" s="116"/>
    </row>
    <row r="139" spans="2:17" ht="120.75" customHeight="1" x14ac:dyDescent="0.2">
      <c r="B139" s="449" t="s">
        <v>51</v>
      </c>
      <c r="C139" s="4" t="s">
        <v>116</v>
      </c>
      <c r="D139" s="119">
        <v>25</v>
      </c>
      <c r="E139" s="119">
        <v>0</v>
      </c>
      <c r="F139" s="450">
        <f>+E139+E140+E141</f>
        <v>0</v>
      </c>
      <c r="G139" s="53"/>
    </row>
    <row r="140" spans="2:17" ht="76.150000000000006" customHeight="1" x14ac:dyDescent="0.2">
      <c r="B140" s="449"/>
      <c r="C140" s="4" t="s">
        <v>117</v>
      </c>
      <c r="D140" s="50">
        <v>25</v>
      </c>
      <c r="E140" s="119">
        <v>0</v>
      </c>
      <c r="F140" s="451"/>
      <c r="G140" s="53"/>
    </row>
    <row r="141" spans="2:17" ht="69" customHeight="1" x14ac:dyDescent="0.2">
      <c r="B141" s="449"/>
      <c r="C141" s="4" t="s">
        <v>118</v>
      </c>
      <c r="D141" s="119">
        <v>10</v>
      </c>
      <c r="E141" s="119">
        <v>0</v>
      </c>
      <c r="F141" s="452"/>
      <c r="G141" s="53"/>
    </row>
    <row r="142" spans="2:17" x14ac:dyDescent="0.25">
      <c r="C142" s="62"/>
    </row>
    <row r="145" spans="2:5" x14ac:dyDescent="0.25">
      <c r="B145" s="80" t="s">
        <v>55</v>
      </c>
    </row>
    <row r="148" spans="2:5" x14ac:dyDescent="0.25">
      <c r="B148" s="82" t="s">
        <v>32</v>
      </c>
      <c r="C148" s="82" t="s">
        <v>56</v>
      </c>
      <c r="D148" s="81" t="s">
        <v>50</v>
      </c>
      <c r="E148" s="81" t="s">
        <v>16</v>
      </c>
    </row>
    <row r="149" spans="2:5" ht="28.5" x14ac:dyDescent="0.25">
      <c r="B149" s="63" t="s">
        <v>57</v>
      </c>
      <c r="C149" s="64">
        <v>40</v>
      </c>
      <c r="D149" s="119">
        <f>+E124</f>
        <v>0</v>
      </c>
      <c r="E149" s="441">
        <f>+D149+D150</f>
        <v>0</v>
      </c>
    </row>
    <row r="150" spans="2:5" ht="42.75" x14ac:dyDescent="0.25">
      <c r="B150" s="63" t="s">
        <v>58</v>
      </c>
      <c r="C150" s="64">
        <v>60</v>
      </c>
      <c r="D150" s="119">
        <f>+F139</f>
        <v>0</v>
      </c>
      <c r="E150" s="442"/>
    </row>
  </sheetData>
  <mergeCells count="50">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 ref="E124:E126"/>
    <mergeCell ref="O72:P72"/>
    <mergeCell ref="O73:P73"/>
    <mergeCell ref="O74:P74"/>
    <mergeCell ref="O75:P75"/>
    <mergeCell ref="B81:N81"/>
    <mergeCell ref="J86:L86"/>
    <mergeCell ref="P86:Q86"/>
    <mergeCell ref="B96:N96"/>
    <mergeCell ref="D99:E99"/>
    <mergeCell ref="D100:E100"/>
    <mergeCell ref="B103:P103"/>
    <mergeCell ref="B106:N106"/>
    <mergeCell ref="P87:Q87"/>
    <mergeCell ref="P89:Q89"/>
    <mergeCell ref="P91:Q91"/>
    <mergeCell ref="E149:E150"/>
    <mergeCell ref="B129:N129"/>
    <mergeCell ref="J131:L131"/>
    <mergeCell ref="P131:Q131"/>
    <mergeCell ref="P132:Q132"/>
    <mergeCell ref="P134:Q134"/>
    <mergeCell ref="B139:B141"/>
    <mergeCell ref="F139:F141"/>
    <mergeCell ref="P133:Q133"/>
    <mergeCell ref="P93:Q93"/>
    <mergeCell ref="Q110:Q117"/>
    <mergeCell ref="P88:Q88"/>
    <mergeCell ref="P90:Q90"/>
    <mergeCell ref="P92:Q92"/>
  </mergeCells>
  <dataValidations count="2">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abSelected="1" topLeftCell="B22" zoomScale="62" zoomScaleNormal="62" workbookViewId="0">
      <selection activeCell="G41" sqref="G41"/>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23.28515625" style="5" customWidth="1"/>
    <col min="13" max="13" width="25.140625" style="5" customWidth="1"/>
    <col min="14" max="14" width="22.140625" style="5" customWidth="1"/>
    <col min="15" max="15" width="26.140625" style="5" customWidth="1"/>
    <col min="16" max="16" width="19.5703125" style="5" bestFit="1" customWidth="1"/>
    <col min="17" max="17" width="45.710937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463" t="s">
        <v>61</v>
      </c>
      <c r="C2" s="464"/>
      <c r="D2" s="464"/>
      <c r="E2" s="464"/>
      <c r="F2" s="464"/>
      <c r="G2" s="464"/>
      <c r="H2" s="464"/>
      <c r="I2" s="464"/>
      <c r="J2" s="464"/>
      <c r="K2" s="464"/>
      <c r="L2" s="464"/>
      <c r="M2" s="464"/>
      <c r="N2" s="464"/>
      <c r="O2" s="464"/>
      <c r="P2" s="464"/>
    </row>
    <row r="4" spans="2:16" ht="26.25" x14ac:dyDescent="0.25">
      <c r="B4" s="463" t="s">
        <v>47</v>
      </c>
      <c r="C4" s="464"/>
      <c r="D4" s="464"/>
      <c r="E4" s="464"/>
      <c r="F4" s="464"/>
      <c r="G4" s="464"/>
      <c r="H4" s="464"/>
      <c r="I4" s="464"/>
      <c r="J4" s="464"/>
      <c r="K4" s="464"/>
      <c r="L4" s="464"/>
      <c r="M4" s="464"/>
      <c r="N4" s="464"/>
      <c r="O4" s="464"/>
      <c r="P4" s="464"/>
    </row>
    <row r="5" spans="2:16" ht="15.75" thickBot="1" x14ac:dyDescent="0.3"/>
    <row r="6" spans="2:16" ht="21.75" thickBot="1" x14ac:dyDescent="0.3">
      <c r="B6" s="7" t="s">
        <v>4</v>
      </c>
      <c r="C6" s="481" t="s">
        <v>183</v>
      </c>
      <c r="D6" s="481"/>
      <c r="E6" s="481"/>
      <c r="F6" s="481"/>
      <c r="G6" s="481"/>
      <c r="H6" s="481"/>
      <c r="I6" s="481"/>
      <c r="J6" s="481"/>
      <c r="K6" s="481"/>
      <c r="L6" s="481"/>
      <c r="M6" s="481"/>
      <c r="N6" s="482"/>
    </row>
    <row r="7" spans="2:16" ht="16.5" thickBot="1" x14ac:dyDescent="0.3">
      <c r="B7" s="8" t="s">
        <v>5</v>
      </c>
      <c r="C7" s="481"/>
      <c r="D7" s="481"/>
      <c r="E7" s="481"/>
      <c r="F7" s="481"/>
      <c r="G7" s="481"/>
      <c r="H7" s="481"/>
      <c r="I7" s="481"/>
      <c r="J7" s="481"/>
      <c r="K7" s="481"/>
      <c r="L7" s="481"/>
      <c r="M7" s="481"/>
      <c r="N7" s="482"/>
    </row>
    <row r="8" spans="2:16" ht="16.5" thickBot="1" x14ac:dyDescent="0.3">
      <c r="B8" s="8" t="s">
        <v>6</v>
      </c>
      <c r="C8" s="481"/>
      <c r="D8" s="481"/>
      <c r="E8" s="481"/>
      <c r="F8" s="481"/>
      <c r="G8" s="481"/>
      <c r="H8" s="481"/>
      <c r="I8" s="481"/>
      <c r="J8" s="481"/>
      <c r="K8" s="481"/>
      <c r="L8" s="481"/>
      <c r="M8" s="481"/>
      <c r="N8" s="482"/>
    </row>
    <row r="9" spans="2:16" ht="16.5" thickBot="1" x14ac:dyDescent="0.3">
      <c r="B9" s="8" t="s">
        <v>7</v>
      </c>
      <c r="C9" s="481"/>
      <c r="D9" s="481"/>
      <c r="E9" s="481"/>
      <c r="F9" s="481"/>
      <c r="G9" s="481"/>
      <c r="H9" s="481"/>
      <c r="I9" s="481"/>
      <c r="J9" s="481"/>
      <c r="K9" s="481"/>
      <c r="L9" s="481"/>
      <c r="M9" s="481"/>
      <c r="N9" s="482"/>
    </row>
    <row r="10" spans="2:16" ht="16.5" thickBot="1" x14ac:dyDescent="0.3">
      <c r="B10" s="8" t="s">
        <v>8</v>
      </c>
      <c r="C10" s="465">
        <v>23</v>
      </c>
      <c r="D10" s="465"/>
      <c r="E10" s="466"/>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5"/>
      <c r="J12" s="65"/>
      <c r="K12" s="65"/>
      <c r="L12" s="65"/>
      <c r="M12" s="65"/>
      <c r="N12" s="15"/>
    </row>
    <row r="13" spans="2:16" x14ac:dyDescent="0.25">
      <c r="I13" s="65"/>
      <c r="J13" s="65"/>
      <c r="K13" s="65"/>
      <c r="L13" s="65"/>
      <c r="M13" s="65"/>
      <c r="N13" s="66"/>
    </row>
    <row r="14" spans="2:16" ht="45.75" customHeight="1" x14ac:dyDescent="0.25">
      <c r="B14" s="467" t="s">
        <v>90</v>
      </c>
      <c r="C14" s="467"/>
      <c r="D14" s="120" t="s">
        <v>12</v>
      </c>
      <c r="E14" s="120" t="s">
        <v>13</v>
      </c>
      <c r="F14" s="120" t="s">
        <v>29</v>
      </c>
      <c r="G14" s="396"/>
      <c r="I14" s="26"/>
      <c r="J14" s="26"/>
      <c r="K14" s="26"/>
      <c r="L14" s="26"/>
      <c r="M14" s="26"/>
      <c r="N14" s="66"/>
    </row>
    <row r="15" spans="2:16" x14ac:dyDescent="0.25">
      <c r="B15" s="467"/>
      <c r="C15" s="467"/>
      <c r="D15" s="120">
        <v>23</v>
      </c>
      <c r="E15" s="42">
        <v>1701351410</v>
      </c>
      <c r="F15" s="388">
        <v>583</v>
      </c>
      <c r="G15" s="397"/>
      <c r="I15" s="27"/>
      <c r="J15" s="27"/>
      <c r="K15" s="27"/>
      <c r="L15" s="27"/>
      <c r="M15" s="27"/>
      <c r="N15" s="66"/>
    </row>
    <row r="16" spans="2:16" x14ac:dyDescent="0.25">
      <c r="B16" s="467"/>
      <c r="C16" s="467"/>
      <c r="D16" s="120"/>
      <c r="E16" s="42"/>
      <c r="F16" s="388"/>
      <c r="G16" s="397"/>
      <c r="I16" s="27"/>
      <c r="J16" s="27"/>
      <c r="K16" s="27"/>
      <c r="L16" s="27"/>
      <c r="M16" s="27"/>
      <c r="N16" s="66"/>
    </row>
    <row r="17" spans="1:14" x14ac:dyDescent="0.25">
      <c r="B17" s="467"/>
      <c r="C17" s="467"/>
      <c r="D17" s="120"/>
      <c r="E17" s="42"/>
      <c r="F17" s="388"/>
      <c r="G17" s="397"/>
      <c r="I17" s="27"/>
      <c r="J17" s="27"/>
      <c r="K17" s="27"/>
      <c r="L17" s="27"/>
      <c r="M17" s="27"/>
      <c r="N17" s="66"/>
    </row>
    <row r="18" spans="1:14" x14ac:dyDescent="0.25">
      <c r="B18" s="467"/>
      <c r="C18" s="467"/>
      <c r="D18" s="120"/>
      <c r="E18" s="122"/>
      <c r="F18" s="388"/>
      <c r="G18" s="397"/>
      <c r="H18" s="17"/>
      <c r="I18" s="27"/>
      <c r="J18" s="27"/>
      <c r="K18" s="27"/>
      <c r="L18" s="27"/>
      <c r="M18" s="27"/>
      <c r="N18" s="16"/>
    </row>
    <row r="19" spans="1:14" x14ac:dyDescent="0.25">
      <c r="B19" s="467"/>
      <c r="C19" s="467"/>
      <c r="D19" s="120"/>
      <c r="E19" s="122"/>
      <c r="F19" s="388"/>
      <c r="G19" s="397"/>
      <c r="H19" s="17"/>
      <c r="I19" s="29"/>
      <c r="J19" s="29"/>
      <c r="K19" s="29"/>
      <c r="L19" s="29"/>
      <c r="M19" s="29"/>
      <c r="N19" s="16"/>
    </row>
    <row r="20" spans="1:14" x14ac:dyDescent="0.25">
      <c r="B20" s="467"/>
      <c r="C20" s="467"/>
      <c r="D20" s="120"/>
      <c r="E20" s="122"/>
      <c r="F20" s="388"/>
      <c r="G20" s="397"/>
      <c r="H20" s="17"/>
      <c r="I20" s="65"/>
      <c r="J20" s="65"/>
      <c r="K20" s="65"/>
      <c r="L20" s="65"/>
      <c r="M20" s="65"/>
      <c r="N20" s="16"/>
    </row>
    <row r="21" spans="1:14" x14ac:dyDescent="0.25">
      <c r="B21" s="467"/>
      <c r="C21" s="467"/>
      <c r="D21" s="120"/>
      <c r="E21" s="122"/>
      <c r="F21" s="388"/>
      <c r="G21" s="397"/>
      <c r="H21" s="17"/>
      <c r="I21" s="65"/>
      <c r="J21" s="65"/>
      <c r="K21" s="65"/>
      <c r="L21" s="65"/>
      <c r="M21" s="65"/>
      <c r="N21" s="16"/>
    </row>
    <row r="22" spans="1:14" ht="15.75" thickBot="1" x14ac:dyDescent="0.3">
      <c r="B22" s="468" t="s">
        <v>14</v>
      </c>
      <c r="C22" s="469"/>
      <c r="D22" s="120"/>
      <c r="E22" s="42">
        <f>SUM(E15:E21)</f>
        <v>1701351410</v>
      </c>
      <c r="F22" s="388">
        <f>SUM(F15:F21)</f>
        <v>583</v>
      </c>
      <c r="G22" s="397"/>
      <c r="H22" s="17"/>
      <c r="I22" s="65"/>
      <c r="J22" s="65"/>
      <c r="K22" s="65"/>
      <c r="L22" s="65"/>
      <c r="M22" s="65"/>
      <c r="N22" s="16"/>
    </row>
    <row r="23" spans="1:14" ht="45.75" thickBot="1" x14ac:dyDescent="0.3">
      <c r="A23" s="31"/>
      <c r="B23" s="36" t="s">
        <v>15</v>
      </c>
      <c r="C23" s="36" t="s">
        <v>91</v>
      </c>
      <c r="E23" s="26"/>
      <c r="F23" s="26"/>
      <c r="G23" s="26"/>
      <c r="H23" s="26"/>
      <c r="I23" s="6"/>
      <c r="J23" s="6"/>
      <c r="K23" s="6"/>
      <c r="L23" s="6"/>
      <c r="M23" s="6"/>
    </row>
    <row r="24" spans="1:14" ht="15.75" thickBot="1" x14ac:dyDescent="0.3">
      <c r="A24" s="32">
        <v>1</v>
      </c>
      <c r="C24" s="34">
        <f>+F22*80%</f>
        <v>466.40000000000003</v>
      </c>
      <c r="D24" s="30"/>
      <c r="E24" s="33">
        <f>E22</f>
        <v>1701351410</v>
      </c>
      <c r="F24" s="28"/>
      <c r="G24" s="28"/>
      <c r="H24" s="28"/>
      <c r="I24" s="18"/>
      <c r="J24" s="18"/>
      <c r="K24" s="18"/>
      <c r="L24" s="18"/>
      <c r="M24" s="18"/>
    </row>
    <row r="25" spans="1:14" x14ac:dyDescent="0.25">
      <c r="A25" s="57"/>
      <c r="C25" s="58"/>
      <c r="D25" s="27"/>
      <c r="E25" s="59"/>
      <c r="F25" s="28"/>
      <c r="G25" s="28"/>
      <c r="H25" s="28"/>
      <c r="I25" s="18"/>
      <c r="J25" s="18"/>
      <c r="K25" s="18"/>
      <c r="L25" s="18"/>
      <c r="M25" s="18"/>
    </row>
    <row r="26" spans="1:14" x14ac:dyDescent="0.25">
      <c r="A26" s="57"/>
      <c r="C26" s="58"/>
      <c r="D26" s="27"/>
      <c r="E26" s="59"/>
      <c r="F26" s="28"/>
      <c r="G26" s="28"/>
      <c r="H26" s="28"/>
      <c r="I26" s="18"/>
      <c r="J26" s="18"/>
      <c r="K26" s="18"/>
      <c r="L26" s="18"/>
      <c r="M26" s="18"/>
    </row>
    <row r="27" spans="1:14" x14ac:dyDescent="0.25">
      <c r="A27" s="57"/>
      <c r="B27" s="80" t="s">
        <v>123</v>
      </c>
      <c r="C27" s="62"/>
      <c r="D27" s="62"/>
      <c r="E27" s="62"/>
      <c r="F27" s="62"/>
      <c r="G27" s="62"/>
      <c r="H27" s="62"/>
      <c r="I27" s="65"/>
      <c r="J27" s="65"/>
      <c r="K27" s="65"/>
      <c r="L27" s="65"/>
      <c r="M27" s="65"/>
      <c r="N27" s="66"/>
    </row>
    <row r="28" spans="1:14" x14ac:dyDescent="0.25">
      <c r="A28" s="57"/>
      <c r="B28" s="62"/>
      <c r="C28" s="62"/>
      <c r="D28" s="62"/>
      <c r="E28" s="62"/>
      <c r="F28" s="62"/>
      <c r="G28" s="62"/>
      <c r="H28" s="62"/>
      <c r="I28" s="65"/>
      <c r="J28" s="65"/>
      <c r="K28" s="65"/>
      <c r="L28" s="65"/>
      <c r="M28" s="65"/>
      <c r="N28" s="66"/>
    </row>
    <row r="29" spans="1:14" x14ac:dyDescent="0.25">
      <c r="A29" s="57"/>
      <c r="B29" s="82" t="s">
        <v>32</v>
      </c>
      <c r="C29" s="82" t="s">
        <v>124</v>
      </c>
      <c r="D29" s="82" t="s">
        <v>125</v>
      </c>
      <c r="E29" s="62"/>
      <c r="F29" s="62"/>
      <c r="G29" s="62"/>
      <c r="H29" s="62"/>
      <c r="I29" s="65"/>
      <c r="J29" s="65"/>
      <c r="K29" s="65"/>
      <c r="L29" s="65"/>
      <c r="M29" s="65"/>
      <c r="N29" s="66"/>
    </row>
    <row r="30" spans="1:14" x14ac:dyDescent="0.25">
      <c r="A30" s="57"/>
      <c r="B30" s="79" t="s">
        <v>126</v>
      </c>
      <c r="C30" s="393"/>
      <c r="D30" s="393" t="s">
        <v>185</v>
      </c>
      <c r="E30" s="62"/>
      <c r="F30" s="62"/>
      <c r="G30" s="62"/>
      <c r="H30" s="62"/>
      <c r="I30" s="65"/>
      <c r="J30" s="65"/>
      <c r="K30" s="65"/>
      <c r="L30" s="65"/>
      <c r="M30" s="65"/>
      <c r="N30" s="66"/>
    </row>
    <row r="31" spans="1:14" x14ac:dyDescent="0.25">
      <c r="A31" s="57"/>
      <c r="B31" s="79" t="s">
        <v>127</v>
      </c>
      <c r="C31" s="393" t="s">
        <v>185</v>
      </c>
      <c r="D31" s="393"/>
      <c r="E31" s="62"/>
      <c r="F31" s="62"/>
      <c r="G31" s="62"/>
      <c r="H31" s="62"/>
      <c r="I31" s="65"/>
      <c r="J31" s="65"/>
      <c r="K31" s="65"/>
      <c r="L31" s="65"/>
      <c r="M31" s="65"/>
      <c r="N31" s="66"/>
    </row>
    <row r="32" spans="1:14" x14ac:dyDescent="0.25">
      <c r="A32" s="57"/>
      <c r="B32" s="79" t="s">
        <v>128</v>
      </c>
      <c r="C32" s="393" t="s">
        <v>185</v>
      </c>
      <c r="D32" s="393"/>
      <c r="E32" s="62"/>
      <c r="F32" s="62"/>
      <c r="G32" s="62"/>
      <c r="H32" s="62"/>
      <c r="I32" s="65"/>
      <c r="J32" s="65"/>
      <c r="K32" s="65"/>
      <c r="L32" s="65"/>
      <c r="M32" s="65"/>
      <c r="N32" s="66"/>
    </row>
    <row r="33" spans="1:17" x14ac:dyDescent="0.25">
      <c r="A33" s="57"/>
      <c r="B33" s="79" t="s">
        <v>129</v>
      </c>
      <c r="C33" s="393" t="s">
        <v>185</v>
      </c>
      <c r="D33" s="393"/>
      <c r="E33" s="62"/>
      <c r="F33" s="62"/>
      <c r="G33" s="62"/>
      <c r="H33" s="62"/>
      <c r="I33" s="65"/>
      <c r="J33" s="65"/>
      <c r="K33" s="65"/>
      <c r="L33" s="65"/>
      <c r="M33" s="65"/>
      <c r="N33" s="66"/>
    </row>
    <row r="34" spans="1:17" x14ac:dyDescent="0.25">
      <c r="A34" s="57"/>
      <c r="B34" s="62"/>
      <c r="C34" s="62"/>
      <c r="D34" s="62"/>
      <c r="E34" s="62"/>
      <c r="F34" s="62"/>
      <c r="G34" s="62"/>
      <c r="H34" s="62"/>
      <c r="I34" s="65"/>
      <c r="J34" s="65"/>
      <c r="K34" s="65"/>
      <c r="L34" s="65"/>
      <c r="M34" s="65"/>
      <c r="N34" s="66"/>
    </row>
    <row r="35" spans="1:17" x14ac:dyDescent="0.25">
      <c r="A35" s="57"/>
      <c r="B35" s="62"/>
      <c r="C35" s="62"/>
      <c r="D35" s="62"/>
      <c r="E35" s="62"/>
      <c r="F35" s="62"/>
      <c r="G35" s="62"/>
      <c r="H35" s="62"/>
      <c r="I35" s="65"/>
      <c r="J35" s="65"/>
      <c r="K35" s="65"/>
      <c r="L35" s="65"/>
      <c r="M35" s="65"/>
      <c r="N35" s="66"/>
    </row>
    <row r="36" spans="1:17" x14ac:dyDescent="0.25">
      <c r="A36" s="57"/>
      <c r="B36" s="80" t="s">
        <v>130</v>
      </c>
      <c r="C36" s="62"/>
      <c r="D36" s="62"/>
      <c r="E36" s="62"/>
      <c r="F36" s="62"/>
      <c r="G36" s="62"/>
      <c r="H36" s="62"/>
      <c r="I36" s="65"/>
      <c r="J36" s="65"/>
      <c r="K36" s="65"/>
      <c r="L36" s="65"/>
      <c r="M36" s="65"/>
      <c r="N36" s="66"/>
    </row>
    <row r="37" spans="1:17" x14ac:dyDescent="0.25">
      <c r="A37" s="57"/>
      <c r="B37" s="62"/>
      <c r="C37" s="62"/>
      <c r="D37" s="62"/>
      <c r="E37" s="62"/>
      <c r="F37" s="62"/>
      <c r="G37" s="62"/>
      <c r="H37" s="62"/>
      <c r="I37" s="65"/>
      <c r="J37" s="65"/>
      <c r="K37" s="65"/>
      <c r="L37" s="65"/>
      <c r="M37" s="65"/>
      <c r="N37" s="66"/>
    </row>
    <row r="38" spans="1:17" x14ac:dyDescent="0.25">
      <c r="A38" s="57"/>
      <c r="B38" s="62"/>
      <c r="C38" s="62"/>
      <c r="D38" s="62"/>
      <c r="E38" s="62"/>
      <c r="F38" s="62"/>
      <c r="G38" s="62"/>
      <c r="H38" s="62"/>
      <c r="I38" s="65"/>
      <c r="J38" s="65"/>
      <c r="K38" s="65"/>
      <c r="L38" s="65"/>
      <c r="M38" s="65"/>
      <c r="N38" s="66"/>
    </row>
    <row r="39" spans="1:17" x14ac:dyDescent="0.25">
      <c r="A39" s="57"/>
      <c r="B39" s="82" t="s">
        <v>32</v>
      </c>
      <c r="C39" s="82" t="s">
        <v>56</v>
      </c>
      <c r="D39" s="81" t="s">
        <v>50</v>
      </c>
      <c r="E39" s="81" t="s">
        <v>16</v>
      </c>
      <c r="F39" s="62"/>
      <c r="G39" s="62"/>
      <c r="H39" s="62"/>
      <c r="I39" s="65"/>
      <c r="J39" s="65"/>
      <c r="K39" s="65"/>
      <c r="L39" s="65"/>
      <c r="M39" s="65"/>
      <c r="N39" s="66"/>
    </row>
    <row r="40" spans="1:17" ht="28.5" x14ac:dyDescent="0.25">
      <c r="A40" s="57"/>
      <c r="B40" s="63" t="s">
        <v>131</v>
      </c>
      <c r="C40" s="64">
        <v>40</v>
      </c>
      <c r="D40" s="119">
        <v>0</v>
      </c>
      <c r="E40" s="441">
        <f>+D40+D41</f>
        <v>0</v>
      </c>
      <c r="F40" s="62"/>
      <c r="G40" s="62"/>
      <c r="H40" s="62"/>
      <c r="I40" s="65"/>
      <c r="J40" s="65"/>
      <c r="K40" s="65"/>
      <c r="L40" s="65"/>
      <c r="M40" s="65"/>
      <c r="N40" s="66"/>
    </row>
    <row r="41" spans="1:17" ht="42.75" x14ac:dyDescent="0.25">
      <c r="A41" s="57"/>
      <c r="B41" s="63" t="s">
        <v>132</v>
      </c>
      <c r="C41" s="64">
        <v>60</v>
      </c>
      <c r="D41" s="119">
        <f>+F152</f>
        <v>0</v>
      </c>
      <c r="E41" s="442"/>
      <c r="F41" s="62"/>
      <c r="G41" s="62"/>
      <c r="H41" s="62"/>
      <c r="I41" s="65"/>
      <c r="J41" s="65"/>
      <c r="K41" s="65"/>
      <c r="L41" s="65"/>
      <c r="M41" s="65"/>
      <c r="N41" s="66"/>
    </row>
    <row r="42" spans="1:17" x14ac:dyDescent="0.25">
      <c r="A42" s="57"/>
      <c r="C42" s="58"/>
      <c r="D42" s="27"/>
      <c r="E42" s="59"/>
      <c r="F42" s="28"/>
      <c r="G42" s="28"/>
      <c r="H42" s="28"/>
      <c r="I42" s="18"/>
      <c r="J42" s="18"/>
      <c r="K42" s="18"/>
      <c r="L42" s="18"/>
      <c r="M42" s="18"/>
    </row>
    <row r="43" spans="1:17" x14ac:dyDescent="0.25">
      <c r="A43" s="57"/>
      <c r="C43" s="58"/>
      <c r="D43" s="27"/>
      <c r="E43" s="59"/>
      <c r="F43" s="28"/>
      <c r="G43" s="28"/>
      <c r="H43" s="28"/>
      <c r="I43" s="18"/>
      <c r="J43" s="18"/>
      <c r="K43" s="18"/>
      <c r="L43" s="18"/>
      <c r="M43" s="18"/>
    </row>
    <row r="44" spans="1:17" ht="24" customHeight="1" x14ac:dyDescent="0.25">
      <c r="A44" s="57"/>
      <c r="C44" s="58"/>
      <c r="D44" s="27"/>
      <c r="E44" s="59"/>
      <c r="F44" s="28"/>
      <c r="G44" s="28"/>
      <c r="H44" s="28"/>
      <c r="I44" s="18"/>
      <c r="J44" s="18"/>
      <c r="K44" s="18"/>
      <c r="L44" s="18"/>
      <c r="M44" s="472" t="s">
        <v>34</v>
      </c>
      <c r="N44" s="472"/>
    </row>
    <row r="45" spans="1:17" ht="51.75" customHeight="1" thickBot="1" x14ac:dyDescent="0.3">
      <c r="M45" s="473"/>
      <c r="N45" s="473"/>
    </row>
    <row r="46" spans="1:17" x14ac:dyDescent="0.25">
      <c r="B46" s="80" t="s">
        <v>145</v>
      </c>
      <c r="M46" s="43"/>
      <c r="N46" s="43"/>
    </row>
    <row r="47" spans="1:17" ht="15.75" thickBot="1" x14ac:dyDescent="0.3">
      <c r="M47" s="43"/>
      <c r="N47" s="43"/>
    </row>
    <row r="48" spans="1:17" s="65" customFormat="1" ht="109.5" customHeight="1" x14ac:dyDescent="0.25">
      <c r="B48" s="76" t="s">
        <v>133</v>
      </c>
      <c r="C48" s="76" t="s">
        <v>134</v>
      </c>
      <c r="D48" s="76" t="s">
        <v>135</v>
      </c>
      <c r="E48" s="76" t="s">
        <v>44</v>
      </c>
      <c r="F48" s="76" t="s">
        <v>22</v>
      </c>
      <c r="G48" s="76" t="s">
        <v>92</v>
      </c>
      <c r="H48" s="76" t="s">
        <v>17</v>
      </c>
      <c r="I48" s="76" t="s">
        <v>10</v>
      </c>
      <c r="J48" s="76" t="s">
        <v>30</v>
      </c>
      <c r="K48" s="76" t="s">
        <v>59</v>
      </c>
      <c r="L48" s="76" t="s">
        <v>20</v>
      </c>
      <c r="M48" s="61" t="s">
        <v>26</v>
      </c>
      <c r="N48" s="76" t="s">
        <v>136</v>
      </c>
      <c r="O48" s="76" t="s">
        <v>35</v>
      </c>
      <c r="P48" s="77" t="s">
        <v>11</v>
      </c>
      <c r="Q48" s="77" t="s">
        <v>19</v>
      </c>
    </row>
    <row r="49" spans="1:26" s="325" customFormat="1" ht="162" customHeight="1" x14ac:dyDescent="0.25">
      <c r="A49" s="184">
        <v>1</v>
      </c>
      <c r="B49" s="185" t="s">
        <v>183</v>
      </c>
      <c r="C49" s="186" t="s">
        <v>224</v>
      </c>
      <c r="D49" s="185" t="s">
        <v>186</v>
      </c>
      <c r="E49" s="187">
        <v>6</v>
      </c>
      <c r="F49" s="186" t="s">
        <v>124</v>
      </c>
      <c r="G49" s="188">
        <v>0</v>
      </c>
      <c r="H49" s="189">
        <v>40429</v>
      </c>
      <c r="I49" s="189">
        <v>40512</v>
      </c>
      <c r="J49" s="190" t="s">
        <v>125</v>
      </c>
      <c r="K49" s="191"/>
      <c r="L49" s="187">
        <v>2</v>
      </c>
      <c r="M49" s="192">
        <v>1568</v>
      </c>
      <c r="N49" s="187">
        <v>0</v>
      </c>
      <c r="O49" s="193">
        <v>724640000</v>
      </c>
      <c r="P49" s="193">
        <v>200</v>
      </c>
      <c r="Q49" s="194" t="s">
        <v>505</v>
      </c>
      <c r="R49" s="195"/>
      <c r="S49" s="195"/>
      <c r="T49" s="195"/>
      <c r="U49" s="195"/>
      <c r="V49" s="195"/>
      <c r="W49" s="195"/>
      <c r="X49" s="195"/>
      <c r="Y49" s="195"/>
      <c r="Z49" s="195"/>
    </row>
    <row r="50" spans="1:26" s="337" customFormat="1" ht="180" customHeight="1" x14ac:dyDescent="0.25">
      <c r="A50" s="184"/>
      <c r="B50" s="185" t="s">
        <v>183</v>
      </c>
      <c r="C50" s="186" t="s">
        <v>412</v>
      </c>
      <c r="D50" s="185" t="s">
        <v>186</v>
      </c>
      <c r="E50" s="187">
        <v>100</v>
      </c>
      <c r="F50" s="186" t="s">
        <v>124</v>
      </c>
      <c r="G50" s="188">
        <v>0</v>
      </c>
      <c r="H50" s="189">
        <v>40206</v>
      </c>
      <c r="I50" s="189">
        <v>40357</v>
      </c>
      <c r="J50" s="190" t="s">
        <v>125</v>
      </c>
      <c r="K50" s="191"/>
      <c r="L50" s="187">
        <v>5</v>
      </c>
      <c r="M50" s="192">
        <v>1568</v>
      </c>
      <c r="N50" s="187"/>
      <c r="O50" s="193">
        <v>724640000</v>
      </c>
      <c r="P50" s="193"/>
      <c r="Q50" s="194" t="s">
        <v>506</v>
      </c>
      <c r="R50" s="195"/>
      <c r="S50" s="195"/>
      <c r="T50" s="195"/>
      <c r="U50" s="195"/>
      <c r="V50" s="195"/>
      <c r="W50" s="195"/>
      <c r="X50" s="195"/>
      <c r="Y50" s="195"/>
      <c r="Z50" s="195"/>
    </row>
    <row r="51" spans="1:26" s="325" customFormat="1" ht="169.5" customHeight="1" x14ac:dyDescent="0.25">
      <c r="A51" s="184">
        <f>+A49+1</f>
        <v>2</v>
      </c>
      <c r="B51" s="185" t="s">
        <v>183</v>
      </c>
      <c r="C51" s="186" t="s">
        <v>224</v>
      </c>
      <c r="D51" s="185" t="s">
        <v>186</v>
      </c>
      <c r="E51" s="187">
        <v>1</v>
      </c>
      <c r="F51" s="186" t="s">
        <v>124</v>
      </c>
      <c r="G51" s="188">
        <v>0</v>
      </c>
      <c r="H51" s="189">
        <v>40206</v>
      </c>
      <c r="I51" s="189">
        <v>40357</v>
      </c>
      <c r="J51" s="190" t="s">
        <v>125</v>
      </c>
      <c r="K51" s="191"/>
      <c r="L51" s="187">
        <v>6</v>
      </c>
      <c r="M51" s="192">
        <v>1568</v>
      </c>
      <c r="N51" s="187">
        <v>0</v>
      </c>
      <c r="O51" s="193">
        <v>724640000</v>
      </c>
      <c r="P51" s="197">
        <v>199</v>
      </c>
      <c r="Q51" s="194" t="s">
        <v>507</v>
      </c>
      <c r="R51" s="195"/>
      <c r="S51" s="195"/>
      <c r="T51" s="195"/>
      <c r="U51" s="195"/>
      <c r="V51" s="195"/>
      <c r="W51" s="195"/>
      <c r="X51" s="195"/>
      <c r="Y51" s="195"/>
      <c r="Z51" s="195"/>
    </row>
    <row r="52" spans="1:26" s="325" customFormat="1" ht="120" x14ac:dyDescent="0.25">
      <c r="A52" s="184">
        <f t="shared" ref="A52:A57" si="0">+A51+1</f>
        <v>3</v>
      </c>
      <c r="B52" s="185" t="s">
        <v>183</v>
      </c>
      <c r="C52" s="186" t="s">
        <v>224</v>
      </c>
      <c r="D52" s="185" t="s">
        <v>186</v>
      </c>
      <c r="E52" s="187">
        <v>2</v>
      </c>
      <c r="F52" s="186" t="s">
        <v>124</v>
      </c>
      <c r="G52" s="198">
        <v>0</v>
      </c>
      <c r="H52" s="189">
        <v>40207</v>
      </c>
      <c r="I52" s="189">
        <v>40512</v>
      </c>
      <c r="J52" s="190" t="s">
        <v>125</v>
      </c>
      <c r="K52" s="191">
        <v>11</v>
      </c>
      <c r="L52" s="187">
        <v>0</v>
      </c>
      <c r="M52" s="192"/>
      <c r="N52" s="187">
        <v>0</v>
      </c>
      <c r="O52" s="193">
        <v>8308828144</v>
      </c>
      <c r="P52" s="193">
        <v>196</v>
      </c>
      <c r="Q52" s="194" t="s">
        <v>463</v>
      </c>
      <c r="R52" s="195"/>
      <c r="S52" s="195"/>
      <c r="T52" s="195"/>
      <c r="U52" s="195"/>
      <c r="V52" s="195"/>
      <c r="W52" s="195"/>
      <c r="X52" s="195"/>
      <c r="Y52" s="195"/>
      <c r="Z52" s="195"/>
    </row>
    <row r="53" spans="1:26" s="325" customFormat="1" x14ac:dyDescent="0.25">
      <c r="A53" s="184">
        <f t="shared" si="0"/>
        <v>4</v>
      </c>
      <c r="B53" s="185"/>
      <c r="C53" s="186"/>
      <c r="D53" s="185"/>
      <c r="E53" s="187"/>
      <c r="F53" s="186"/>
      <c r="G53" s="186"/>
      <c r="H53" s="189"/>
      <c r="I53" s="190"/>
      <c r="J53" s="190"/>
      <c r="K53" s="191"/>
      <c r="L53" s="190"/>
      <c r="M53" s="192"/>
      <c r="N53" s="187"/>
      <c r="O53" s="193"/>
      <c r="P53" s="193"/>
      <c r="Q53" s="194"/>
      <c r="R53" s="195"/>
      <c r="S53" s="195"/>
      <c r="T53" s="195"/>
      <c r="U53" s="195"/>
      <c r="V53" s="195"/>
      <c r="W53" s="195"/>
      <c r="X53" s="195"/>
      <c r="Y53" s="195"/>
      <c r="Z53" s="195"/>
    </row>
    <row r="54" spans="1:26" s="325" customFormat="1" x14ac:dyDescent="0.25">
      <c r="A54" s="184">
        <f t="shared" si="0"/>
        <v>5</v>
      </c>
      <c r="B54" s="185"/>
      <c r="C54" s="186"/>
      <c r="D54" s="185"/>
      <c r="E54" s="187"/>
      <c r="F54" s="186"/>
      <c r="G54" s="186"/>
      <c r="H54" s="189"/>
      <c r="I54" s="190"/>
      <c r="J54" s="190"/>
      <c r="K54" s="191"/>
      <c r="L54" s="190"/>
      <c r="M54" s="192"/>
      <c r="N54" s="187"/>
      <c r="O54" s="193"/>
      <c r="P54" s="193"/>
      <c r="Q54" s="194"/>
      <c r="R54" s="195"/>
      <c r="S54" s="195"/>
      <c r="T54" s="195"/>
      <c r="U54" s="195"/>
      <c r="V54" s="195"/>
      <c r="W54" s="195"/>
      <c r="X54" s="195"/>
      <c r="Y54" s="195"/>
      <c r="Z54" s="195"/>
    </row>
    <row r="55" spans="1:26" s="325" customFormat="1" x14ac:dyDescent="0.25">
      <c r="A55" s="184">
        <f t="shared" si="0"/>
        <v>6</v>
      </c>
      <c r="B55" s="185"/>
      <c r="C55" s="186"/>
      <c r="D55" s="185"/>
      <c r="E55" s="187"/>
      <c r="F55" s="186"/>
      <c r="G55" s="186"/>
      <c r="H55" s="186"/>
      <c r="I55" s="190"/>
      <c r="J55" s="190"/>
      <c r="K55" s="191"/>
      <c r="L55" s="190"/>
      <c r="M55" s="199"/>
      <c r="N55" s="187"/>
      <c r="O55" s="193"/>
      <c r="P55" s="193"/>
      <c r="Q55" s="194"/>
      <c r="R55" s="195"/>
      <c r="S55" s="195"/>
      <c r="T55" s="195"/>
      <c r="U55" s="195"/>
      <c r="V55" s="195"/>
      <c r="W55" s="195"/>
      <c r="X55" s="195"/>
      <c r="Y55" s="195"/>
      <c r="Z55" s="195"/>
    </row>
    <row r="56" spans="1:26" s="325" customFormat="1" x14ac:dyDescent="0.25">
      <c r="A56" s="184">
        <f t="shared" si="0"/>
        <v>7</v>
      </c>
      <c r="B56" s="185"/>
      <c r="C56" s="186"/>
      <c r="D56" s="185"/>
      <c r="E56" s="187"/>
      <c r="F56" s="186"/>
      <c r="G56" s="186"/>
      <c r="H56" s="186"/>
      <c r="I56" s="190"/>
      <c r="J56" s="190"/>
      <c r="K56" s="191"/>
      <c r="L56" s="190"/>
      <c r="M56" s="199"/>
      <c r="N56" s="187"/>
      <c r="O56" s="193"/>
      <c r="P56" s="193"/>
      <c r="Q56" s="194"/>
      <c r="R56" s="195"/>
      <c r="S56" s="195"/>
      <c r="T56" s="195"/>
      <c r="U56" s="195"/>
      <c r="V56" s="195"/>
      <c r="W56" s="195"/>
      <c r="X56" s="195"/>
      <c r="Y56" s="195"/>
      <c r="Z56" s="195"/>
    </row>
    <row r="57" spans="1:26" s="325" customFormat="1" x14ac:dyDescent="0.25">
      <c r="A57" s="184">
        <f t="shared" si="0"/>
        <v>8</v>
      </c>
      <c r="B57" s="185"/>
      <c r="C57" s="186"/>
      <c r="D57" s="185"/>
      <c r="E57" s="187"/>
      <c r="F57" s="186"/>
      <c r="G57" s="186"/>
      <c r="H57" s="186"/>
      <c r="I57" s="190"/>
      <c r="J57" s="190"/>
      <c r="K57" s="191"/>
      <c r="L57" s="190"/>
      <c r="M57" s="199"/>
      <c r="N57" s="187"/>
      <c r="O57" s="193"/>
      <c r="P57" s="193"/>
      <c r="Q57" s="194"/>
      <c r="R57" s="195"/>
      <c r="S57" s="195"/>
      <c r="T57" s="195"/>
      <c r="U57" s="195"/>
      <c r="V57" s="195"/>
      <c r="W57" s="195"/>
      <c r="X57" s="195"/>
      <c r="Y57" s="195"/>
      <c r="Z57" s="195"/>
    </row>
    <row r="58" spans="1:26" s="325" customFormat="1" ht="15.75" x14ac:dyDescent="0.25">
      <c r="A58" s="184"/>
      <c r="B58" s="200" t="s">
        <v>16</v>
      </c>
      <c r="C58" s="186"/>
      <c r="D58" s="185"/>
      <c r="E58" s="187"/>
      <c r="F58" s="186"/>
      <c r="G58" s="186"/>
      <c r="H58" s="186"/>
      <c r="I58" s="190"/>
      <c r="J58" s="190"/>
      <c r="K58" s="201">
        <f>SUM(K51:K57)</f>
        <v>11</v>
      </c>
      <c r="L58" s="202">
        <f t="shared" ref="L58:N58" si="1">SUM(L49:L57)</f>
        <v>13</v>
      </c>
      <c r="M58" s="203">
        <f t="shared" si="1"/>
        <v>4704</v>
      </c>
      <c r="N58" s="204">
        <f t="shared" si="1"/>
        <v>0</v>
      </c>
      <c r="O58" s="193"/>
      <c r="P58" s="193"/>
      <c r="Q58" s="194"/>
    </row>
    <row r="59" spans="1:26" s="20" customFormat="1" x14ac:dyDescent="0.25">
      <c r="E59" s="21"/>
    </row>
    <row r="60" spans="1:26" s="20" customFormat="1" x14ac:dyDescent="0.25">
      <c r="B60" s="474" t="s">
        <v>28</v>
      </c>
      <c r="C60" s="474" t="s">
        <v>27</v>
      </c>
      <c r="D60" s="476" t="s">
        <v>33</v>
      </c>
      <c r="E60" s="476"/>
    </row>
    <row r="61" spans="1:26" s="20" customFormat="1" x14ac:dyDescent="0.25">
      <c r="B61" s="475"/>
      <c r="C61" s="475"/>
      <c r="D61" s="121" t="s">
        <v>23</v>
      </c>
      <c r="E61" s="41" t="s">
        <v>24</v>
      </c>
    </row>
    <row r="62" spans="1:26" s="20" customFormat="1" ht="30.6" customHeight="1" x14ac:dyDescent="0.25">
      <c r="B62" s="39" t="s">
        <v>21</v>
      </c>
      <c r="C62" s="40">
        <f>+K58</f>
        <v>11</v>
      </c>
      <c r="D62" s="335"/>
      <c r="E62" s="335" t="s">
        <v>185</v>
      </c>
      <c r="F62" s="22"/>
      <c r="G62" s="22"/>
      <c r="H62" s="22"/>
      <c r="I62" s="22"/>
      <c r="J62" s="22"/>
      <c r="K62" s="22"/>
      <c r="L62" s="22"/>
      <c r="M62" s="22"/>
    </row>
    <row r="63" spans="1:26" s="20" customFormat="1" ht="30" customHeight="1" x14ac:dyDescent="0.25">
      <c r="B63" s="39" t="s">
        <v>25</v>
      </c>
      <c r="C63" s="40">
        <f>+M58</f>
        <v>4704</v>
      </c>
      <c r="D63" s="335" t="s">
        <v>185</v>
      </c>
      <c r="E63" s="335"/>
    </row>
    <row r="64" spans="1:26" s="20" customFormat="1" x14ac:dyDescent="0.25">
      <c r="B64" s="23"/>
      <c r="C64" s="477"/>
      <c r="D64" s="477"/>
      <c r="E64" s="477"/>
      <c r="F64" s="477"/>
      <c r="G64" s="477"/>
      <c r="H64" s="477"/>
      <c r="I64" s="477"/>
      <c r="J64" s="477"/>
      <c r="K64" s="477"/>
      <c r="L64" s="477"/>
      <c r="M64" s="477"/>
      <c r="N64" s="477"/>
    </row>
    <row r="65" spans="2:17" ht="28.15" customHeight="1" thickBot="1" x14ac:dyDescent="0.3"/>
    <row r="66" spans="2:17" ht="27" thickBot="1" x14ac:dyDescent="0.3">
      <c r="B66" s="478" t="s">
        <v>93</v>
      </c>
      <c r="C66" s="478"/>
      <c r="D66" s="478"/>
      <c r="E66" s="478"/>
      <c r="F66" s="478"/>
      <c r="G66" s="478"/>
      <c r="H66" s="478"/>
      <c r="I66" s="478"/>
      <c r="J66" s="478"/>
      <c r="K66" s="478"/>
      <c r="L66" s="478"/>
      <c r="M66" s="478"/>
      <c r="N66" s="478"/>
    </row>
    <row r="69" spans="2:17" ht="109.5" customHeight="1" x14ac:dyDescent="0.25">
      <c r="B69" s="78" t="s">
        <v>137</v>
      </c>
      <c r="C69" s="45" t="s">
        <v>2</v>
      </c>
      <c r="D69" s="45" t="s">
        <v>95</v>
      </c>
      <c r="E69" s="45" t="s">
        <v>94</v>
      </c>
      <c r="F69" s="45" t="s">
        <v>96</v>
      </c>
      <c r="G69" s="45" t="s">
        <v>97</v>
      </c>
      <c r="H69" s="45" t="s">
        <v>98</v>
      </c>
      <c r="I69" s="45" t="s">
        <v>99</v>
      </c>
      <c r="J69" s="45" t="s">
        <v>100</v>
      </c>
      <c r="K69" s="45" t="s">
        <v>101</v>
      </c>
      <c r="L69" s="45" t="s">
        <v>102</v>
      </c>
      <c r="M69" s="54" t="s">
        <v>103</v>
      </c>
      <c r="N69" s="54" t="s">
        <v>104</v>
      </c>
      <c r="O69" s="446" t="s">
        <v>3</v>
      </c>
      <c r="P69" s="448"/>
      <c r="Q69" s="45" t="s">
        <v>18</v>
      </c>
    </row>
    <row r="70" spans="2:17" ht="109.5" customHeight="1" x14ac:dyDescent="0.25">
      <c r="B70" s="1" t="s">
        <v>318</v>
      </c>
      <c r="C70" s="1" t="s">
        <v>181</v>
      </c>
      <c r="D70" s="3" t="s">
        <v>465</v>
      </c>
      <c r="E70" s="2">
        <v>583</v>
      </c>
      <c r="F70" s="2" t="s">
        <v>404</v>
      </c>
      <c r="G70" s="2" t="s">
        <v>124</v>
      </c>
      <c r="H70" s="2" t="s">
        <v>404</v>
      </c>
      <c r="I70" s="55" t="s">
        <v>154</v>
      </c>
      <c r="J70" s="55" t="s">
        <v>124</v>
      </c>
      <c r="K70" s="79" t="s">
        <v>124</v>
      </c>
      <c r="L70" s="79" t="s">
        <v>124</v>
      </c>
      <c r="M70" s="79" t="s">
        <v>124</v>
      </c>
      <c r="N70" s="79" t="s">
        <v>124</v>
      </c>
      <c r="O70" s="479" t="s">
        <v>490</v>
      </c>
      <c r="P70" s="480"/>
      <c r="Q70" s="392" t="s">
        <v>124</v>
      </c>
    </row>
    <row r="71" spans="2:17" x14ac:dyDescent="0.25">
      <c r="B71" s="1"/>
      <c r="C71" s="1"/>
      <c r="D71" s="3"/>
      <c r="E71" s="3"/>
      <c r="F71" s="2"/>
      <c r="G71" s="2"/>
      <c r="H71" s="2"/>
      <c r="I71" s="55"/>
      <c r="J71" s="55"/>
      <c r="K71" s="79"/>
      <c r="L71" s="79"/>
      <c r="M71" s="79"/>
      <c r="N71" s="79"/>
      <c r="O71" s="456"/>
      <c r="P71" s="457"/>
      <c r="Q71" s="79"/>
    </row>
    <row r="72" spans="2:17" x14ac:dyDescent="0.25">
      <c r="B72" s="1"/>
      <c r="C72" s="1"/>
      <c r="D72" s="3"/>
      <c r="E72" s="3"/>
      <c r="F72" s="2"/>
      <c r="G72" s="2"/>
      <c r="H72" s="2"/>
      <c r="I72" s="55"/>
      <c r="J72" s="55"/>
      <c r="K72" s="79"/>
      <c r="L72" s="79"/>
      <c r="M72" s="79"/>
      <c r="N72" s="79"/>
      <c r="O72" s="456"/>
      <c r="P72" s="457"/>
      <c r="Q72" s="79"/>
    </row>
    <row r="73" spans="2:17" x14ac:dyDescent="0.25">
      <c r="B73" s="1"/>
      <c r="C73" s="1"/>
      <c r="D73" s="3"/>
      <c r="E73" s="3"/>
      <c r="F73" s="2"/>
      <c r="G73" s="2"/>
      <c r="H73" s="2"/>
      <c r="I73" s="55"/>
      <c r="J73" s="55"/>
      <c r="K73" s="79"/>
      <c r="L73" s="79"/>
      <c r="M73" s="79"/>
      <c r="N73" s="79"/>
      <c r="O73" s="456"/>
      <c r="P73" s="457"/>
      <c r="Q73" s="79"/>
    </row>
    <row r="74" spans="2:17" x14ac:dyDescent="0.25">
      <c r="B74" s="1"/>
      <c r="C74" s="1"/>
      <c r="D74" s="3"/>
      <c r="E74" s="3"/>
      <c r="F74" s="2"/>
      <c r="G74" s="2"/>
      <c r="H74" s="2"/>
      <c r="I74" s="55"/>
      <c r="J74" s="55"/>
      <c r="K74" s="79"/>
      <c r="L74" s="79"/>
      <c r="M74" s="79"/>
      <c r="N74" s="79"/>
      <c r="O74" s="456"/>
      <c r="P74" s="457"/>
      <c r="Q74" s="79"/>
    </row>
    <row r="75" spans="2:17" x14ac:dyDescent="0.25">
      <c r="B75" s="1"/>
      <c r="C75" s="1"/>
      <c r="D75" s="3"/>
      <c r="E75" s="3"/>
      <c r="F75" s="2"/>
      <c r="G75" s="2"/>
      <c r="H75" s="2"/>
      <c r="I75" s="55"/>
      <c r="J75" s="55"/>
      <c r="K75" s="79"/>
      <c r="L75" s="79"/>
      <c r="M75" s="79"/>
      <c r="N75" s="79"/>
      <c r="O75" s="456"/>
      <c r="P75" s="457"/>
      <c r="Q75" s="79"/>
    </row>
    <row r="76" spans="2:17" x14ac:dyDescent="0.25">
      <c r="B76" s="79"/>
      <c r="C76" s="79"/>
      <c r="D76" s="79"/>
      <c r="E76" s="79"/>
      <c r="F76" s="79"/>
      <c r="G76" s="79"/>
      <c r="H76" s="79"/>
      <c r="I76" s="79"/>
      <c r="J76" s="79"/>
      <c r="K76" s="79"/>
      <c r="L76" s="79"/>
      <c r="M76" s="79"/>
      <c r="N76" s="79"/>
      <c r="O76" s="456"/>
      <c r="P76" s="457"/>
      <c r="Q76" s="79"/>
    </row>
    <row r="77" spans="2:17" x14ac:dyDescent="0.25">
      <c r="B77" s="5" t="s">
        <v>1</v>
      </c>
    </row>
    <row r="78" spans="2:17" x14ac:dyDescent="0.25">
      <c r="B78" s="5" t="s">
        <v>36</v>
      </c>
    </row>
    <row r="79" spans="2:17" x14ac:dyDescent="0.25">
      <c r="B79" s="5" t="s">
        <v>60</v>
      </c>
    </row>
    <row r="81" spans="2:17" ht="15.75" thickBot="1" x14ac:dyDescent="0.3"/>
    <row r="82" spans="2:17" ht="27" thickBot="1" x14ac:dyDescent="0.3">
      <c r="B82" s="443" t="s">
        <v>37</v>
      </c>
      <c r="C82" s="444"/>
      <c r="D82" s="444"/>
      <c r="E82" s="444"/>
      <c r="F82" s="444"/>
      <c r="G82" s="444"/>
      <c r="H82" s="444"/>
      <c r="I82" s="444"/>
      <c r="J82" s="444"/>
      <c r="K82" s="444"/>
      <c r="L82" s="444"/>
      <c r="M82" s="444"/>
      <c r="N82" s="445"/>
    </row>
    <row r="87" spans="2:17" ht="110.25" customHeight="1" x14ac:dyDescent="0.25">
      <c r="B87" s="78" t="s">
        <v>0</v>
      </c>
      <c r="C87" s="78" t="s">
        <v>38</v>
      </c>
      <c r="D87" s="78" t="s">
        <v>39</v>
      </c>
      <c r="E87" s="78" t="s">
        <v>105</v>
      </c>
      <c r="F87" s="78" t="s">
        <v>107</v>
      </c>
      <c r="G87" s="78" t="s">
        <v>108</v>
      </c>
      <c r="H87" s="78" t="s">
        <v>109</v>
      </c>
      <c r="I87" s="78" t="s">
        <v>106</v>
      </c>
      <c r="J87" s="446" t="s">
        <v>110</v>
      </c>
      <c r="K87" s="447"/>
      <c r="L87" s="448"/>
      <c r="M87" s="78" t="s">
        <v>111</v>
      </c>
      <c r="N87" s="78" t="s">
        <v>40</v>
      </c>
      <c r="O87" s="78" t="s">
        <v>41</v>
      </c>
      <c r="P87" s="446" t="s">
        <v>3</v>
      </c>
      <c r="Q87" s="448"/>
    </row>
    <row r="88" spans="2:17" ht="60.75" customHeight="1" x14ac:dyDescent="0.25">
      <c r="B88" s="118" t="s">
        <v>42</v>
      </c>
      <c r="C88" s="118">
        <v>583</v>
      </c>
      <c r="D88" s="46" t="s">
        <v>319</v>
      </c>
      <c r="E88" s="79">
        <v>40881215</v>
      </c>
      <c r="F88" s="46" t="s">
        <v>189</v>
      </c>
      <c r="G88" s="46" t="s">
        <v>157</v>
      </c>
      <c r="H88" s="134">
        <v>40158</v>
      </c>
      <c r="I88" s="79" t="s">
        <v>154</v>
      </c>
      <c r="J88" s="46" t="s">
        <v>265</v>
      </c>
      <c r="K88" s="318" t="s">
        <v>320</v>
      </c>
      <c r="L88" s="134" t="s">
        <v>155</v>
      </c>
      <c r="M88" s="79" t="s">
        <v>124</v>
      </c>
      <c r="N88" s="79" t="s">
        <v>124</v>
      </c>
      <c r="O88" s="79" t="s">
        <v>124</v>
      </c>
      <c r="P88" s="461" t="s">
        <v>150</v>
      </c>
      <c r="Q88" s="462"/>
    </row>
    <row r="89" spans="2:17" ht="60.75" customHeight="1" x14ac:dyDescent="0.25">
      <c r="B89" s="326" t="s">
        <v>42</v>
      </c>
      <c r="C89" s="326">
        <v>583</v>
      </c>
      <c r="D89" s="46" t="s">
        <v>321</v>
      </c>
      <c r="E89" s="79">
        <v>56081194</v>
      </c>
      <c r="F89" s="46" t="s">
        <v>156</v>
      </c>
      <c r="G89" s="46" t="s">
        <v>157</v>
      </c>
      <c r="H89" s="134">
        <v>40631</v>
      </c>
      <c r="I89" s="79" t="s">
        <v>151</v>
      </c>
      <c r="J89" s="46" t="s">
        <v>322</v>
      </c>
      <c r="K89" s="318" t="s">
        <v>323</v>
      </c>
      <c r="L89" s="263" t="s">
        <v>156</v>
      </c>
      <c r="M89" s="79" t="s">
        <v>124</v>
      </c>
      <c r="N89" s="79" t="s">
        <v>124</v>
      </c>
      <c r="O89" s="79" t="s">
        <v>124</v>
      </c>
      <c r="P89" s="461" t="s">
        <v>150</v>
      </c>
      <c r="Q89" s="462"/>
    </row>
    <row r="90" spans="2:17" ht="84" customHeight="1" x14ac:dyDescent="0.25">
      <c r="B90" s="326" t="s">
        <v>42</v>
      </c>
      <c r="C90" s="326">
        <v>583</v>
      </c>
      <c r="D90" s="46" t="s">
        <v>324</v>
      </c>
      <c r="E90" s="79">
        <v>27024084</v>
      </c>
      <c r="F90" s="46" t="s">
        <v>325</v>
      </c>
      <c r="G90" s="46" t="s">
        <v>179</v>
      </c>
      <c r="H90" s="134" t="s">
        <v>154</v>
      </c>
      <c r="I90" s="79" t="s">
        <v>152</v>
      </c>
      <c r="J90" s="46" t="s">
        <v>125</v>
      </c>
      <c r="K90" s="318" t="s">
        <v>125</v>
      </c>
      <c r="L90" s="134" t="s">
        <v>125</v>
      </c>
      <c r="M90" s="79" t="s">
        <v>125</v>
      </c>
      <c r="N90" s="79" t="s">
        <v>125</v>
      </c>
      <c r="O90" s="79" t="s">
        <v>125</v>
      </c>
      <c r="P90" s="461" t="s">
        <v>495</v>
      </c>
      <c r="Q90" s="462"/>
    </row>
    <row r="91" spans="2:17" ht="92.25" customHeight="1" x14ac:dyDescent="0.25">
      <c r="B91" s="338" t="s">
        <v>42</v>
      </c>
      <c r="C91" s="338">
        <v>584</v>
      </c>
      <c r="D91" s="46" t="s">
        <v>491</v>
      </c>
      <c r="E91" s="79">
        <v>84073361</v>
      </c>
      <c r="F91" s="46" t="s">
        <v>492</v>
      </c>
      <c r="G91" s="46" t="s">
        <v>470</v>
      </c>
      <c r="H91" s="134" t="s">
        <v>493</v>
      </c>
      <c r="I91" s="79" t="s">
        <v>404</v>
      </c>
      <c r="J91" s="46" t="s">
        <v>471</v>
      </c>
      <c r="K91" s="318" t="s">
        <v>494</v>
      </c>
      <c r="L91" s="134" t="s">
        <v>159</v>
      </c>
      <c r="M91" s="79" t="s">
        <v>125</v>
      </c>
      <c r="N91" s="79" t="s">
        <v>124</v>
      </c>
      <c r="O91" s="79" t="s">
        <v>124</v>
      </c>
      <c r="P91" s="461" t="s">
        <v>495</v>
      </c>
      <c r="Q91" s="462"/>
    </row>
    <row r="92" spans="2:17" ht="71.25" customHeight="1" x14ac:dyDescent="0.25">
      <c r="B92" s="326" t="s">
        <v>43</v>
      </c>
      <c r="C92" s="326">
        <v>583</v>
      </c>
      <c r="D92" s="46" t="s">
        <v>326</v>
      </c>
      <c r="E92" s="79">
        <v>9286599</v>
      </c>
      <c r="F92" s="46" t="s">
        <v>173</v>
      </c>
      <c r="G92" s="46" t="s">
        <v>327</v>
      </c>
      <c r="H92" s="134">
        <v>35412</v>
      </c>
      <c r="I92" s="79" t="s">
        <v>152</v>
      </c>
      <c r="J92" s="46" t="s">
        <v>328</v>
      </c>
      <c r="K92" s="318" t="s">
        <v>151</v>
      </c>
      <c r="L92" s="134" t="s">
        <v>173</v>
      </c>
      <c r="M92" s="79" t="s">
        <v>124</v>
      </c>
      <c r="N92" s="79" t="s">
        <v>124</v>
      </c>
      <c r="O92" s="79" t="s">
        <v>124</v>
      </c>
      <c r="P92" s="461" t="s">
        <v>433</v>
      </c>
      <c r="Q92" s="462"/>
    </row>
    <row r="93" spans="2:17" ht="96" customHeight="1" x14ac:dyDescent="0.25">
      <c r="B93" s="326" t="s">
        <v>43</v>
      </c>
      <c r="C93" s="326">
        <v>583</v>
      </c>
      <c r="D93" s="46" t="s">
        <v>329</v>
      </c>
      <c r="E93" s="79">
        <v>40880815</v>
      </c>
      <c r="F93" s="46" t="s">
        <v>158</v>
      </c>
      <c r="G93" s="46" t="s">
        <v>330</v>
      </c>
      <c r="H93" s="134">
        <v>39400</v>
      </c>
      <c r="I93" s="79">
        <v>111163</v>
      </c>
      <c r="J93" s="46" t="s">
        <v>497</v>
      </c>
      <c r="K93" s="318" t="s">
        <v>498</v>
      </c>
      <c r="L93" s="263" t="s">
        <v>499</v>
      </c>
      <c r="M93" s="79" t="s">
        <v>124</v>
      </c>
      <c r="N93" s="79" t="s">
        <v>124</v>
      </c>
      <c r="O93" s="79" t="s">
        <v>124</v>
      </c>
      <c r="P93" s="461" t="s">
        <v>496</v>
      </c>
      <c r="Q93" s="462"/>
    </row>
    <row r="94" spans="2:17" ht="72.75" customHeight="1" x14ac:dyDescent="0.25">
      <c r="B94" s="118" t="s">
        <v>43</v>
      </c>
      <c r="C94" s="326">
        <v>583</v>
      </c>
      <c r="D94" s="338" t="s">
        <v>331</v>
      </c>
      <c r="E94" s="1">
        <v>40928665</v>
      </c>
      <c r="F94" s="1" t="s">
        <v>158</v>
      </c>
      <c r="G94" s="118" t="s">
        <v>332</v>
      </c>
      <c r="H94" s="132">
        <v>39899</v>
      </c>
      <c r="I94" s="3" t="s">
        <v>124</v>
      </c>
      <c r="J94" s="46" t="s">
        <v>333</v>
      </c>
      <c r="K94" s="135" t="s">
        <v>334</v>
      </c>
      <c r="L94" s="134" t="s">
        <v>158</v>
      </c>
      <c r="M94" s="79" t="s">
        <v>124</v>
      </c>
      <c r="N94" s="79" t="s">
        <v>124</v>
      </c>
      <c r="O94" s="79" t="s">
        <v>124</v>
      </c>
      <c r="P94" s="461" t="s">
        <v>150</v>
      </c>
      <c r="Q94" s="462"/>
    </row>
    <row r="95" spans="2:17" ht="72.75" customHeight="1" x14ac:dyDescent="0.25">
      <c r="B95" s="357"/>
      <c r="C95" s="357"/>
      <c r="D95" s="357"/>
      <c r="E95" s="358"/>
      <c r="F95" s="358"/>
      <c r="G95" s="357"/>
      <c r="H95" s="359"/>
      <c r="I95" s="360"/>
      <c r="J95" s="319"/>
      <c r="K95" s="361"/>
      <c r="L95" s="362"/>
      <c r="M95" s="6"/>
      <c r="N95" s="6"/>
      <c r="O95" s="6"/>
      <c r="P95" s="57"/>
      <c r="Q95" s="57"/>
    </row>
    <row r="96" spans="2:17" ht="72.75" customHeight="1" x14ac:dyDescent="0.25">
      <c r="B96" s="357"/>
      <c r="C96" s="357"/>
      <c r="D96" s="357"/>
      <c r="E96" s="358"/>
      <c r="F96" s="358"/>
      <c r="G96" s="357"/>
      <c r="H96" s="359"/>
      <c r="I96" s="360"/>
      <c r="J96" s="319"/>
      <c r="K96" s="361"/>
      <c r="L96" s="362"/>
      <c r="M96" s="6"/>
      <c r="N96" s="6"/>
      <c r="O96" s="6"/>
      <c r="P96" s="57"/>
      <c r="Q96" s="57"/>
    </row>
    <row r="98" spans="2:17" ht="15.75" thickBot="1" x14ac:dyDescent="0.3"/>
    <row r="99" spans="2:17" ht="27" thickBot="1" x14ac:dyDescent="0.3">
      <c r="B99" s="443" t="s">
        <v>45</v>
      </c>
      <c r="C99" s="444"/>
      <c r="D99" s="444"/>
      <c r="E99" s="444"/>
      <c r="F99" s="444"/>
      <c r="G99" s="444"/>
      <c r="H99" s="444"/>
      <c r="I99" s="444"/>
      <c r="J99" s="444"/>
      <c r="K99" s="444"/>
      <c r="L99" s="444"/>
      <c r="M99" s="444"/>
      <c r="N99" s="445"/>
    </row>
    <row r="102" spans="2:17" ht="46.15" customHeight="1" x14ac:dyDescent="0.25">
      <c r="B102" s="45" t="s">
        <v>32</v>
      </c>
      <c r="C102" s="45" t="s">
        <v>46</v>
      </c>
      <c r="D102" s="446" t="s">
        <v>3</v>
      </c>
      <c r="E102" s="448"/>
    </row>
    <row r="103" spans="2:17" ht="68.25" customHeight="1" x14ac:dyDescent="0.25">
      <c r="B103" s="46" t="s">
        <v>112</v>
      </c>
      <c r="C103" s="79" t="s">
        <v>124</v>
      </c>
      <c r="D103" s="461" t="s">
        <v>424</v>
      </c>
      <c r="E103" s="462"/>
    </row>
    <row r="106" spans="2:17" ht="26.25" x14ac:dyDescent="0.25">
      <c r="B106" s="463" t="s">
        <v>62</v>
      </c>
      <c r="C106" s="464"/>
      <c r="D106" s="464"/>
      <c r="E106" s="464"/>
      <c r="F106" s="464"/>
      <c r="G106" s="464"/>
      <c r="H106" s="464"/>
      <c r="I106" s="464"/>
      <c r="J106" s="464"/>
      <c r="K106" s="464"/>
      <c r="L106" s="464"/>
      <c r="M106" s="464"/>
      <c r="N106" s="464"/>
      <c r="O106" s="464"/>
      <c r="P106" s="464"/>
    </row>
    <row r="108" spans="2:17" ht="15.75" thickBot="1" x14ac:dyDescent="0.3"/>
    <row r="109" spans="2:17" ht="27" thickBot="1" x14ac:dyDescent="0.3">
      <c r="B109" s="443" t="s">
        <v>52</v>
      </c>
      <c r="C109" s="444"/>
      <c r="D109" s="444"/>
      <c r="E109" s="444"/>
      <c r="F109" s="444"/>
      <c r="G109" s="444"/>
      <c r="H109" s="444"/>
      <c r="I109" s="444"/>
      <c r="J109" s="444"/>
      <c r="K109" s="444"/>
      <c r="L109" s="444"/>
      <c r="M109" s="444"/>
      <c r="N109" s="445"/>
    </row>
    <row r="111" spans="2:17" ht="15.75" thickBot="1" x14ac:dyDescent="0.3">
      <c r="M111" s="43"/>
      <c r="N111" s="43"/>
    </row>
    <row r="112" spans="2:17" s="65" customFormat="1" ht="109.5" customHeight="1" x14ac:dyDescent="0.25">
      <c r="B112" s="76" t="s">
        <v>133</v>
      </c>
      <c r="C112" s="76" t="s">
        <v>134</v>
      </c>
      <c r="D112" s="76" t="s">
        <v>135</v>
      </c>
      <c r="E112" s="76" t="s">
        <v>44</v>
      </c>
      <c r="F112" s="76" t="s">
        <v>22</v>
      </c>
      <c r="G112" s="76" t="s">
        <v>92</v>
      </c>
      <c r="H112" s="76" t="s">
        <v>17</v>
      </c>
      <c r="I112" s="76" t="s">
        <v>10</v>
      </c>
      <c r="J112" s="76" t="s">
        <v>30</v>
      </c>
      <c r="K112" s="76" t="s">
        <v>59</v>
      </c>
      <c r="L112" s="76" t="s">
        <v>20</v>
      </c>
      <c r="M112" s="61" t="s">
        <v>26</v>
      </c>
      <c r="N112" s="76" t="s">
        <v>136</v>
      </c>
      <c r="O112" s="76" t="s">
        <v>35</v>
      </c>
      <c r="P112" s="77" t="s">
        <v>11</v>
      </c>
      <c r="Q112" s="77" t="s">
        <v>19</v>
      </c>
    </row>
    <row r="113" spans="1:26" s="71" customFormat="1" x14ac:dyDescent="0.25">
      <c r="A113" s="35">
        <v>1</v>
      </c>
      <c r="B113" s="72"/>
      <c r="C113" s="73"/>
      <c r="D113" s="72"/>
      <c r="E113" s="67"/>
      <c r="F113" s="68"/>
      <c r="G113" s="110"/>
      <c r="H113" s="75"/>
      <c r="I113" s="69"/>
      <c r="J113" s="69"/>
      <c r="K113" s="69"/>
      <c r="L113" s="69"/>
      <c r="M113" s="60"/>
      <c r="N113" s="60"/>
      <c r="O113" s="19"/>
      <c r="P113" s="19"/>
      <c r="Q113" s="111" t="s">
        <v>182</v>
      </c>
      <c r="R113" s="70"/>
      <c r="S113" s="70"/>
      <c r="T113" s="70"/>
      <c r="U113" s="70"/>
      <c r="V113" s="70"/>
      <c r="W113" s="70"/>
      <c r="X113" s="70"/>
      <c r="Y113" s="70"/>
      <c r="Z113" s="70"/>
    </row>
    <row r="114" spans="1:26" s="71" customFormat="1" x14ac:dyDescent="0.25">
      <c r="A114" s="35">
        <f>+A113+1</f>
        <v>2</v>
      </c>
      <c r="B114" s="72"/>
      <c r="C114" s="73"/>
      <c r="D114" s="72"/>
      <c r="E114" s="67"/>
      <c r="F114" s="68"/>
      <c r="G114" s="68"/>
      <c r="H114" s="68"/>
      <c r="I114" s="69"/>
      <c r="J114" s="69"/>
      <c r="K114" s="69"/>
      <c r="L114" s="69"/>
      <c r="M114" s="60"/>
      <c r="N114" s="60"/>
      <c r="O114" s="19"/>
      <c r="P114" s="19"/>
      <c r="Q114" s="111"/>
      <c r="R114" s="70"/>
      <c r="S114" s="70"/>
      <c r="T114" s="70"/>
      <c r="U114" s="70"/>
      <c r="V114" s="70"/>
      <c r="W114" s="70"/>
      <c r="X114" s="70"/>
      <c r="Y114" s="70"/>
      <c r="Z114" s="70"/>
    </row>
    <row r="115" spans="1:26" s="71" customFormat="1" x14ac:dyDescent="0.25">
      <c r="A115" s="35">
        <f t="shared" ref="A115:A120" si="2">+A114+1</f>
        <v>3</v>
      </c>
      <c r="B115" s="72"/>
      <c r="C115" s="73"/>
      <c r="D115" s="72"/>
      <c r="E115" s="67"/>
      <c r="F115" s="68"/>
      <c r="G115" s="68"/>
      <c r="H115" s="68"/>
      <c r="I115" s="69"/>
      <c r="J115" s="69"/>
      <c r="K115" s="69"/>
      <c r="L115" s="69"/>
      <c r="M115" s="60"/>
      <c r="N115" s="60"/>
      <c r="O115" s="19"/>
      <c r="P115" s="19"/>
      <c r="Q115" s="111"/>
      <c r="R115" s="70"/>
      <c r="S115" s="70"/>
      <c r="T115" s="70"/>
      <c r="U115" s="70"/>
      <c r="V115" s="70"/>
      <c r="W115" s="70"/>
      <c r="X115" s="70"/>
      <c r="Y115" s="70"/>
      <c r="Z115" s="70"/>
    </row>
    <row r="116" spans="1:26" s="71" customFormat="1" x14ac:dyDescent="0.25">
      <c r="A116" s="35">
        <f t="shared" si="2"/>
        <v>4</v>
      </c>
      <c r="B116" s="72"/>
      <c r="C116" s="73"/>
      <c r="D116" s="72"/>
      <c r="E116" s="67"/>
      <c r="F116" s="68"/>
      <c r="G116" s="68"/>
      <c r="H116" s="68"/>
      <c r="I116" s="69"/>
      <c r="J116" s="69"/>
      <c r="K116" s="69"/>
      <c r="L116" s="69"/>
      <c r="M116" s="60"/>
      <c r="N116" s="60"/>
      <c r="O116" s="19"/>
      <c r="P116" s="19"/>
      <c r="Q116" s="111"/>
      <c r="R116" s="70"/>
      <c r="S116" s="70"/>
      <c r="T116" s="70"/>
      <c r="U116" s="70"/>
      <c r="V116" s="70"/>
      <c r="W116" s="70"/>
      <c r="X116" s="70"/>
      <c r="Y116" s="70"/>
      <c r="Z116" s="70"/>
    </row>
    <row r="117" spans="1:26" s="71" customFormat="1" x14ac:dyDescent="0.25">
      <c r="A117" s="35">
        <f t="shared" si="2"/>
        <v>5</v>
      </c>
      <c r="B117" s="72"/>
      <c r="C117" s="73"/>
      <c r="D117" s="72"/>
      <c r="E117" s="67"/>
      <c r="F117" s="68"/>
      <c r="G117" s="68"/>
      <c r="H117" s="68"/>
      <c r="I117" s="69"/>
      <c r="J117" s="69"/>
      <c r="K117" s="69"/>
      <c r="L117" s="69"/>
      <c r="M117" s="60"/>
      <c r="N117" s="60"/>
      <c r="O117" s="19"/>
      <c r="P117" s="19"/>
      <c r="Q117" s="111"/>
      <c r="R117" s="70"/>
      <c r="S117" s="70"/>
      <c r="T117" s="70"/>
      <c r="U117" s="70"/>
      <c r="V117" s="70"/>
      <c r="W117" s="70"/>
      <c r="X117" s="70"/>
      <c r="Y117" s="70"/>
      <c r="Z117" s="70"/>
    </row>
    <row r="118" spans="1:26" s="71" customFormat="1" x14ac:dyDescent="0.25">
      <c r="A118" s="35">
        <f t="shared" si="2"/>
        <v>6</v>
      </c>
      <c r="B118" s="72"/>
      <c r="C118" s="73"/>
      <c r="D118" s="72"/>
      <c r="E118" s="67"/>
      <c r="F118" s="68"/>
      <c r="G118" s="68"/>
      <c r="H118" s="68"/>
      <c r="I118" s="69"/>
      <c r="J118" s="69"/>
      <c r="K118" s="69"/>
      <c r="L118" s="69"/>
      <c r="M118" s="60"/>
      <c r="N118" s="60"/>
      <c r="O118" s="19"/>
      <c r="P118" s="19"/>
      <c r="Q118" s="111"/>
      <c r="R118" s="70"/>
      <c r="S118" s="70"/>
      <c r="T118" s="70"/>
      <c r="U118" s="70"/>
      <c r="V118" s="70"/>
      <c r="W118" s="70"/>
      <c r="X118" s="70"/>
      <c r="Y118" s="70"/>
      <c r="Z118" s="70"/>
    </row>
    <row r="119" spans="1:26" s="71" customFormat="1" x14ac:dyDescent="0.25">
      <c r="A119" s="35">
        <f t="shared" si="2"/>
        <v>7</v>
      </c>
      <c r="B119" s="72"/>
      <c r="C119" s="73"/>
      <c r="D119" s="72"/>
      <c r="E119" s="67"/>
      <c r="F119" s="68"/>
      <c r="G119" s="68"/>
      <c r="H119" s="68"/>
      <c r="I119" s="69"/>
      <c r="J119" s="69"/>
      <c r="K119" s="69"/>
      <c r="L119" s="69"/>
      <c r="M119" s="60"/>
      <c r="N119" s="60"/>
      <c r="O119" s="19"/>
      <c r="P119" s="19"/>
      <c r="Q119" s="111"/>
      <c r="R119" s="70"/>
      <c r="S119" s="70"/>
      <c r="T119" s="70"/>
      <c r="U119" s="70"/>
      <c r="V119" s="70"/>
      <c r="W119" s="70"/>
      <c r="X119" s="70"/>
      <c r="Y119" s="70"/>
      <c r="Z119" s="70"/>
    </row>
    <row r="120" spans="1:26" s="71" customFormat="1" x14ac:dyDescent="0.25">
      <c r="A120" s="35">
        <f t="shared" si="2"/>
        <v>8</v>
      </c>
      <c r="B120" s="72"/>
      <c r="C120" s="73"/>
      <c r="D120" s="72"/>
      <c r="E120" s="67"/>
      <c r="F120" s="68"/>
      <c r="G120" s="68"/>
      <c r="H120" s="68"/>
      <c r="I120" s="69"/>
      <c r="J120" s="69"/>
      <c r="K120" s="69"/>
      <c r="L120" s="69"/>
      <c r="M120" s="60"/>
      <c r="N120" s="60"/>
      <c r="O120" s="19"/>
      <c r="P120" s="19"/>
      <c r="Q120" s="111"/>
      <c r="R120" s="70"/>
      <c r="S120" s="70"/>
      <c r="T120" s="70"/>
      <c r="U120" s="70"/>
      <c r="V120" s="70"/>
      <c r="W120" s="70"/>
      <c r="X120" s="70"/>
      <c r="Y120" s="70"/>
      <c r="Z120" s="70"/>
    </row>
    <row r="121" spans="1:26" s="71" customFormat="1" x14ac:dyDescent="0.25">
      <c r="A121" s="35"/>
      <c r="B121" s="117" t="s">
        <v>16</v>
      </c>
      <c r="C121" s="73"/>
      <c r="D121" s="72"/>
      <c r="E121" s="67"/>
      <c r="F121" s="68"/>
      <c r="G121" s="68"/>
      <c r="H121" s="68"/>
      <c r="I121" s="69"/>
      <c r="J121" s="69"/>
      <c r="K121" s="74">
        <f t="shared" ref="K121:N121" si="3">SUM(K113:K120)</f>
        <v>0</v>
      </c>
      <c r="L121" s="74">
        <f t="shared" si="3"/>
        <v>0</v>
      </c>
      <c r="M121" s="109">
        <f t="shared" si="3"/>
        <v>0</v>
      </c>
      <c r="N121" s="74">
        <f t="shared" si="3"/>
        <v>0</v>
      </c>
      <c r="O121" s="19"/>
      <c r="P121" s="19"/>
      <c r="Q121" s="112"/>
    </row>
    <row r="122" spans="1:26" x14ac:dyDescent="0.25">
      <c r="B122" s="20"/>
      <c r="C122" s="20"/>
      <c r="D122" s="20"/>
      <c r="E122" s="21"/>
      <c r="F122" s="20"/>
      <c r="G122" s="20"/>
      <c r="H122" s="20"/>
      <c r="I122" s="20"/>
      <c r="J122" s="20"/>
      <c r="K122" s="20"/>
      <c r="L122" s="20"/>
      <c r="M122" s="20"/>
      <c r="N122" s="20"/>
      <c r="O122" s="20"/>
      <c r="P122" s="20"/>
    </row>
    <row r="123" spans="1:26" ht="18.75" x14ac:dyDescent="0.25">
      <c r="B123" s="39" t="s">
        <v>31</v>
      </c>
      <c r="C123" s="49">
        <f>+K121</f>
        <v>0</v>
      </c>
      <c r="H123" s="22"/>
      <c r="I123" s="22"/>
      <c r="J123" s="22"/>
      <c r="K123" s="22"/>
      <c r="L123" s="22"/>
      <c r="M123" s="22"/>
      <c r="N123" s="20"/>
      <c r="O123" s="20"/>
      <c r="P123" s="20"/>
    </row>
    <row r="125" spans="1:26" ht="15.75" thickBot="1" x14ac:dyDescent="0.3"/>
    <row r="126" spans="1:26" ht="37.15" customHeight="1" thickBot="1" x14ac:dyDescent="0.3">
      <c r="B126" s="51" t="s">
        <v>48</v>
      </c>
      <c r="C126" s="52" t="s">
        <v>49</v>
      </c>
      <c r="D126" s="51" t="s">
        <v>50</v>
      </c>
      <c r="E126" s="52" t="s">
        <v>53</v>
      </c>
    </row>
    <row r="127" spans="1:26" ht="41.45" customHeight="1" x14ac:dyDescent="0.25">
      <c r="B127" s="44" t="s">
        <v>113</v>
      </c>
      <c r="C127" s="47">
        <v>20</v>
      </c>
      <c r="D127" s="47">
        <v>0</v>
      </c>
      <c r="E127" s="453">
        <f>+D127+D128+D129</f>
        <v>0</v>
      </c>
    </row>
    <row r="128" spans="1:26" x14ac:dyDescent="0.25">
      <c r="B128" s="44" t="s">
        <v>114</v>
      </c>
      <c r="C128" s="37">
        <v>30</v>
      </c>
      <c r="D128" s="119">
        <v>0</v>
      </c>
      <c r="E128" s="454"/>
    </row>
    <row r="129" spans="2:17" ht="15.75" thickBot="1" x14ac:dyDescent="0.3">
      <c r="B129" s="44" t="s">
        <v>115</v>
      </c>
      <c r="C129" s="48">
        <v>40</v>
      </c>
      <c r="D129" s="48">
        <v>0</v>
      </c>
      <c r="E129" s="455"/>
    </row>
    <row r="131" spans="2:17" ht="15.75" thickBot="1" x14ac:dyDescent="0.3"/>
    <row r="132" spans="2:17" ht="27" thickBot="1" x14ac:dyDescent="0.3">
      <c r="B132" s="443" t="s">
        <v>146</v>
      </c>
      <c r="C132" s="444"/>
      <c r="D132" s="444"/>
      <c r="E132" s="444"/>
      <c r="F132" s="444"/>
      <c r="G132" s="444"/>
      <c r="H132" s="444"/>
      <c r="I132" s="444"/>
      <c r="J132" s="444"/>
      <c r="K132" s="444"/>
      <c r="L132" s="444"/>
      <c r="M132" s="444"/>
      <c r="N132" s="445"/>
    </row>
    <row r="134" spans="2:17" ht="76.5" customHeight="1" x14ac:dyDescent="0.25">
      <c r="B134" s="78" t="s">
        <v>0</v>
      </c>
      <c r="C134" s="78" t="s">
        <v>38</v>
      </c>
      <c r="D134" s="78" t="s">
        <v>39</v>
      </c>
      <c r="E134" s="78" t="s">
        <v>105</v>
      </c>
      <c r="F134" s="78" t="s">
        <v>107</v>
      </c>
      <c r="G134" s="78" t="s">
        <v>108</v>
      </c>
      <c r="H134" s="78" t="s">
        <v>109</v>
      </c>
      <c r="I134" s="78" t="s">
        <v>106</v>
      </c>
      <c r="J134" s="446" t="s">
        <v>110</v>
      </c>
      <c r="K134" s="447"/>
      <c r="L134" s="448"/>
      <c r="M134" s="78" t="s">
        <v>111</v>
      </c>
      <c r="N134" s="78" t="s">
        <v>40</v>
      </c>
      <c r="O134" s="78" t="s">
        <v>41</v>
      </c>
      <c r="P134" s="446" t="s">
        <v>3</v>
      </c>
      <c r="Q134" s="448"/>
    </row>
    <row r="135" spans="2:17" ht="49.5" customHeight="1" x14ac:dyDescent="0.25">
      <c r="B135" s="338" t="s">
        <v>119</v>
      </c>
      <c r="C135" s="118"/>
      <c r="D135" s="1"/>
      <c r="E135" s="1"/>
      <c r="F135" s="1"/>
      <c r="G135" s="118"/>
      <c r="H135" s="132"/>
      <c r="I135" s="3"/>
      <c r="J135" s="118"/>
      <c r="K135" s="56"/>
      <c r="L135" s="56"/>
      <c r="M135" s="79"/>
      <c r="N135" s="79"/>
      <c r="O135" s="79"/>
      <c r="P135" s="549" t="s">
        <v>500</v>
      </c>
      <c r="Q135" s="550"/>
    </row>
    <row r="136" spans="2:17" ht="60.75" customHeight="1" x14ac:dyDescent="0.25">
      <c r="B136" s="338" t="s">
        <v>120</v>
      </c>
      <c r="C136" s="118"/>
      <c r="D136" s="118"/>
      <c r="E136" s="1"/>
      <c r="F136" s="1"/>
      <c r="G136" s="118"/>
      <c r="H136" s="132"/>
      <c r="I136" s="3"/>
      <c r="J136" s="118"/>
      <c r="K136" s="136"/>
      <c r="L136" s="135"/>
      <c r="M136" s="79"/>
      <c r="N136" s="79"/>
      <c r="O136" s="79"/>
      <c r="P136" s="551"/>
      <c r="Q136" s="552"/>
    </row>
    <row r="137" spans="2:17" ht="29.25" customHeight="1" x14ac:dyDescent="0.25">
      <c r="B137" s="338" t="s">
        <v>121</v>
      </c>
      <c r="C137" s="118"/>
      <c r="D137" s="1"/>
      <c r="E137" s="1"/>
      <c r="F137" s="118"/>
      <c r="G137" s="118"/>
      <c r="H137" s="132"/>
      <c r="I137" s="3"/>
      <c r="J137" s="118"/>
      <c r="K137" s="136"/>
      <c r="L137" s="56"/>
      <c r="M137" s="79"/>
      <c r="N137" s="79"/>
      <c r="O137" s="79"/>
      <c r="P137" s="553"/>
      <c r="Q137" s="554"/>
    </row>
    <row r="140" spans="2:17" ht="15.75" thickBot="1" x14ac:dyDescent="0.3"/>
    <row r="141" spans="2:17" ht="54" customHeight="1" x14ac:dyDescent="0.25">
      <c r="B141" s="81" t="s">
        <v>32</v>
      </c>
      <c r="C141" s="81" t="s">
        <v>48</v>
      </c>
      <c r="D141" s="78" t="s">
        <v>49</v>
      </c>
      <c r="E141" s="81" t="s">
        <v>50</v>
      </c>
      <c r="F141" s="52" t="s">
        <v>54</v>
      </c>
      <c r="G141" s="116"/>
    </row>
    <row r="142" spans="2:17" ht="120.75" customHeight="1" x14ac:dyDescent="0.2">
      <c r="B142" s="449" t="s">
        <v>51</v>
      </c>
      <c r="C142" s="4" t="s">
        <v>116</v>
      </c>
      <c r="D142" s="119">
        <v>25</v>
      </c>
      <c r="E142" s="119">
        <v>0</v>
      </c>
      <c r="F142" s="450">
        <f>+E142+E143+E144</f>
        <v>0</v>
      </c>
      <c r="G142" s="53"/>
    </row>
    <row r="143" spans="2:17" ht="76.150000000000006" customHeight="1" x14ac:dyDescent="0.2">
      <c r="B143" s="449"/>
      <c r="C143" s="4" t="s">
        <v>117</v>
      </c>
      <c r="D143" s="50">
        <v>25</v>
      </c>
      <c r="E143" s="119">
        <v>0</v>
      </c>
      <c r="F143" s="451"/>
      <c r="G143" s="53"/>
    </row>
    <row r="144" spans="2:17" ht="69" customHeight="1" x14ac:dyDescent="0.2">
      <c r="B144" s="449"/>
      <c r="C144" s="4" t="s">
        <v>118</v>
      </c>
      <c r="D144" s="119">
        <v>10</v>
      </c>
      <c r="E144" s="119">
        <v>0</v>
      </c>
      <c r="F144" s="452"/>
      <c r="G144" s="53"/>
    </row>
    <row r="145" spans="2:5" x14ac:dyDescent="0.25">
      <c r="C145" s="62"/>
    </row>
    <row r="148" spans="2:5" x14ac:dyDescent="0.25">
      <c r="B148" s="80" t="s">
        <v>55</v>
      </c>
    </row>
    <row r="151" spans="2:5" x14ac:dyDescent="0.25">
      <c r="B151" s="82" t="s">
        <v>32</v>
      </c>
      <c r="C151" s="82" t="s">
        <v>56</v>
      </c>
      <c r="D151" s="81" t="s">
        <v>50</v>
      </c>
      <c r="E151" s="81" t="s">
        <v>16</v>
      </c>
    </row>
    <row r="152" spans="2:5" ht="28.5" x14ac:dyDescent="0.25">
      <c r="B152" s="63" t="s">
        <v>57</v>
      </c>
      <c r="C152" s="64">
        <v>40</v>
      </c>
      <c r="D152" s="119">
        <f>+E127</f>
        <v>0</v>
      </c>
      <c r="E152" s="441">
        <f>+D152+D153</f>
        <v>0</v>
      </c>
    </row>
    <row r="153" spans="2:5" ht="78.75" customHeight="1" x14ac:dyDescent="0.25">
      <c r="B153" s="63" t="s">
        <v>58</v>
      </c>
      <c r="C153" s="64">
        <v>60</v>
      </c>
      <c r="D153" s="119">
        <f>+F142</f>
        <v>0</v>
      </c>
      <c r="E153" s="442"/>
    </row>
  </sheetData>
  <mergeCells count="47">
    <mergeCell ref="C9:N9"/>
    <mergeCell ref="O72:P72"/>
    <mergeCell ref="C10:E10"/>
    <mergeCell ref="B14:C21"/>
    <mergeCell ref="B22:C22"/>
    <mergeCell ref="E40:E41"/>
    <mergeCell ref="M44:N45"/>
    <mergeCell ref="B60:B61"/>
    <mergeCell ref="C60:C61"/>
    <mergeCell ref="D60:E60"/>
    <mergeCell ref="C64:N64"/>
    <mergeCell ref="B66:N66"/>
    <mergeCell ref="O69:P69"/>
    <mergeCell ref="O70:P70"/>
    <mergeCell ref="O71:P71"/>
    <mergeCell ref="B2:P2"/>
    <mergeCell ref="B4:P4"/>
    <mergeCell ref="C6:N6"/>
    <mergeCell ref="C7:N7"/>
    <mergeCell ref="C8:N8"/>
    <mergeCell ref="E127:E129"/>
    <mergeCell ref="O73:P73"/>
    <mergeCell ref="O74:P74"/>
    <mergeCell ref="O75:P75"/>
    <mergeCell ref="O76:P76"/>
    <mergeCell ref="B82:N82"/>
    <mergeCell ref="J87:L87"/>
    <mergeCell ref="P87:Q87"/>
    <mergeCell ref="B99:N99"/>
    <mergeCell ref="D102:E102"/>
    <mergeCell ref="D103:E103"/>
    <mergeCell ref="B106:P106"/>
    <mergeCell ref="B109:N109"/>
    <mergeCell ref="P88:Q88"/>
    <mergeCell ref="P89:Q89"/>
    <mergeCell ref="P92:Q92"/>
    <mergeCell ref="E152:E153"/>
    <mergeCell ref="B132:N132"/>
    <mergeCell ref="J134:L134"/>
    <mergeCell ref="P134:Q134"/>
    <mergeCell ref="B142:B144"/>
    <mergeCell ref="F142:F144"/>
    <mergeCell ref="P90:Q90"/>
    <mergeCell ref="P93:Q93"/>
    <mergeCell ref="P94:Q94"/>
    <mergeCell ref="P135:Q137"/>
    <mergeCell ref="P91:Q91"/>
  </mergeCells>
  <dataValidations count="2">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opLeftCell="A2" workbookViewId="0">
      <selection activeCell="E5" sqref="E5"/>
    </sheetView>
  </sheetViews>
  <sheetFormatPr baseColWidth="10" defaultRowHeight="15.75" x14ac:dyDescent="0.25"/>
  <cols>
    <col min="1" max="1" width="24.85546875" style="107" customWidth="1"/>
    <col min="2" max="2" width="55.5703125" style="107" customWidth="1"/>
    <col min="3" max="3" width="41.28515625" style="107" customWidth="1"/>
    <col min="4" max="4" width="29.42578125" style="107" customWidth="1"/>
    <col min="5" max="5" width="29.140625" style="107" customWidth="1"/>
    <col min="6" max="16384" width="11.42578125" style="62"/>
  </cols>
  <sheetData>
    <row r="1" spans="1:5" ht="15.75" customHeight="1" x14ac:dyDescent="0.25">
      <c r="A1" s="561" t="s">
        <v>85</v>
      </c>
      <c r="B1" s="562"/>
      <c r="C1" s="562"/>
      <c r="D1" s="562"/>
      <c r="E1" s="84"/>
    </row>
    <row r="2" spans="1:5" ht="27.75" customHeight="1" x14ac:dyDescent="0.25">
      <c r="A2" s="85"/>
      <c r="B2" s="563" t="s">
        <v>74</v>
      </c>
      <c r="C2" s="563"/>
      <c r="D2" s="563"/>
      <c r="E2" s="86"/>
    </row>
    <row r="3" spans="1:5" ht="21" customHeight="1" x14ac:dyDescent="0.25">
      <c r="A3" s="87"/>
      <c r="B3" s="563" t="s">
        <v>138</v>
      </c>
      <c r="C3" s="563"/>
      <c r="D3" s="563"/>
      <c r="E3" s="88"/>
    </row>
    <row r="4" spans="1:5" thickBot="1" x14ac:dyDescent="0.3">
      <c r="A4" s="89"/>
      <c r="B4" s="90"/>
      <c r="C4" s="90"/>
      <c r="D4" s="90"/>
      <c r="E4" s="91"/>
    </row>
    <row r="5" spans="1:5" ht="26.25" customHeight="1" thickBot="1" x14ac:dyDescent="0.3">
      <c r="A5" s="89"/>
      <c r="B5" s="92" t="s">
        <v>335</v>
      </c>
      <c r="C5" s="564" t="s">
        <v>183</v>
      </c>
      <c r="D5" s="565"/>
      <c r="E5" s="91"/>
    </row>
    <row r="6" spans="1:5" ht="27.75" customHeight="1" thickBot="1" x14ac:dyDescent="0.3">
      <c r="A6" s="89"/>
      <c r="B6" s="113" t="s">
        <v>336</v>
      </c>
      <c r="C6" s="566" t="s">
        <v>337</v>
      </c>
      <c r="D6" s="567"/>
      <c r="E6" s="91"/>
    </row>
    <row r="7" spans="1:5" ht="29.25" customHeight="1" thickBot="1" x14ac:dyDescent="0.3">
      <c r="A7" s="89"/>
      <c r="B7" s="113" t="s">
        <v>139</v>
      </c>
      <c r="C7" s="568" t="s">
        <v>140</v>
      </c>
      <c r="D7" s="569"/>
      <c r="E7" s="91"/>
    </row>
    <row r="8" spans="1:5" ht="16.5" thickBot="1" x14ac:dyDescent="0.3">
      <c r="A8" s="89"/>
      <c r="B8" s="114">
        <v>23</v>
      </c>
      <c r="C8" s="559">
        <v>1701351410</v>
      </c>
      <c r="D8" s="560"/>
      <c r="E8" s="91"/>
    </row>
    <row r="9" spans="1:5" ht="23.25" customHeight="1" thickBot="1" x14ac:dyDescent="0.3">
      <c r="A9" s="89"/>
      <c r="B9" s="114">
        <v>22</v>
      </c>
      <c r="C9" s="339"/>
      <c r="D9" s="340">
        <v>1313221500</v>
      </c>
      <c r="E9" s="91"/>
    </row>
    <row r="10" spans="1:5" ht="26.25" customHeight="1" thickBot="1" x14ac:dyDescent="0.3">
      <c r="A10" s="89"/>
      <c r="B10" s="114">
        <v>21</v>
      </c>
      <c r="C10" s="559">
        <v>1670624800</v>
      </c>
      <c r="D10" s="560"/>
      <c r="E10" s="91"/>
    </row>
    <row r="11" spans="1:5" ht="21.75" customHeight="1" thickBot="1" x14ac:dyDescent="0.3">
      <c r="A11" s="89"/>
      <c r="B11" s="114">
        <v>20</v>
      </c>
      <c r="C11" s="559">
        <v>1498828320</v>
      </c>
      <c r="D11" s="560"/>
      <c r="E11" s="91"/>
    </row>
    <row r="12" spans="1:5" ht="16.5" thickBot="1" x14ac:dyDescent="0.3">
      <c r="A12" s="89"/>
      <c r="B12" s="114">
        <v>18</v>
      </c>
      <c r="C12" s="339"/>
      <c r="D12" s="340">
        <v>2044427099</v>
      </c>
      <c r="E12" s="91"/>
    </row>
    <row r="13" spans="1:5" ht="26.25" customHeight="1" thickBot="1" x14ac:dyDescent="0.3">
      <c r="A13" s="89"/>
      <c r="B13" s="114">
        <v>19</v>
      </c>
      <c r="C13" s="559">
        <v>359137416</v>
      </c>
      <c r="D13" s="560"/>
      <c r="E13" s="91"/>
    </row>
    <row r="14" spans="1:5" ht="24.75" customHeight="1" thickBot="1" x14ac:dyDescent="0.3">
      <c r="A14" s="89"/>
      <c r="B14" s="115"/>
      <c r="C14" s="559">
        <f>SUM(C8:D13)</f>
        <v>8587590545</v>
      </c>
      <c r="D14" s="560"/>
      <c r="E14" s="91"/>
    </row>
    <row r="15" spans="1:5" ht="28.5" customHeight="1" thickBot="1" x14ac:dyDescent="0.3">
      <c r="A15" s="89"/>
      <c r="B15" s="115" t="s">
        <v>141</v>
      </c>
      <c r="C15" s="559">
        <f>+C14/616000</f>
        <v>13940.893741883117</v>
      </c>
      <c r="D15" s="560"/>
      <c r="E15" s="91"/>
    </row>
    <row r="16" spans="1:5" ht="27" customHeight="1" x14ac:dyDescent="0.25">
      <c r="A16" s="89"/>
      <c r="B16" s="90"/>
      <c r="C16" s="93"/>
      <c r="D16" s="94"/>
      <c r="E16" s="91"/>
    </row>
    <row r="17" spans="1:6" ht="28.5" customHeight="1" thickBot="1" x14ac:dyDescent="0.3">
      <c r="A17" s="89"/>
      <c r="B17" s="90" t="s">
        <v>142</v>
      </c>
      <c r="C17" s="93"/>
      <c r="D17" s="94"/>
      <c r="E17" s="91"/>
    </row>
    <row r="18" spans="1:6" ht="15" x14ac:dyDescent="0.25">
      <c r="A18" s="89"/>
      <c r="B18" s="95" t="s">
        <v>75</v>
      </c>
      <c r="C18" s="96"/>
      <c r="D18" s="363">
        <f>8300000+40000000</f>
        <v>48300000</v>
      </c>
      <c r="E18" s="91"/>
    </row>
    <row r="19" spans="1:6" ht="27" customHeight="1" x14ac:dyDescent="0.25">
      <c r="A19" s="89"/>
      <c r="B19" s="89" t="s">
        <v>76</v>
      </c>
      <c r="C19" s="97"/>
      <c r="D19" s="364">
        <f>20560000+50000000</f>
        <v>70560000</v>
      </c>
      <c r="E19" s="91"/>
    </row>
    <row r="20" spans="1:6" ht="27" customHeight="1" x14ac:dyDescent="0.25">
      <c r="A20" s="89"/>
      <c r="B20" s="89" t="s">
        <v>77</v>
      </c>
      <c r="C20" s="97"/>
      <c r="D20" s="364">
        <f>7650000+1000000</f>
        <v>8650000</v>
      </c>
      <c r="E20" s="91"/>
    </row>
    <row r="21" spans="1:6" thickBot="1" x14ac:dyDescent="0.3">
      <c r="A21" s="89"/>
      <c r="B21" s="98" t="s">
        <v>78</v>
      </c>
      <c r="C21" s="99"/>
      <c r="D21" s="365">
        <f>7650000+1000000</f>
        <v>8650000</v>
      </c>
      <c r="E21" s="91"/>
    </row>
    <row r="22" spans="1:6" ht="16.5" thickBot="1" x14ac:dyDescent="0.3">
      <c r="A22" s="89"/>
      <c r="B22" s="556" t="s">
        <v>79</v>
      </c>
      <c r="C22" s="557"/>
      <c r="D22" s="558"/>
      <c r="E22" s="91"/>
    </row>
    <row r="23" spans="1:6" ht="16.5" thickBot="1" x14ac:dyDescent="0.3">
      <c r="A23" s="89"/>
      <c r="B23" s="556" t="s">
        <v>80</v>
      </c>
      <c r="C23" s="557"/>
      <c r="D23" s="558"/>
      <c r="E23" s="91"/>
    </row>
    <row r="24" spans="1:6" x14ac:dyDescent="0.25">
      <c r="A24" s="89"/>
      <c r="B24" s="101" t="s">
        <v>143</v>
      </c>
      <c r="C24" s="366">
        <f>+D18/D20</f>
        <v>5.5838150289017339</v>
      </c>
      <c r="D24" s="94" t="s">
        <v>338</v>
      </c>
      <c r="E24" s="91"/>
    </row>
    <row r="25" spans="1:6" ht="15.75" customHeight="1" thickBot="1" x14ac:dyDescent="0.3">
      <c r="A25" s="89"/>
      <c r="B25" s="341" t="s">
        <v>81</v>
      </c>
      <c r="C25" s="367">
        <f>+D21/D19</f>
        <v>0.12259070294784581</v>
      </c>
      <c r="D25" s="102" t="s">
        <v>67</v>
      </c>
      <c r="E25" s="91"/>
      <c r="F25" s="555"/>
    </row>
    <row r="26" spans="1:6" ht="16.5" thickBot="1" x14ac:dyDescent="0.3">
      <c r="A26" s="89"/>
      <c r="B26" s="103"/>
      <c r="C26" s="104"/>
      <c r="D26" s="90"/>
      <c r="E26" s="105"/>
      <c r="F26" s="555"/>
    </row>
    <row r="27" spans="1:6" x14ac:dyDescent="0.25">
      <c r="A27" s="570"/>
      <c r="B27" s="571" t="s">
        <v>82</v>
      </c>
      <c r="C27" s="573" t="s">
        <v>339</v>
      </c>
      <c r="D27" s="574"/>
      <c r="E27" s="575"/>
      <c r="F27" s="83"/>
    </row>
    <row r="28" spans="1:6" ht="16.5" thickBot="1" x14ac:dyDescent="0.3">
      <c r="A28" s="570"/>
      <c r="B28" s="572"/>
      <c r="C28" s="576" t="s">
        <v>83</v>
      </c>
      <c r="D28" s="577"/>
      <c r="E28" s="575"/>
    </row>
    <row r="29" spans="1:6" thickBot="1" x14ac:dyDescent="0.3">
      <c r="A29" s="98"/>
      <c r="B29" s="106"/>
      <c r="C29" s="106"/>
      <c r="D29" s="106"/>
      <c r="E29" s="100"/>
    </row>
    <row r="30" spans="1:6" x14ac:dyDescent="0.25">
      <c r="B30" s="108" t="s">
        <v>144</v>
      </c>
    </row>
  </sheetData>
  <mergeCells count="20">
    <mergeCell ref="A27:A28"/>
    <mergeCell ref="B27:B28"/>
    <mergeCell ref="C27:D27"/>
    <mergeCell ref="E27:E28"/>
    <mergeCell ref="C28:D28"/>
    <mergeCell ref="C13:D13"/>
    <mergeCell ref="C8:D8"/>
    <mergeCell ref="C7:D7"/>
    <mergeCell ref="C10:D10"/>
    <mergeCell ref="C11:D11"/>
    <mergeCell ref="A1:D1"/>
    <mergeCell ref="B2:D2"/>
    <mergeCell ref="B3:D3"/>
    <mergeCell ref="C5:D5"/>
    <mergeCell ref="C6:D6"/>
    <mergeCell ref="F25:F26"/>
    <mergeCell ref="B22:D22"/>
    <mergeCell ref="B23:D23"/>
    <mergeCell ref="C14:D14"/>
    <mergeCell ref="C15:D1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8</vt:i4>
      </vt:variant>
    </vt:vector>
  </HeadingPairs>
  <TitlesOfParts>
    <vt:vector size="8" baseType="lpstr">
      <vt:lpstr>JURIDICA</vt:lpstr>
      <vt:lpstr>TECNICA GRUPO 18</vt:lpstr>
      <vt:lpstr> TECNICA GRUPO 19</vt:lpstr>
      <vt:lpstr> TECNICA GRUPO 20 </vt:lpstr>
      <vt:lpstr>TECNICA GRUPO 21</vt:lpstr>
      <vt:lpstr>TECNICA GRUPO 22</vt:lpstr>
      <vt:lpstr>TECNICA GRUPO 23</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2014-12-17T02:50:10Z</dcterms:modified>
</cp:coreProperties>
</file>