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ECTOR\NIDIA ROMERO 2\REVISADOS JAIME\"/>
    </mc:Choice>
  </mc:AlternateContent>
  <bookViews>
    <workbookView xWindow="120" yWindow="132"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24" i="10" l="1"/>
  <c r="C23" i="10"/>
  <c r="C13" i="10"/>
  <c r="C14" i="10" s="1"/>
  <c r="L113" i="8" l="1"/>
  <c r="E22" i="8" l="1"/>
  <c r="F22" i="8"/>
  <c r="C24" i="8" s="1"/>
  <c r="D22" i="8"/>
  <c r="M113" i="8" l="1"/>
  <c r="K113" i="8"/>
  <c r="C115" i="8" s="1"/>
  <c r="A112" i="8"/>
  <c r="N113" i="8"/>
  <c r="N58" i="8"/>
  <c r="E24" i="8" l="1"/>
  <c r="E119" i="8" l="1"/>
  <c r="D144" i="8" s="1"/>
  <c r="D40" i="8" s="1"/>
  <c r="F134" i="8"/>
  <c r="D145" i="8" s="1"/>
  <c r="D41" i="8" s="1"/>
  <c r="E40" i="8" l="1"/>
  <c r="E144" i="8"/>
  <c r="M58" i="8" l="1"/>
  <c r="C63" i="8" s="1"/>
  <c r="L58" i="8"/>
  <c r="K58" i="8"/>
  <c r="C62" i="8" s="1"/>
  <c r="A52" i="8"/>
  <c r="A53" i="8" s="1"/>
  <c r="A54" i="8" s="1"/>
  <c r="A55" i="8" s="1"/>
  <c r="A56" i="8" s="1"/>
</calcChain>
</file>

<file path=xl/sharedStrings.xml><?xml version="1.0" encoding="utf-8"?>
<sst xmlns="http://schemas.openxmlformats.org/spreadsheetml/2006/main" count="417" uniqueCount="265">
  <si>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</si>
  <si>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</si>
  <si>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</si>
  <si>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</si>
  <si>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</si>
  <si>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</si>
  <si>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</si>
  <si>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</si>
  <si>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</si>
  <si>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</si>
  <si>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</si>
  <si>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</si>
  <si>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</si>
  <si>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</si>
  <si>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</si>
  <si>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</si>
  <si>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</si>
  <si>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</si>
  <si>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</si>
  <si>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</si>
  <si>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</si>
  <si>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</si>
  <si>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</si>
  <si>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</si>
  <si>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</si>
  <si>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</si>
  <si>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</si>
  <si>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</si>
  <si>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</si>
  <si>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</si>
  <si>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</si>
  <si>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</si>
  <si>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</si>
  <si>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</si>
  <si>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</si>
  <si>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</si>
  <si>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</si>
  <si>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</si>
  <si>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</si>
  <si>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</si>
  <si>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</si>
  <si>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</si>
  <si>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</si>
  <si>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</si>
  <si>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</si>
  <si>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</si>
  <si>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</si>
  <si>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</si>
  <si>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</si>
  <si>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</si>
  <si>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</si>
  <si>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</si>
  <si>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</si>
  <si>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</si>
  <si>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</si>
  <si>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</si>
  <si>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</si>
  <si>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</si>
  <si>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</si>
  <si>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</si>
  <si>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</si>
  <si>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</si>
  <si>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</si>
  <si>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</si>
  <si>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</si>
  <si>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</si>
  <si>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</si>
  <si>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</si>
  <si>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</si>
  <si>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</si>
  <si>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</si>
  <si>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</si>
  <si>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</si>
  <si>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</si>
  <si>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</si>
  <si>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</si>
  <si>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</si>
  <si>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</si>
  <si>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</si>
  <si>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</si>
  <si>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</si>
  <si>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</si>
  <si>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</si>
  <si>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</si>
  <si>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</si>
  <si>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</si>
  <si>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</si>
  <si>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</si>
  <si>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</si>
  <si>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</si>
  <si>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</si>
  <si>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</si>
  <si>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</si>
  <si>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</si>
  <si>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</si>
  <si>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</si>
  <si>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</si>
  <si>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</si>
  <si>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</si>
  <si>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</si>
  <si>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</si>
  <si>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</si>
  <si>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</si>
  <si>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</si>
  <si>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</si>
  <si>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</si>
  <si>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</si>
  <si>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</si>
  <si>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</si>
  <si>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</si>
  <si>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</si>
  <si>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</si>
  <si>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</si>
  <si>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</si>
  <si>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</si>
  <si>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</si>
  <si>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</si>
  <si>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</si>
  <si>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</si>
  <si>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</si>
  <si>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</si>
  <si>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</si>
  <si>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</si>
  <si>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</si>
  <si>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</si>
  <si>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</si>
  <si>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</si>
  <si>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</si>
  <si>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</si>
  <si>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</si>
  <si>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</si>
  <si>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</si>
  <si>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</si>
  <si>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</si>
  <si>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</si>
  <si>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</si>
  <si>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</si>
  <si>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</si>
  <si>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</si>
  <si>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</si>
  <si>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</si>
  <si>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</si>
  <si>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</si>
  <si>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</si>
  <si>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Experiencia Habilitante</t>
  </si>
  <si>
    <t>Equipo Talento Humano Adicional</t>
  </si>
  <si>
    <t>FUNDACION SOLIDARIA POR LA NIÑEZ, LA JUVENTUD Y LA TERCERA EDAD "FUNSONIT"</t>
  </si>
  <si>
    <t>FUNDACION SOLIDARIDAD POR LA NIÑEZ, LA JUVENTUD Y LA TERCERA EDAD</t>
  </si>
  <si>
    <t>ICBF</t>
  </si>
  <si>
    <t>X</t>
  </si>
  <si>
    <t>COORDINADORA</t>
  </si>
  <si>
    <t>UNIVERSIDAD DE LA GUAJIRA</t>
  </si>
  <si>
    <t>PROFESIONAL DE APOYO PSICOSOCIAL</t>
  </si>
  <si>
    <t>TRABAJADORA SOCIAL</t>
  </si>
  <si>
    <t>APOYO PSICOSOCIAL</t>
  </si>
  <si>
    <t>COORDINADOR GENERAL</t>
  </si>
  <si>
    <t>DALGIS DAZA BRITO</t>
  </si>
  <si>
    <t>COORDINADORA PEDAGOGICA</t>
  </si>
  <si>
    <t>FINANCIERO</t>
  </si>
  <si>
    <t>1/240</t>
  </si>
  <si>
    <t>UNIVERSIDAD DE PAMPLONA</t>
  </si>
  <si>
    <t>01/02/2013-HASTA LA FECHA</t>
  </si>
  <si>
    <t>NO APLICA</t>
  </si>
  <si>
    <t>TRINIDAD PITRE IBARRA</t>
  </si>
  <si>
    <t>130275621-I</t>
  </si>
  <si>
    <t>ALCALDIA MUNICIPAL DE DISTRACCION</t>
  </si>
  <si>
    <t>TRABAJADOR SOCIAL</t>
  </si>
  <si>
    <t>UNIVERSIDAD METROPOLITA NA</t>
  </si>
  <si>
    <t>102595616-A</t>
  </si>
  <si>
    <t>EUNIS MARTINEZ DAZA</t>
  </si>
  <si>
    <t>LIC. EN BASICA PRIMARIA</t>
  </si>
  <si>
    <t>UNIVERSIDAD JAVERIANA</t>
  </si>
  <si>
    <t>DARWIN FREYLE SOLANO</t>
  </si>
  <si>
    <t>CONTADOR PUBLICO</t>
  </si>
  <si>
    <t>FUNDACION UNIVERSITARIA SAN MARTIN</t>
  </si>
  <si>
    <t>190186-T</t>
  </si>
  <si>
    <t>CALLE 14 No. 11-23</t>
  </si>
  <si>
    <t>GRUPO 5</t>
  </si>
  <si>
    <t>NO SE VALIDA LA EXPERIENCIA POR SER ESTAR FUERA DEL TERMINO EXIGIDO DENTRO DE LA CONVOCATORIA (ULTIMOS 5 AÑOS)</t>
  </si>
  <si>
    <t>111/2008</t>
  </si>
  <si>
    <t>036/2010</t>
  </si>
  <si>
    <t>011/2011</t>
  </si>
  <si>
    <t>103/2012</t>
  </si>
  <si>
    <t>CDI SIN ARRIENDO</t>
  </si>
  <si>
    <t>CENTRO DE DESARROOLLO INFANTIL - SIN ARRIENDO</t>
  </si>
  <si>
    <t>LICENCIADA EN CIENCIAS SOCIALES</t>
  </si>
  <si>
    <t>ANGIE PAOLA SUAREZ DAZA</t>
  </si>
  <si>
    <t>N/A</t>
  </si>
  <si>
    <t>NO APORTO CERTIFICACION DE EXPERIENCIAS PARA EL CARGO</t>
  </si>
  <si>
    <t>NO REQUIERE</t>
  </si>
  <si>
    <t>NO APORTO CERTIFICACION DE EXPERIENCIAS PARA EL CARGO, REQUISITO DE LA CONVOCATORIA</t>
  </si>
  <si>
    <t>041/2013</t>
  </si>
  <si>
    <t>LA EXPERIENCIA RELACIONADA SE TRASLAPA CON LA CERTIFICADA EN EL CONTRATO 130/2012 (GRUPO 13)</t>
  </si>
  <si>
    <t>NO CUMPLE CON EL TIEMPO DE EXPERIENCIA ADICIONAL REQUERIDO EN EL PLIEGO.</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</si>
  <si>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</si>
  <si>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</si>
  <si>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</si>
  <si>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</si>
  <si>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</si>
  <si>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</si>
  <si>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</si>
  <si>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</si>
  <si>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</si>
  <si>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</si>
  <si>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</si>
  <si>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</si>
  <si>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</si>
  <si>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</si>
  <si>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</si>
  <si>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</si>
  <si>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</si>
  <si>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</si>
  <si>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</si>
  <si>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</si>
  <si>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</si>
  <si>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</si>
  <si>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</si>
  <si>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</si>
  <si>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</si>
  <si>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</si>
  <si>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</si>
  <si>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</si>
  <si>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</si>
  <si>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</si>
  <si>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</si>
  <si>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</si>
  <si>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</si>
  <si>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</si>
  <si>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</si>
  <si>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</si>
  <si>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</si>
  <si>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</si>
  <si>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</si>
  <si>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</si>
  <si>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</si>
  <si>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</si>
  <si>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</si>
  <si>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21 FUNDACION SOLIDARIDAD POR LA NIÑEZ LA JUVENTUD Y LA TERCERA EDAD - FUNSONIT</t>
  </si>
  <si>
    <t>1 AL 3</t>
  </si>
  <si>
    <t>50 AL 56</t>
  </si>
  <si>
    <t>GARANTIA DE SERIEDAD DE LA PROPUESTA GRUPO 05</t>
  </si>
  <si>
    <t>58 Y 29</t>
  </si>
  <si>
    <t>40 AL 42</t>
  </si>
  <si>
    <t>N.A</t>
  </si>
  <si>
    <t>43 Y 44</t>
  </si>
  <si>
    <t>60 Y 61</t>
  </si>
  <si>
    <t>46 Y 48 - 47 Y 49</t>
  </si>
  <si>
    <t>4 AL 5</t>
  </si>
  <si>
    <t xml:space="preserve">PROPONENTE:   </t>
  </si>
  <si>
    <t>FUNDACION SOLIDARIDAD POR LA NIÑEZ, LA JUVENTUD, LA NIÑEZ Y LA TERCERA EDAD</t>
  </si>
  <si>
    <t>NUMERO DE NIT:</t>
  </si>
  <si>
    <t>825001332-8</t>
  </si>
  <si>
    <t xml:space="preserve">CUMPLE </t>
  </si>
  <si>
    <t>EL PROPONENTE CUMPLE __X____ NO CUMPLE _______</t>
  </si>
  <si>
    <t>223/2012</t>
  </si>
  <si>
    <t>336/2012</t>
  </si>
  <si>
    <t>093/2013</t>
  </si>
  <si>
    <t>196/2013</t>
  </si>
  <si>
    <t>SE TRASLAPAN 12,5 MESES DE EXPERIENCIA CON LA CERTIFICADA EN EL FORMATO 6 - GRUPO 13 (CONTRATO 188/2013)</t>
  </si>
  <si>
    <t>SE TRASLAPAN 16 MESES DE EXPERIENCIA CON LA CERTIFICADA EN EL FORMATO 6 - GRUPO 13 (CONTRATO 188/2013)</t>
  </si>
  <si>
    <t>SE TRASLAPAN 12 MESES DE EXPERIENCIA CON LAS CERTIFICADAS EN EL FORMATO 6 - GRUPO 13 Y 5 (CONTRATO 188/2013 Y 093/2013 RESPECTIVAMENTE)</t>
  </si>
  <si>
    <t>ACEPTADA LA CONVALIDACIÓN REFERIDA PARA LA TRANSICIÓN PARA LA COORDINADORA.</t>
  </si>
  <si>
    <t>NINGUNA</t>
  </si>
  <si>
    <t>MEDIANTE OFICIO E-2014-354734-4400 SE ALLEGA POLIZA DE SERIEDAD CON FIRMA DEL TOMADOR, DANDO CUMPLIMIENTO A ESTE REQUISITO JURIDICO</t>
  </si>
  <si>
    <t>SE ACEPTA LA CERTIFICACION DEL COORDINADOR DEL CZ FONSECA ALLEGADA MEDIANTE OFICIO E-2014-354734-4400 COMO SUBSANACION DE LA CARTA DE COMPROMISO DE GESTION PARA EL USO DEL CDI, QUEDANDO HABILITADO EN INFRAESTRUCTURA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</si>
</sst>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b/>
      <sz val="12"/>
      <name val="Arial"/>
      <family val="2"/>
    </font>
    <font>
      <sz val="12"/>
      <name val="Arial"/>
      <family val="2"/>
    </font>
    <font>
      <b/>
      <sz val="11"/>
      <name val="Calibri"/>
      <family val="2"/>
      <scheme val="minor"/>
    </font>
    <font>
      <b/>
      <sz val="11"/>
      <name val="Arial"/>
      <family val="2"/>
    </font>
    <font>
      <b/>
      <sz val="9"/>
      <name val="Arial"/>
      <family val="2"/>
    </font>
    <font>
      <b/>
      <sz val="11"/>
      <name val="Arial Narrow"/>
      <family val="2"/>
    </font>
    <font>
      <sz val="11"/>
      <name val="Arial Narrow"/>
      <family val="2"/>
    </font>
    <font>
      <b/>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89">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6" fillId="7" borderId="31" xfId="0" applyFont="1" applyFill="1" applyBorder="1" applyAlignment="1">
      <alignment vertical="center"/>
    </xf>
    <xf numFmtId="0" fontId="26" fillId="7" borderId="31" xfId="0" applyFont="1" applyFill="1" applyBorder="1" applyAlignment="1">
      <alignment horizontal="center" vertical="center"/>
    </xf>
    <xf numFmtId="0" fontId="26"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8"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171" fontId="9" fillId="2" borderId="1" xfId="1" applyNumberFormat="1"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0" fontId="0" fillId="3" borderId="1" xfId="3" applyNumberFormat="1" applyFont="1" applyFill="1" applyBorder="1" applyAlignment="1">
      <alignment horizontal="right" vertical="center"/>
    </xf>
    <xf numFmtId="0" fontId="9" fillId="2" borderId="1" xfId="0" applyFont="1" applyFill="1" applyBorder="1" applyAlignment="1">
      <alignment horizontal="right" vertical="center" wrapText="1"/>
    </xf>
    <xf numFmtId="0" fontId="0" fillId="0" borderId="1" xfId="0" applyBorder="1" applyAlignment="1">
      <alignment horizontal="center" wrapText="1"/>
    </xf>
    <xf numFmtId="14" fontId="0" fillId="0" borderId="1" xfId="0" applyNumberFormat="1" applyBorder="1" applyAlignment="1"/>
    <xf numFmtId="14" fontId="0" fillId="0" borderId="1" xfId="0" applyNumberFormat="1" applyFill="1" applyBorder="1"/>
    <xf numFmtId="0" fontId="0" fillId="0" borderId="1" xfId="0" applyBorder="1" applyAlignment="1">
      <alignment wrapText="1"/>
    </xf>
    <xf numFmtId="14" fontId="0" fillId="0" borderId="1" xfId="0" applyNumberFormat="1" applyFill="1"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0" fontId="18" fillId="0" borderId="1" xfId="0" applyNumberFormat="1"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9" fontId="4" fillId="0" borderId="1" xfId="4" applyFont="1" applyFill="1" applyBorder="1" applyAlignment="1" applyProtection="1">
      <alignment horizontal="center" vertical="center" wrapText="1"/>
      <protection locked="0"/>
    </xf>
    <xf numFmtId="14" fontId="4" fillId="0" borderId="1" xfId="0" applyNumberFormat="1"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2" fontId="4" fillId="0" borderId="1" xfId="0" applyNumberFormat="1" applyFont="1" applyFill="1" applyBorder="1" applyAlignment="1" applyProtection="1">
      <alignment horizontal="center" vertical="center" wrapText="1"/>
      <protection locked="0"/>
    </xf>
    <xf numFmtId="169" fontId="4"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2" fontId="20" fillId="0" borderId="1" xfId="0" applyNumberFormat="1" applyFont="1" applyFill="1" applyBorder="1" applyAlignment="1" applyProtection="1">
      <alignment horizontal="center" vertical="center" wrapText="1"/>
      <protection locked="0"/>
    </xf>
    <xf numFmtId="169" fontId="20" fillId="0" borderId="1" xfId="1" applyNumberFormat="1" applyFont="1" applyFill="1" applyBorder="1" applyAlignment="1">
      <alignment horizontal="right" vertical="center" wrapText="1"/>
    </xf>
    <xf numFmtId="1" fontId="4" fillId="0" borderId="1" xfId="0" applyNumberFormat="1" applyFont="1" applyFill="1" applyBorder="1" applyAlignment="1" applyProtection="1">
      <alignment horizontal="center" vertical="center" wrapText="1"/>
      <protection locked="0"/>
    </xf>
    <xf numFmtId="49" fontId="29" fillId="0" borderId="1" xfId="0" applyNumberFormat="1" applyFont="1" applyFill="1" applyBorder="1" applyAlignment="1" applyProtection="1">
      <alignment horizontal="left" vertical="center" wrapText="1"/>
      <protection locked="0"/>
    </xf>
    <xf numFmtId="49" fontId="30" fillId="0" borderId="1" xfId="0" applyNumberFormat="1" applyFont="1" applyFill="1" applyBorder="1" applyAlignment="1" applyProtection="1">
      <alignment horizontal="center" vertical="center" wrapText="1"/>
      <protection locked="0"/>
    </xf>
    <xf numFmtId="2" fontId="30" fillId="0" borderId="1" xfId="0" applyNumberFormat="1" applyFont="1" applyFill="1" applyBorder="1" applyAlignment="1" applyProtection="1">
      <alignment horizontal="center" vertical="center" wrapText="1"/>
      <protection locked="0"/>
    </xf>
    <xf numFmtId="0" fontId="23" fillId="7" borderId="31" xfId="0" applyFont="1" applyFill="1" applyBorder="1" applyAlignment="1">
      <alignment vertical="center"/>
    </xf>
    <xf numFmtId="49" fontId="4" fillId="0" borderId="1" xfId="0" applyNumberFormat="1" applyFont="1" applyFill="1" applyBorder="1" applyAlignment="1" applyProtection="1">
      <alignment horizontal="center" vertical="center" wrapText="1"/>
      <protection locked="0"/>
    </xf>
    <xf numFmtId="0" fontId="0" fillId="0" borderId="1" xfId="0" applyNumberFormat="1" applyBorder="1" applyAlignment="1"/>
    <xf numFmtId="1" fontId="20" fillId="0" borderId="1" xfId="0" applyNumberFormat="1" applyFont="1" applyFill="1" applyBorder="1" applyAlignment="1" applyProtection="1">
      <alignment horizontal="center" vertical="center" wrapText="1"/>
      <protection locked="0"/>
    </xf>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29" fillId="0" borderId="18" xfId="0" applyFont="1" applyBorder="1" applyAlignment="1">
      <alignment horizontal="center" vertical="center" wrapText="1"/>
    </xf>
    <xf numFmtId="0" fontId="29" fillId="6" borderId="5"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171" fontId="24" fillId="7" borderId="25" xfId="1" applyNumberFormat="1" applyFont="1" applyFill="1" applyBorder="1" applyAlignment="1">
      <alignment vertical="center"/>
    </xf>
    <xf numFmtId="171" fontId="24" fillId="7" borderId="27" xfId="1" applyNumberFormat="1" applyFont="1" applyFill="1" applyBorder="1" applyAlignment="1">
      <alignment vertical="center"/>
    </xf>
    <xf numFmtId="171"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9" fillId="0" borderId="5"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4" xfId="0" applyFont="1" applyBorder="1" applyAlignment="1">
      <alignment horizontal="center" vertical="center" wrapText="1"/>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1" fillId="0" borderId="0" xfId="0" applyFont="1" applyAlignment="1">
      <alignment horizontal="center" vertical="center"/>
    </xf>
    <xf numFmtId="0" fontId="29" fillId="6" borderId="5" xfId="0" applyFont="1" applyFill="1" applyBorder="1" applyAlignment="1">
      <alignment horizontal="center" vertical="center" wrapText="1"/>
    </xf>
    <xf numFmtId="0" fontId="29" fillId="6" borderId="38" xfId="0" applyFont="1" applyFill="1" applyBorder="1" applyAlignment="1">
      <alignment horizontal="center" vertical="center" wrapText="1"/>
    </xf>
    <xf numFmtId="0" fontId="29"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9" fillId="0" borderId="0" xfId="0" applyFont="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38" xfId="0" applyFont="1" applyFill="1" applyBorder="1" applyAlignment="1">
      <alignment horizontal="center" vertical="center" wrapText="1"/>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164" fontId="27" fillId="7" borderId="30" xfId="3" applyFont="1" applyFill="1" applyBorder="1" applyAlignment="1">
      <alignment horizontal="center" vertical="center" wrapText="1"/>
    </xf>
    <xf numFmtId="164" fontId="27" fillId="7" borderId="29" xfId="3" applyFont="1" applyFill="1" applyBorder="1" applyAlignment="1">
      <alignment horizontal="center" vertical="center" wrapText="1"/>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6" fillId="7" borderId="30" xfId="0" applyFont="1" applyFill="1" applyBorder="1" applyAlignment="1">
      <alignment horizontal="center" vertical="center" wrapText="1"/>
    </xf>
    <xf numFmtId="0" fontId="26" fillId="7" borderId="29" xfId="0" applyFont="1" applyFill="1" applyBorder="1" applyAlignment="1">
      <alignment horizontal="center"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0" fillId="0" borderId="5" xfId="0" applyFont="1" applyBorder="1" applyAlignment="1">
      <alignment horizontal="center" wrapText="1"/>
    </xf>
    <xf numFmtId="0" fontId="20" fillId="0" borderId="38" xfId="0" applyFont="1" applyBorder="1" applyAlignment="1">
      <alignment horizontal="center" wrapText="1"/>
    </xf>
    <xf numFmtId="0" fontId="20" fillId="0" borderId="14" xfId="0" applyFont="1" applyBorder="1" applyAlignment="1">
      <alignment horizont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topLeftCell="E58" workbookViewId="0">
      <selection activeCell="H61" sqref="H61:L61"/>
    </sheetView>
  </sheetViews>
  <sheetFormatPr baseColWidth="10" defaultRowHeight="14.4" x14ac:dyDescent="0.3"/>
  <cols>
    <col min="2" max="2" width="13.88671875" customWidth="1"/>
    <col min="3" max="3" width="13.6640625" customWidth="1"/>
    <col min="4" max="4" width="68" customWidth="1"/>
    <col min="5" max="5" width="14.5546875" customWidth="1"/>
    <col min="6" max="6" width="14.44140625" customWidth="1"/>
    <col min="7" max="7" width="12" customWidth="1"/>
    <col min="10" max="10" width="11.44140625" customWidth="1"/>
    <col min="12" max="12" width="29.33203125" customWidth="1"/>
  </cols>
  <sheetData>
    <row r="1" spans="1:12" x14ac:dyDescent="0.3">
      <c r="A1" s="174"/>
      <c r="B1" s="174"/>
      <c r="C1" s="174"/>
      <c r="D1" s="174"/>
      <c r="E1" s="174"/>
      <c r="F1" s="174"/>
      <c r="G1" s="174"/>
      <c r="H1" s="174"/>
      <c r="I1" s="174"/>
      <c r="J1" s="174"/>
      <c r="K1" s="174"/>
      <c r="L1" s="174"/>
    </row>
    <row r="2" spans="1:12" x14ac:dyDescent="0.3">
      <c r="A2" s="220" t="s">
        <v>61</v>
      </c>
      <c r="B2" s="220"/>
      <c r="C2" s="220"/>
      <c r="D2" s="220"/>
      <c r="E2" s="220"/>
      <c r="F2" s="220"/>
      <c r="G2" s="220"/>
      <c r="H2" s="220"/>
      <c r="I2" s="220"/>
      <c r="J2" s="220"/>
      <c r="K2" s="220"/>
      <c r="L2" s="220"/>
    </row>
    <row r="3" spans="1:12" x14ac:dyDescent="0.3">
      <c r="A3" s="175"/>
      <c r="B3" s="174"/>
      <c r="C3" s="174"/>
      <c r="D3" s="174"/>
      <c r="E3" s="174"/>
      <c r="F3" s="174"/>
      <c r="G3" s="174"/>
      <c r="H3" s="174"/>
      <c r="I3" s="174"/>
      <c r="J3" s="174"/>
      <c r="K3" s="174"/>
      <c r="L3" s="174"/>
    </row>
    <row r="4" spans="1:12" x14ac:dyDescent="0.3">
      <c r="A4" s="220" t="s">
        <v>194</v>
      </c>
      <c r="B4" s="220"/>
      <c r="C4" s="220"/>
      <c r="D4" s="220"/>
      <c r="E4" s="220"/>
      <c r="F4" s="220"/>
      <c r="G4" s="220"/>
      <c r="H4" s="220"/>
      <c r="I4" s="220"/>
      <c r="J4" s="220"/>
      <c r="K4" s="220"/>
      <c r="L4" s="220"/>
    </row>
    <row r="5" spans="1:12" x14ac:dyDescent="0.3">
      <c r="A5" s="176"/>
      <c r="B5" s="174"/>
      <c r="C5" s="174"/>
      <c r="D5" s="174"/>
      <c r="E5" s="174"/>
      <c r="F5" s="174"/>
      <c r="G5" s="174"/>
      <c r="H5" s="174"/>
      <c r="I5" s="174"/>
      <c r="J5" s="174"/>
      <c r="K5" s="174"/>
      <c r="L5" s="174"/>
    </row>
    <row r="6" spans="1:12" x14ac:dyDescent="0.3">
      <c r="A6" s="215" t="s">
        <v>195</v>
      </c>
      <c r="B6" s="216"/>
      <c r="C6" s="216"/>
      <c r="D6" s="216"/>
      <c r="E6" s="216"/>
      <c r="F6" s="216"/>
      <c r="G6" s="216"/>
      <c r="H6" s="216"/>
      <c r="I6" s="216"/>
      <c r="J6" s="216"/>
      <c r="K6" s="216"/>
      <c r="L6" s="216"/>
    </row>
    <row r="7" spans="1:12" x14ac:dyDescent="0.3">
      <c r="A7" s="216"/>
      <c r="B7" s="216"/>
      <c r="C7" s="216"/>
      <c r="D7" s="216"/>
      <c r="E7" s="216"/>
      <c r="F7" s="216"/>
      <c r="G7" s="216"/>
      <c r="H7" s="216"/>
      <c r="I7" s="216"/>
      <c r="J7" s="216"/>
      <c r="K7" s="216"/>
      <c r="L7" s="216"/>
    </row>
    <row r="8" spans="1:12" x14ac:dyDescent="0.3">
      <c r="A8" s="215" t="s">
        <v>196</v>
      </c>
      <c r="B8" s="216"/>
      <c r="C8" s="216"/>
      <c r="D8" s="216"/>
      <c r="E8" s="216"/>
      <c r="F8" s="216"/>
      <c r="G8" s="216"/>
      <c r="H8" s="216"/>
      <c r="I8" s="216"/>
      <c r="J8" s="216"/>
      <c r="K8" s="216"/>
      <c r="L8" s="216"/>
    </row>
    <row r="9" spans="1:12" x14ac:dyDescent="0.3">
      <c r="A9" s="216"/>
      <c r="B9" s="216"/>
      <c r="C9" s="216"/>
      <c r="D9" s="216"/>
      <c r="E9" s="216"/>
      <c r="F9" s="216"/>
      <c r="G9" s="216"/>
      <c r="H9" s="216"/>
      <c r="I9" s="216"/>
      <c r="J9" s="216"/>
      <c r="K9" s="216"/>
      <c r="L9" s="216"/>
    </row>
    <row r="10" spans="1:12" ht="15" thickBot="1" x14ac:dyDescent="0.35">
      <c r="A10" s="174"/>
      <c r="B10" s="174"/>
      <c r="C10" s="174"/>
      <c r="D10" s="174"/>
      <c r="E10" s="174"/>
      <c r="F10" s="174"/>
      <c r="G10" s="174"/>
      <c r="H10" s="174"/>
      <c r="I10" s="174"/>
      <c r="J10" s="174"/>
      <c r="K10" s="174"/>
      <c r="L10" s="174"/>
    </row>
    <row r="11" spans="1:12" ht="15" thickBot="1" x14ac:dyDescent="0.35">
      <c r="A11" s="177" t="s">
        <v>62</v>
      </c>
      <c r="B11" s="217" t="s">
        <v>83</v>
      </c>
      <c r="C11" s="218"/>
      <c r="D11" s="218"/>
      <c r="E11" s="218"/>
      <c r="F11" s="218"/>
      <c r="G11" s="218"/>
      <c r="H11" s="218"/>
      <c r="I11" s="218"/>
      <c r="J11" s="218"/>
      <c r="K11" s="218"/>
      <c r="L11" s="219"/>
    </row>
    <row r="12" spans="1:12" ht="15" thickBot="1" x14ac:dyDescent="0.35">
      <c r="A12" s="178">
        <v>1</v>
      </c>
      <c r="B12" s="212" t="s">
        <v>197</v>
      </c>
      <c r="C12" s="213"/>
      <c r="D12" s="213"/>
      <c r="E12" s="213"/>
      <c r="F12" s="213"/>
      <c r="G12" s="213"/>
      <c r="H12" s="213"/>
      <c r="I12" s="213"/>
      <c r="J12" s="213"/>
      <c r="K12" s="213"/>
      <c r="L12" s="214"/>
    </row>
    <row r="13" spans="1:12" ht="15" thickBot="1" x14ac:dyDescent="0.35">
      <c r="A13" s="178">
        <v>2</v>
      </c>
      <c r="B13" s="212" t="s">
        <v>198</v>
      </c>
      <c r="C13" s="213"/>
      <c r="D13" s="213"/>
      <c r="E13" s="213"/>
      <c r="F13" s="213"/>
      <c r="G13" s="213"/>
      <c r="H13" s="213"/>
      <c r="I13" s="213"/>
      <c r="J13" s="213"/>
      <c r="K13" s="213"/>
      <c r="L13" s="214"/>
    </row>
    <row r="14" spans="1:12" ht="15" thickBot="1" x14ac:dyDescent="0.35">
      <c r="A14" s="178">
        <v>3</v>
      </c>
      <c r="B14" s="212" t="s">
        <v>199</v>
      </c>
      <c r="C14" s="213"/>
      <c r="D14" s="213"/>
      <c r="E14" s="213"/>
      <c r="F14" s="213"/>
      <c r="G14" s="213"/>
      <c r="H14" s="213"/>
      <c r="I14" s="213"/>
      <c r="J14" s="213"/>
      <c r="K14" s="213"/>
      <c r="L14" s="214"/>
    </row>
    <row r="15" spans="1:12" ht="15" thickBot="1" x14ac:dyDescent="0.35">
      <c r="A15" s="178">
        <v>4</v>
      </c>
      <c r="B15" s="212" t="s">
        <v>200</v>
      </c>
      <c r="C15" s="213"/>
      <c r="D15" s="213"/>
      <c r="E15" s="213"/>
      <c r="F15" s="213"/>
      <c r="G15" s="213"/>
      <c r="H15" s="213"/>
      <c r="I15" s="213"/>
      <c r="J15" s="213"/>
      <c r="K15" s="213"/>
      <c r="L15" s="214"/>
    </row>
    <row r="16" spans="1:12" ht="15" thickBot="1" x14ac:dyDescent="0.35">
      <c r="A16" s="178">
        <v>5</v>
      </c>
      <c r="B16" s="212" t="s">
        <v>200</v>
      </c>
      <c r="C16" s="213"/>
      <c r="D16" s="213"/>
      <c r="E16" s="213"/>
      <c r="F16" s="213"/>
      <c r="G16" s="213"/>
      <c r="H16" s="213"/>
      <c r="I16" s="213"/>
      <c r="J16" s="213"/>
      <c r="K16" s="213"/>
      <c r="L16" s="214"/>
    </row>
    <row r="17" spans="1:12" ht="15" thickBot="1" x14ac:dyDescent="0.35">
      <c r="A17" s="178">
        <v>6</v>
      </c>
      <c r="B17" s="212" t="s">
        <v>201</v>
      </c>
      <c r="C17" s="213"/>
      <c r="D17" s="213"/>
      <c r="E17" s="213"/>
      <c r="F17" s="213"/>
      <c r="G17" s="213"/>
      <c r="H17" s="213"/>
      <c r="I17" s="213"/>
      <c r="J17" s="213"/>
      <c r="K17" s="213"/>
      <c r="L17" s="214"/>
    </row>
    <row r="18" spans="1:12" ht="15" thickBot="1" x14ac:dyDescent="0.35">
      <c r="A18" s="178">
        <v>7</v>
      </c>
      <c r="B18" s="212" t="s">
        <v>202</v>
      </c>
      <c r="C18" s="213"/>
      <c r="D18" s="213"/>
      <c r="E18" s="213"/>
      <c r="F18" s="213"/>
      <c r="G18" s="213"/>
      <c r="H18" s="213"/>
      <c r="I18" s="213"/>
      <c r="J18" s="213"/>
      <c r="K18" s="213"/>
      <c r="L18" s="214"/>
    </row>
    <row r="19" spans="1:12" ht="15" thickBot="1" x14ac:dyDescent="0.35">
      <c r="A19" s="178">
        <v>8</v>
      </c>
      <c r="B19" s="212" t="s">
        <v>203</v>
      </c>
      <c r="C19" s="213"/>
      <c r="D19" s="213"/>
      <c r="E19" s="213"/>
      <c r="F19" s="213"/>
      <c r="G19" s="213"/>
      <c r="H19" s="213"/>
      <c r="I19" s="213"/>
      <c r="J19" s="213"/>
      <c r="K19" s="213"/>
      <c r="L19" s="214"/>
    </row>
    <row r="20" spans="1:12" ht="15" thickBot="1" x14ac:dyDescent="0.35">
      <c r="A20" s="178">
        <v>9</v>
      </c>
      <c r="B20" s="212" t="s">
        <v>204</v>
      </c>
      <c r="C20" s="213"/>
      <c r="D20" s="213"/>
      <c r="E20" s="213"/>
      <c r="F20" s="213"/>
      <c r="G20" s="213"/>
      <c r="H20" s="213"/>
      <c r="I20" s="213"/>
      <c r="J20" s="213"/>
      <c r="K20" s="213"/>
      <c r="L20" s="214"/>
    </row>
    <row r="21" spans="1:12" ht="15" thickBot="1" x14ac:dyDescent="0.35">
      <c r="A21" s="178">
        <v>10</v>
      </c>
      <c r="B21" s="212" t="s">
        <v>205</v>
      </c>
      <c r="C21" s="213"/>
      <c r="D21" s="213"/>
      <c r="E21" s="213"/>
      <c r="F21" s="213"/>
      <c r="G21" s="213"/>
      <c r="H21" s="213"/>
      <c r="I21" s="213"/>
      <c r="J21" s="213"/>
      <c r="K21" s="213"/>
      <c r="L21" s="214"/>
    </row>
    <row r="22" spans="1:12" ht="15" thickBot="1" x14ac:dyDescent="0.35">
      <c r="A22" s="178">
        <v>11</v>
      </c>
      <c r="B22" s="212" t="s">
        <v>206</v>
      </c>
      <c r="C22" s="213"/>
      <c r="D22" s="213"/>
      <c r="E22" s="213"/>
      <c r="F22" s="213"/>
      <c r="G22" s="213"/>
      <c r="H22" s="213"/>
      <c r="I22" s="213"/>
      <c r="J22" s="213"/>
      <c r="K22" s="213"/>
      <c r="L22" s="214"/>
    </row>
    <row r="23" spans="1:12" ht="15" thickBot="1" x14ac:dyDescent="0.35">
      <c r="A23" s="178">
        <v>12</v>
      </c>
      <c r="B23" s="212" t="s">
        <v>207</v>
      </c>
      <c r="C23" s="213"/>
      <c r="D23" s="213"/>
      <c r="E23" s="213"/>
      <c r="F23" s="213"/>
      <c r="G23" s="213"/>
      <c r="H23" s="213"/>
      <c r="I23" s="213"/>
      <c r="J23" s="213"/>
      <c r="K23" s="213"/>
      <c r="L23" s="214"/>
    </row>
    <row r="24" spans="1:12" ht="15" thickBot="1" x14ac:dyDescent="0.35">
      <c r="A24" s="178">
        <v>13</v>
      </c>
      <c r="B24" s="212" t="s">
        <v>208</v>
      </c>
      <c r="C24" s="213"/>
      <c r="D24" s="213"/>
      <c r="E24" s="213"/>
      <c r="F24" s="213"/>
      <c r="G24" s="213"/>
      <c r="H24" s="213"/>
      <c r="I24" s="213"/>
      <c r="J24" s="213"/>
      <c r="K24" s="213"/>
      <c r="L24" s="214"/>
    </row>
    <row r="25" spans="1:12" ht="15" thickBot="1" x14ac:dyDescent="0.35">
      <c r="A25" s="178">
        <v>14</v>
      </c>
      <c r="B25" s="212" t="s">
        <v>209</v>
      </c>
      <c r="C25" s="213"/>
      <c r="D25" s="213"/>
      <c r="E25" s="213"/>
      <c r="F25" s="213"/>
      <c r="G25" s="213"/>
      <c r="H25" s="213"/>
      <c r="I25" s="213"/>
      <c r="J25" s="213"/>
      <c r="K25" s="213"/>
      <c r="L25" s="214"/>
    </row>
    <row r="26" spans="1:12" ht="15" thickBot="1" x14ac:dyDescent="0.35">
      <c r="A26" s="178">
        <v>15</v>
      </c>
      <c r="B26" s="212" t="s">
        <v>210</v>
      </c>
      <c r="C26" s="213"/>
      <c r="D26" s="213"/>
      <c r="E26" s="213"/>
      <c r="F26" s="213"/>
      <c r="G26" s="213"/>
      <c r="H26" s="213"/>
      <c r="I26" s="213"/>
      <c r="J26" s="213"/>
      <c r="K26" s="213"/>
      <c r="L26" s="214"/>
    </row>
    <row r="27" spans="1:12" ht="15" thickBot="1" x14ac:dyDescent="0.35">
      <c r="A27" s="178">
        <v>16</v>
      </c>
      <c r="B27" s="212" t="s">
        <v>211</v>
      </c>
      <c r="C27" s="213"/>
      <c r="D27" s="213"/>
      <c r="E27" s="213"/>
      <c r="F27" s="213"/>
      <c r="G27" s="213"/>
      <c r="H27" s="213"/>
      <c r="I27" s="213"/>
      <c r="J27" s="213"/>
      <c r="K27" s="213"/>
      <c r="L27" s="214"/>
    </row>
    <row r="28" spans="1:12" ht="15" thickBot="1" x14ac:dyDescent="0.35">
      <c r="A28" s="178">
        <v>17</v>
      </c>
      <c r="B28" s="212" t="s">
        <v>212</v>
      </c>
      <c r="C28" s="213"/>
      <c r="D28" s="213"/>
      <c r="E28" s="213"/>
      <c r="F28" s="213"/>
      <c r="G28" s="213"/>
      <c r="H28" s="213"/>
      <c r="I28" s="213"/>
      <c r="J28" s="213"/>
      <c r="K28" s="213"/>
      <c r="L28" s="214"/>
    </row>
    <row r="29" spans="1:12" ht="15" thickBot="1" x14ac:dyDescent="0.35">
      <c r="A29" s="178">
        <v>18</v>
      </c>
      <c r="B29" s="212" t="s">
        <v>213</v>
      </c>
      <c r="C29" s="213"/>
      <c r="D29" s="213"/>
      <c r="E29" s="213"/>
      <c r="F29" s="213"/>
      <c r="G29" s="213"/>
      <c r="H29" s="213"/>
      <c r="I29" s="213"/>
      <c r="J29" s="213"/>
      <c r="K29" s="213"/>
      <c r="L29" s="214"/>
    </row>
    <row r="30" spans="1:12" ht="15" thickBot="1" x14ac:dyDescent="0.35">
      <c r="A30" s="178">
        <v>19</v>
      </c>
      <c r="B30" s="212" t="s">
        <v>214</v>
      </c>
      <c r="C30" s="213"/>
      <c r="D30" s="213"/>
      <c r="E30" s="213"/>
      <c r="F30" s="213"/>
      <c r="G30" s="213"/>
      <c r="H30" s="213"/>
      <c r="I30" s="213"/>
      <c r="J30" s="213"/>
      <c r="K30" s="213"/>
      <c r="L30" s="214"/>
    </row>
    <row r="31" spans="1:12" ht="15" thickBot="1" x14ac:dyDescent="0.35">
      <c r="A31" s="178">
        <v>20</v>
      </c>
      <c r="B31" s="212" t="s">
        <v>215</v>
      </c>
      <c r="C31" s="213"/>
      <c r="D31" s="213"/>
      <c r="E31" s="213"/>
      <c r="F31" s="213"/>
      <c r="G31" s="213"/>
      <c r="H31" s="213"/>
      <c r="I31" s="213"/>
      <c r="J31" s="213"/>
      <c r="K31" s="213"/>
      <c r="L31" s="214"/>
    </row>
    <row r="32" spans="1:12" ht="15" thickBot="1" x14ac:dyDescent="0.35">
      <c r="A32" s="178">
        <v>21</v>
      </c>
      <c r="B32" s="212" t="s">
        <v>215</v>
      </c>
      <c r="C32" s="213"/>
      <c r="D32" s="213"/>
      <c r="E32" s="213"/>
      <c r="F32" s="213"/>
      <c r="G32" s="213"/>
      <c r="H32" s="213"/>
      <c r="I32" s="213"/>
      <c r="J32" s="213"/>
      <c r="K32" s="213"/>
      <c r="L32" s="214"/>
    </row>
    <row r="33" spans="1:12" ht="15" thickBot="1" x14ac:dyDescent="0.35">
      <c r="A33" s="178">
        <v>22</v>
      </c>
      <c r="B33" s="212" t="s">
        <v>216</v>
      </c>
      <c r="C33" s="213"/>
      <c r="D33" s="213"/>
      <c r="E33" s="213"/>
      <c r="F33" s="213"/>
      <c r="G33" s="213"/>
      <c r="H33" s="213"/>
      <c r="I33" s="213"/>
      <c r="J33" s="213"/>
      <c r="K33" s="213"/>
      <c r="L33" s="214"/>
    </row>
    <row r="34" spans="1:12" ht="15" thickBot="1" x14ac:dyDescent="0.35">
      <c r="A34" s="178">
        <v>23</v>
      </c>
      <c r="B34" s="212" t="s">
        <v>217</v>
      </c>
      <c r="C34" s="213"/>
      <c r="D34" s="213"/>
      <c r="E34" s="213"/>
      <c r="F34" s="213"/>
      <c r="G34" s="213"/>
      <c r="H34" s="213"/>
      <c r="I34" s="213"/>
      <c r="J34" s="213"/>
      <c r="K34" s="213"/>
      <c r="L34" s="214"/>
    </row>
    <row r="35" spans="1:12" ht="15" thickBot="1" x14ac:dyDescent="0.35">
      <c r="A35" s="178">
        <v>24</v>
      </c>
      <c r="B35" s="212" t="s">
        <v>218</v>
      </c>
      <c r="C35" s="213"/>
      <c r="D35" s="213"/>
      <c r="E35" s="213"/>
      <c r="F35" s="213"/>
      <c r="G35" s="213"/>
      <c r="H35" s="213"/>
      <c r="I35" s="213"/>
      <c r="J35" s="213"/>
      <c r="K35" s="213"/>
      <c r="L35" s="214"/>
    </row>
    <row r="36" spans="1:12" ht="15" thickBot="1" x14ac:dyDescent="0.35">
      <c r="A36" s="178">
        <v>25</v>
      </c>
      <c r="B36" s="212" t="s">
        <v>219</v>
      </c>
      <c r="C36" s="213"/>
      <c r="D36" s="213"/>
      <c r="E36" s="213"/>
      <c r="F36" s="213"/>
      <c r="G36" s="213"/>
      <c r="H36" s="213"/>
      <c r="I36" s="213"/>
      <c r="J36" s="213"/>
      <c r="K36" s="213"/>
      <c r="L36" s="214"/>
    </row>
    <row r="37" spans="1:12" ht="15" thickBot="1" x14ac:dyDescent="0.35">
      <c r="A37" s="178">
        <v>26</v>
      </c>
      <c r="B37" s="212" t="s">
        <v>220</v>
      </c>
      <c r="C37" s="213"/>
      <c r="D37" s="213"/>
      <c r="E37" s="213"/>
      <c r="F37" s="213"/>
      <c r="G37" s="213"/>
      <c r="H37" s="213"/>
      <c r="I37" s="213"/>
      <c r="J37" s="213"/>
      <c r="K37" s="213"/>
      <c r="L37" s="214"/>
    </row>
    <row r="38" spans="1:12" ht="15" thickBot="1" x14ac:dyDescent="0.35">
      <c r="A38" s="178">
        <v>27</v>
      </c>
      <c r="B38" s="212" t="s">
        <v>221</v>
      </c>
      <c r="C38" s="213"/>
      <c r="D38" s="213"/>
      <c r="E38" s="213"/>
      <c r="F38" s="213"/>
      <c r="G38" s="213"/>
      <c r="H38" s="213"/>
      <c r="I38" s="213"/>
      <c r="J38" s="213"/>
      <c r="K38" s="213"/>
      <c r="L38" s="214"/>
    </row>
    <row r="39" spans="1:12" ht="15" thickBot="1" x14ac:dyDescent="0.35">
      <c r="A39" s="178">
        <v>28</v>
      </c>
      <c r="B39" s="212" t="s">
        <v>222</v>
      </c>
      <c r="C39" s="213"/>
      <c r="D39" s="213"/>
      <c r="E39" s="213"/>
      <c r="F39" s="213"/>
      <c r="G39" s="213"/>
      <c r="H39" s="213"/>
      <c r="I39" s="213"/>
      <c r="J39" s="213"/>
      <c r="K39" s="213"/>
      <c r="L39" s="214"/>
    </row>
    <row r="40" spans="1:12" ht="15" thickBot="1" x14ac:dyDescent="0.35">
      <c r="A40" s="178">
        <v>29</v>
      </c>
      <c r="B40" s="212" t="s">
        <v>223</v>
      </c>
      <c r="C40" s="213"/>
      <c r="D40" s="213"/>
      <c r="E40" s="213"/>
      <c r="F40" s="213"/>
      <c r="G40" s="213"/>
      <c r="H40" s="213"/>
      <c r="I40" s="213"/>
      <c r="J40" s="213"/>
      <c r="K40" s="213"/>
      <c r="L40" s="214"/>
    </row>
    <row r="41" spans="1:12" ht="15" thickBot="1" x14ac:dyDescent="0.35">
      <c r="A41" s="178">
        <v>30</v>
      </c>
      <c r="B41" s="212" t="s">
        <v>224</v>
      </c>
      <c r="C41" s="213"/>
      <c r="D41" s="213"/>
      <c r="E41" s="213"/>
      <c r="F41" s="213"/>
      <c r="G41" s="213"/>
      <c r="H41" s="213"/>
      <c r="I41" s="213"/>
      <c r="J41" s="213"/>
      <c r="K41" s="213"/>
      <c r="L41" s="214"/>
    </row>
    <row r="42" spans="1:12" ht="15" thickBot="1" x14ac:dyDescent="0.35">
      <c r="A42" s="178">
        <v>31</v>
      </c>
      <c r="B42" s="212" t="s">
        <v>225</v>
      </c>
      <c r="C42" s="213"/>
      <c r="D42" s="213"/>
      <c r="E42" s="213"/>
      <c r="F42" s="213"/>
      <c r="G42" s="213"/>
      <c r="H42" s="213"/>
      <c r="I42" s="213"/>
      <c r="J42" s="213"/>
      <c r="K42" s="213"/>
      <c r="L42" s="214"/>
    </row>
    <row r="43" spans="1:12" ht="15" thickBot="1" x14ac:dyDescent="0.35">
      <c r="A43" s="178">
        <v>32</v>
      </c>
      <c r="B43" s="212" t="s">
        <v>226</v>
      </c>
      <c r="C43" s="213"/>
      <c r="D43" s="213"/>
      <c r="E43" s="213"/>
      <c r="F43" s="213"/>
      <c r="G43" s="213"/>
      <c r="H43" s="213"/>
      <c r="I43" s="213"/>
      <c r="J43" s="213"/>
      <c r="K43" s="213"/>
      <c r="L43" s="214"/>
    </row>
    <row r="44" spans="1:12" ht="15" thickBot="1" x14ac:dyDescent="0.35">
      <c r="A44" s="178">
        <v>33</v>
      </c>
      <c r="B44" s="212" t="s">
        <v>227</v>
      </c>
      <c r="C44" s="213"/>
      <c r="D44" s="213"/>
      <c r="E44" s="213"/>
      <c r="F44" s="213"/>
      <c r="G44" s="213"/>
      <c r="H44" s="213"/>
      <c r="I44" s="213"/>
      <c r="J44" s="213"/>
      <c r="K44" s="213"/>
      <c r="L44" s="214"/>
    </row>
    <row r="45" spans="1:12" ht="15" thickBot="1" x14ac:dyDescent="0.35">
      <c r="A45" s="178">
        <v>34</v>
      </c>
      <c r="B45" s="212" t="s">
        <v>228</v>
      </c>
      <c r="C45" s="213"/>
      <c r="D45" s="213"/>
      <c r="E45" s="213"/>
      <c r="F45" s="213"/>
      <c r="G45" s="213"/>
      <c r="H45" s="213"/>
      <c r="I45" s="213"/>
      <c r="J45" s="213"/>
      <c r="K45" s="213"/>
      <c r="L45" s="214"/>
    </row>
    <row r="46" spans="1:12" ht="15" thickBot="1" x14ac:dyDescent="0.35">
      <c r="A46" s="178">
        <v>35</v>
      </c>
      <c r="B46" s="212" t="s">
        <v>229</v>
      </c>
      <c r="C46" s="213"/>
      <c r="D46" s="213"/>
      <c r="E46" s="213"/>
      <c r="F46" s="213"/>
      <c r="G46" s="213"/>
      <c r="H46" s="213"/>
      <c r="I46" s="213"/>
      <c r="J46" s="213"/>
      <c r="K46" s="213"/>
      <c r="L46" s="214"/>
    </row>
    <row r="47" spans="1:12" ht="15" thickBot="1" x14ac:dyDescent="0.35">
      <c r="A47" s="178">
        <v>36</v>
      </c>
      <c r="B47" s="212" t="s">
        <v>230</v>
      </c>
      <c r="C47" s="213"/>
      <c r="D47" s="213"/>
      <c r="E47" s="213"/>
      <c r="F47" s="213"/>
      <c r="G47" s="213"/>
      <c r="H47" s="213"/>
      <c r="I47" s="213"/>
      <c r="J47" s="213"/>
      <c r="K47" s="213"/>
      <c r="L47" s="214"/>
    </row>
    <row r="48" spans="1:12" ht="15" thickBot="1" x14ac:dyDescent="0.35">
      <c r="A48" s="178">
        <v>37</v>
      </c>
      <c r="B48" s="212" t="s">
        <v>231</v>
      </c>
      <c r="C48" s="213"/>
      <c r="D48" s="213"/>
      <c r="E48" s="213"/>
      <c r="F48" s="213"/>
      <c r="G48" s="213"/>
      <c r="H48" s="213"/>
      <c r="I48" s="213"/>
      <c r="J48" s="213"/>
      <c r="K48" s="213"/>
      <c r="L48" s="214"/>
    </row>
    <row r="49" spans="1:12" ht="15" thickBot="1" x14ac:dyDescent="0.35">
      <c r="A49" s="178">
        <v>38</v>
      </c>
      <c r="B49" s="212" t="s">
        <v>232</v>
      </c>
      <c r="C49" s="213"/>
      <c r="D49" s="213"/>
      <c r="E49" s="213"/>
      <c r="F49" s="213"/>
      <c r="G49" s="213"/>
      <c r="H49" s="213"/>
      <c r="I49" s="213"/>
      <c r="J49" s="213"/>
      <c r="K49" s="213"/>
      <c r="L49" s="214"/>
    </row>
    <row r="50" spans="1:12" ht="15" thickBot="1" x14ac:dyDescent="0.35">
      <c r="A50" s="178">
        <v>39</v>
      </c>
      <c r="B50" s="212" t="s">
        <v>233</v>
      </c>
      <c r="C50" s="213"/>
      <c r="D50" s="213"/>
      <c r="E50" s="213"/>
      <c r="F50" s="213"/>
      <c r="G50" s="213"/>
      <c r="H50" s="213"/>
      <c r="I50" s="213"/>
      <c r="J50" s="213"/>
      <c r="K50" s="213"/>
      <c r="L50" s="214"/>
    </row>
    <row r="51" spans="1:12" ht="15" thickBot="1" x14ac:dyDescent="0.35">
      <c r="A51" s="178">
        <v>40</v>
      </c>
      <c r="B51" s="212" t="s">
        <v>234</v>
      </c>
      <c r="C51" s="213"/>
      <c r="D51" s="213"/>
      <c r="E51" s="213"/>
      <c r="F51" s="213"/>
      <c r="G51" s="213"/>
      <c r="H51" s="213"/>
      <c r="I51" s="213"/>
      <c r="J51" s="213"/>
      <c r="K51" s="213"/>
      <c r="L51" s="214"/>
    </row>
    <row r="52" spans="1:12" ht="15" thickBot="1" x14ac:dyDescent="0.35">
      <c r="A52" s="178">
        <v>41</v>
      </c>
      <c r="B52" s="212" t="s">
        <v>235</v>
      </c>
      <c r="C52" s="213"/>
      <c r="D52" s="213"/>
      <c r="E52" s="213"/>
      <c r="F52" s="213"/>
      <c r="G52" s="213"/>
      <c r="H52" s="213"/>
      <c r="I52" s="213"/>
      <c r="J52" s="213"/>
      <c r="K52" s="213"/>
      <c r="L52" s="214"/>
    </row>
    <row r="53" spans="1:12" ht="15" thickBot="1" x14ac:dyDescent="0.35">
      <c r="A53" s="178">
        <v>42</v>
      </c>
      <c r="B53" s="212" t="s">
        <v>236</v>
      </c>
      <c r="C53" s="213"/>
      <c r="D53" s="213"/>
      <c r="E53" s="213"/>
      <c r="F53" s="213"/>
      <c r="G53" s="213"/>
      <c r="H53" s="213"/>
      <c r="I53" s="213"/>
      <c r="J53" s="213"/>
      <c r="K53" s="213"/>
      <c r="L53" s="214"/>
    </row>
    <row r="55" spans="1:12" x14ac:dyDescent="0.3">
      <c r="A55" s="227" t="s">
        <v>237</v>
      </c>
      <c r="B55" s="227"/>
      <c r="C55" s="227"/>
      <c r="D55" s="227"/>
      <c r="E55" s="227"/>
      <c r="F55" s="227"/>
      <c r="G55" s="227"/>
      <c r="H55" s="227"/>
      <c r="I55" s="227"/>
      <c r="J55" s="227"/>
      <c r="K55" s="227"/>
      <c r="L55" s="227"/>
    </row>
    <row r="56" spans="1:12" x14ac:dyDescent="0.3">
      <c r="A56" s="174"/>
      <c r="B56" s="174"/>
      <c r="C56" s="174"/>
      <c r="D56" s="174"/>
      <c r="E56" s="174"/>
      <c r="F56" s="174"/>
      <c r="G56" s="174"/>
      <c r="H56" s="174"/>
      <c r="I56" s="174"/>
      <c r="J56" s="174"/>
      <c r="K56" s="174"/>
      <c r="L56" s="174"/>
    </row>
    <row r="57" spans="1:12" ht="27.6" x14ac:dyDescent="0.3">
      <c r="A57" s="221" t="s">
        <v>63</v>
      </c>
      <c r="B57" s="222"/>
      <c r="C57" s="222"/>
      <c r="D57" s="223"/>
      <c r="E57" s="179" t="s">
        <v>64</v>
      </c>
      <c r="F57" s="180" t="s">
        <v>65</v>
      </c>
      <c r="G57" s="180" t="s">
        <v>66</v>
      </c>
      <c r="H57" s="221" t="s">
        <v>3</v>
      </c>
      <c r="I57" s="222"/>
      <c r="J57" s="222"/>
      <c r="K57" s="222"/>
      <c r="L57" s="223"/>
    </row>
    <row r="58" spans="1:12" x14ac:dyDescent="0.3">
      <c r="A58" s="224" t="s">
        <v>88</v>
      </c>
      <c r="B58" s="225"/>
      <c r="C58" s="225"/>
      <c r="D58" s="226"/>
      <c r="E58" s="181" t="s">
        <v>238</v>
      </c>
      <c r="F58" s="182" t="s">
        <v>149</v>
      </c>
      <c r="G58" s="183"/>
      <c r="H58" s="197"/>
      <c r="I58" s="198"/>
      <c r="J58" s="198"/>
      <c r="K58" s="198"/>
      <c r="L58" s="199"/>
    </row>
    <row r="59" spans="1:12" x14ac:dyDescent="0.3">
      <c r="A59" s="194" t="s">
        <v>89</v>
      </c>
      <c r="B59" s="195"/>
      <c r="C59" s="195"/>
      <c r="D59" s="196"/>
      <c r="E59" s="184" t="s">
        <v>239</v>
      </c>
      <c r="F59" s="182" t="s">
        <v>149</v>
      </c>
      <c r="G59" s="185"/>
      <c r="H59" s="197"/>
      <c r="I59" s="198"/>
      <c r="J59" s="198"/>
      <c r="K59" s="198"/>
      <c r="L59" s="199"/>
    </row>
    <row r="60" spans="1:12" ht="29.4" customHeight="1" x14ac:dyDescent="0.3">
      <c r="A60" s="194" t="s">
        <v>240</v>
      </c>
      <c r="B60" s="195"/>
      <c r="C60" s="195"/>
      <c r="D60" s="196"/>
      <c r="E60" s="184" t="s">
        <v>241</v>
      </c>
      <c r="F60" s="182" t="s">
        <v>149</v>
      </c>
      <c r="G60" s="182"/>
      <c r="H60" s="286" t="s">
        <v>263</v>
      </c>
      <c r="I60" s="287"/>
      <c r="J60" s="287"/>
      <c r="K60" s="287"/>
      <c r="L60" s="288"/>
    </row>
    <row r="61" spans="1:12" x14ac:dyDescent="0.3">
      <c r="A61" s="209" t="s">
        <v>67</v>
      </c>
      <c r="B61" s="210"/>
      <c r="C61" s="210"/>
      <c r="D61" s="211"/>
      <c r="E61" s="186" t="s">
        <v>242</v>
      </c>
      <c r="F61" s="182" t="s">
        <v>149</v>
      </c>
      <c r="G61" s="182"/>
      <c r="H61" s="197"/>
      <c r="I61" s="198"/>
      <c r="J61" s="198"/>
      <c r="K61" s="198"/>
      <c r="L61" s="199"/>
    </row>
    <row r="62" spans="1:12" x14ac:dyDescent="0.3">
      <c r="A62" s="206" t="s">
        <v>85</v>
      </c>
      <c r="B62" s="207"/>
      <c r="C62" s="207"/>
      <c r="D62" s="208"/>
      <c r="E62" s="186"/>
      <c r="F62" s="182" t="s">
        <v>243</v>
      </c>
      <c r="G62" s="174"/>
      <c r="H62" s="197"/>
      <c r="I62" s="198"/>
      <c r="J62" s="198"/>
      <c r="K62" s="198"/>
      <c r="L62" s="199"/>
    </row>
    <row r="63" spans="1:12" x14ac:dyDescent="0.3">
      <c r="A63" s="209" t="s">
        <v>121</v>
      </c>
      <c r="B63" s="210"/>
      <c r="C63" s="210"/>
      <c r="D63" s="211"/>
      <c r="E63" s="186">
        <v>41</v>
      </c>
      <c r="F63" s="182" t="s">
        <v>149</v>
      </c>
      <c r="G63" s="183"/>
      <c r="H63" s="197"/>
      <c r="I63" s="198"/>
      <c r="J63" s="198"/>
      <c r="K63" s="198"/>
      <c r="L63" s="199"/>
    </row>
    <row r="64" spans="1:12" x14ac:dyDescent="0.3">
      <c r="A64" s="209" t="s">
        <v>87</v>
      </c>
      <c r="B64" s="210"/>
      <c r="C64" s="210"/>
      <c r="D64" s="211"/>
      <c r="E64" s="186"/>
      <c r="F64" s="182" t="s">
        <v>243</v>
      </c>
      <c r="G64" s="183"/>
      <c r="H64" s="197"/>
      <c r="I64" s="198"/>
      <c r="J64" s="198"/>
      <c r="K64" s="198"/>
      <c r="L64" s="199"/>
    </row>
    <row r="65" spans="1:12" x14ac:dyDescent="0.3">
      <c r="A65" s="194" t="s">
        <v>68</v>
      </c>
      <c r="B65" s="195"/>
      <c r="C65" s="195"/>
      <c r="D65" s="196"/>
      <c r="E65" s="184" t="s">
        <v>244</v>
      </c>
      <c r="F65" s="182" t="s">
        <v>149</v>
      </c>
      <c r="G65" s="183"/>
      <c r="H65" s="197"/>
      <c r="I65" s="198"/>
      <c r="J65" s="198"/>
      <c r="K65" s="198"/>
      <c r="L65" s="199"/>
    </row>
    <row r="66" spans="1:12" x14ac:dyDescent="0.3">
      <c r="A66" s="194" t="s">
        <v>69</v>
      </c>
      <c r="B66" s="195"/>
      <c r="C66" s="195"/>
      <c r="D66" s="196"/>
      <c r="E66" s="184">
        <v>33</v>
      </c>
      <c r="F66" s="182" t="s">
        <v>149</v>
      </c>
      <c r="G66" s="183"/>
      <c r="H66" s="197"/>
      <c r="I66" s="198"/>
      <c r="J66" s="198"/>
      <c r="K66" s="198"/>
      <c r="L66" s="199"/>
    </row>
    <row r="67" spans="1:12" x14ac:dyDescent="0.3">
      <c r="A67" s="194" t="s">
        <v>70</v>
      </c>
      <c r="B67" s="195"/>
      <c r="C67" s="195"/>
      <c r="D67" s="196"/>
      <c r="E67" s="184" t="s">
        <v>245</v>
      </c>
      <c r="F67" s="182" t="s">
        <v>149</v>
      </c>
      <c r="G67" s="183"/>
      <c r="H67" s="197"/>
      <c r="I67" s="198"/>
      <c r="J67" s="198"/>
      <c r="K67" s="198"/>
      <c r="L67" s="199"/>
    </row>
    <row r="68" spans="1:12" ht="27.6" x14ac:dyDescent="0.3">
      <c r="A68" s="200" t="s">
        <v>71</v>
      </c>
      <c r="B68" s="201"/>
      <c r="C68" s="201"/>
      <c r="D68" s="202"/>
      <c r="E68" s="184" t="s">
        <v>246</v>
      </c>
      <c r="F68" s="182" t="s">
        <v>149</v>
      </c>
      <c r="G68" s="185"/>
      <c r="H68" s="197"/>
      <c r="I68" s="198"/>
      <c r="J68" s="198"/>
      <c r="K68" s="198"/>
      <c r="L68" s="199"/>
    </row>
    <row r="69" spans="1:12" x14ac:dyDescent="0.3">
      <c r="A69" s="194" t="s">
        <v>72</v>
      </c>
      <c r="B69" s="195"/>
      <c r="C69" s="195"/>
      <c r="D69" s="196"/>
      <c r="E69" s="184">
        <v>45</v>
      </c>
      <c r="F69" s="182" t="s">
        <v>149</v>
      </c>
      <c r="G69" s="183"/>
      <c r="H69" s="197"/>
      <c r="I69" s="198"/>
      <c r="J69" s="198"/>
      <c r="K69" s="198"/>
      <c r="L69" s="199"/>
    </row>
    <row r="70" spans="1:12" x14ac:dyDescent="0.3">
      <c r="A70" s="203" t="s">
        <v>86</v>
      </c>
      <c r="B70" s="204"/>
      <c r="C70" s="204"/>
      <c r="D70" s="205"/>
      <c r="E70" s="184" t="s">
        <v>245</v>
      </c>
      <c r="F70" s="182" t="s">
        <v>149</v>
      </c>
      <c r="G70" s="185"/>
      <c r="H70" s="197"/>
      <c r="I70" s="198"/>
      <c r="J70" s="198"/>
      <c r="K70" s="198"/>
      <c r="L70" s="199"/>
    </row>
    <row r="71" spans="1:12" x14ac:dyDescent="0.3">
      <c r="A71" s="194" t="s">
        <v>90</v>
      </c>
      <c r="B71" s="195"/>
      <c r="C71" s="195"/>
      <c r="D71" s="196"/>
      <c r="E71" s="184" t="s">
        <v>247</v>
      </c>
      <c r="F71" s="182" t="s">
        <v>149</v>
      </c>
      <c r="G71" s="185"/>
      <c r="H71" s="197"/>
      <c r="I71" s="198"/>
      <c r="J71" s="198"/>
      <c r="K71" s="198"/>
      <c r="L71" s="199"/>
    </row>
    <row r="72" spans="1:12" x14ac:dyDescent="0.3">
      <c r="A72" s="194" t="s">
        <v>91</v>
      </c>
      <c r="B72" s="195"/>
      <c r="C72" s="195"/>
      <c r="D72" s="196"/>
      <c r="E72" s="184"/>
      <c r="F72" s="182" t="s">
        <v>243</v>
      </c>
      <c r="G72" s="183"/>
      <c r="H72" s="197"/>
      <c r="I72" s="198"/>
      <c r="J72" s="198"/>
      <c r="K72" s="198"/>
      <c r="L72" s="199"/>
    </row>
  </sheetData>
  <mergeCells count="80">
    <mergeCell ref="B53:L53"/>
    <mergeCell ref="A57:D57"/>
    <mergeCell ref="A58:D58"/>
    <mergeCell ref="H58:L58"/>
    <mergeCell ref="H57:L57"/>
    <mergeCell ref="A55:L55"/>
    <mergeCell ref="B48:L48"/>
    <mergeCell ref="B49:L49"/>
    <mergeCell ref="B50:L50"/>
    <mergeCell ref="B51:L51"/>
    <mergeCell ref="B52:L52"/>
    <mergeCell ref="B43:L43"/>
    <mergeCell ref="B44:L44"/>
    <mergeCell ref="B45:L45"/>
    <mergeCell ref="B46:L46"/>
    <mergeCell ref="B47:L47"/>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9:D59"/>
    <mergeCell ref="H59:L59"/>
    <mergeCell ref="A60:D60"/>
    <mergeCell ref="H60:L60"/>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71:D71"/>
    <mergeCell ref="H71:L71"/>
    <mergeCell ref="A72:D72"/>
    <mergeCell ref="H72:L72"/>
    <mergeCell ref="A68:D68"/>
    <mergeCell ref="H68:L68"/>
    <mergeCell ref="A69:D69"/>
    <mergeCell ref="H69:L69"/>
    <mergeCell ref="A70:D70"/>
    <mergeCell ref="H70:L7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A19" zoomScale="75" zoomScaleNormal="75" workbookViewId="0">
      <selection activeCell="O74" sqref="O74:P74"/>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8" customWidth="1"/>
    <col min="5" max="5" width="25" style="8" customWidth="1"/>
    <col min="6" max="7" width="29.6640625" style="8" customWidth="1"/>
    <col min="8" max="8" width="24.5546875" style="8" customWidth="1"/>
    <col min="9" max="9" width="24" style="8" customWidth="1"/>
    <col min="10" max="10" width="20.33203125" style="8" customWidth="1"/>
    <col min="11" max="11" width="14.6640625" style="8" bestFit="1" customWidth="1"/>
    <col min="12" max="13" width="18.6640625" style="8" customWidth="1"/>
    <col min="14" max="14" width="22.109375" style="8" customWidth="1"/>
    <col min="15" max="15" width="26.109375" style="8" customWidth="1"/>
    <col min="16" max="16" width="19.5546875" style="8" bestFit="1" customWidth="1"/>
    <col min="17" max="17" width="28.554687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36" t="s">
        <v>59</v>
      </c>
      <c r="C2" s="237"/>
      <c r="D2" s="237"/>
      <c r="E2" s="237"/>
      <c r="F2" s="237"/>
      <c r="G2" s="237"/>
      <c r="H2" s="237"/>
      <c r="I2" s="237"/>
      <c r="J2" s="237"/>
      <c r="K2" s="237"/>
      <c r="L2" s="237"/>
      <c r="M2" s="237"/>
      <c r="N2" s="237"/>
      <c r="O2" s="237"/>
      <c r="P2" s="237"/>
    </row>
    <row r="4" spans="2:16" ht="25.8" x14ac:dyDescent="0.3">
      <c r="B4" s="236" t="s">
        <v>45</v>
      </c>
      <c r="C4" s="237"/>
      <c r="D4" s="237"/>
      <c r="E4" s="237"/>
      <c r="F4" s="237"/>
      <c r="G4" s="237"/>
      <c r="H4" s="237"/>
      <c r="I4" s="237"/>
      <c r="J4" s="237"/>
      <c r="K4" s="237"/>
      <c r="L4" s="237"/>
      <c r="M4" s="237"/>
      <c r="N4" s="237"/>
      <c r="O4" s="237"/>
      <c r="P4" s="237"/>
    </row>
    <row r="5" spans="2:16" ht="15" thickBot="1" x14ac:dyDescent="0.35"/>
    <row r="6" spans="2:16" ht="21.6" thickBot="1" x14ac:dyDescent="0.35">
      <c r="B6" s="10" t="s">
        <v>4</v>
      </c>
      <c r="C6" s="257" t="s">
        <v>146</v>
      </c>
      <c r="D6" s="257"/>
      <c r="E6" s="257"/>
      <c r="F6" s="257"/>
      <c r="G6" s="257"/>
      <c r="H6" s="257"/>
      <c r="I6" s="257"/>
      <c r="J6" s="257"/>
      <c r="K6" s="257"/>
      <c r="L6" s="257"/>
      <c r="M6" s="257"/>
      <c r="N6" s="258"/>
    </row>
    <row r="7" spans="2:16" ht="16.2" thickBot="1" x14ac:dyDescent="0.35">
      <c r="B7" s="11" t="s">
        <v>5</v>
      </c>
      <c r="C7" s="257"/>
      <c r="D7" s="257"/>
      <c r="E7" s="257"/>
      <c r="F7" s="257"/>
      <c r="G7" s="257"/>
      <c r="H7" s="257"/>
      <c r="I7" s="257"/>
      <c r="J7" s="257"/>
      <c r="K7" s="257"/>
      <c r="L7" s="257"/>
      <c r="M7" s="257"/>
      <c r="N7" s="258"/>
    </row>
    <row r="8" spans="2:16" ht="16.2" thickBot="1" x14ac:dyDescent="0.35">
      <c r="B8" s="11" t="s">
        <v>6</v>
      </c>
      <c r="C8" s="257"/>
      <c r="D8" s="257"/>
      <c r="E8" s="257"/>
      <c r="F8" s="257"/>
      <c r="G8" s="257"/>
      <c r="H8" s="257"/>
      <c r="I8" s="257"/>
      <c r="J8" s="257"/>
      <c r="K8" s="257"/>
      <c r="L8" s="257"/>
      <c r="M8" s="257"/>
      <c r="N8" s="258"/>
    </row>
    <row r="9" spans="2:16" ht="16.2" thickBot="1" x14ac:dyDescent="0.35">
      <c r="B9" s="11" t="s">
        <v>7</v>
      </c>
      <c r="C9" s="257"/>
      <c r="D9" s="257"/>
      <c r="E9" s="257"/>
      <c r="F9" s="257"/>
      <c r="G9" s="257"/>
      <c r="H9" s="257"/>
      <c r="I9" s="257"/>
      <c r="J9" s="257"/>
      <c r="K9" s="257"/>
      <c r="L9" s="257"/>
      <c r="M9" s="257"/>
      <c r="N9" s="258"/>
    </row>
    <row r="10" spans="2:16" ht="16.2" thickBot="1" x14ac:dyDescent="0.35">
      <c r="B10" s="11" t="s">
        <v>8</v>
      </c>
      <c r="C10" s="259" t="s">
        <v>177</v>
      </c>
      <c r="D10" s="259"/>
      <c r="E10" s="260"/>
      <c r="F10" s="30"/>
      <c r="G10" s="30"/>
      <c r="H10" s="30"/>
      <c r="I10" s="30"/>
      <c r="J10" s="30"/>
      <c r="K10" s="30"/>
      <c r="L10" s="30"/>
      <c r="M10" s="30"/>
      <c r="N10" s="31"/>
    </row>
    <row r="11" spans="2:16" ht="16.2" thickBot="1" x14ac:dyDescent="0.35">
      <c r="B11" s="13" t="s">
        <v>9</v>
      </c>
      <c r="C11" s="14">
        <v>41979</v>
      </c>
      <c r="D11" s="15"/>
      <c r="E11" s="15"/>
      <c r="F11" s="15"/>
      <c r="G11" s="15"/>
      <c r="H11" s="15"/>
      <c r="I11" s="15"/>
      <c r="J11" s="15"/>
      <c r="K11" s="15"/>
      <c r="L11" s="15"/>
      <c r="M11" s="15"/>
      <c r="N11" s="16"/>
    </row>
    <row r="12" spans="2:16" ht="15.6" x14ac:dyDescent="0.3">
      <c r="B12" s="12"/>
      <c r="C12" s="17"/>
      <c r="D12" s="18"/>
      <c r="E12" s="18"/>
      <c r="F12" s="18"/>
      <c r="G12" s="18"/>
      <c r="H12" s="18"/>
      <c r="I12" s="7"/>
      <c r="J12" s="7"/>
      <c r="K12" s="7"/>
      <c r="L12" s="7"/>
      <c r="M12" s="7"/>
      <c r="N12" s="18"/>
    </row>
    <row r="13" spans="2:16" x14ac:dyDescent="0.3">
      <c r="I13" s="7"/>
      <c r="J13" s="7"/>
      <c r="K13" s="7"/>
      <c r="L13" s="7"/>
      <c r="M13" s="7"/>
      <c r="N13" s="20"/>
    </row>
    <row r="14" spans="2:16" ht="45.75" customHeight="1" x14ac:dyDescent="0.3">
      <c r="B14" s="249" t="s">
        <v>92</v>
      </c>
      <c r="C14" s="249"/>
      <c r="D14" s="44" t="s">
        <v>12</v>
      </c>
      <c r="E14" s="44" t="s">
        <v>13</v>
      </c>
      <c r="F14" s="44" t="s">
        <v>29</v>
      </c>
      <c r="G14" s="69"/>
      <c r="I14" s="34"/>
      <c r="J14" s="34"/>
      <c r="K14" s="34"/>
      <c r="L14" s="34"/>
      <c r="M14" s="34"/>
      <c r="N14" s="20"/>
    </row>
    <row r="15" spans="2:16" x14ac:dyDescent="0.3">
      <c r="B15" s="249"/>
      <c r="C15" s="249"/>
      <c r="D15" s="44">
        <v>5</v>
      </c>
      <c r="E15" s="32">
        <v>652977120</v>
      </c>
      <c r="F15" s="136">
        <v>240</v>
      </c>
      <c r="G15" s="70"/>
      <c r="I15" s="35"/>
      <c r="J15" s="35"/>
      <c r="K15" s="35"/>
      <c r="L15" s="35"/>
      <c r="M15" s="35"/>
      <c r="N15" s="20"/>
    </row>
    <row r="16" spans="2:16" x14ac:dyDescent="0.3">
      <c r="B16" s="249"/>
      <c r="C16" s="249"/>
      <c r="D16" s="44"/>
      <c r="E16" s="32"/>
      <c r="F16" s="32"/>
      <c r="G16" s="70"/>
      <c r="I16" s="35"/>
      <c r="J16" s="35"/>
      <c r="K16" s="35"/>
      <c r="L16" s="35"/>
      <c r="M16" s="35"/>
      <c r="N16" s="20"/>
    </row>
    <row r="17" spans="1:14" x14ac:dyDescent="0.3">
      <c r="B17" s="249"/>
      <c r="C17" s="249"/>
      <c r="D17" s="44"/>
      <c r="E17" s="32"/>
      <c r="F17" s="32"/>
      <c r="G17" s="70"/>
      <c r="I17" s="35"/>
      <c r="J17" s="35"/>
      <c r="K17" s="35"/>
      <c r="L17" s="35"/>
      <c r="M17" s="35"/>
      <c r="N17" s="20"/>
    </row>
    <row r="18" spans="1:14" x14ac:dyDescent="0.3">
      <c r="B18" s="249"/>
      <c r="C18" s="249"/>
      <c r="D18" s="44"/>
      <c r="E18" s="33"/>
      <c r="F18" s="32"/>
      <c r="G18" s="70"/>
      <c r="H18" s="21"/>
      <c r="I18" s="35"/>
      <c r="J18" s="35"/>
      <c r="K18" s="35"/>
      <c r="L18" s="35"/>
      <c r="M18" s="35"/>
      <c r="N18" s="19"/>
    </row>
    <row r="19" spans="1:14" x14ac:dyDescent="0.3">
      <c r="B19" s="249"/>
      <c r="C19" s="249"/>
      <c r="D19" s="44"/>
      <c r="E19" s="33"/>
      <c r="F19" s="32"/>
      <c r="G19" s="70"/>
      <c r="H19" s="21"/>
      <c r="I19" s="37"/>
      <c r="J19" s="37"/>
      <c r="K19" s="37"/>
      <c r="L19" s="37"/>
      <c r="M19" s="37"/>
      <c r="N19" s="19"/>
    </row>
    <row r="20" spans="1:14" x14ac:dyDescent="0.3">
      <c r="B20" s="249"/>
      <c r="C20" s="249"/>
      <c r="D20" s="44"/>
      <c r="E20" s="33"/>
      <c r="F20" s="32"/>
      <c r="G20" s="70"/>
      <c r="H20" s="21"/>
      <c r="I20" s="7"/>
      <c r="J20" s="7"/>
      <c r="K20" s="7"/>
      <c r="L20" s="7"/>
      <c r="M20" s="7"/>
      <c r="N20" s="19"/>
    </row>
    <row r="21" spans="1:14" x14ac:dyDescent="0.3">
      <c r="B21" s="249"/>
      <c r="C21" s="249"/>
      <c r="D21" s="44"/>
      <c r="E21" s="33"/>
      <c r="F21" s="32"/>
      <c r="G21" s="70"/>
      <c r="H21" s="21"/>
      <c r="I21" s="7"/>
      <c r="J21" s="7"/>
      <c r="K21" s="7"/>
      <c r="L21" s="7"/>
      <c r="M21" s="7"/>
      <c r="N21" s="19"/>
    </row>
    <row r="22" spans="1:14" ht="15" thickBot="1" x14ac:dyDescent="0.35">
      <c r="B22" s="255" t="s">
        <v>14</v>
      </c>
      <c r="C22" s="256"/>
      <c r="D22" s="44">
        <f>SUM(D15:D21)</f>
        <v>5</v>
      </c>
      <c r="E22" s="134">
        <f t="shared" ref="E22:F22" si="0">SUM(E15:E21)</f>
        <v>652977120</v>
      </c>
      <c r="F22" s="137">
        <f t="shared" si="0"/>
        <v>240</v>
      </c>
      <c r="G22" s="70"/>
      <c r="H22" s="21"/>
      <c r="I22" s="7"/>
      <c r="J22" s="7"/>
      <c r="K22" s="7"/>
      <c r="L22" s="7"/>
      <c r="M22" s="7"/>
      <c r="N22" s="19"/>
    </row>
    <row r="23" spans="1:14" ht="29.4" thickBot="1" x14ac:dyDescent="0.35">
      <c r="A23" s="39"/>
      <c r="B23" s="45" t="s">
        <v>15</v>
      </c>
      <c r="C23" s="45" t="s">
        <v>93</v>
      </c>
      <c r="E23" s="34"/>
      <c r="F23" s="34"/>
      <c r="G23" s="34"/>
      <c r="H23" s="34"/>
      <c r="I23" s="9"/>
      <c r="J23" s="9"/>
      <c r="K23" s="9"/>
      <c r="L23" s="9"/>
      <c r="M23" s="9"/>
    </row>
    <row r="24" spans="1:14" ht="15" thickBot="1" x14ac:dyDescent="0.35">
      <c r="A24" s="40">
        <v>1</v>
      </c>
      <c r="C24" s="42">
        <f>+F22*80%</f>
        <v>192</v>
      </c>
      <c r="D24" s="38"/>
      <c r="E24" s="41">
        <f>E22</f>
        <v>652977120</v>
      </c>
      <c r="F24" s="36"/>
      <c r="G24" s="36"/>
      <c r="H24" s="36"/>
      <c r="I24" s="22"/>
      <c r="J24" s="22"/>
      <c r="K24" s="22"/>
      <c r="L24" s="22"/>
      <c r="M24" s="22"/>
    </row>
    <row r="25" spans="1:14" x14ac:dyDescent="0.3">
      <c r="A25" s="75"/>
      <c r="C25" s="76"/>
      <c r="D25" s="35"/>
      <c r="E25" s="77"/>
      <c r="F25" s="36"/>
      <c r="G25" s="36"/>
      <c r="H25" s="36"/>
      <c r="I25" s="22"/>
      <c r="J25" s="22"/>
      <c r="K25" s="22"/>
      <c r="L25" s="22"/>
      <c r="M25" s="22"/>
    </row>
    <row r="26" spans="1:14" x14ac:dyDescent="0.3">
      <c r="A26" s="75"/>
      <c r="C26" s="76"/>
      <c r="D26" s="35"/>
      <c r="E26" s="77"/>
      <c r="F26" s="36"/>
      <c r="G26" s="36"/>
      <c r="H26" s="36"/>
      <c r="I26" s="22"/>
      <c r="J26" s="22"/>
      <c r="K26" s="22"/>
      <c r="L26" s="22"/>
      <c r="M26" s="22"/>
    </row>
    <row r="27" spans="1:14" x14ac:dyDescent="0.3">
      <c r="A27" s="75"/>
      <c r="B27" s="96" t="s">
        <v>122</v>
      </c>
      <c r="C27" s="80"/>
      <c r="D27" s="80"/>
      <c r="E27" s="80"/>
      <c r="F27" s="80"/>
      <c r="G27" s="80"/>
      <c r="H27" s="80"/>
      <c r="I27" s="83"/>
      <c r="J27" s="83"/>
      <c r="K27" s="83"/>
      <c r="L27" s="83"/>
      <c r="M27" s="83"/>
      <c r="N27" s="84"/>
    </row>
    <row r="28" spans="1:14" x14ac:dyDescent="0.3">
      <c r="A28" s="75"/>
      <c r="B28" s="80"/>
      <c r="C28" s="80"/>
      <c r="D28" s="80"/>
      <c r="E28" s="80"/>
      <c r="F28" s="80"/>
      <c r="G28" s="80"/>
      <c r="H28" s="80"/>
      <c r="I28" s="83"/>
      <c r="J28" s="83"/>
      <c r="K28" s="83"/>
      <c r="L28" s="83"/>
      <c r="M28" s="83"/>
      <c r="N28" s="84"/>
    </row>
    <row r="29" spans="1:14" x14ac:dyDescent="0.3">
      <c r="A29" s="75"/>
      <c r="B29" s="99" t="s">
        <v>32</v>
      </c>
      <c r="C29" s="99" t="s">
        <v>123</v>
      </c>
      <c r="D29" s="99" t="s">
        <v>124</v>
      </c>
      <c r="E29" s="80"/>
      <c r="F29" s="80"/>
      <c r="G29" s="80"/>
      <c r="H29" s="80"/>
      <c r="I29" s="83"/>
      <c r="J29" s="83"/>
      <c r="K29" s="83"/>
      <c r="L29" s="83"/>
      <c r="M29" s="83"/>
      <c r="N29" s="84"/>
    </row>
    <row r="30" spans="1:14" x14ac:dyDescent="0.3">
      <c r="A30" s="75"/>
      <c r="B30" s="95" t="s">
        <v>125</v>
      </c>
      <c r="C30" s="193" t="s">
        <v>149</v>
      </c>
      <c r="D30" s="193"/>
      <c r="E30" s="80"/>
      <c r="F30" s="80"/>
      <c r="G30" s="80"/>
      <c r="H30" s="80"/>
      <c r="I30" s="83"/>
      <c r="J30" s="83"/>
      <c r="K30" s="83"/>
      <c r="L30" s="83"/>
      <c r="M30" s="83"/>
      <c r="N30" s="84"/>
    </row>
    <row r="31" spans="1:14" x14ac:dyDescent="0.3">
      <c r="A31" s="75"/>
      <c r="B31" s="95" t="s">
        <v>126</v>
      </c>
      <c r="C31" s="193" t="s">
        <v>149</v>
      </c>
      <c r="D31" s="193"/>
      <c r="E31" s="80"/>
      <c r="F31" s="80"/>
      <c r="G31" s="80"/>
      <c r="H31" s="80"/>
      <c r="I31" s="83"/>
      <c r="J31" s="83"/>
      <c r="K31" s="83"/>
      <c r="L31" s="83"/>
      <c r="M31" s="83"/>
      <c r="N31" s="84"/>
    </row>
    <row r="32" spans="1:14" x14ac:dyDescent="0.3">
      <c r="A32" s="75"/>
      <c r="B32" s="95" t="s">
        <v>127</v>
      </c>
      <c r="C32" s="193" t="s">
        <v>149</v>
      </c>
      <c r="D32" s="193"/>
      <c r="E32" s="80"/>
      <c r="F32" s="80"/>
      <c r="G32" s="80"/>
      <c r="H32" s="80"/>
      <c r="I32" s="83"/>
      <c r="J32" s="83"/>
      <c r="K32" s="83"/>
      <c r="L32" s="83"/>
      <c r="M32" s="83"/>
      <c r="N32" s="84"/>
    </row>
    <row r="33" spans="1:17" x14ac:dyDescent="0.3">
      <c r="A33" s="75"/>
      <c r="B33" s="95" t="s">
        <v>128</v>
      </c>
      <c r="C33" s="193" t="s">
        <v>149</v>
      </c>
      <c r="D33" s="193"/>
      <c r="E33" s="80"/>
      <c r="F33" s="80"/>
      <c r="G33" s="80"/>
      <c r="H33" s="80"/>
      <c r="I33" s="83"/>
      <c r="J33" s="83"/>
      <c r="K33" s="83"/>
      <c r="L33" s="83"/>
      <c r="M33" s="83"/>
      <c r="N33" s="84"/>
    </row>
    <row r="34" spans="1:17" x14ac:dyDescent="0.3">
      <c r="A34" s="75"/>
      <c r="B34" s="80"/>
      <c r="C34" s="80"/>
      <c r="D34" s="80"/>
      <c r="E34" s="80"/>
      <c r="F34" s="80"/>
      <c r="G34" s="80"/>
      <c r="H34" s="80"/>
      <c r="I34" s="83"/>
      <c r="J34" s="83"/>
      <c r="K34" s="83"/>
      <c r="L34" s="83"/>
      <c r="M34" s="83"/>
      <c r="N34" s="84"/>
    </row>
    <row r="35" spans="1:17" x14ac:dyDescent="0.3">
      <c r="A35" s="75"/>
      <c r="B35" s="80"/>
      <c r="C35" s="80"/>
      <c r="D35" s="80"/>
      <c r="E35" s="80"/>
      <c r="F35" s="80"/>
      <c r="G35" s="80"/>
      <c r="H35" s="80"/>
      <c r="I35" s="83"/>
      <c r="J35" s="83"/>
      <c r="K35" s="83"/>
      <c r="L35" s="83"/>
      <c r="M35" s="83"/>
      <c r="N35" s="84"/>
    </row>
    <row r="36" spans="1:17" x14ac:dyDescent="0.3">
      <c r="A36" s="75"/>
      <c r="B36" s="96" t="s">
        <v>129</v>
      </c>
      <c r="C36" s="80"/>
      <c r="D36" s="80"/>
      <c r="E36" s="80"/>
      <c r="F36" s="80"/>
      <c r="G36" s="80"/>
      <c r="H36" s="80"/>
      <c r="I36" s="83"/>
      <c r="J36" s="83"/>
      <c r="K36" s="83"/>
      <c r="L36" s="83"/>
      <c r="M36" s="83"/>
      <c r="N36" s="84"/>
    </row>
    <row r="37" spans="1:17" x14ac:dyDescent="0.3">
      <c r="A37" s="75"/>
      <c r="B37" s="80"/>
      <c r="C37" s="80"/>
      <c r="D37" s="80"/>
      <c r="E37" s="80"/>
      <c r="F37" s="80"/>
      <c r="G37" s="80"/>
      <c r="H37" s="80"/>
      <c r="I37" s="83"/>
      <c r="J37" s="83"/>
      <c r="K37" s="83"/>
      <c r="L37" s="83"/>
      <c r="M37" s="83"/>
      <c r="N37" s="84"/>
    </row>
    <row r="38" spans="1:17" x14ac:dyDescent="0.3">
      <c r="A38" s="75"/>
      <c r="B38" s="80"/>
      <c r="C38" s="80"/>
      <c r="D38" s="80"/>
      <c r="E38" s="80"/>
      <c r="F38" s="80"/>
      <c r="G38" s="80"/>
      <c r="H38" s="80"/>
      <c r="I38" s="83"/>
      <c r="J38" s="83"/>
      <c r="K38" s="83"/>
      <c r="L38" s="83"/>
      <c r="M38" s="83"/>
      <c r="N38" s="84"/>
    </row>
    <row r="39" spans="1:17" x14ac:dyDescent="0.3">
      <c r="A39" s="75"/>
      <c r="B39" s="99" t="s">
        <v>32</v>
      </c>
      <c r="C39" s="99" t="s">
        <v>54</v>
      </c>
      <c r="D39" s="98" t="s">
        <v>48</v>
      </c>
      <c r="E39" s="98" t="s">
        <v>16</v>
      </c>
      <c r="F39" s="80"/>
      <c r="G39" s="80"/>
      <c r="H39" s="80"/>
      <c r="I39" s="83"/>
      <c r="J39" s="83"/>
      <c r="K39" s="83"/>
      <c r="L39" s="83"/>
      <c r="M39" s="83"/>
      <c r="N39" s="84"/>
    </row>
    <row r="40" spans="1:17" ht="27.6" x14ac:dyDescent="0.3">
      <c r="A40" s="75"/>
      <c r="B40" s="81" t="s">
        <v>130</v>
      </c>
      <c r="C40" s="82">
        <v>40</v>
      </c>
      <c r="D40" s="148">
        <f>D144</f>
        <v>0</v>
      </c>
      <c r="E40" s="234">
        <f>+D40+D41</f>
        <v>10</v>
      </c>
      <c r="F40" s="80"/>
      <c r="G40" s="80"/>
      <c r="H40" s="80"/>
      <c r="I40" s="83"/>
      <c r="J40" s="83"/>
      <c r="K40" s="83"/>
      <c r="L40" s="83"/>
      <c r="M40" s="83"/>
      <c r="N40" s="84"/>
    </row>
    <row r="41" spans="1:17" ht="41.4" x14ac:dyDescent="0.3">
      <c r="A41" s="75"/>
      <c r="B41" s="81" t="s">
        <v>131</v>
      </c>
      <c r="C41" s="82">
        <v>60</v>
      </c>
      <c r="D41" s="97">
        <f>D145</f>
        <v>10</v>
      </c>
      <c r="E41" s="235"/>
      <c r="F41" s="80"/>
      <c r="G41" s="80"/>
      <c r="H41" s="80"/>
      <c r="I41" s="83"/>
      <c r="J41" s="83"/>
      <c r="K41" s="83"/>
      <c r="L41" s="83"/>
      <c r="M41" s="83"/>
      <c r="N41" s="84"/>
    </row>
    <row r="42" spans="1:17" x14ac:dyDescent="0.3">
      <c r="A42" s="75"/>
      <c r="C42" s="76"/>
      <c r="D42" s="35"/>
      <c r="E42" s="77"/>
      <c r="F42" s="36"/>
      <c r="G42" s="36"/>
      <c r="H42" s="36"/>
      <c r="I42" s="22"/>
      <c r="J42" s="22"/>
      <c r="K42" s="22"/>
      <c r="L42" s="22"/>
      <c r="M42" s="22"/>
    </row>
    <row r="43" spans="1:17" x14ac:dyDescent="0.3">
      <c r="A43" s="75"/>
      <c r="C43" s="76"/>
      <c r="D43" s="35"/>
      <c r="E43" s="77"/>
      <c r="F43" s="36"/>
      <c r="G43" s="36"/>
      <c r="H43" s="36"/>
      <c r="I43" s="22"/>
      <c r="J43" s="22"/>
      <c r="K43" s="22"/>
      <c r="L43" s="22"/>
      <c r="M43" s="22"/>
    </row>
    <row r="44" spans="1:17" ht="24" customHeight="1" x14ac:dyDescent="0.3">
      <c r="A44" s="75"/>
      <c r="C44" s="76"/>
      <c r="D44" s="35"/>
      <c r="E44" s="77"/>
      <c r="F44" s="36"/>
      <c r="G44" s="36"/>
      <c r="H44" s="36"/>
      <c r="I44" s="22"/>
      <c r="J44" s="22"/>
      <c r="K44" s="22"/>
      <c r="L44" s="22"/>
      <c r="M44" s="253" t="s">
        <v>34</v>
      </c>
      <c r="N44" s="253"/>
    </row>
    <row r="45" spans="1:17" ht="27.75" customHeight="1" thickBot="1" x14ac:dyDescent="0.35">
      <c r="M45" s="254"/>
      <c r="N45" s="254"/>
    </row>
    <row r="46" spans="1:17" x14ac:dyDescent="0.3">
      <c r="B46" s="56" t="s">
        <v>144</v>
      </c>
      <c r="M46" s="55"/>
      <c r="N46" s="55"/>
    </row>
    <row r="47" spans="1:17" ht="15" thickBot="1" x14ac:dyDescent="0.35">
      <c r="M47" s="55"/>
      <c r="N47" s="55"/>
    </row>
    <row r="48" spans="1:17" s="7" customFormat="1" ht="109.5" customHeight="1" x14ac:dyDescent="0.3">
      <c r="B48" s="92" t="s">
        <v>132</v>
      </c>
      <c r="C48" s="92" t="s">
        <v>133</v>
      </c>
      <c r="D48" s="92" t="s">
        <v>134</v>
      </c>
      <c r="E48" s="46" t="s">
        <v>42</v>
      </c>
      <c r="F48" s="46" t="s">
        <v>22</v>
      </c>
      <c r="G48" s="46" t="s">
        <v>94</v>
      </c>
      <c r="H48" s="46" t="s">
        <v>17</v>
      </c>
      <c r="I48" s="46" t="s">
        <v>10</v>
      </c>
      <c r="J48" s="46" t="s">
        <v>30</v>
      </c>
      <c r="K48" s="46" t="s">
        <v>57</v>
      </c>
      <c r="L48" s="46" t="s">
        <v>20</v>
      </c>
      <c r="M48" s="79" t="s">
        <v>26</v>
      </c>
      <c r="N48" s="92" t="s">
        <v>135</v>
      </c>
      <c r="O48" s="46" t="s">
        <v>35</v>
      </c>
      <c r="P48" s="47" t="s">
        <v>11</v>
      </c>
      <c r="Q48" s="47" t="s">
        <v>19</v>
      </c>
    </row>
    <row r="49" spans="1:26" s="88" customFormat="1" ht="117.75" customHeight="1" x14ac:dyDescent="0.3">
      <c r="A49" s="43">
        <v>1</v>
      </c>
      <c r="B49" s="149" t="s">
        <v>147</v>
      </c>
      <c r="C49" s="149" t="s">
        <v>147</v>
      </c>
      <c r="D49" s="149" t="s">
        <v>148</v>
      </c>
      <c r="E49" s="171" t="s">
        <v>179</v>
      </c>
      <c r="F49" s="151">
        <v>0</v>
      </c>
      <c r="G49" s="152">
        <v>0</v>
      </c>
      <c r="H49" s="150">
        <v>0</v>
      </c>
      <c r="I49" s="150">
        <v>0</v>
      </c>
      <c r="J49" s="150">
        <v>0</v>
      </c>
      <c r="K49" s="150">
        <v>0</v>
      </c>
      <c r="L49" s="150">
        <v>0</v>
      </c>
      <c r="M49" s="150">
        <v>0</v>
      </c>
      <c r="N49" s="150">
        <v>0</v>
      </c>
      <c r="O49" s="156">
        <v>0</v>
      </c>
      <c r="P49" s="156">
        <v>81</v>
      </c>
      <c r="Q49" s="157" t="s">
        <v>178</v>
      </c>
      <c r="R49" s="87"/>
      <c r="S49" s="87"/>
      <c r="T49" s="87"/>
      <c r="U49" s="87"/>
      <c r="V49" s="87"/>
      <c r="W49" s="87"/>
      <c r="X49" s="87"/>
      <c r="Y49" s="87"/>
      <c r="Z49" s="87"/>
    </row>
    <row r="50" spans="1:26" s="25" customFormat="1" ht="75.75" customHeight="1" x14ac:dyDescent="0.3">
      <c r="A50" s="43">
        <v>2</v>
      </c>
      <c r="B50" s="149" t="s">
        <v>147</v>
      </c>
      <c r="C50" s="149" t="s">
        <v>147</v>
      </c>
      <c r="D50" s="149" t="s">
        <v>148</v>
      </c>
      <c r="E50" s="171" t="s">
        <v>180</v>
      </c>
      <c r="F50" s="151" t="s">
        <v>123</v>
      </c>
      <c r="G50" s="152" t="s">
        <v>162</v>
      </c>
      <c r="H50" s="153">
        <v>40191</v>
      </c>
      <c r="I50" s="154">
        <v>40543</v>
      </c>
      <c r="J50" s="154" t="s">
        <v>124</v>
      </c>
      <c r="K50" s="150">
        <v>11.5</v>
      </c>
      <c r="L50" s="150">
        <v>0</v>
      </c>
      <c r="M50" s="166">
        <v>160</v>
      </c>
      <c r="N50" s="155">
        <v>0</v>
      </c>
      <c r="O50" s="156">
        <v>178377743</v>
      </c>
      <c r="P50" s="156">
        <v>84</v>
      </c>
      <c r="Q50" s="157"/>
      <c r="R50" s="24"/>
      <c r="S50" s="24"/>
      <c r="T50" s="24"/>
      <c r="U50" s="24"/>
      <c r="V50" s="24"/>
      <c r="W50" s="24"/>
      <c r="X50" s="24"/>
      <c r="Y50" s="24"/>
      <c r="Z50" s="24"/>
    </row>
    <row r="51" spans="1:26" s="25" customFormat="1" ht="41.4" x14ac:dyDescent="0.3">
      <c r="A51" s="43">
        <v>3</v>
      </c>
      <c r="B51" s="149" t="s">
        <v>147</v>
      </c>
      <c r="C51" s="149" t="s">
        <v>147</v>
      </c>
      <c r="D51" s="149" t="s">
        <v>148</v>
      </c>
      <c r="E51" s="171" t="s">
        <v>181</v>
      </c>
      <c r="F51" s="151" t="s">
        <v>123</v>
      </c>
      <c r="G51" s="152" t="s">
        <v>162</v>
      </c>
      <c r="H51" s="153">
        <v>40550</v>
      </c>
      <c r="I51" s="154">
        <v>40908</v>
      </c>
      <c r="J51" s="154" t="s">
        <v>124</v>
      </c>
      <c r="K51" s="150">
        <v>12</v>
      </c>
      <c r="L51" s="150">
        <v>0</v>
      </c>
      <c r="M51" s="166">
        <v>160</v>
      </c>
      <c r="N51" s="155">
        <v>0</v>
      </c>
      <c r="O51" s="156">
        <v>185543733</v>
      </c>
      <c r="P51" s="156">
        <v>85</v>
      </c>
      <c r="Q51" s="157"/>
      <c r="R51" s="24"/>
      <c r="S51" s="24"/>
      <c r="T51" s="24"/>
      <c r="U51" s="24"/>
      <c r="V51" s="24"/>
      <c r="W51" s="24"/>
      <c r="X51" s="24"/>
      <c r="Y51" s="24"/>
      <c r="Z51" s="24"/>
    </row>
    <row r="52" spans="1:26" s="25" customFormat="1" ht="82.8" x14ac:dyDescent="0.3">
      <c r="A52" s="43">
        <f t="shared" ref="A52:A56" si="1">+A51+1</f>
        <v>4</v>
      </c>
      <c r="B52" s="149" t="s">
        <v>147</v>
      </c>
      <c r="C52" s="149" t="s">
        <v>147</v>
      </c>
      <c r="D52" s="149" t="s">
        <v>148</v>
      </c>
      <c r="E52" s="171" t="s">
        <v>182</v>
      </c>
      <c r="F52" s="151" t="s">
        <v>123</v>
      </c>
      <c r="G52" s="152" t="s">
        <v>162</v>
      </c>
      <c r="H52" s="153">
        <v>40928</v>
      </c>
      <c r="I52" s="154">
        <v>41090</v>
      </c>
      <c r="J52" s="154" t="s">
        <v>124</v>
      </c>
      <c r="K52" s="150">
        <v>0</v>
      </c>
      <c r="L52" s="150">
        <v>5</v>
      </c>
      <c r="M52" s="166">
        <v>160</v>
      </c>
      <c r="N52" s="155">
        <v>0</v>
      </c>
      <c r="O52" s="156">
        <v>119648392</v>
      </c>
      <c r="P52" s="156">
        <v>86</v>
      </c>
      <c r="Q52" s="157" t="s">
        <v>192</v>
      </c>
      <c r="R52" s="24"/>
      <c r="S52" s="24"/>
      <c r="T52" s="24"/>
      <c r="U52" s="24"/>
      <c r="V52" s="24"/>
      <c r="W52" s="24"/>
      <c r="X52" s="24"/>
      <c r="Y52" s="24"/>
      <c r="Z52" s="24"/>
    </row>
    <row r="53" spans="1:26" s="25" customFormat="1" ht="82.8" x14ac:dyDescent="0.3">
      <c r="A53" s="43">
        <f t="shared" si="1"/>
        <v>5</v>
      </c>
      <c r="B53" s="149" t="s">
        <v>147</v>
      </c>
      <c r="C53" s="149" t="s">
        <v>147</v>
      </c>
      <c r="D53" s="149" t="s">
        <v>148</v>
      </c>
      <c r="E53" s="150" t="s">
        <v>254</v>
      </c>
      <c r="F53" s="151" t="s">
        <v>123</v>
      </c>
      <c r="G53" s="151" t="s">
        <v>162</v>
      </c>
      <c r="H53" s="153">
        <v>41086</v>
      </c>
      <c r="I53" s="154">
        <v>41273</v>
      </c>
      <c r="J53" s="154" t="s">
        <v>124</v>
      </c>
      <c r="K53" s="150">
        <v>0</v>
      </c>
      <c r="L53" s="150">
        <v>6</v>
      </c>
      <c r="M53" s="155">
        <v>160</v>
      </c>
      <c r="N53" s="155">
        <v>0</v>
      </c>
      <c r="O53" s="156">
        <v>0</v>
      </c>
      <c r="P53" s="156">
        <v>87</v>
      </c>
      <c r="Q53" s="157" t="s">
        <v>192</v>
      </c>
      <c r="R53" s="24"/>
      <c r="S53" s="24"/>
      <c r="T53" s="24"/>
      <c r="U53" s="24"/>
      <c r="V53" s="24"/>
      <c r="W53" s="24"/>
      <c r="X53" s="24"/>
      <c r="Y53" s="24"/>
      <c r="Z53" s="24"/>
    </row>
    <row r="54" spans="1:26" s="25" customFormat="1" ht="69" x14ac:dyDescent="0.3">
      <c r="A54" s="43">
        <f t="shared" si="1"/>
        <v>6</v>
      </c>
      <c r="B54" s="149" t="s">
        <v>147</v>
      </c>
      <c r="C54" s="160" t="s">
        <v>147</v>
      </c>
      <c r="D54" s="149" t="s">
        <v>148</v>
      </c>
      <c r="E54" s="150" t="s">
        <v>255</v>
      </c>
      <c r="F54" s="151" t="s">
        <v>123</v>
      </c>
      <c r="G54" s="151" t="s">
        <v>162</v>
      </c>
      <c r="H54" s="153">
        <v>41246</v>
      </c>
      <c r="I54" s="154">
        <v>41851</v>
      </c>
      <c r="J54" s="154" t="s">
        <v>124</v>
      </c>
      <c r="K54" s="150">
        <v>7.5</v>
      </c>
      <c r="L54" s="150">
        <v>12.5</v>
      </c>
      <c r="M54" s="155">
        <v>160</v>
      </c>
      <c r="N54" s="155">
        <v>0</v>
      </c>
      <c r="O54" s="156">
        <v>0</v>
      </c>
      <c r="P54" s="156">
        <v>88</v>
      </c>
      <c r="Q54" s="157" t="s">
        <v>258</v>
      </c>
      <c r="R54" s="24"/>
      <c r="S54" s="24"/>
      <c r="T54" s="24"/>
      <c r="U54" s="24"/>
      <c r="V54" s="24"/>
      <c r="W54" s="24"/>
      <c r="X54" s="24"/>
      <c r="Y54" s="24"/>
      <c r="Z54" s="24"/>
    </row>
    <row r="55" spans="1:26" s="25" customFormat="1" ht="96.6" x14ac:dyDescent="0.3">
      <c r="A55" s="43">
        <f t="shared" si="1"/>
        <v>7</v>
      </c>
      <c r="B55" s="149" t="s">
        <v>147</v>
      </c>
      <c r="C55" s="160" t="s">
        <v>147</v>
      </c>
      <c r="D55" s="149" t="s">
        <v>148</v>
      </c>
      <c r="E55" s="150" t="s">
        <v>256</v>
      </c>
      <c r="F55" s="151" t="s">
        <v>123</v>
      </c>
      <c r="G55" s="151" t="s">
        <v>162</v>
      </c>
      <c r="H55" s="153">
        <v>41291</v>
      </c>
      <c r="I55" s="154">
        <v>41639</v>
      </c>
      <c r="J55" s="154" t="s">
        <v>124</v>
      </c>
      <c r="K55" s="150">
        <v>0</v>
      </c>
      <c r="L55" s="150">
        <v>12</v>
      </c>
      <c r="M55" s="155">
        <v>192</v>
      </c>
      <c r="N55" s="155">
        <v>0</v>
      </c>
      <c r="O55" s="156">
        <v>0</v>
      </c>
      <c r="P55" s="156">
        <v>89</v>
      </c>
      <c r="Q55" s="157" t="s">
        <v>260</v>
      </c>
      <c r="R55" s="24"/>
      <c r="S55" s="24"/>
      <c r="T55" s="24"/>
      <c r="U55" s="24"/>
      <c r="V55" s="24"/>
      <c r="W55" s="24"/>
      <c r="X55" s="24"/>
      <c r="Y55" s="24"/>
      <c r="Z55" s="24"/>
    </row>
    <row r="56" spans="1:26" s="25" customFormat="1" ht="69" x14ac:dyDescent="0.3">
      <c r="A56" s="43">
        <f t="shared" si="1"/>
        <v>8</v>
      </c>
      <c r="B56" s="149" t="s">
        <v>147</v>
      </c>
      <c r="C56" s="160" t="s">
        <v>147</v>
      </c>
      <c r="D56" s="149" t="s">
        <v>148</v>
      </c>
      <c r="E56" s="150" t="s">
        <v>257</v>
      </c>
      <c r="F56" s="151" t="s">
        <v>123</v>
      </c>
      <c r="G56" s="151" t="s">
        <v>162</v>
      </c>
      <c r="H56" s="153">
        <v>41502</v>
      </c>
      <c r="I56" s="154">
        <v>41988</v>
      </c>
      <c r="J56" s="154" t="s">
        <v>124</v>
      </c>
      <c r="K56" s="150">
        <v>0</v>
      </c>
      <c r="L56" s="150">
        <v>16</v>
      </c>
      <c r="M56" s="155">
        <v>200</v>
      </c>
      <c r="N56" s="155">
        <v>0</v>
      </c>
      <c r="O56" s="156">
        <v>0</v>
      </c>
      <c r="P56" s="156">
        <v>90</v>
      </c>
      <c r="Q56" s="157" t="s">
        <v>259</v>
      </c>
      <c r="R56" s="24"/>
      <c r="S56" s="24"/>
      <c r="T56" s="24"/>
      <c r="U56" s="24"/>
      <c r="V56" s="24"/>
      <c r="W56" s="24"/>
      <c r="X56" s="24"/>
      <c r="Y56" s="24"/>
      <c r="Z56" s="24"/>
    </row>
    <row r="57" spans="1:26" s="25" customFormat="1" x14ac:dyDescent="0.3">
      <c r="A57" s="43"/>
      <c r="B57" s="149"/>
      <c r="C57" s="160"/>
      <c r="D57" s="149"/>
      <c r="E57" s="150"/>
      <c r="F57" s="151"/>
      <c r="G57" s="151"/>
      <c r="H57" s="151"/>
      <c r="I57" s="154"/>
      <c r="J57" s="154"/>
      <c r="K57" s="150"/>
      <c r="L57" s="154"/>
      <c r="M57" s="155"/>
      <c r="N57" s="155"/>
      <c r="O57" s="156"/>
      <c r="P57" s="156"/>
      <c r="Q57" s="157"/>
      <c r="R57" s="24"/>
      <c r="S57" s="24"/>
      <c r="T57" s="24"/>
      <c r="U57" s="24"/>
      <c r="V57" s="24"/>
      <c r="W57" s="24"/>
      <c r="X57" s="24"/>
      <c r="Y57" s="24"/>
      <c r="Z57" s="24"/>
    </row>
    <row r="58" spans="1:26" s="25" customFormat="1" x14ac:dyDescent="0.3">
      <c r="A58" s="43"/>
      <c r="B58" s="167" t="s">
        <v>16</v>
      </c>
      <c r="C58" s="160"/>
      <c r="D58" s="149"/>
      <c r="E58" s="150"/>
      <c r="F58" s="151"/>
      <c r="G58" s="151"/>
      <c r="H58" s="151"/>
      <c r="I58" s="154"/>
      <c r="J58" s="154"/>
      <c r="K58" s="168">
        <f t="shared" ref="K58" si="2">SUM(K50:K57)</f>
        <v>31</v>
      </c>
      <c r="L58" s="168">
        <f t="shared" ref="L58:N58" si="3">SUM(L50:L57)</f>
        <v>51.5</v>
      </c>
      <c r="M58" s="169">
        <f t="shared" si="3"/>
        <v>1192</v>
      </c>
      <c r="N58" s="168">
        <f t="shared" si="3"/>
        <v>0</v>
      </c>
      <c r="O58" s="156"/>
      <c r="P58" s="156"/>
      <c r="Q58" s="157"/>
    </row>
    <row r="59" spans="1:26" s="26" customFormat="1" x14ac:dyDescent="0.3">
      <c r="E59" s="27"/>
    </row>
    <row r="60" spans="1:26" s="26" customFormat="1" x14ac:dyDescent="0.3">
      <c r="B60" s="251" t="s">
        <v>28</v>
      </c>
      <c r="C60" s="251" t="s">
        <v>27</v>
      </c>
      <c r="D60" s="250" t="s">
        <v>33</v>
      </c>
      <c r="E60" s="250"/>
    </row>
    <row r="61" spans="1:26" s="26" customFormat="1" x14ac:dyDescent="0.3">
      <c r="B61" s="252"/>
      <c r="C61" s="252"/>
      <c r="D61" s="52" t="s">
        <v>23</v>
      </c>
      <c r="E61" s="53" t="s">
        <v>24</v>
      </c>
    </row>
    <row r="62" spans="1:26" s="26" customFormat="1" ht="30.6" customHeight="1" x14ac:dyDescent="0.3">
      <c r="B62" s="50" t="s">
        <v>21</v>
      </c>
      <c r="C62" s="51">
        <f>+K58</f>
        <v>31</v>
      </c>
      <c r="D62" s="192" t="s">
        <v>149</v>
      </c>
      <c r="E62" s="192"/>
      <c r="F62" s="28"/>
      <c r="G62" s="28"/>
      <c r="H62" s="28"/>
      <c r="I62" s="28"/>
      <c r="J62" s="28"/>
      <c r="K62" s="28"/>
      <c r="L62" s="28"/>
      <c r="M62" s="28"/>
    </row>
    <row r="63" spans="1:26" s="26" customFormat="1" ht="30" customHeight="1" x14ac:dyDescent="0.3">
      <c r="B63" s="50" t="s">
        <v>25</v>
      </c>
      <c r="C63" s="51">
        <f>+M58</f>
        <v>1192</v>
      </c>
      <c r="D63" s="192" t="s">
        <v>149</v>
      </c>
      <c r="E63" s="192"/>
    </row>
    <row r="64" spans="1:26" s="26" customFormat="1" x14ac:dyDescent="0.3">
      <c r="B64" s="29"/>
      <c r="C64" s="248"/>
      <c r="D64" s="248"/>
      <c r="E64" s="248"/>
      <c r="F64" s="248"/>
      <c r="G64" s="248"/>
      <c r="H64" s="248"/>
      <c r="I64" s="248"/>
      <c r="J64" s="248"/>
      <c r="K64" s="248"/>
      <c r="L64" s="248"/>
      <c r="M64" s="248"/>
      <c r="N64" s="248"/>
    </row>
    <row r="65" spans="2:17" ht="28.2" customHeight="1" thickBot="1" x14ac:dyDescent="0.35"/>
    <row r="66" spans="2:17" ht="26.4" thickBot="1" x14ac:dyDescent="0.35">
      <c r="B66" s="247" t="s">
        <v>95</v>
      </c>
      <c r="C66" s="247"/>
      <c r="D66" s="247"/>
      <c r="E66" s="247"/>
      <c r="F66" s="247"/>
      <c r="G66" s="247"/>
      <c r="H66" s="247"/>
      <c r="I66" s="247"/>
      <c r="J66" s="247"/>
      <c r="K66" s="247"/>
      <c r="L66" s="247"/>
      <c r="M66" s="247"/>
      <c r="N66" s="247"/>
    </row>
    <row r="69" spans="2:17" ht="109.5" customHeight="1" x14ac:dyDescent="0.3">
      <c r="B69" s="94" t="s">
        <v>136</v>
      </c>
      <c r="C69" s="58" t="s">
        <v>2</v>
      </c>
      <c r="D69" s="58" t="s">
        <v>97</v>
      </c>
      <c r="E69" s="58" t="s">
        <v>96</v>
      </c>
      <c r="F69" s="58" t="s">
        <v>98</v>
      </c>
      <c r="G69" s="58" t="s">
        <v>99</v>
      </c>
      <c r="H69" s="58" t="s">
        <v>100</v>
      </c>
      <c r="I69" s="58" t="s">
        <v>101</v>
      </c>
      <c r="J69" s="58" t="s">
        <v>102</v>
      </c>
      <c r="K69" s="58" t="s">
        <v>103</v>
      </c>
      <c r="L69" s="58" t="s">
        <v>104</v>
      </c>
      <c r="M69" s="72" t="s">
        <v>105</v>
      </c>
      <c r="N69" s="72" t="s">
        <v>106</v>
      </c>
      <c r="O69" s="244" t="s">
        <v>3</v>
      </c>
      <c r="P69" s="245"/>
      <c r="Q69" s="58" t="s">
        <v>18</v>
      </c>
    </row>
    <row r="70" spans="2:17" ht="86.4" customHeight="1" x14ac:dyDescent="0.3">
      <c r="B70" s="2" t="s">
        <v>184</v>
      </c>
      <c r="C70" s="2" t="s">
        <v>183</v>
      </c>
      <c r="D70" s="4" t="s">
        <v>176</v>
      </c>
      <c r="E70" s="4">
        <v>240</v>
      </c>
      <c r="F70" s="3" t="s">
        <v>124</v>
      </c>
      <c r="G70" s="3" t="s">
        <v>162</v>
      </c>
      <c r="H70" s="3" t="s">
        <v>123</v>
      </c>
      <c r="I70" s="73" t="s">
        <v>162</v>
      </c>
      <c r="J70" s="3" t="s">
        <v>123</v>
      </c>
      <c r="K70" s="144" t="s">
        <v>123</v>
      </c>
      <c r="L70" s="144" t="s">
        <v>123</v>
      </c>
      <c r="M70" s="144" t="s">
        <v>123</v>
      </c>
      <c r="N70" s="144" t="s">
        <v>123</v>
      </c>
      <c r="O70" s="228" t="s">
        <v>264</v>
      </c>
      <c r="P70" s="229"/>
      <c r="Q70" s="133" t="s">
        <v>123</v>
      </c>
    </row>
    <row r="71" spans="2:17" x14ac:dyDescent="0.3">
      <c r="B71" s="2"/>
      <c r="C71" s="2"/>
      <c r="D71" s="4"/>
      <c r="E71" s="4"/>
      <c r="F71" s="3"/>
      <c r="G71" s="3"/>
      <c r="H71" s="3"/>
      <c r="I71" s="73"/>
      <c r="J71" s="73"/>
      <c r="K71" s="54"/>
      <c r="L71" s="54"/>
      <c r="M71" s="54"/>
      <c r="N71" s="54"/>
      <c r="O71" s="261"/>
      <c r="P71" s="262"/>
      <c r="Q71" s="54"/>
    </row>
    <row r="72" spans="2:17" x14ac:dyDescent="0.3">
      <c r="B72" s="2"/>
      <c r="C72" s="2"/>
      <c r="D72" s="4"/>
      <c r="E72" s="4"/>
      <c r="F72" s="3"/>
      <c r="G72" s="3"/>
      <c r="H72" s="3"/>
      <c r="I72" s="73"/>
      <c r="J72" s="73"/>
      <c r="K72" s="54"/>
      <c r="L72" s="54"/>
      <c r="M72" s="54"/>
      <c r="N72" s="54"/>
      <c r="O72" s="261"/>
      <c r="P72" s="262"/>
      <c r="Q72" s="54"/>
    </row>
    <row r="73" spans="2:17" x14ac:dyDescent="0.3">
      <c r="B73" s="2"/>
      <c r="C73" s="2"/>
      <c r="D73" s="4"/>
      <c r="E73" s="4"/>
      <c r="F73" s="3"/>
      <c r="G73" s="3"/>
      <c r="H73" s="3"/>
      <c r="I73" s="73"/>
      <c r="J73" s="73"/>
      <c r="K73" s="54"/>
      <c r="L73" s="54"/>
      <c r="M73" s="54"/>
      <c r="N73" s="54"/>
      <c r="O73" s="261"/>
      <c r="P73" s="262"/>
      <c r="Q73" s="54"/>
    </row>
    <row r="74" spans="2:17" x14ac:dyDescent="0.3">
      <c r="B74" s="2"/>
      <c r="C74" s="2"/>
      <c r="D74" s="4"/>
      <c r="E74" s="4"/>
      <c r="F74" s="3"/>
      <c r="G74" s="3"/>
      <c r="H74" s="3"/>
      <c r="I74" s="73"/>
      <c r="J74" s="73"/>
      <c r="K74" s="54"/>
      <c r="L74" s="54"/>
      <c r="M74" s="54"/>
      <c r="N74" s="54"/>
      <c r="O74" s="261"/>
      <c r="P74" s="262"/>
      <c r="Q74" s="54"/>
    </row>
    <row r="75" spans="2:17" x14ac:dyDescent="0.3">
      <c r="B75" s="2"/>
      <c r="C75" s="2"/>
      <c r="D75" s="4"/>
      <c r="E75" s="4"/>
      <c r="F75" s="3"/>
      <c r="G75" s="3"/>
      <c r="H75" s="3"/>
      <c r="I75" s="73"/>
      <c r="J75" s="73"/>
      <c r="K75" s="54"/>
      <c r="L75" s="54"/>
      <c r="M75" s="54"/>
      <c r="N75" s="54"/>
      <c r="O75" s="261"/>
      <c r="P75" s="262"/>
      <c r="Q75" s="54"/>
    </row>
    <row r="76" spans="2:17" x14ac:dyDescent="0.3">
      <c r="B76" s="54"/>
      <c r="C76" s="54"/>
      <c r="D76" s="54"/>
      <c r="E76" s="54"/>
      <c r="F76" s="54"/>
      <c r="G76" s="54"/>
      <c r="H76" s="54"/>
      <c r="I76" s="54"/>
      <c r="J76" s="54"/>
      <c r="K76" s="54"/>
      <c r="L76" s="54"/>
      <c r="M76" s="54"/>
      <c r="N76" s="54"/>
      <c r="O76" s="261"/>
      <c r="P76" s="262"/>
      <c r="Q76" s="54"/>
    </row>
    <row r="77" spans="2:17" x14ac:dyDescent="0.3">
      <c r="B77" s="8" t="s">
        <v>1</v>
      </c>
    </row>
    <row r="78" spans="2:17" x14ac:dyDescent="0.3">
      <c r="B78" s="8" t="s">
        <v>36</v>
      </c>
    </row>
    <row r="79" spans="2:17" x14ac:dyDescent="0.3">
      <c r="B79" s="8" t="s">
        <v>58</v>
      </c>
    </row>
    <row r="81" spans="2:17" ht="15" thickBot="1" x14ac:dyDescent="0.35"/>
    <row r="82" spans="2:17" ht="26.4" thickBot="1" x14ac:dyDescent="0.35">
      <c r="B82" s="238" t="s">
        <v>37</v>
      </c>
      <c r="C82" s="239"/>
      <c r="D82" s="239"/>
      <c r="E82" s="239"/>
      <c r="F82" s="239"/>
      <c r="G82" s="239"/>
      <c r="H82" s="239"/>
      <c r="I82" s="239"/>
      <c r="J82" s="239"/>
      <c r="K82" s="239"/>
      <c r="L82" s="239"/>
      <c r="M82" s="239"/>
      <c r="N82" s="240"/>
    </row>
    <row r="87" spans="2:17" ht="76.5" customHeight="1" x14ac:dyDescent="0.3">
      <c r="B87" s="48" t="s">
        <v>0</v>
      </c>
      <c r="C87" s="48" t="s">
        <v>38</v>
      </c>
      <c r="D87" s="48" t="s">
        <v>39</v>
      </c>
      <c r="E87" s="48" t="s">
        <v>107</v>
      </c>
      <c r="F87" s="48" t="s">
        <v>109</v>
      </c>
      <c r="G87" s="48" t="s">
        <v>110</v>
      </c>
      <c r="H87" s="48" t="s">
        <v>111</v>
      </c>
      <c r="I87" s="48" t="s">
        <v>108</v>
      </c>
      <c r="J87" s="244" t="s">
        <v>112</v>
      </c>
      <c r="K87" s="263"/>
      <c r="L87" s="245"/>
      <c r="M87" s="48" t="s">
        <v>113</v>
      </c>
      <c r="N87" s="48" t="s">
        <v>40</v>
      </c>
      <c r="O87" s="48" t="s">
        <v>41</v>
      </c>
      <c r="P87" s="244" t="s">
        <v>3</v>
      </c>
      <c r="Q87" s="245"/>
    </row>
    <row r="88" spans="2:17" ht="93" customHeight="1" x14ac:dyDescent="0.3">
      <c r="B88" s="132" t="s">
        <v>150</v>
      </c>
      <c r="C88" s="138" t="s">
        <v>159</v>
      </c>
      <c r="D88" s="2" t="s">
        <v>186</v>
      </c>
      <c r="E88" s="2">
        <v>26998996</v>
      </c>
      <c r="F88" s="2" t="s">
        <v>185</v>
      </c>
      <c r="G88" s="132" t="s">
        <v>160</v>
      </c>
      <c r="H88" s="172">
        <v>0</v>
      </c>
      <c r="I88" s="4" t="s">
        <v>187</v>
      </c>
      <c r="J88" s="146" t="s">
        <v>147</v>
      </c>
      <c r="K88" s="142" t="s">
        <v>161</v>
      </c>
      <c r="L88" s="74" t="s">
        <v>150</v>
      </c>
      <c r="M88" s="133" t="s">
        <v>123</v>
      </c>
      <c r="N88" s="133" t="s">
        <v>123</v>
      </c>
      <c r="O88" s="144" t="s">
        <v>123</v>
      </c>
      <c r="P88" s="228" t="s">
        <v>261</v>
      </c>
      <c r="Q88" s="229"/>
    </row>
    <row r="89" spans="2:17" ht="49.5" customHeight="1" x14ac:dyDescent="0.3">
      <c r="B89" s="132" t="s">
        <v>152</v>
      </c>
      <c r="C89" s="138" t="s">
        <v>159</v>
      </c>
      <c r="D89" s="2" t="s">
        <v>163</v>
      </c>
      <c r="E89" s="2">
        <v>56053612</v>
      </c>
      <c r="F89" s="132" t="s">
        <v>153</v>
      </c>
      <c r="G89" s="132" t="s">
        <v>151</v>
      </c>
      <c r="H89" s="139">
        <v>39442</v>
      </c>
      <c r="I89" s="4" t="s">
        <v>164</v>
      </c>
      <c r="J89" s="146" t="s">
        <v>147</v>
      </c>
      <c r="K89" s="74" t="s">
        <v>161</v>
      </c>
      <c r="L89" s="74" t="s">
        <v>154</v>
      </c>
      <c r="M89" s="133" t="s">
        <v>123</v>
      </c>
      <c r="N89" s="133" t="s">
        <v>123</v>
      </c>
      <c r="O89" s="144" t="s">
        <v>123</v>
      </c>
      <c r="P89" s="228" t="s">
        <v>262</v>
      </c>
      <c r="Q89" s="229"/>
    </row>
    <row r="90" spans="2:17" x14ac:dyDescent="0.3">
      <c r="B90" s="141"/>
      <c r="C90" s="138"/>
      <c r="D90" s="2"/>
      <c r="E90" s="2"/>
      <c r="F90" s="132"/>
      <c r="G90" s="132"/>
      <c r="H90" s="139"/>
      <c r="I90" s="139"/>
      <c r="J90" s="141"/>
      <c r="K90" s="74"/>
      <c r="L90" s="73"/>
      <c r="M90" s="133"/>
      <c r="N90" s="133"/>
      <c r="O90" s="95"/>
      <c r="P90" s="228"/>
      <c r="Q90" s="229"/>
    </row>
    <row r="91" spans="2:17" x14ac:dyDescent="0.3">
      <c r="B91" s="132"/>
      <c r="C91" s="138"/>
      <c r="D91" s="132"/>
      <c r="E91" s="2"/>
      <c r="F91" s="132"/>
      <c r="G91" s="132"/>
      <c r="H91" s="139"/>
      <c r="I91" s="4"/>
      <c r="J91" s="132"/>
      <c r="K91" s="74"/>
      <c r="L91" s="74"/>
      <c r="M91" s="133"/>
      <c r="N91" s="133"/>
      <c r="O91" s="95"/>
      <c r="P91" s="228"/>
      <c r="Q91" s="229"/>
    </row>
    <row r="92" spans="2:17" x14ac:dyDescent="0.3">
      <c r="B92" s="132"/>
      <c r="C92" s="138"/>
      <c r="D92" s="132"/>
      <c r="E92" s="2"/>
      <c r="F92" s="132"/>
      <c r="G92" s="132"/>
      <c r="H92" s="139"/>
      <c r="I92" s="140"/>
      <c r="J92" s="132"/>
      <c r="K92" s="74"/>
      <c r="L92" s="74"/>
      <c r="M92" s="133"/>
      <c r="N92" s="133"/>
      <c r="O92" s="95"/>
      <c r="P92" s="228"/>
      <c r="Q92" s="229"/>
    </row>
    <row r="93" spans="2:17" x14ac:dyDescent="0.3">
      <c r="B93" s="132"/>
      <c r="C93" s="138"/>
      <c r="D93" s="132"/>
      <c r="E93" s="2"/>
      <c r="F93" s="132"/>
      <c r="G93" s="132"/>
      <c r="H93" s="139"/>
      <c r="I93" s="140"/>
      <c r="J93" s="132"/>
      <c r="K93" s="74"/>
      <c r="L93" s="74"/>
      <c r="M93" s="133"/>
      <c r="N93" s="133"/>
      <c r="O93" s="95"/>
      <c r="P93" s="228"/>
      <c r="Q93" s="229"/>
    </row>
    <row r="95" spans="2:17" ht="15" thickBot="1" x14ac:dyDescent="0.35"/>
    <row r="96" spans="2:17" ht="26.4" thickBot="1" x14ac:dyDescent="0.35">
      <c r="B96" s="238" t="s">
        <v>43</v>
      </c>
      <c r="C96" s="239"/>
      <c r="D96" s="239"/>
      <c r="E96" s="239"/>
      <c r="F96" s="239"/>
      <c r="G96" s="239"/>
      <c r="H96" s="239"/>
      <c r="I96" s="239"/>
      <c r="J96" s="239"/>
      <c r="K96" s="239"/>
      <c r="L96" s="239"/>
      <c r="M96" s="239"/>
      <c r="N96" s="240"/>
    </row>
    <row r="99" spans="1:26" ht="46.2" customHeight="1" x14ac:dyDescent="0.3">
      <c r="B99" s="58" t="s">
        <v>32</v>
      </c>
      <c r="C99" s="58" t="s">
        <v>44</v>
      </c>
      <c r="D99" s="244" t="s">
        <v>3</v>
      </c>
      <c r="E99" s="245"/>
    </row>
    <row r="100" spans="1:26" ht="46.95" customHeight="1" x14ac:dyDescent="0.3">
      <c r="B100" s="59" t="s">
        <v>114</v>
      </c>
      <c r="C100" s="133" t="s">
        <v>123</v>
      </c>
      <c r="D100" s="246"/>
      <c r="E100" s="246"/>
    </row>
    <row r="103" spans="1:26" ht="25.8" x14ac:dyDescent="0.3">
      <c r="B103" s="236" t="s">
        <v>60</v>
      </c>
      <c r="C103" s="237"/>
      <c r="D103" s="237"/>
      <c r="E103" s="237"/>
      <c r="F103" s="237"/>
      <c r="G103" s="237"/>
      <c r="H103" s="237"/>
      <c r="I103" s="237"/>
      <c r="J103" s="237"/>
      <c r="K103" s="237"/>
      <c r="L103" s="237"/>
      <c r="M103" s="237"/>
      <c r="N103" s="237"/>
      <c r="O103" s="237"/>
      <c r="P103" s="237"/>
    </row>
    <row r="105" spans="1:26" ht="15" thickBot="1" x14ac:dyDescent="0.35"/>
    <row r="106" spans="1:26" ht="26.4" thickBot="1" x14ac:dyDescent="0.35">
      <c r="B106" s="238" t="s">
        <v>50</v>
      </c>
      <c r="C106" s="239"/>
      <c r="D106" s="239"/>
      <c r="E106" s="239"/>
      <c r="F106" s="239"/>
      <c r="G106" s="239"/>
      <c r="H106" s="239"/>
      <c r="I106" s="239"/>
      <c r="J106" s="239"/>
      <c r="K106" s="239"/>
      <c r="L106" s="239"/>
      <c r="M106" s="239"/>
      <c r="N106" s="240"/>
    </row>
    <row r="108" spans="1:26" ht="15" thickBot="1" x14ac:dyDescent="0.35">
      <c r="M108" s="55"/>
      <c r="N108" s="55"/>
    </row>
    <row r="109" spans="1:26" s="83" customFormat="1" ht="109.5" customHeight="1" x14ac:dyDescent="0.3">
      <c r="B109" s="92" t="s">
        <v>132</v>
      </c>
      <c r="C109" s="92" t="s">
        <v>133</v>
      </c>
      <c r="D109" s="92" t="s">
        <v>134</v>
      </c>
      <c r="E109" s="92" t="s">
        <v>42</v>
      </c>
      <c r="F109" s="92" t="s">
        <v>22</v>
      </c>
      <c r="G109" s="92" t="s">
        <v>94</v>
      </c>
      <c r="H109" s="92" t="s">
        <v>17</v>
      </c>
      <c r="I109" s="92" t="s">
        <v>10</v>
      </c>
      <c r="J109" s="92" t="s">
        <v>30</v>
      </c>
      <c r="K109" s="92" t="s">
        <v>57</v>
      </c>
      <c r="L109" s="92" t="s">
        <v>20</v>
      </c>
      <c r="M109" s="79" t="s">
        <v>26</v>
      </c>
      <c r="N109" s="92" t="s">
        <v>135</v>
      </c>
      <c r="O109" s="92" t="s">
        <v>35</v>
      </c>
      <c r="P109" s="93" t="s">
        <v>11</v>
      </c>
      <c r="Q109" s="93" t="s">
        <v>19</v>
      </c>
    </row>
    <row r="110" spans="1:26" s="88" customFormat="1" ht="55.2" x14ac:dyDescent="0.3">
      <c r="A110" s="43">
        <v>1</v>
      </c>
      <c r="B110" s="149" t="s">
        <v>147</v>
      </c>
      <c r="C110" s="149" t="s">
        <v>147</v>
      </c>
      <c r="D110" s="149" t="s">
        <v>165</v>
      </c>
      <c r="E110" s="159" t="s">
        <v>191</v>
      </c>
      <c r="F110" s="160" t="s">
        <v>123</v>
      </c>
      <c r="G110" s="161" t="s">
        <v>162</v>
      </c>
      <c r="H110" s="162">
        <v>41456</v>
      </c>
      <c r="I110" s="163">
        <v>41626</v>
      </c>
      <c r="J110" s="163" t="s">
        <v>124</v>
      </c>
      <c r="K110" s="159">
        <v>5.5</v>
      </c>
      <c r="L110" s="173">
        <v>0</v>
      </c>
      <c r="M110" s="164">
        <v>0</v>
      </c>
      <c r="N110" s="164" t="s">
        <v>162</v>
      </c>
      <c r="O110" s="165">
        <v>22000000</v>
      </c>
      <c r="P110" s="165">
        <v>202</v>
      </c>
      <c r="Q110" s="157" t="s">
        <v>193</v>
      </c>
      <c r="R110" s="158"/>
      <c r="S110" s="87"/>
      <c r="T110" s="87"/>
      <c r="U110" s="87"/>
      <c r="V110" s="87"/>
      <c r="W110" s="87"/>
      <c r="X110" s="87"/>
      <c r="Y110" s="87"/>
      <c r="Z110" s="87"/>
    </row>
    <row r="111" spans="1:26" s="88" customFormat="1" x14ac:dyDescent="0.3">
      <c r="A111" s="43">
        <v>2</v>
      </c>
      <c r="B111" s="89"/>
      <c r="C111" s="90"/>
      <c r="D111" s="89"/>
      <c r="E111" s="135"/>
      <c r="F111" s="85"/>
      <c r="G111" s="85"/>
      <c r="H111" s="85"/>
      <c r="I111" s="86"/>
      <c r="J111" s="86"/>
      <c r="K111" s="135"/>
      <c r="L111" s="173">
        <v>0</v>
      </c>
      <c r="M111" s="78"/>
      <c r="N111" s="78"/>
      <c r="O111" s="23"/>
      <c r="P111" s="23"/>
      <c r="Q111" s="125"/>
      <c r="R111" s="87"/>
      <c r="S111" s="87"/>
      <c r="T111" s="87"/>
      <c r="U111" s="87"/>
      <c r="V111" s="87"/>
      <c r="W111" s="87"/>
      <c r="X111" s="87"/>
      <c r="Y111" s="87"/>
      <c r="Z111" s="87"/>
    </row>
    <row r="112" spans="1:26" s="88" customFormat="1" x14ac:dyDescent="0.3">
      <c r="A112" s="43">
        <f t="shared" ref="A112" si="4">+A111+1</f>
        <v>3</v>
      </c>
      <c r="B112" s="89"/>
      <c r="C112" s="90"/>
      <c r="D112" s="89"/>
      <c r="E112" s="135"/>
      <c r="F112" s="85"/>
      <c r="G112" s="85"/>
      <c r="H112" s="85"/>
      <c r="I112" s="86"/>
      <c r="J112" s="86"/>
      <c r="K112" s="135"/>
      <c r="L112" s="173">
        <v>0</v>
      </c>
      <c r="M112" s="78"/>
      <c r="N112" s="78"/>
      <c r="O112" s="23"/>
      <c r="P112" s="23"/>
      <c r="Q112" s="125"/>
      <c r="R112" s="87"/>
      <c r="S112" s="87"/>
      <c r="T112" s="87"/>
      <c r="U112" s="87"/>
      <c r="V112" s="87"/>
      <c r="W112" s="87"/>
      <c r="X112" s="87"/>
      <c r="Y112" s="87"/>
      <c r="Z112" s="87"/>
    </row>
    <row r="113" spans="1:17" s="88" customFormat="1" x14ac:dyDescent="0.3">
      <c r="A113" s="43"/>
      <c r="B113" s="131" t="s">
        <v>16</v>
      </c>
      <c r="C113" s="90"/>
      <c r="D113" s="89"/>
      <c r="E113" s="135"/>
      <c r="F113" s="85"/>
      <c r="G113" s="85"/>
      <c r="H113" s="85"/>
      <c r="I113" s="86"/>
      <c r="J113" s="86"/>
      <c r="K113" s="145">
        <f>SUM(K110:K112)</f>
        <v>5.5</v>
      </c>
      <c r="L113" s="145">
        <f>SUM(L110:L112)</f>
        <v>0</v>
      </c>
      <c r="M113" s="124">
        <f>SUM(M110:M112)</f>
        <v>0</v>
      </c>
      <c r="N113" s="91">
        <f>SUM(N110:N112)</f>
        <v>0</v>
      </c>
      <c r="O113" s="23"/>
      <c r="P113" s="23"/>
      <c r="Q113" s="126"/>
    </row>
    <row r="114" spans="1:17" x14ac:dyDescent="0.3">
      <c r="B114" s="26"/>
      <c r="C114" s="26"/>
      <c r="D114" s="26"/>
      <c r="E114" s="27"/>
      <c r="F114" s="26"/>
      <c r="G114" s="26"/>
      <c r="H114" s="26"/>
      <c r="I114" s="26"/>
      <c r="J114" s="26"/>
      <c r="K114" s="26"/>
      <c r="L114" s="26"/>
      <c r="M114" s="26"/>
      <c r="N114" s="26"/>
      <c r="O114" s="26"/>
      <c r="P114" s="26"/>
    </row>
    <row r="115" spans="1:17" ht="18" x14ac:dyDescent="0.3">
      <c r="B115" s="50" t="s">
        <v>31</v>
      </c>
      <c r="C115" s="63">
        <f>+K113</f>
        <v>5.5</v>
      </c>
      <c r="H115" s="28"/>
      <c r="I115" s="28"/>
      <c r="J115" s="28"/>
      <c r="K115" s="28"/>
      <c r="L115" s="28"/>
      <c r="M115" s="28"/>
      <c r="N115" s="26"/>
      <c r="O115" s="26"/>
      <c r="P115" s="26"/>
    </row>
    <row r="117" spans="1:17" ht="15" thickBot="1" x14ac:dyDescent="0.35"/>
    <row r="118" spans="1:17" ht="37.200000000000003" customHeight="1" thickBot="1" x14ac:dyDescent="0.35">
      <c r="B118" s="66" t="s">
        <v>46</v>
      </c>
      <c r="C118" s="67" t="s">
        <v>47</v>
      </c>
      <c r="D118" s="66" t="s">
        <v>48</v>
      </c>
      <c r="E118" s="67" t="s">
        <v>51</v>
      </c>
    </row>
    <row r="119" spans="1:17" ht="41.4" customHeight="1" x14ac:dyDescent="0.3">
      <c r="B119" s="57" t="s">
        <v>115</v>
      </c>
      <c r="C119" s="60">
        <v>20</v>
      </c>
      <c r="D119" s="60">
        <v>0</v>
      </c>
      <c r="E119" s="241">
        <f>+D119+D120+D121</f>
        <v>0</v>
      </c>
    </row>
    <row r="120" spans="1:17" x14ac:dyDescent="0.3">
      <c r="B120" s="57" t="s">
        <v>116</v>
      </c>
      <c r="C120" s="49">
        <v>30</v>
      </c>
      <c r="D120" s="61">
        <v>0</v>
      </c>
      <c r="E120" s="242"/>
    </row>
    <row r="121" spans="1:17" ht="15" thickBot="1" x14ac:dyDescent="0.35">
      <c r="B121" s="57" t="s">
        <v>117</v>
      </c>
      <c r="C121" s="62">
        <v>40</v>
      </c>
      <c r="D121" s="62">
        <v>0</v>
      </c>
      <c r="E121" s="243"/>
    </row>
    <row r="123" spans="1:17" ht="15" thickBot="1" x14ac:dyDescent="0.35"/>
    <row r="124" spans="1:17" ht="26.4" thickBot="1" x14ac:dyDescent="0.35">
      <c r="B124" s="238" t="s">
        <v>145</v>
      </c>
      <c r="C124" s="239"/>
      <c r="D124" s="239"/>
      <c r="E124" s="239"/>
      <c r="F124" s="239"/>
      <c r="G124" s="239"/>
      <c r="H124" s="239"/>
      <c r="I124" s="239"/>
      <c r="J124" s="239"/>
      <c r="K124" s="239"/>
      <c r="L124" s="239"/>
      <c r="M124" s="239"/>
      <c r="N124" s="240"/>
    </row>
    <row r="126" spans="1:17" ht="76.5" customHeight="1" x14ac:dyDescent="0.3">
      <c r="B126" s="48" t="s">
        <v>0</v>
      </c>
      <c r="C126" s="48" t="s">
        <v>38</v>
      </c>
      <c r="D126" s="48" t="s">
        <v>39</v>
      </c>
      <c r="E126" s="48" t="s">
        <v>107</v>
      </c>
      <c r="F126" s="48" t="s">
        <v>109</v>
      </c>
      <c r="G126" s="48" t="s">
        <v>110</v>
      </c>
      <c r="H126" s="48" t="s">
        <v>111</v>
      </c>
      <c r="I126" s="48" t="s">
        <v>108</v>
      </c>
      <c r="J126" s="244" t="s">
        <v>112</v>
      </c>
      <c r="K126" s="263"/>
      <c r="L126" s="245"/>
      <c r="M126" s="48" t="s">
        <v>113</v>
      </c>
      <c r="N126" s="48" t="s">
        <v>40</v>
      </c>
      <c r="O126" s="48" t="s">
        <v>41</v>
      </c>
      <c r="P126" s="244" t="s">
        <v>3</v>
      </c>
      <c r="Q126" s="245"/>
    </row>
    <row r="127" spans="1:17" ht="117.75" customHeight="1" x14ac:dyDescent="0.3">
      <c r="B127" s="143" t="s">
        <v>155</v>
      </c>
      <c r="C127" s="138" t="s">
        <v>159</v>
      </c>
      <c r="D127" s="2" t="s">
        <v>156</v>
      </c>
      <c r="E127" s="2">
        <v>56055084</v>
      </c>
      <c r="F127" s="143" t="s">
        <v>166</v>
      </c>
      <c r="G127" s="2" t="s">
        <v>167</v>
      </c>
      <c r="H127" s="139">
        <v>35265</v>
      </c>
      <c r="I127" s="4" t="s">
        <v>168</v>
      </c>
      <c r="J127" s="147">
        <v>0</v>
      </c>
      <c r="K127" s="74">
        <v>0</v>
      </c>
      <c r="L127" s="74">
        <v>0</v>
      </c>
      <c r="M127" s="148" t="s">
        <v>123</v>
      </c>
      <c r="N127" s="148" t="s">
        <v>123</v>
      </c>
      <c r="O127" s="148" t="s">
        <v>124</v>
      </c>
      <c r="P127" s="228" t="s">
        <v>190</v>
      </c>
      <c r="Q127" s="229"/>
    </row>
    <row r="128" spans="1:17" ht="60.75" customHeight="1" x14ac:dyDescent="0.3">
      <c r="B128" s="143" t="s">
        <v>157</v>
      </c>
      <c r="C128" s="138" t="s">
        <v>159</v>
      </c>
      <c r="D128" s="143" t="s">
        <v>169</v>
      </c>
      <c r="E128" s="2">
        <v>26995447</v>
      </c>
      <c r="F128" s="2" t="s">
        <v>170</v>
      </c>
      <c r="G128" s="2" t="s">
        <v>171</v>
      </c>
      <c r="H128" s="139">
        <v>35692</v>
      </c>
      <c r="I128" s="4" t="s">
        <v>189</v>
      </c>
      <c r="J128" s="147">
        <v>0</v>
      </c>
      <c r="K128" s="74">
        <v>0</v>
      </c>
      <c r="L128" s="74">
        <v>0</v>
      </c>
      <c r="M128" s="148" t="s">
        <v>123</v>
      </c>
      <c r="N128" s="148" t="s">
        <v>123</v>
      </c>
      <c r="O128" s="148" t="s">
        <v>124</v>
      </c>
      <c r="P128" s="228" t="s">
        <v>190</v>
      </c>
      <c r="Q128" s="229"/>
    </row>
    <row r="129" spans="2:17" ht="51" customHeight="1" x14ac:dyDescent="0.3">
      <c r="B129" s="143" t="s">
        <v>158</v>
      </c>
      <c r="C129" s="138" t="s">
        <v>159</v>
      </c>
      <c r="D129" s="143" t="s">
        <v>172</v>
      </c>
      <c r="E129" s="2">
        <v>5161904</v>
      </c>
      <c r="F129" s="2" t="s">
        <v>173</v>
      </c>
      <c r="G129" s="143" t="s">
        <v>174</v>
      </c>
      <c r="H129" s="139">
        <v>41572</v>
      </c>
      <c r="I129" s="4" t="s">
        <v>175</v>
      </c>
      <c r="J129" s="147">
        <v>0</v>
      </c>
      <c r="K129" s="74">
        <v>0</v>
      </c>
      <c r="L129" s="74">
        <v>0</v>
      </c>
      <c r="M129" s="148" t="s">
        <v>123</v>
      </c>
      <c r="N129" s="148" t="s">
        <v>123</v>
      </c>
      <c r="O129" s="148" t="s">
        <v>123</v>
      </c>
      <c r="P129" s="228" t="s">
        <v>188</v>
      </c>
      <c r="Q129" s="229"/>
    </row>
    <row r="132" spans="2:17" ht="15" thickBot="1" x14ac:dyDescent="0.35"/>
    <row r="133" spans="2:17" ht="54" customHeight="1" x14ac:dyDescent="0.3">
      <c r="B133" s="65" t="s">
        <v>32</v>
      </c>
      <c r="C133" s="65" t="s">
        <v>46</v>
      </c>
      <c r="D133" s="48" t="s">
        <v>47</v>
      </c>
      <c r="E133" s="65" t="s">
        <v>48</v>
      </c>
      <c r="F133" s="67" t="s">
        <v>52</v>
      </c>
      <c r="G133" s="130"/>
    </row>
    <row r="134" spans="2:17" ht="120.75" customHeight="1" x14ac:dyDescent="0.2">
      <c r="B134" s="230" t="s">
        <v>49</v>
      </c>
      <c r="C134" s="5" t="s">
        <v>118</v>
      </c>
      <c r="D134" s="61">
        <v>25</v>
      </c>
      <c r="E134" s="61">
        <v>0</v>
      </c>
      <c r="F134" s="231">
        <f>+E134+E135+E136</f>
        <v>10</v>
      </c>
      <c r="G134" s="71"/>
    </row>
    <row r="135" spans="2:17" ht="76.2" customHeight="1" x14ac:dyDescent="0.2">
      <c r="B135" s="230"/>
      <c r="C135" s="5" t="s">
        <v>119</v>
      </c>
      <c r="D135" s="64">
        <v>25</v>
      </c>
      <c r="E135" s="61">
        <v>0</v>
      </c>
      <c r="F135" s="232"/>
      <c r="G135" s="71"/>
    </row>
    <row r="136" spans="2:17" ht="69" customHeight="1" x14ac:dyDescent="0.2">
      <c r="B136" s="230"/>
      <c r="C136" s="5" t="s">
        <v>120</v>
      </c>
      <c r="D136" s="61">
        <v>10</v>
      </c>
      <c r="E136" s="61">
        <v>10</v>
      </c>
      <c r="F136" s="233"/>
      <c r="G136" s="71"/>
    </row>
    <row r="137" spans="2:17" x14ac:dyDescent="0.3">
      <c r="C137"/>
    </row>
    <row r="140" spans="2:17" x14ac:dyDescent="0.3">
      <c r="B140" s="56" t="s">
        <v>53</v>
      </c>
    </row>
    <row r="143" spans="2:17" x14ac:dyDescent="0.3">
      <c r="B143" s="68" t="s">
        <v>32</v>
      </c>
      <c r="C143" s="68" t="s">
        <v>54</v>
      </c>
      <c r="D143" s="65" t="s">
        <v>48</v>
      </c>
      <c r="E143" s="65" t="s">
        <v>16</v>
      </c>
    </row>
    <row r="144" spans="2:17" ht="27.6" x14ac:dyDescent="0.3">
      <c r="B144" s="1" t="s">
        <v>55</v>
      </c>
      <c r="C144" s="6">
        <v>40</v>
      </c>
      <c r="D144" s="61">
        <f>E119</f>
        <v>0</v>
      </c>
      <c r="E144" s="234">
        <f>+D144+D145</f>
        <v>10</v>
      </c>
    </row>
    <row r="145" spans="2:5" ht="41.4" x14ac:dyDescent="0.3">
      <c r="B145" s="1" t="s">
        <v>56</v>
      </c>
      <c r="C145" s="6">
        <v>60</v>
      </c>
      <c r="D145" s="61">
        <f>F134</f>
        <v>10</v>
      </c>
      <c r="E145" s="235"/>
    </row>
  </sheetData>
  <mergeCells count="48">
    <mergeCell ref="J126:L126"/>
    <mergeCell ref="P126:Q126"/>
    <mergeCell ref="P129:Q129"/>
    <mergeCell ref="J87:L87"/>
    <mergeCell ref="P90:Q90"/>
    <mergeCell ref="P128:Q128"/>
    <mergeCell ref="P88:Q88"/>
    <mergeCell ref="P91:Q91"/>
    <mergeCell ref="P92:Q92"/>
    <mergeCell ref="P93:Q93"/>
    <mergeCell ref="P89:Q89"/>
    <mergeCell ref="P127:Q127"/>
    <mergeCell ref="O76:P76"/>
    <mergeCell ref="O71:P71"/>
    <mergeCell ref="O72:P72"/>
    <mergeCell ref="O73:P73"/>
    <mergeCell ref="O74:P74"/>
    <mergeCell ref="O75:P75"/>
    <mergeCell ref="B4:P4"/>
    <mergeCell ref="B22:C22"/>
    <mergeCell ref="C6:N6"/>
    <mergeCell ref="C7:N7"/>
    <mergeCell ref="C8:N8"/>
    <mergeCell ref="C9:N9"/>
    <mergeCell ref="C10:E10"/>
    <mergeCell ref="B66:N66"/>
    <mergeCell ref="C64:N64"/>
    <mergeCell ref="B14:C21"/>
    <mergeCell ref="D60:E60"/>
    <mergeCell ref="B60:B61"/>
    <mergeCell ref="C60:C61"/>
    <mergeCell ref="M44:N45"/>
    <mergeCell ref="O70:P70"/>
    <mergeCell ref="B134:B136"/>
    <mergeCell ref="F134:F136"/>
    <mergeCell ref="E144:E145"/>
    <mergeCell ref="B2:P2"/>
    <mergeCell ref="B103:P103"/>
    <mergeCell ref="B124:N124"/>
    <mergeCell ref="E119:E121"/>
    <mergeCell ref="B96:N96"/>
    <mergeCell ref="D99:E99"/>
    <mergeCell ref="D100:E100"/>
    <mergeCell ref="B106:N106"/>
    <mergeCell ref="P87:Q87"/>
    <mergeCell ref="B82:N82"/>
    <mergeCell ref="E40:E41"/>
    <mergeCell ref="O69:P69"/>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opLeftCell="A19" workbookViewId="0">
      <selection activeCell="B13" sqref="B13"/>
    </sheetView>
  </sheetViews>
  <sheetFormatPr baseColWidth="10" defaultColWidth="11.44140625" defaultRowHeight="15.6" x14ac:dyDescent="0.3"/>
  <cols>
    <col min="1" max="1" width="24.88671875" style="123" customWidth="1"/>
    <col min="2" max="2" width="55.5546875" style="123" customWidth="1"/>
    <col min="3" max="3" width="41.33203125" style="123" customWidth="1"/>
    <col min="4" max="4" width="29.44140625" style="123" customWidth="1"/>
    <col min="5" max="5" width="29.109375" style="123" customWidth="1"/>
    <col min="6" max="16384" width="11.44140625" style="80"/>
  </cols>
  <sheetData>
    <row r="1" spans="1:5" x14ac:dyDescent="0.3">
      <c r="A1" s="270" t="s">
        <v>84</v>
      </c>
      <c r="B1" s="271"/>
      <c r="C1" s="271"/>
      <c r="D1" s="271"/>
      <c r="E1" s="100"/>
    </row>
    <row r="2" spans="1:5" x14ac:dyDescent="0.3">
      <c r="A2" s="101"/>
      <c r="B2" s="272" t="s">
        <v>73</v>
      </c>
      <c r="C2" s="272"/>
      <c r="D2" s="272"/>
      <c r="E2" s="102"/>
    </row>
    <row r="3" spans="1:5" x14ac:dyDescent="0.3">
      <c r="A3" s="103"/>
      <c r="B3" s="272" t="s">
        <v>137</v>
      </c>
      <c r="C3" s="272"/>
      <c r="D3" s="272"/>
      <c r="E3" s="104"/>
    </row>
    <row r="4" spans="1:5" thickBot="1" x14ac:dyDescent="0.35">
      <c r="A4" s="105"/>
      <c r="B4" s="106"/>
      <c r="C4" s="106"/>
      <c r="D4" s="106"/>
      <c r="E4" s="107"/>
    </row>
    <row r="5" spans="1:5" ht="16.2" thickBot="1" x14ac:dyDescent="0.35">
      <c r="A5" s="105"/>
      <c r="B5" s="108" t="s">
        <v>248</v>
      </c>
      <c r="C5" s="273" t="s">
        <v>249</v>
      </c>
      <c r="D5" s="274"/>
      <c r="E5" s="107"/>
    </row>
    <row r="6" spans="1:5" ht="16.2" thickBot="1" x14ac:dyDescent="0.35">
      <c r="A6" s="105"/>
      <c r="B6" s="127" t="s">
        <v>250</v>
      </c>
      <c r="C6" s="275" t="s">
        <v>251</v>
      </c>
      <c r="D6" s="276"/>
      <c r="E6" s="107"/>
    </row>
    <row r="7" spans="1:5" ht="16.2" thickBot="1" x14ac:dyDescent="0.35">
      <c r="A7" s="105"/>
      <c r="B7" s="127" t="s">
        <v>138</v>
      </c>
      <c r="C7" s="281" t="s">
        <v>139</v>
      </c>
      <c r="D7" s="282"/>
      <c r="E7" s="107"/>
    </row>
    <row r="8" spans="1:5" ht="16.2" thickBot="1" x14ac:dyDescent="0.35">
      <c r="A8" s="105"/>
      <c r="B8" s="128">
        <v>13</v>
      </c>
      <c r="C8" s="277">
        <v>835312400</v>
      </c>
      <c r="D8" s="278"/>
      <c r="E8" s="107"/>
    </row>
    <row r="9" spans="1:5" ht="16.2" thickBot="1" x14ac:dyDescent="0.35">
      <c r="A9" s="105"/>
      <c r="B9" s="128">
        <v>5</v>
      </c>
      <c r="C9" s="277">
        <v>652977120</v>
      </c>
      <c r="D9" s="278"/>
      <c r="E9" s="107"/>
    </row>
    <row r="10" spans="1:5" ht="16.2" thickBot="1" x14ac:dyDescent="0.35">
      <c r="A10" s="105"/>
      <c r="B10" s="128"/>
      <c r="C10" s="277"/>
      <c r="D10" s="278"/>
      <c r="E10" s="107"/>
    </row>
    <row r="11" spans="1:5" ht="16.2" thickBot="1" x14ac:dyDescent="0.35">
      <c r="A11" s="105"/>
      <c r="B11" s="128"/>
      <c r="C11" s="277"/>
      <c r="D11" s="278"/>
      <c r="E11" s="107"/>
    </row>
    <row r="12" spans="1:5" ht="16.2" thickBot="1" x14ac:dyDescent="0.35">
      <c r="A12" s="105"/>
      <c r="B12" s="128"/>
      <c r="C12" s="277"/>
      <c r="D12" s="278"/>
      <c r="E12" s="107"/>
    </row>
    <row r="13" spans="1:5" ht="31.8" thickBot="1" x14ac:dyDescent="0.35">
      <c r="A13" s="105"/>
      <c r="B13" s="129" t="s">
        <v>140</v>
      </c>
      <c r="C13" s="277">
        <f>SUM(C8:D12)</f>
        <v>1488289520</v>
      </c>
      <c r="D13" s="278"/>
      <c r="E13" s="107"/>
    </row>
    <row r="14" spans="1:5" ht="31.8" thickBot="1" x14ac:dyDescent="0.35">
      <c r="A14" s="105"/>
      <c r="B14" s="129" t="s">
        <v>141</v>
      </c>
      <c r="C14" s="277">
        <f>+C13/616000</f>
        <v>2416.0544155844154</v>
      </c>
      <c r="D14" s="278"/>
      <c r="E14" s="107"/>
    </row>
    <row r="15" spans="1:5" x14ac:dyDescent="0.3">
      <c r="A15" s="105"/>
      <c r="B15" s="106"/>
      <c r="C15" s="109"/>
      <c r="D15" s="110"/>
      <c r="E15" s="107"/>
    </row>
    <row r="16" spans="1:5" ht="16.2" thickBot="1" x14ac:dyDescent="0.35">
      <c r="A16" s="105"/>
      <c r="B16" s="106" t="s">
        <v>142</v>
      </c>
      <c r="C16" s="109"/>
      <c r="D16" s="110"/>
      <c r="E16" s="107"/>
    </row>
    <row r="17" spans="1:5" ht="15" x14ac:dyDescent="0.3">
      <c r="A17" s="105"/>
      <c r="B17" s="111" t="s">
        <v>74</v>
      </c>
      <c r="C17" s="112"/>
      <c r="D17" s="187">
        <v>189021549</v>
      </c>
      <c r="E17" s="107"/>
    </row>
    <row r="18" spans="1:5" ht="15" x14ac:dyDescent="0.3">
      <c r="A18" s="105"/>
      <c r="B18" s="105" t="s">
        <v>75</v>
      </c>
      <c r="C18" s="113"/>
      <c r="D18" s="188">
        <v>348831549</v>
      </c>
      <c r="E18" s="107"/>
    </row>
    <row r="19" spans="1:5" ht="15" x14ac:dyDescent="0.3">
      <c r="A19" s="105"/>
      <c r="B19" s="105" t="s">
        <v>76</v>
      </c>
      <c r="C19" s="113"/>
      <c r="D19" s="188">
        <v>197831549</v>
      </c>
      <c r="E19" s="107"/>
    </row>
    <row r="20" spans="1:5" thickBot="1" x14ac:dyDescent="0.35">
      <c r="A20" s="105"/>
      <c r="B20" s="114" t="s">
        <v>77</v>
      </c>
      <c r="C20" s="115"/>
      <c r="D20" s="189">
        <v>197831549</v>
      </c>
      <c r="E20" s="107"/>
    </row>
    <row r="21" spans="1:5" ht="16.2" thickBot="1" x14ac:dyDescent="0.35">
      <c r="A21" s="105"/>
      <c r="B21" s="283" t="s">
        <v>78</v>
      </c>
      <c r="C21" s="284"/>
      <c r="D21" s="285"/>
      <c r="E21" s="107"/>
    </row>
    <row r="22" spans="1:5" ht="16.2" thickBot="1" x14ac:dyDescent="0.35">
      <c r="A22" s="105"/>
      <c r="B22" s="283" t="s">
        <v>79</v>
      </c>
      <c r="C22" s="284"/>
      <c r="D22" s="285"/>
      <c r="E22" s="107"/>
    </row>
    <row r="23" spans="1:5" x14ac:dyDescent="0.3">
      <c r="A23" s="105"/>
      <c r="B23" s="117" t="s">
        <v>143</v>
      </c>
      <c r="C23" s="190">
        <f>+D17/D19</f>
        <v>0.95546716363222739</v>
      </c>
      <c r="D23" s="110" t="s">
        <v>252</v>
      </c>
      <c r="E23" s="107"/>
    </row>
    <row r="24" spans="1:5" ht="16.2" thickBot="1" x14ac:dyDescent="0.35">
      <c r="A24" s="105"/>
      <c r="B24" s="170" t="s">
        <v>80</v>
      </c>
      <c r="C24" s="191">
        <f>+D20/D18</f>
        <v>0.56712630943825559</v>
      </c>
      <c r="D24" s="118" t="s">
        <v>65</v>
      </c>
      <c r="E24" s="107"/>
    </row>
    <row r="25" spans="1:5" ht="16.2" thickBot="1" x14ac:dyDescent="0.35">
      <c r="A25" s="105"/>
      <c r="B25" s="119"/>
      <c r="C25" s="120"/>
      <c r="D25" s="106"/>
      <c r="E25" s="121"/>
    </row>
    <row r="26" spans="1:5" x14ac:dyDescent="0.3">
      <c r="A26" s="264"/>
      <c r="B26" s="265" t="s">
        <v>81</v>
      </c>
      <c r="C26" s="279" t="s">
        <v>253</v>
      </c>
      <c r="D26" s="280"/>
      <c r="E26" s="267"/>
    </row>
    <row r="27" spans="1:5" ht="16.2" thickBot="1" x14ac:dyDescent="0.35">
      <c r="A27" s="264"/>
      <c r="B27" s="266"/>
      <c r="C27" s="268" t="s">
        <v>82</v>
      </c>
      <c r="D27" s="269"/>
      <c r="E27" s="267"/>
    </row>
    <row r="28" spans="1:5" thickBot="1" x14ac:dyDescent="0.35">
      <c r="A28" s="114"/>
      <c r="B28" s="122"/>
      <c r="C28" s="122"/>
      <c r="D28" s="122"/>
      <c r="E28" s="116"/>
    </row>
  </sheetData>
  <mergeCells count="20">
    <mergeCell ref="C11:D11"/>
    <mergeCell ref="C12:D12"/>
    <mergeCell ref="B21:D21"/>
    <mergeCell ref="B22:D22"/>
    <mergeCell ref="A26:A27"/>
    <mergeCell ref="B26:B27"/>
    <mergeCell ref="E26:E27"/>
    <mergeCell ref="C27:D27"/>
    <mergeCell ref="A1:D1"/>
    <mergeCell ref="B2:D2"/>
    <mergeCell ref="B3:D3"/>
    <mergeCell ref="C5:D5"/>
    <mergeCell ref="C6:D6"/>
    <mergeCell ref="C14:D14"/>
    <mergeCell ref="C26:D26"/>
    <mergeCell ref="C13:D13"/>
    <mergeCell ref="C8:D8"/>
    <mergeCell ref="C7:D7"/>
    <mergeCell ref="C9:D9"/>
    <mergeCell ref="C10:D10"/>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Hector Augusto Gomez Lozano</cp:lastModifiedBy>
  <dcterms:created xsi:type="dcterms:W3CDTF">2014-10-22T15:49:24Z</dcterms:created>
  <dcterms:modified xsi:type="dcterms:W3CDTF">2014-12-16T04:01:47Z</dcterms:modified>
</cp:coreProperties>
</file>