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activeTab="2"/>
  </bookViews>
  <sheets>
    <sheet name="TECNICA G41" sheetId="12" r:id="rId1"/>
    <sheet name="TECNICA G 37" sheetId="8" r:id="rId2"/>
    <sheet name="JURIDICA" sheetId="9" r:id="rId3"/>
    <sheet name="FINANCIERA" sheetId="10" r:id="rId4"/>
  </sheets>
  <calcPr calcId="145621"/>
</workbook>
</file>

<file path=xl/calcChain.xml><?xml version="1.0" encoding="utf-8"?>
<calcChain xmlns="http://schemas.openxmlformats.org/spreadsheetml/2006/main">
  <c r="C23" i="10" l="1"/>
  <c r="C22" i="10"/>
  <c r="C12" i="10"/>
  <c r="C13" i="10" s="1"/>
  <c r="L119" i="12" l="1"/>
  <c r="K119" i="12"/>
  <c r="C120" i="12" s="1"/>
  <c r="K60" i="12" l="1"/>
  <c r="L115" i="8"/>
  <c r="K115" i="8"/>
  <c r="C117" i="8" s="1"/>
  <c r="K60" i="8" l="1"/>
  <c r="F139" i="12" l="1"/>
  <c r="D150" i="12" s="1"/>
  <c r="E124" i="12"/>
  <c r="D149" i="12" s="1"/>
  <c r="A115" i="12"/>
  <c r="A116" i="12" s="1"/>
  <c r="A117" i="12" s="1"/>
  <c r="A50" i="12"/>
  <c r="A51" i="12" s="1"/>
  <c r="A52" i="12" s="1"/>
  <c r="A53" i="12" s="1"/>
  <c r="A54" i="12" s="1"/>
  <c r="E40" i="12"/>
  <c r="F22" i="12"/>
  <c r="C24" i="12" s="1"/>
  <c r="E22" i="12"/>
  <c r="E24" i="12" s="1"/>
  <c r="E149" i="12" l="1"/>
  <c r="F22" i="8"/>
  <c r="C24" i="8" s="1"/>
  <c r="E22" i="8"/>
  <c r="E24" i="8" s="1"/>
  <c r="A108" i="8" l="1"/>
  <c r="A109" i="8" s="1"/>
  <c r="A110" i="8" s="1"/>
  <c r="A111" i="8" s="1"/>
  <c r="A112" i="8" s="1"/>
  <c r="A113" i="8" s="1"/>
  <c r="A114" i="8" s="1"/>
  <c r="E121" i="8" l="1"/>
  <c r="D146" i="8" s="1"/>
  <c r="D40" i="8" s="1"/>
  <c r="F136" i="8"/>
  <c r="D147" i="8" s="1"/>
  <c r="D41" i="8" s="1"/>
  <c r="E40" i="8" l="1"/>
  <c r="E146" i="8"/>
  <c r="A50" i="8" l="1"/>
  <c r="A51" i="8" s="1"/>
  <c r="A52" i="8" s="1"/>
  <c r="A53" i="8" s="1"/>
  <c r="A54" i="8" l="1"/>
  <c r="C64" i="8" l="1"/>
  <c r="C64" i="12"/>
  <c r="C65" i="12"/>
  <c r="M60" i="12"/>
  <c r="L60" i="12"/>
  <c r="N60" i="8"/>
  <c r="N60" i="12"/>
  <c r="C65" i="8"/>
  <c r="M60" i="8"/>
  <c r="L60" i="8"/>
</calcChain>
</file>

<file path=xl/sharedStrings.xml><?xml version="1.0" encoding="utf-8"?>
<sst xmlns="http://schemas.openxmlformats.org/spreadsheetml/2006/main" count="829" uniqueCount="335">
  <si>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</si>
  <si>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</si>
  <si>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</si>
  <si>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</si>
  <si>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</si>
  <si>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</si>
  <si>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</si>
  <si>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</si>
  <si>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</si>
  <si>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</si>
  <si>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</si>
  <si>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</si>
  <si>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</si>
  <si>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</si>
  <si>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</si>
  <si>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</si>
  <si>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</si>
  <si>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</si>
  <si>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</si>
  <si>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</si>
  <si>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</si>
  <si>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</si>
  <si>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</si>
  <si>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</si>
  <si>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</si>
  <si>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</si>
  <si>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</si>
  <si>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</si>
  <si>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</si>
  <si>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</si>
  <si>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</si>
  <si>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</si>
  <si>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</si>
  <si>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</si>
  <si>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</si>
  <si>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</si>
  <si>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</si>
  <si>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</si>
  <si>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</si>
  <si>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</si>
  <si>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</si>
  <si>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</si>
  <si>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</si>
  <si>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</si>
  <si>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</si>
  <si>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</si>
  <si>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</si>
  <si>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</si>
  <si>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</si>
  <si>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</si>
  <si>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</si>
  <si>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</si>
  <si>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</si>
  <si>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</si>
  <si>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</si>
  <si>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</si>
  <si>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</si>
  <si>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</si>
  <si>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</si>
  <si>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</si>
  <si>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</si>
  <si>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</si>
  <si>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</si>
  <si>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</si>
  <si>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</si>
  <si>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</si>
  <si>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</si>
  <si>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</si>
  <si>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</si>
  <si>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</si>
  <si>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</si>
  <si>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</si>
  <si>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</si>
  <si>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</si>
  <si>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</si>
  <si>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</si>
  <si>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</si>
  <si>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</si>
  <si>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</si>
  <si>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</si>
  <si>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</si>
  <si>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</si>
  <si>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</si>
  <si>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</si>
  <si>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</si>
  <si>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</si>
  <si>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</si>
  <si>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</si>
  <si>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</si>
  <si>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</si>
  <si>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</si>
  <si>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</si>
  <si>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</si>
  <si>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</si>
  <si>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</si>
  <si>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</si>
  <si>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</si>
  <si>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</si>
  <si>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</si>
  <si>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</si>
  <si>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</si>
  <si>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</si>
  <si>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</si>
  <si>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</si>
  <si>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</si>
  <si>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</si>
  <si>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</si>
  <si>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</si>
  <si>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</si>
  <si>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</si>
  <si>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</si>
  <si>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</si>
  <si>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</si>
  <si>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</si>
  <si>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</si>
  <si>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</si>
  <si>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</si>
  <si>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</si>
  <si>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</si>
  <si>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</si>
  <si>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</si>
  <si>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</si>
  <si>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</si>
  <si>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</si>
  <si>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</si>
  <si>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</si>
  <si>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</si>
  <si>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</si>
  <si>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</si>
  <si>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</si>
  <si>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</si>
  <si>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</si>
  <si>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</si>
  <si>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</si>
  <si>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</si>
  <si>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</si>
  <si>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</si>
  <si>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</si>
  <si>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</si>
  <si>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</si>
  <si>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</si>
  <si>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</si>
  <si>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</si>
  <si>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</si>
  <si>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</si>
  <si>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</si>
  <si>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</si>
  <si>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</si>
  <si>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</si>
  <si>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</si>
  <si>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Experiencia Habilitante</t>
  </si>
  <si>
    <t>Equipo Talento Humano Adicional</t>
  </si>
  <si>
    <t>ICBF</t>
  </si>
  <si>
    <t>FAMILIAR</t>
  </si>
  <si>
    <t>UNIVERSIDAD DE LA GUAJIRA</t>
  </si>
  <si>
    <t>TRABAJADORA SOCIAL</t>
  </si>
  <si>
    <t>NA</t>
  </si>
  <si>
    <t>PSICOLOGA</t>
  </si>
  <si>
    <t>CONTADOR PUBLICO</t>
  </si>
  <si>
    <t>UNIVERSIDAD SIMON BOLIVAR</t>
  </si>
  <si>
    <t>COORDINADORA</t>
  </si>
  <si>
    <t>UNIIVERSIDAD DE LA GUAJIRA</t>
  </si>
  <si>
    <t>FUNDACIÓN PARA EL BIENESTAR SOCIAL DE LA INFANCIA, LA FAMILIA Y EL MEDIO AMBIENTE - FUNSOFAMED</t>
  </si>
  <si>
    <t>FUNDACIÓN PARA EL BIENESTAR SOCIAL DE LA INFANCIA, LA FAMILIA Y EL MEDIO AMBIENTE- FUNSOFAMED</t>
  </si>
  <si>
    <t>MODALIDAD FAMILIAR</t>
  </si>
  <si>
    <t>3/800</t>
  </si>
  <si>
    <t>LIDA LICETTE GONZALEZ CUBIDES</t>
  </si>
  <si>
    <t>LIA LORENA FINOL  VIAÑA</t>
  </si>
  <si>
    <t>PSICOLOGA SOCIAL COMUNITARIA</t>
  </si>
  <si>
    <t>UNIVERSIDAD NACIONAL ABIERTA Y A DISTANCIA</t>
  </si>
  <si>
    <t>ISELVA CURVELO RAMIEZ</t>
  </si>
  <si>
    <t>6/800</t>
  </si>
  <si>
    <t>ANA ZENIRIS ROJAS DIAZ</t>
  </si>
  <si>
    <t xml:space="preserve">1.  29/03/2013 - 05/11/2013                            </t>
  </si>
  <si>
    <t>ELSY NIVETH BEMJUMEA</t>
  </si>
  <si>
    <t>YESENIA USTATE FONSECA</t>
  </si>
  <si>
    <t>LIVIA LARA IDARRAGA</t>
  </si>
  <si>
    <t>LEANA PATRICIA PITRE RUIZ</t>
  </si>
  <si>
    <t xml:space="preserve">PSICOLOGA </t>
  </si>
  <si>
    <t>1.  PSICOLOGA</t>
  </si>
  <si>
    <t>IDELIS PAOLA REDONDO REDONDO</t>
  </si>
  <si>
    <t>CUC</t>
  </si>
  <si>
    <t>1.  COLEGIO REMEDIOS CATALINA AMAYA</t>
  </si>
  <si>
    <t>22/01/014</t>
  </si>
  <si>
    <t>02/0/2004</t>
  </si>
  <si>
    <t>1/800</t>
  </si>
  <si>
    <t>MONICA ROSA CAMARGO CASTILLO</t>
  </si>
  <si>
    <t>MERCEDES ARPUSHAINA PUSHAINA</t>
  </si>
  <si>
    <t>FRANKLIN JOSE PEREZ</t>
  </si>
  <si>
    <t>1.  FUNSOFAMED</t>
  </si>
  <si>
    <t>TRAABAJADORA SOCIAL</t>
  </si>
  <si>
    <t>CONTADOR</t>
  </si>
  <si>
    <t>UNIVERSIDAD COOPERATIVA DE COLOMBIA</t>
  </si>
  <si>
    <t>1.   FUNSOFAMED</t>
  </si>
  <si>
    <t>31/12/012</t>
  </si>
  <si>
    <t>10/02/009</t>
  </si>
  <si>
    <t>ZONA RURAL DE URIBIA- KILOMETRO 108</t>
  </si>
  <si>
    <t>1/300</t>
  </si>
  <si>
    <t>2/300</t>
  </si>
  <si>
    <t>YANERIS ISABEL PEÑATE MEJIA</t>
  </si>
  <si>
    <t>JULIO RAFAEL MEJIA MONRROY</t>
  </si>
  <si>
    <t>RUBER LUIS FRAGOSO SIERRA</t>
  </si>
  <si>
    <t>ADMINISTRADOR DE EMPRESAS</t>
  </si>
  <si>
    <t xml:space="preserve">1.  CONSORCIO JUSTICIA Y GENERO PARA LA PROSPERIDAD           2.  CONSORCIO SIERRA Y MAR         </t>
  </si>
  <si>
    <t>1.  01/2013 - 12/2013 ;  01/2012 - 12/2012                2.  01/2011 -12/2011</t>
  </si>
  <si>
    <t>1. REPRESENTANTE LEGAL                                    2.  ADMINISTRADOR</t>
  </si>
  <si>
    <t xml:space="preserve">1.  DOCENTE PROFESIONAL                 </t>
  </si>
  <si>
    <t xml:space="preserve">1. DEVPROJECTS LTDA.                                 </t>
  </si>
  <si>
    <t xml:space="preserve">1.  15/02/2002 - 17/12/2003                          .  </t>
  </si>
  <si>
    <t xml:space="preserve">COORDINADORA </t>
  </si>
  <si>
    <t>MARISOL CARABALLO BARRIOS</t>
  </si>
  <si>
    <t>1.  CAMARA JUNIOR INTERNACIONAL, WUAIMA DE COLOMBIA                  2.  COMFAGUAJIRA</t>
  </si>
  <si>
    <t>1.  01/11/2009 - 30/04/2010                       2.  14/07/2011 -  30/12/2011                       3. 01/04/2012 - 31/12/2012</t>
  </si>
  <si>
    <t>EDUCADOR FAMILIAR</t>
  </si>
  <si>
    <t>X</t>
  </si>
  <si>
    <t>INGRID BONET CAMPO</t>
  </si>
  <si>
    <t>02/02/2008 - 3112/2011</t>
  </si>
  <si>
    <t>CONSORCIO JUSTICIA Y GENERO PARA LA PROSPERIDAD     ISTITUCION EDUCATIVA ALMIRANTE PADILLA</t>
  </si>
  <si>
    <t>KEVIS DAYANA BENJUMEA NARVAEZ</t>
  </si>
  <si>
    <t xml:space="preserve">02/02/2013   30/09/2013    02/02/2012  31/12/2012       </t>
  </si>
  <si>
    <t>SUPERVISORA              PRACTICA TS</t>
  </si>
  <si>
    <t>LAS  EXPERIENCIAS  CERTIFICADAS(FUNCIONES)  NO DAN CUENTA DE LAS REQUERIDAS EN EL PLIEGO</t>
  </si>
  <si>
    <t>236404021-I</t>
  </si>
  <si>
    <t xml:space="preserve">1.  UNION TEMPORAL EKIRAJIA TEPICHI       2.  ASOCIACIÓN WAYUU ARAURAYU 3.  CONSORCIO PROGUAJIRA            </t>
  </si>
  <si>
    <t>1. 03/072014 - 18/11/2014                                2. 19/03/2013   18/11/2013     04/04/2012- 30/12/2012                            3. 01/04/2011 - 30/11/2011</t>
  </si>
  <si>
    <t>AUXILIAR DE AUDITORIA</t>
  </si>
  <si>
    <t>ADMINISTRADORA DE EMPRESA</t>
  </si>
  <si>
    <t>1.  POWERNET ONE LINE WORD                    2. MOVILISIMO            3. CONSORCIO JUSTICIA Y GENERO</t>
  </si>
  <si>
    <t>1. O6/2006 - 06/2007              2. 07/2007 - 12/2007              3. 02/01/2012  -31 /12/2013</t>
  </si>
  <si>
    <t xml:space="preserve">1. ADMINISTRADORA           2.  ASESORA COMERCIAL                               3, COORD PROGRAMA ALIMENTACION ESCOLAR               </t>
  </si>
  <si>
    <t xml:space="preserve">ASOCIACION DE JEFES FAMILIARES WAYUUU DE LA ZONA NORTE DE LA ALTA GUAJIRA "WAYUU ARAURAYU"                 ASOCIACION DE PRODUCTORES AGRICOLA DEL DPTO DE LA GUAJIRA      </t>
  </si>
  <si>
    <t>24/06/2013  30/11/2013            02/03/2008   30/01/2009</t>
  </si>
  <si>
    <t>PSICOLOGA                      COORDINADORA COMPONENTE SOCIAL</t>
  </si>
  <si>
    <t xml:space="preserve">1.  INSTITUCIÓN EDUCATIVA LIVIO REGINALDO FISCHIONE                     2.  CAMARA JUNIOR CAPITULO WAIMA      </t>
  </si>
  <si>
    <t xml:space="preserve">1. 15/03/2005 - 30/11/2005                             2.  01/11/2009- 30/04/2010                            </t>
  </si>
  <si>
    <t xml:space="preserve">1. PSICOORIENTADORA     2. EDUCADORA FAMILIAR   </t>
  </si>
  <si>
    <t xml:space="preserve">1.  WAYUU PAINWASSY             </t>
  </si>
  <si>
    <t>1. COLEGIO REMEDIO CATALINA AMAYA                              2.  ESECO LTDA</t>
  </si>
  <si>
    <t>1.  04/02/2012 - 15/07/2012 ; 18/07/2012 - 16/11/2012                           2. 26/05/2010   26/06/2010   16/03/2011    06/08/2011</t>
  </si>
  <si>
    <t xml:space="preserve">1. DOCENTE  PREESCOLAR                                       2.PROFESIONAL TS       </t>
  </si>
  <si>
    <t>11/04/2012  31/12/2012</t>
  </si>
  <si>
    <t>COGESTOR SOCIAL UNIDOS</t>
  </si>
  <si>
    <t xml:space="preserve">COMFAGUAJIRA       </t>
  </si>
  <si>
    <t>18/05/2012      31/10/2014</t>
  </si>
  <si>
    <t>16/08/2013   30/06/2014</t>
  </si>
  <si>
    <t xml:space="preserve">FUNSOFAMED   </t>
  </si>
  <si>
    <t xml:space="preserve">1. DOCENTE  TRANSICION                                      </t>
  </si>
  <si>
    <t>1.  12/07/2010 - 03/31/2011</t>
  </si>
  <si>
    <t>01/08/013  03/12/2014</t>
  </si>
  <si>
    <t>1. 02/09/2013  03/12/2014</t>
  </si>
  <si>
    <t>EL AÑO REPORTADO (2008) NO SE ENCUENTRA DENTRO DE LOS ULTIMOS 5 AÑOS SOLICITADO EN EL PLIEGO.</t>
  </si>
  <si>
    <t>EL AÑO REPORTADO (2004) NO SE ENCUENTRA DENTRO DE LOS ULTIMOS 5 AÑOS SOLICITADO EN EL PLIEGO.</t>
  </si>
  <si>
    <t>LA FUNCIONES APORTADAS  EN LAS  CERTIFICACIONES  NO DAN CUENTA DE LO REQUERIDO EN EL PLIEGO</t>
  </si>
  <si>
    <t>LOS CONTRATOS REPORTADOS  CON EL ICBF NO ESTAN SUSCRITO CON LA ENTIDAD  SON ORDEN DE PRESTACION DE SERVICIOS PROFESIONALES</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</si>
  <si>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</si>
  <si>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</si>
  <si>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</si>
  <si>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</si>
  <si>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</si>
  <si>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</si>
  <si>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</si>
  <si>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</si>
  <si>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</si>
  <si>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</si>
  <si>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</si>
  <si>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</si>
  <si>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</si>
  <si>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</si>
  <si>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</si>
  <si>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</si>
  <si>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</si>
  <si>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</si>
  <si>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</si>
  <si>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</si>
  <si>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</si>
  <si>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</si>
  <si>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</si>
  <si>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</si>
  <si>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</si>
  <si>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</si>
  <si>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</si>
  <si>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</si>
  <si>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</si>
  <si>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</si>
  <si>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</si>
  <si>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</si>
  <si>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</si>
  <si>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</si>
  <si>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</si>
  <si>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</si>
  <si>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</si>
  <si>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</si>
  <si>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</si>
  <si>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</si>
  <si>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</si>
  <si>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</si>
  <si>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</si>
  <si>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7. FUNDACION PARA EL BIENESTAR SOCIAL DE LA INFANCIA LA FAMILIA Y EL MEDIO AMBIENTE</t>
  </si>
  <si>
    <t>6 AL 8</t>
  </si>
  <si>
    <t>GARANTIA DE SERIEDAD DE LA PROPUESTA GRUPO 37</t>
  </si>
  <si>
    <t>4 Y 5 DEL TOMO I</t>
  </si>
  <si>
    <t>GARANTIA DE SERIEDAD DE LA PROPUESTA GRUPO 41</t>
  </si>
  <si>
    <t>4 Y 5 DEL TOMO II</t>
  </si>
  <si>
    <t>2 AL 14</t>
  </si>
  <si>
    <t>29 AL 31</t>
  </si>
  <si>
    <t>N.A</t>
  </si>
  <si>
    <t>15 Y 16</t>
  </si>
  <si>
    <t>18 AL 20</t>
  </si>
  <si>
    <t>19 AL 21</t>
  </si>
  <si>
    <t>9 AL 11</t>
  </si>
  <si>
    <t>1 AL 3</t>
  </si>
  <si>
    <t xml:space="preserve">PROPONENTE:   </t>
  </si>
  <si>
    <t>FUNDACION PARA EL BIENESTAR SOCIAL DE LA INFANCIA LA FAMILIAR Y EL MEDIO AMBIENTE</t>
  </si>
  <si>
    <t>NUMERO DE NIT:</t>
  </si>
  <si>
    <t>825001808-1</t>
  </si>
  <si>
    <t xml:space="preserve">CUMPLE </t>
  </si>
  <si>
    <t>EL PROPONENTE CUMPLE __X____ NO CUMPLE _______</t>
  </si>
  <si>
    <t>LA EXPERIENCIA NO DA CUENTA DE LA EXIGIDA EN EL PLIEGO</t>
  </si>
  <si>
    <t>EILEEN GONZALEZ CUBIDES</t>
  </si>
  <si>
    <t>FUNSECOGUA</t>
  </si>
  <si>
    <t>03/01/2011    31/12/2012</t>
  </si>
  <si>
    <t>DE ACUERDO  AL OFICIO DE FECHA 12/12/2014 SE REALIZÓ LA REVISIÓN  Y CON LA SUBSANACIÓN PRESENTADA EL TALENTO HUMANO QUEDA HABILITADO LA SUBSANACION PRESENTADA DONDE SE REMPLAZA EL TH (KEVIS BENJUMEA)</t>
  </si>
  <si>
    <t>SE REALIZO LA OBSERVACION DE ACUERDO AL OFICIO DE FECHA 12/12/2014 VALIDANDO EL TALENTO HUMANO PRESENTADO</t>
  </si>
  <si>
    <t>EN LA EXPERIENCIA PRESENTADA SOLAMENTE SE TIENEN EN CUENTA 3 MESES PORQUE SEGÚN EL PLIEGO SE DEBE TENER EN CUENTA LOS ULTIMOS 5 AÑOS ( 60 MESES)</t>
  </si>
  <si>
    <t xml:space="preserve">EL MISMO CONTRATO SE REPORTO EN LA EXPERIENCIA HABILITANTE EN EL MISMO GRUPO 37 </t>
  </si>
  <si>
    <t>DE ACUERDO  AL OFICIO DE FECHA 12 DE DICIEMBRE DE 2014  SE REVISÓ Y DE ACUERDO A SUS SUBSANACIONES  SE REGISTRO EL CONTRATO 222 (EN REMPLAZO DEL CONTRATO 132 DE 2014) DONDE LA EXPERIENCIA  PRESENTADA SE TRASLAPA CON EL CONTRATO 186  REGISTRADO  EN EL GRUPO 37 (EXPERIENCIA HABILITANTE)</t>
  </si>
  <si>
    <t>KILOMETRO 12 VOA A ,AMARE (POROMANA - GUAIMARAL)</t>
  </si>
  <si>
    <t>SAN TROPEL MANAURE</t>
  </si>
  <si>
    <t>PORCIOSA</t>
  </si>
  <si>
    <t>NINI SAURITH MORON</t>
  </si>
  <si>
    <t>224374021-I</t>
  </si>
  <si>
    <t>05/02/2010    31/12/2012</t>
  </si>
  <si>
    <t>COORDINADORA PROGRAMA RECUPERACION NUTRICONAL</t>
  </si>
  <si>
    <t>DE ACUERDO AL OFICIO DE FECHA 12/12/2014 DONDE LA ENTIDAD HACE MENCIÓN AL CAMBIO DEL TH  (LIDA GONZALEZ) SE HIZO LA REV ISION DE ACUERDO A LO ESTABLECIDO EN EL PLIEGO.</t>
  </si>
  <si>
    <t>LAS CERTIFICACIONES NO DAN CUENTA DE LOS 2 AÑOS DE EXPERIENCIA REQUERIDA EN EL PLIEGO Y AUNQUE EN EL OFICIO DE FECHA 12/12/2014 HACE REFERENCIA A LA SUBSANACION DEL TALENTO HUMANO ADICIONAL, NO ES PROCEDENTE PUESTO QUE LO QUE OTORGA PUNTAJE NO PUEDE SER SUBSANADO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</si>
</sst>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b/>
      <sz val="12"/>
      <name val="Arial"/>
      <family val="2"/>
    </font>
    <font>
      <sz val="12"/>
      <name val="Arial"/>
      <family val="2"/>
    </font>
    <font>
      <b/>
      <sz val="11"/>
      <name val="Calibri"/>
      <family val="2"/>
      <scheme val="minor"/>
    </font>
    <font>
      <b/>
      <sz val="11"/>
      <name val="Arial"/>
      <family val="2"/>
    </font>
    <font>
      <sz val="11"/>
      <color rgb="FFFF0000"/>
      <name val="Arial"/>
      <family val="2"/>
    </font>
    <font>
      <b/>
      <sz val="11"/>
      <name val="Arial Narrow"/>
      <family val="2"/>
    </font>
    <font>
      <sz val="11"/>
      <name val="Arial Narrow"/>
      <family val="2"/>
    </font>
    <font>
      <b/>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50">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6" fillId="7" borderId="31" xfId="0" applyFont="1" applyFill="1" applyBorder="1" applyAlignment="1">
      <alignment vertical="center"/>
    </xf>
    <xf numFmtId="0" fontId="26" fillId="7" borderId="31" xfId="0" applyFont="1" applyFill="1" applyBorder="1" applyAlignment="1">
      <alignment horizontal="center" vertical="center"/>
    </xf>
    <xf numFmtId="0" fontId="26"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8" fillId="0" borderId="1" xfId="0" applyNumberFormat="1" applyFont="1" applyFill="1" applyBorder="1" applyAlignment="1" applyProtection="1">
      <alignment horizontal="left" vertical="center" wrapText="1"/>
      <protection locked="0"/>
    </xf>
    <xf numFmtId="1"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0" fillId="0" borderId="1" xfId="0" applyBorder="1" applyAlignment="1">
      <alignment horizontal="center" vertical="center"/>
    </xf>
    <xf numFmtId="0" fontId="29" fillId="2" borderId="1" xfId="0" applyFont="1" applyFill="1" applyBorder="1" applyAlignment="1">
      <alignment horizontal="center" vertical="center" wrapText="1"/>
    </xf>
    <xf numFmtId="166" fontId="2" fillId="3" borderId="1" xfId="0" applyNumberFormat="1" applyFont="1" applyFill="1" applyBorder="1" applyAlignment="1">
      <alignment horizontal="right" vertical="center"/>
    </xf>
    <xf numFmtId="0" fontId="2" fillId="0" borderId="1" xfId="0" applyFont="1" applyBorder="1" applyAlignment="1">
      <alignment vertical="center"/>
    </xf>
    <xf numFmtId="0" fontId="2" fillId="3" borderId="1" xfId="0" applyFont="1" applyFill="1" applyBorder="1" applyAlignment="1">
      <alignment vertical="center"/>
    </xf>
    <xf numFmtId="166" fontId="2" fillId="3" borderId="1" xfId="0" applyNumberFormat="1" applyFont="1" applyFill="1" applyBorder="1" applyAlignment="1">
      <alignment horizontal="center" vertical="center"/>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44" fontId="20" fillId="0" borderId="1" xfId="3" applyFont="1" applyFill="1" applyBorder="1" applyAlignment="1">
      <alignment horizontal="right" vertical="center" wrapText="1"/>
    </xf>
    <xf numFmtId="168" fontId="20"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 fillId="0" borderId="1" xfId="0" applyFont="1" applyBorder="1" applyAlignment="1"/>
    <xf numFmtId="0" fontId="2" fillId="0" borderId="1" xfId="0" applyFont="1" applyFill="1" applyBorder="1" applyAlignment="1">
      <alignment wrapText="1"/>
    </xf>
    <xf numFmtId="0" fontId="2" fillId="0" borderId="1" xfId="0" applyFont="1" applyFill="1" applyBorder="1"/>
    <xf numFmtId="0" fontId="2" fillId="0" borderId="1" xfId="0" applyFont="1" applyFill="1" applyBorder="1" applyAlignment="1">
      <alignment horizontal="center"/>
    </xf>
    <xf numFmtId="0" fontId="2" fillId="0" borderId="1" xfId="0" applyFont="1" applyFill="1" applyBorder="1" applyAlignment="1"/>
    <xf numFmtId="0" fontId="2" fillId="0" borderId="1" xfId="0" applyFont="1" applyBorder="1" applyAlignment="1">
      <alignment vertical="top" wrapText="1"/>
    </xf>
    <xf numFmtId="14" fontId="2" fillId="0" borderId="1" xfId="0" applyNumberFormat="1" applyFont="1" applyBorder="1" applyAlignment="1">
      <alignment vertical="top" wrapText="1"/>
    </xf>
    <xf numFmtId="0" fontId="2" fillId="0" borderId="1" xfId="0" applyFont="1" applyFill="1" applyBorder="1" applyAlignment="1">
      <alignment vertical="top" wrapText="1"/>
    </xf>
    <xf numFmtId="0" fontId="2" fillId="0" borderId="1" xfId="0" applyFont="1" applyBorder="1" applyAlignment="1">
      <alignment vertical="top"/>
    </xf>
    <xf numFmtId="0" fontId="2" fillId="0" borderId="1" xfId="0" applyFont="1" applyBorder="1" applyAlignment="1">
      <alignment wrapText="1"/>
    </xf>
    <xf numFmtId="14" fontId="2" fillId="0" borderId="1" xfId="0" applyNumberFormat="1" applyFont="1" applyFill="1" applyBorder="1" applyAlignment="1">
      <alignment vertical="top" wrapText="1"/>
    </xf>
    <xf numFmtId="0" fontId="2" fillId="0" borderId="1" xfId="0" applyFont="1" applyFill="1" applyBorder="1" applyAlignment="1">
      <alignment vertical="top"/>
    </xf>
    <xf numFmtId="14" fontId="2" fillId="0" borderId="1" xfId="0" applyNumberFormat="1" applyFont="1" applyBorder="1" applyAlignment="1">
      <alignment horizontal="right" vertical="top" wrapText="1"/>
    </xf>
    <xf numFmtId="0" fontId="20" fillId="0" borderId="1" xfId="0" applyFont="1" applyFill="1" applyBorder="1" applyAlignment="1">
      <alignment horizontal="center" vertical="center" wrapText="1"/>
    </xf>
    <xf numFmtId="14" fontId="20" fillId="0" borderId="1" xfId="0" applyNumberFormat="1" applyFont="1" applyFill="1" applyBorder="1" applyAlignment="1">
      <alignment horizontal="center" vertical="center" wrapText="1"/>
    </xf>
    <xf numFmtId="0" fontId="20" fillId="0" borderId="1" xfId="0" applyFont="1" applyFill="1" applyBorder="1" applyAlignment="1">
      <alignment horizontal="right" vertical="center" wrapText="1"/>
    </xf>
    <xf numFmtId="0" fontId="2" fillId="0" borderId="1" xfId="0" applyFont="1" applyBorder="1" applyAlignment="1">
      <alignment vertical="center" wrapText="1"/>
    </xf>
    <xf numFmtId="0" fontId="30" fillId="0" borderId="1" xfId="0" applyFont="1" applyFill="1" applyBorder="1" applyAlignment="1">
      <alignment vertical="top" wrapText="1"/>
    </xf>
    <xf numFmtId="0" fontId="30" fillId="0" borderId="1" xfId="0" applyFont="1" applyBorder="1" applyAlignment="1">
      <alignment vertical="top" wrapText="1"/>
    </xf>
    <xf numFmtId="14" fontId="30" fillId="0" borderId="1" xfId="0" applyNumberFormat="1" applyFont="1" applyBorder="1" applyAlignment="1">
      <alignment vertical="top" wrapText="1"/>
    </xf>
    <xf numFmtId="0" fontId="30" fillId="0" borderId="1" xfId="0" applyFont="1" applyBorder="1" applyAlignment="1">
      <alignment vertical="center"/>
    </xf>
    <xf numFmtId="0" fontId="2" fillId="0" borderId="2" xfId="0" applyFont="1" applyBorder="1" applyAlignment="1">
      <alignment horizontal="center"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1" fontId="2" fillId="3" borderId="1" xfId="0" applyNumberFormat="1" applyFont="1" applyFill="1" applyBorder="1" applyAlignment="1">
      <alignment horizontal="right" vertical="center"/>
    </xf>
    <xf numFmtId="0" fontId="2" fillId="0" borderId="1" xfId="0" applyFont="1" applyFill="1" applyBorder="1" applyAlignment="1">
      <alignment horizontal="center" vertical="top"/>
    </xf>
    <xf numFmtId="0" fontId="2" fillId="0" borderId="5" xfId="0" applyFont="1" applyBorder="1" applyAlignment="1">
      <alignment horizontal="center" vertical="top"/>
    </xf>
    <xf numFmtId="0" fontId="2" fillId="0" borderId="14" xfId="0" applyFont="1" applyBorder="1" applyAlignment="1">
      <alignment horizontal="center" vertical="top"/>
    </xf>
    <xf numFmtId="0" fontId="0" fillId="0" borderId="0" xfId="0" applyAlignment="1">
      <alignment vertical="top" wrapText="1"/>
    </xf>
    <xf numFmtId="44" fontId="20" fillId="0" borderId="1" xfId="3" applyFont="1" applyFill="1" applyBorder="1" applyAlignment="1">
      <alignment horizontal="left" vertical="center" wrapText="1"/>
    </xf>
    <xf numFmtId="14" fontId="2" fillId="0" borderId="1" xfId="0" applyNumberFormat="1" applyFont="1" applyFill="1" applyBorder="1" applyAlignment="1">
      <alignment horizontal="left" vertical="top" wrapText="1"/>
    </xf>
    <xf numFmtId="2" fontId="20" fillId="0"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top" wrapText="1"/>
      <protection locked="0"/>
    </xf>
    <xf numFmtId="0" fontId="14" fillId="0" borderId="1" xfId="0" applyFont="1" applyFill="1" applyBorder="1" applyAlignment="1" applyProtection="1">
      <alignment horizontal="center" vertical="top" wrapText="1"/>
      <protection locked="0"/>
    </xf>
    <xf numFmtId="14" fontId="2" fillId="0" borderId="1" xfId="0" applyNumberFormat="1" applyFont="1" applyBorder="1" applyAlignment="1">
      <alignment vertical="center"/>
    </xf>
    <xf numFmtId="1" fontId="18" fillId="0" borderId="1" xfId="0" applyNumberFormat="1" applyFont="1" applyFill="1" applyBorder="1" applyAlignment="1" applyProtection="1">
      <alignment horizontal="center" vertical="center" wrapText="1"/>
      <protection locked="0"/>
    </xf>
    <xf numFmtId="0" fontId="23" fillId="7" borderId="31" xfId="0" applyFont="1" applyFill="1" applyBorder="1" applyAlignment="1">
      <alignment vertical="center"/>
    </xf>
    <xf numFmtId="170" fontId="18" fillId="0" borderId="1" xfId="1"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0" fillId="2" borderId="1" xfId="0" applyNumberFormat="1" applyFill="1" applyBorder="1" applyAlignment="1">
      <alignment horizontal="center" vertical="center"/>
    </xf>
    <xf numFmtId="0"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lignment horizontal="center" vertical="center" wrapText="1"/>
    </xf>
    <xf numFmtId="0" fontId="20" fillId="0" borderId="1" xfId="0" applyNumberFormat="1"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8" fillId="0" borderId="1" xfId="0" applyNumberFormat="1" applyFont="1" applyFill="1" applyBorder="1" applyAlignment="1" applyProtection="1">
      <alignment horizontal="center" vertical="center" wrapText="1"/>
      <protection locked="0"/>
    </xf>
    <xf numFmtId="0" fontId="14" fillId="0" borderId="0" xfId="0" applyFont="1" applyFill="1" applyBorder="1" applyAlignment="1">
      <alignment horizontal="center" vertical="center" wrapText="1"/>
    </xf>
    <xf numFmtId="0" fontId="20" fillId="0" borderId="1" xfId="4" applyNumberFormat="1" applyFont="1" applyFill="1" applyBorder="1" applyAlignment="1" applyProtection="1">
      <alignment horizontal="center" vertical="center" wrapText="1"/>
      <protection locked="0"/>
    </xf>
    <xf numFmtId="1"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14" fontId="14" fillId="0" borderId="1" xfId="0" applyNumberFormat="1" applyFont="1" applyFill="1" applyBorder="1" applyAlignment="1">
      <alignment horizontal="center" vertical="center"/>
    </xf>
    <xf numFmtId="0" fontId="14" fillId="0" borderId="1" xfId="0" applyNumberFormat="1" applyFont="1" applyFill="1" applyBorder="1" applyAlignment="1">
      <alignment horizontal="center" vertical="center"/>
    </xf>
    <xf numFmtId="0" fontId="14" fillId="0" borderId="0" xfId="0" applyFont="1"/>
    <xf numFmtId="0" fontId="31" fillId="0" borderId="0" xfId="0" applyFont="1" applyAlignment="1">
      <alignment horizontal="center" vertical="center"/>
    </xf>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29" fillId="0" borderId="18" xfId="0" applyFont="1" applyBorder="1" applyAlignment="1">
      <alignment horizontal="center" vertical="center" wrapText="1"/>
    </xf>
    <xf numFmtId="0" fontId="29" fillId="6" borderId="5"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xf numFmtId="0" fontId="20" fillId="7" borderId="20" xfId="0" applyFont="1" applyFill="1" applyBorder="1" applyAlignment="1">
      <alignment horizontal="center" vertical="center" wrapText="1"/>
    </xf>
    <xf numFmtId="0" fontId="20" fillId="0" borderId="20" xfId="0" applyFont="1" applyBorder="1" applyAlignment="1">
      <alignment horizontal="center" vertical="center" wrapText="1"/>
    </xf>
    <xf numFmtId="0" fontId="20" fillId="7" borderId="20" xfId="0" applyFont="1" applyFill="1" applyBorder="1" applyAlignment="1">
      <alignment horizontal="justify" vertical="center" wrapText="1"/>
    </xf>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1" fillId="0" borderId="1" xfId="0" applyFont="1" applyBorder="1" applyAlignment="1">
      <alignment horizontal="center" vertical="center"/>
    </xf>
    <xf numFmtId="3" fontId="2" fillId="3" borderId="1" xfId="0" applyNumberFormat="1" applyFont="1" applyFill="1" applyBorder="1" applyAlignment="1">
      <alignment horizontal="center" vertical="center"/>
    </xf>
    <xf numFmtId="49" fontId="30" fillId="0" borderId="1" xfId="0" applyNumberFormat="1" applyFont="1" applyFill="1" applyBorder="1" applyAlignment="1" applyProtection="1">
      <alignment horizontal="center" vertical="center" wrapText="1"/>
      <protection locked="0"/>
    </xf>
    <xf numFmtId="1" fontId="30" fillId="0" borderId="1" xfId="0" applyNumberFormat="1" applyFont="1" applyFill="1" applyBorder="1" applyAlignment="1" applyProtection="1">
      <alignment horizontal="center" vertical="center" wrapText="1"/>
      <protection locked="0"/>
    </xf>
    <xf numFmtId="0" fontId="30" fillId="0" borderId="1" xfId="0" applyFont="1" applyFill="1" applyBorder="1" applyAlignment="1" applyProtection="1">
      <alignment horizontal="center" vertical="center" wrapText="1"/>
      <protection locked="0"/>
    </xf>
    <xf numFmtId="9" fontId="30" fillId="0" borderId="1" xfId="4" applyFont="1" applyFill="1" applyBorder="1" applyAlignment="1" applyProtection="1">
      <alignment horizontal="center" vertical="center" wrapText="1"/>
      <protection locked="0"/>
    </xf>
    <xf numFmtId="14" fontId="30" fillId="0" borderId="1" xfId="0" applyNumberFormat="1" applyFont="1" applyFill="1" applyBorder="1" applyAlignment="1" applyProtection="1">
      <alignment horizontal="center" vertical="center" wrapText="1"/>
      <protection locked="0"/>
    </xf>
    <xf numFmtId="15" fontId="30" fillId="0" borderId="1" xfId="0" applyNumberFormat="1" applyFont="1" applyFill="1" applyBorder="1" applyAlignment="1" applyProtection="1">
      <alignment horizontal="center" vertical="center" wrapText="1"/>
      <protection locked="0"/>
    </xf>
    <xf numFmtId="0" fontId="30" fillId="0" borderId="1" xfId="0" applyNumberFormat="1" applyFont="1" applyFill="1" applyBorder="1" applyAlignment="1" applyProtection="1">
      <alignment horizontal="center" vertical="center" wrapText="1"/>
      <protection locked="0"/>
    </xf>
    <xf numFmtId="44" fontId="30" fillId="0" borderId="1" xfId="3" applyFont="1" applyFill="1" applyBorder="1" applyAlignment="1">
      <alignment horizontal="right" vertical="center" wrapText="1"/>
    </xf>
    <xf numFmtId="168" fontId="30" fillId="0" borderId="1" xfId="1" applyNumberFormat="1" applyFont="1" applyFill="1" applyBorder="1" applyAlignment="1">
      <alignment horizontal="right" vertical="center" wrapText="1"/>
    </xf>
    <xf numFmtId="0" fontId="30" fillId="0" borderId="1" xfId="0" applyFont="1" applyFill="1" applyBorder="1" applyAlignment="1">
      <alignment horizontal="left" vertical="center" wrapText="1"/>
    </xf>
    <xf numFmtId="0" fontId="30" fillId="0" borderId="1" xfId="0" applyFont="1" applyBorder="1" applyAlignment="1">
      <alignment vertical="top"/>
    </xf>
    <xf numFmtId="0" fontId="20" fillId="0" borderId="1" xfId="0" applyFont="1" applyBorder="1" applyAlignment="1">
      <alignment vertical="top" wrapText="1"/>
    </xf>
    <xf numFmtId="0" fontId="20" fillId="0" borderId="1" xfId="0" applyFont="1" applyBorder="1" applyAlignment="1">
      <alignment wrapText="1"/>
    </xf>
    <xf numFmtId="14" fontId="20" fillId="0" borderId="1" xfId="0" applyNumberFormat="1" applyFont="1" applyBorder="1" applyAlignment="1">
      <alignment vertical="top" wrapText="1"/>
    </xf>
    <xf numFmtId="0" fontId="20" fillId="0" borderId="1" xfId="0" applyFont="1" applyFill="1" applyBorder="1" applyAlignment="1">
      <alignment vertical="top" wrapText="1"/>
    </xf>
    <xf numFmtId="0" fontId="14" fillId="0" borderId="1" xfId="0" applyFont="1" applyBorder="1" applyAlignment="1">
      <alignment vertical="top" wrapText="1"/>
    </xf>
    <xf numFmtId="14" fontId="20" fillId="0" borderId="1" xfId="0" applyNumberFormat="1" applyFont="1" applyBorder="1" applyAlignment="1">
      <alignment horizontal="right" vertical="top"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 fillId="0" borderId="5" xfId="0" applyFont="1" applyBorder="1" applyAlignment="1">
      <alignment horizontal="center" vertical="top" wrapText="1"/>
    </xf>
    <xf numFmtId="0" fontId="2" fillId="0" borderId="14" xfId="0" applyFont="1" applyBorder="1" applyAlignment="1">
      <alignment horizontal="center" vertical="top" wrapText="1"/>
    </xf>
    <xf numFmtId="0" fontId="2" fillId="0" borderId="1" xfId="0" applyFont="1" applyBorder="1" applyAlignment="1">
      <alignment horizontal="center" vertical="top"/>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30"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1" xfId="0" applyBorder="1" applyAlignment="1">
      <alignment horizontal="center" vertical="center"/>
    </xf>
    <xf numFmtId="0" fontId="20" fillId="0" borderId="5" xfId="0" applyFont="1" applyBorder="1" applyAlignment="1">
      <alignment horizontal="center" vertical="top" wrapText="1"/>
    </xf>
    <xf numFmtId="0" fontId="20" fillId="0" borderId="14" xfId="0" applyFont="1" applyBorder="1" applyAlignment="1">
      <alignment horizontal="center" vertical="top"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30" fillId="0" borderId="5" xfId="0" applyFont="1" applyBorder="1" applyAlignment="1">
      <alignment horizontal="center" vertical="center"/>
    </xf>
    <xf numFmtId="0" fontId="30" fillId="0" borderId="14" xfId="0" applyFont="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2" fillId="0" borderId="16" xfId="0" applyFont="1" applyBorder="1" applyAlignment="1">
      <alignment horizontal="center" vertical="center"/>
    </xf>
    <xf numFmtId="0" fontId="2" fillId="0" borderId="12" xfId="0" applyFont="1" applyBorder="1" applyAlignment="1">
      <alignment horizontal="center" vertical="center"/>
    </xf>
    <xf numFmtId="0" fontId="2" fillId="0" borderId="17" xfId="0" applyFont="1" applyBorder="1" applyAlignment="1">
      <alignment horizontal="center" vertical="center"/>
    </xf>
    <xf numFmtId="0" fontId="2" fillId="0" borderId="1"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4" xfId="0" applyFont="1" applyBorder="1" applyAlignment="1">
      <alignment horizontal="center" vertical="center" wrapText="1"/>
    </xf>
    <xf numFmtId="0" fontId="29" fillId="0" borderId="5"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4" xfId="0" applyFont="1" applyBorder="1" applyAlignment="1">
      <alignment horizontal="center" vertical="center" wrapText="1"/>
    </xf>
    <xf numFmtId="0" fontId="31" fillId="0" borderId="0" xfId="0" applyFont="1" applyAlignment="1">
      <alignment horizontal="center" vertical="center"/>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29" fillId="0" borderId="0" xfId="0" applyFont="1" applyAlignment="1">
      <alignment horizontal="center" vertical="center"/>
    </xf>
    <xf numFmtId="0" fontId="29" fillId="6" borderId="5" xfId="0" applyFont="1" applyFill="1" applyBorder="1" applyAlignment="1">
      <alignment horizontal="center" vertical="center" wrapText="1"/>
    </xf>
    <xf numFmtId="0" fontId="29" fillId="6" borderId="38" xfId="0" applyFont="1" applyFill="1" applyBorder="1" applyAlignment="1">
      <alignment horizontal="center" vertical="center" wrapText="1"/>
    </xf>
    <xf numFmtId="0" fontId="29" fillId="6"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4" fillId="7" borderId="37" xfId="0" applyFont="1" applyFill="1" applyBorder="1" applyAlignment="1">
      <alignment vertical="center"/>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44" fontId="27" fillId="7" borderId="30" xfId="3" applyFont="1" applyFill="1" applyBorder="1" applyAlignment="1">
      <alignment horizontal="center" vertical="center" wrapText="1"/>
    </xf>
    <xf numFmtId="44" fontId="27" fillId="7" borderId="29" xfId="3" applyFont="1" applyFill="1" applyBorder="1" applyAlignment="1">
      <alignment horizontal="center"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6" fillId="7" borderId="30" xfId="0" applyFont="1" applyFill="1" applyBorder="1" applyAlignment="1">
      <alignment horizontal="center" vertical="center" wrapText="1"/>
    </xf>
    <xf numFmtId="0" fontId="26" fillId="7" borderId="29" xfId="0" applyFont="1" applyFill="1" applyBorder="1" applyAlignment="1">
      <alignment horizontal="center" vertical="center" wrapText="1"/>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A20" zoomScale="69" zoomScaleNormal="69" workbookViewId="0">
      <selection activeCell="E40" sqref="E40:E41"/>
    </sheetView>
  </sheetViews>
  <sheetFormatPr baseColWidth="10" defaultRowHeight="15" x14ac:dyDescent="0.25"/>
  <cols>
    <col min="1" max="1" width="3.140625" style="8" bestFit="1" customWidth="1"/>
    <col min="2" max="2" width="102.7109375" style="8" bestFit="1" customWidth="1"/>
    <col min="3" max="3" width="31.140625" style="8" customWidth="1"/>
    <col min="4" max="4" width="35.42578125" style="8" customWidth="1"/>
    <col min="5" max="5" width="25" style="8" customWidth="1"/>
    <col min="6" max="6" width="29.7109375" style="8" customWidth="1"/>
    <col min="7" max="7" width="33.140625" style="8" customWidth="1"/>
    <col min="8" max="8" width="24.5703125" style="8" customWidth="1"/>
    <col min="9" max="9" width="24" style="8" customWidth="1"/>
    <col min="10" max="10" width="20.28515625" style="8" customWidth="1"/>
    <col min="11" max="11" width="27.85546875" style="8" customWidth="1"/>
    <col min="12" max="12" width="25.7109375" style="8" customWidth="1"/>
    <col min="13" max="13" width="18.7109375" style="8" customWidth="1"/>
    <col min="14" max="14" width="22.140625" style="8" customWidth="1"/>
    <col min="15" max="15" width="26.140625" style="8" customWidth="1"/>
    <col min="16" max="16" width="19.5703125" style="8" bestFit="1" customWidth="1"/>
    <col min="17" max="17" width="35.1406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46" t="s">
        <v>61</v>
      </c>
      <c r="C2" s="247"/>
      <c r="D2" s="247"/>
      <c r="E2" s="247"/>
      <c r="F2" s="247"/>
      <c r="G2" s="247"/>
      <c r="H2" s="247"/>
      <c r="I2" s="247"/>
      <c r="J2" s="247"/>
      <c r="K2" s="247"/>
      <c r="L2" s="247"/>
      <c r="M2" s="247"/>
      <c r="N2" s="247"/>
      <c r="O2" s="247"/>
      <c r="P2" s="247"/>
    </row>
    <row r="4" spans="2:16" ht="26.25" x14ac:dyDescent="0.25">
      <c r="B4" s="246" t="s">
        <v>47</v>
      </c>
      <c r="C4" s="247"/>
      <c r="D4" s="247"/>
      <c r="E4" s="247"/>
      <c r="F4" s="247"/>
      <c r="G4" s="247"/>
      <c r="H4" s="247"/>
      <c r="I4" s="247"/>
      <c r="J4" s="247"/>
      <c r="K4" s="247"/>
      <c r="L4" s="247"/>
      <c r="M4" s="247"/>
      <c r="N4" s="247"/>
      <c r="O4" s="247"/>
      <c r="P4" s="247"/>
    </row>
    <row r="5" spans="2:16" ht="15.75" thickBot="1" x14ac:dyDescent="0.3"/>
    <row r="6" spans="2:16" ht="21.75" thickBot="1" x14ac:dyDescent="0.3">
      <c r="B6" s="10" t="s">
        <v>4</v>
      </c>
      <c r="C6" s="248" t="s">
        <v>162</v>
      </c>
      <c r="D6" s="248"/>
      <c r="E6" s="248"/>
      <c r="F6" s="248"/>
      <c r="G6" s="248"/>
      <c r="H6" s="248"/>
      <c r="I6" s="248"/>
      <c r="J6" s="248"/>
      <c r="K6" s="248"/>
      <c r="L6" s="248"/>
      <c r="M6" s="248"/>
      <c r="N6" s="249"/>
    </row>
    <row r="7" spans="2:16" ht="16.5" thickBot="1" x14ac:dyDescent="0.3">
      <c r="B7" s="11" t="s">
        <v>5</v>
      </c>
      <c r="C7" s="248"/>
      <c r="D7" s="248"/>
      <c r="E7" s="248"/>
      <c r="F7" s="248"/>
      <c r="G7" s="248"/>
      <c r="H7" s="248"/>
      <c r="I7" s="248"/>
      <c r="J7" s="248"/>
      <c r="K7" s="248"/>
      <c r="L7" s="248"/>
      <c r="M7" s="248"/>
      <c r="N7" s="249"/>
    </row>
    <row r="8" spans="2:16" ht="16.5" thickBot="1" x14ac:dyDescent="0.3">
      <c r="B8" s="11" t="s">
        <v>6</v>
      </c>
      <c r="C8" s="248"/>
      <c r="D8" s="248"/>
      <c r="E8" s="248"/>
      <c r="F8" s="248"/>
      <c r="G8" s="248"/>
      <c r="H8" s="248"/>
      <c r="I8" s="248"/>
      <c r="J8" s="248"/>
      <c r="K8" s="248"/>
      <c r="L8" s="248"/>
      <c r="M8" s="248"/>
      <c r="N8" s="249"/>
    </row>
    <row r="9" spans="2:16" ht="16.5" thickBot="1" x14ac:dyDescent="0.3">
      <c r="B9" s="11" t="s">
        <v>7</v>
      </c>
      <c r="C9" s="248"/>
      <c r="D9" s="248"/>
      <c r="E9" s="248"/>
      <c r="F9" s="248"/>
      <c r="G9" s="248"/>
      <c r="H9" s="248"/>
      <c r="I9" s="248"/>
      <c r="J9" s="248"/>
      <c r="K9" s="248"/>
      <c r="L9" s="248"/>
      <c r="M9" s="248"/>
      <c r="N9" s="249"/>
    </row>
    <row r="10" spans="2:16" ht="16.5" thickBot="1" x14ac:dyDescent="0.3">
      <c r="B10" s="11" t="s">
        <v>8</v>
      </c>
      <c r="C10" s="250">
        <v>41</v>
      </c>
      <c r="D10" s="250"/>
      <c r="E10" s="251"/>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86"/>
      <c r="J12" s="86"/>
      <c r="K12" s="86"/>
      <c r="L12" s="86"/>
      <c r="M12" s="86"/>
      <c r="N12" s="18"/>
    </row>
    <row r="13" spans="2:16" x14ac:dyDescent="0.25">
      <c r="I13" s="86"/>
      <c r="J13" s="86"/>
      <c r="K13" s="86"/>
      <c r="L13" s="86"/>
      <c r="M13" s="86"/>
      <c r="N13" s="87"/>
    </row>
    <row r="14" spans="2:16" ht="45.75" customHeight="1" x14ac:dyDescent="0.25">
      <c r="B14" s="252" t="s">
        <v>94</v>
      </c>
      <c r="C14" s="252"/>
      <c r="D14" s="136" t="s">
        <v>12</v>
      </c>
      <c r="E14" s="136" t="s">
        <v>13</v>
      </c>
      <c r="F14" s="136" t="s">
        <v>29</v>
      </c>
      <c r="G14" s="73"/>
      <c r="I14" s="35"/>
      <c r="J14" s="35"/>
      <c r="K14" s="35"/>
      <c r="L14" s="35"/>
      <c r="M14" s="35"/>
      <c r="N14" s="87"/>
    </row>
    <row r="15" spans="2:16" x14ac:dyDescent="0.25">
      <c r="B15" s="252"/>
      <c r="C15" s="252"/>
      <c r="D15" s="140">
        <v>41</v>
      </c>
      <c r="E15" s="141">
        <v>1670624800</v>
      </c>
      <c r="F15" s="179">
        <v>800</v>
      </c>
      <c r="G15" s="74"/>
      <c r="I15" s="36"/>
      <c r="J15" s="36"/>
      <c r="K15" s="36"/>
      <c r="L15" s="36"/>
      <c r="M15" s="36"/>
      <c r="N15" s="87"/>
    </row>
    <row r="16" spans="2:16" x14ac:dyDescent="0.25">
      <c r="B16" s="252"/>
      <c r="C16" s="252"/>
      <c r="D16" s="140"/>
      <c r="E16" s="141"/>
      <c r="F16" s="141"/>
      <c r="G16" s="74"/>
      <c r="I16" s="36"/>
      <c r="J16" s="36"/>
      <c r="K16" s="36"/>
      <c r="L16" s="36"/>
      <c r="M16" s="36"/>
      <c r="N16" s="87"/>
    </row>
    <row r="17" spans="1:14" x14ac:dyDescent="0.25">
      <c r="B17" s="252"/>
      <c r="C17" s="252"/>
      <c r="D17" s="140"/>
      <c r="E17" s="141"/>
      <c r="F17" s="141"/>
      <c r="G17" s="74"/>
      <c r="I17" s="36"/>
      <c r="J17" s="36"/>
      <c r="K17" s="36"/>
      <c r="L17" s="36"/>
      <c r="M17" s="36"/>
      <c r="N17" s="87"/>
    </row>
    <row r="18" spans="1:14" x14ac:dyDescent="0.25">
      <c r="B18" s="252"/>
      <c r="C18" s="252"/>
      <c r="D18" s="140"/>
      <c r="E18" s="143"/>
      <c r="F18" s="141"/>
      <c r="G18" s="74"/>
      <c r="H18" s="21"/>
      <c r="I18" s="36"/>
      <c r="J18" s="36"/>
      <c r="K18" s="36"/>
      <c r="L18" s="36"/>
      <c r="M18" s="36"/>
      <c r="N18" s="19"/>
    </row>
    <row r="19" spans="1:14" x14ac:dyDescent="0.25">
      <c r="B19" s="252"/>
      <c r="C19" s="252"/>
      <c r="D19" s="140"/>
      <c r="E19" s="143"/>
      <c r="F19" s="141"/>
      <c r="G19" s="74"/>
      <c r="H19" s="21"/>
      <c r="I19" s="38"/>
      <c r="J19" s="38"/>
      <c r="K19" s="38"/>
      <c r="L19" s="38"/>
      <c r="M19" s="38"/>
      <c r="N19" s="19"/>
    </row>
    <row r="20" spans="1:14" x14ac:dyDescent="0.25">
      <c r="B20" s="252"/>
      <c r="C20" s="252"/>
      <c r="D20" s="140"/>
      <c r="E20" s="143"/>
      <c r="F20" s="141"/>
      <c r="G20" s="74"/>
      <c r="H20" s="21"/>
      <c r="I20" s="86"/>
      <c r="J20" s="86"/>
      <c r="K20" s="86"/>
      <c r="L20" s="86"/>
      <c r="M20" s="86"/>
      <c r="N20" s="19"/>
    </row>
    <row r="21" spans="1:14" x14ac:dyDescent="0.25">
      <c r="B21" s="252"/>
      <c r="C21" s="252"/>
      <c r="D21" s="140"/>
      <c r="E21" s="143"/>
      <c r="F21" s="141"/>
      <c r="G21" s="74"/>
      <c r="H21" s="21"/>
      <c r="I21" s="86"/>
      <c r="J21" s="86"/>
      <c r="K21" s="86"/>
      <c r="L21" s="86"/>
      <c r="M21" s="86"/>
      <c r="N21" s="19"/>
    </row>
    <row r="22" spans="1:14" ht="15.75" thickBot="1" x14ac:dyDescent="0.3">
      <c r="B22" s="253" t="s">
        <v>14</v>
      </c>
      <c r="C22" s="254"/>
      <c r="D22" s="140"/>
      <c r="E22" s="144">
        <f>SUM(E15:E21)</f>
        <v>1670624800</v>
      </c>
      <c r="F22" s="179">
        <f>SUM(F15:F21)</f>
        <v>800</v>
      </c>
      <c r="G22" s="74"/>
      <c r="H22" s="21"/>
      <c r="I22" s="86"/>
      <c r="J22" s="86"/>
      <c r="K22" s="86"/>
      <c r="L22" s="86"/>
      <c r="M22" s="86"/>
      <c r="N22" s="19"/>
    </row>
    <row r="23" spans="1:14" ht="45.75" thickBot="1" x14ac:dyDescent="0.3">
      <c r="A23" s="40"/>
      <c r="B23" s="49" t="s">
        <v>15</v>
      </c>
      <c r="C23" s="49" t="s">
        <v>95</v>
      </c>
      <c r="E23" s="35"/>
      <c r="F23" s="35"/>
      <c r="G23" s="35"/>
      <c r="H23" s="35"/>
      <c r="I23" s="9"/>
      <c r="J23" s="9"/>
      <c r="K23" s="9"/>
      <c r="L23" s="9"/>
      <c r="M23" s="9"/>
    </row>
    <row r="24" spans="1:14" ht="15.75" thickBot="1" x14ac:dyDescent="0.3">
      <c r="A24" s="41">
        <v>1</v>
      </c>
      <c r="C24" s="43">
        <f>F22*80%</f>
        <v>640</v>
      </c>
      <c r="D24" s="39"/>
      <c r="E24" s="42">
        <f>E22</f>
        <v>1670624800</v>
      </c>
      <c r="F24" s="37"/>
      <c r="G24" s="37"/>
      <c r="H24" s="37"/>
      <c r="I24" s="22"/>
      <c r="J24" s="22"/>
      <c r="K24" s="22"/>
      <c r="L24" s="22"/>
      <c r="M24" s="22"/>
    </row>
    <row r="25" spans="1:14" x14ac:dyDescent="0.25">
      <c r="A25" s="79"/>
      <c r="C25" s="80"/>
      <c r="D25" s="36"/>
      <c r="E25" s="81"/>
      <c r="F25" s="37"/>
      <c r="G25" s="37"/>
      <c r="H25" s="37"/>
      <c r="I25" s="22"/>
      <c r="J25" s="22"/>
      <c r="K25" s="22"/>
      <c r="L25" s="22"/>
      <c r="M25" s="22"/>
    </row>
    <row r="26" spans="1:14" x14ac:dyDescent="0.25">
      <c r="A26" s="79"/>
      <c r="C26" s="80"/>
      <c r="D26" s="36"/>
      <c r="E26" s="81"/>
      <c r="F26" s="37"/>
      <c r="G26" s="37"/>
      <c r="H26" s="37"/>
      <c r="I26" s="22"/>
      <c r="J26" s="22"/>
      <c r="K26" s="22"/>
      <c r="L26" s="22"/>
      <c r="M26" s="22"/>
    </row>
    <row r="27" spans="1:14" x14ac:dyDescent="0.25">
      <c r="A27" s="79"/>
      <c r="B27" s="99" t="s">
        <v>127</v>
      </c>
      <c r="C27" s="83"/>
      <c r="D27" s="83"/>
      <c r="E27" s="83"/>
      <c r="F27" s="83"/>
      <c r="G27" s="83"/>
      <c r="H27" s="83"/>
      <c r="I27" s="86"/>
      <c r="J27" s="86"/>
      <c r="K27" s="86"/>
      <c r="L27" s="86"/>
      <c r="M27" s="86"/>
      <c r="N27" s="87"/>
    </row>
    <row r="28" spans="1:14" x14ac:dyDescent="0.25">
      <c r="A28" s="79"/>
      <c r="B28" s="83"/>
      <c r="C28" s="83"/>
      <c r="D28" s="83"/>
      <c r="E28" s="83"/>
      <c r="F28" s="83"/>
      <c r="G28" s="83"/>
      <c r="H28" s="83"/>
      <c r="I28" s="86"/>
      <c r="J28" s="86"/>
      <c r="K28" s="86"/>
      <c r="L28" s="86"/>
      <c r="M28" s="86"/>
      <c r="N28" s="87"/>
    </row>
    <row r="29" spans="1:14" x14ac:dyDescent="0.25">
      <c r="A29" s="79"/>
      <c r="B29" s="102" t="s">
        <v>32</v>
      </c>
      <c r="C29" s="102" t="s">
        <v>128</v>
      </c>
      <c r="D29" s="102" t="s">
        <v>129</v>
      </c>
      <c r="E29" s="83"/>
      <c r="F29" s="83"/>
      <c r="G29" s="83"/>
      <c r="H29" s="83"/>
      <c r="I29" s="86"/>
      <c r="J29" s="86"/>
      <c r="K29" s="86"/>
      <c r="L29" s="86"/>
      <c r="M29" s="86"/>
      <c r="N29" s="87"/>
    </row>
    <row r="30" spans="1:14" x14ac:dyDescent="0.25">
      <c r="A30" s="79"/>
      <c r="B30" s="98" t="s">
        <v>130</v>
      </c>
      <c r="C30" s="224"/>
      <c r="D30" s="224" t="s">
        <v>214</v>
      </c>
      <c r="E30" s="83"/>
      <c r="F30" s="83"/>
      <c r="G30" s="83"/>
      <c r="H30" s="83"/>
      <c r="I30" s="86"/>
      <c r="J30" s="86"/>
      <c r="K30" s="86"/>
      <c r="L30" s="86"/>
      <c r="M30" s="86"/>
      <c r="N30" s="87"/>
    </row>
    <row r="31" spans="1:14" x14ac:dyDescent="0.25">
      <c r="A31" s="79"/>
      <c r="B31" s="98" t="s">
        <v>131</v>
      </c>
      <c r="C31" s="224" t="s">
        <v>214</v>
      </c>
      <c r="D31" s="98"/>
      <c r="E31" s="83"/>
      <c r="F31" s="83"/>
      <c r="G31" s="83"/>
      <c r="H31" s="83"/>
      <c r="I31" s="86"/>
      <c r="J31" s="86"/>
      <c r="K31" s="86"/>
      <c r="L31" s="86"/>
      <c r="M31" s="86"/>
      <c r="N31" s="87"/>
    </row>
    <row r="32" spans="1:14" x14ac:dyDescent="0.25">
      <c r="A32" s="79"/>
      <c r="B32" s="98" t="s">
        <v>132</v>
      </c>
      <c r="C32" s="224" t="s">
        <v>214</v>
      </c>
      <c r="D32" s="98"/>
      <c r="E32" s="83"/>
      <c r="F32" s="83"/>
      <c r="G32" s="83"/>
      <c r="H32" s="83"/>
      <c r="I32" s="86"/>
      <c r="J32" s="86"/>
      <c r="K32" s="86"/>
      <c r="L32" s="86"/>
      <c r="M32" s="86"/>
      <c r="N32" s="87"/>
    </row>
    <row r="33" spans="1:17" x14ac:dyDescent="0.25">
      <c r="A33" s="79"/>
      <c r="B33" s="98" t="s">
        <v>133</v>
      </c>
      <c r="C33" s="224" t="s">
        <v>214</v>
      </c>
      <c r="D33" s="98"/>
      <c r="E33" s="83"/>
      <c r="F33" s="83"/>
      <c r="G33" s="83"/>
      <c r="H33" s="83"/>
      <c r="I33" s="86"/>
      <c r="J33" s="86"/>
      <c r="K33" s="86"/>
      <c r="L33" s="86"/>
      <c r="M33" s="86"/>
      <c r="N33" s="87"/>
    </row>
    <row r="34" spans="1:17" x14ac:dyDescent="0.25">
      <c r="A34" s="79"/>
      <c r="B34" s="83"/>
      <c r="C34" s="83"/>
      <c r="D34" s="83"/>
      <c r="E34" s="83"/>
      <c r="F34" s="83"/>
      <c r="G34" s="83"/>
      <c r="H34" s="83"/>
      <c r="I34" s="86"/>
      <c r="J34" s="86"/>
      <c r="K34" s="86"/>
      <c r="L34" s="86"/>
      <c r="M34" s="86"/>
      <c r="N34" s="87"/>
    </row>
    <row r="35" spans="1:17" x14ac:dyDescent="0.25">
      <c r="A35" s="79"/>
      <c r="B35" s="83"/>
      <c r="C35" s="83"/>
      <c r="D35" s="83"/>
      <c r="E35" s="83"/>
      <c r="F35" s="83"/>
      <c r="G35" s="83"/>
      <c r="H35" s="83"/>
      <c r="I35" s="86"/>
      <c r="J35" s="86"/>
      <c r="K35" s="86"/>
      <c r="L35" s="86"/>
      <c r="M35" s="86"/>
      <c r="N35" s="87"/>
    </row>
    <row r="36" spans="1:17" x14ac:dyDescent="0.25">
      <c r="A36" s="79"/>
      <c r="B36" s="99" t="s">
        <v>134</v>
      </c>
      <c r="C36" s="83"/>
      <c r="D36" s="83"/>
      <c r="E36" s="83"/>
      <c r="F36" s="83"/>
      <c r="G36" s="83"/>
      <c r="H36" s="83"/>
      <c r="I36" s="86"/>
      <c r="J36" s="86"/>
      <c r="K36" s="86"/>
      <c r="L36" s="86"/>
      <c r="M36" s="86"/>
      <c r="N36" s="87"/>
    </row>
    <row r="37" spans="1:17" x14ac:dyDescent="0.25">
      <c r="A37" s="79"/>
      <c r="B37" s="83"/>
      <c r="C37" s="83"/>
      <c r="D37" s="83"/>
      <c r="E37" s="83"/>
      <c r="F37" s="83"/>
      <c r="G37" s="83"/>
      <c r="H37" s="83"/>
      <c r="I37" s="86"/>
      <c r="J37" s="86"/>
      <c r="K37" s="86"/>
      <c r="L37" s="86"/>
      <c r="M37" s="86"/>
      <c r="N37" s="87"/>
    </row>
    <row r="38" spans="1:17" x14ac:dyDescent="0.25">
      <c r="A38" s="79"/>
      <c r="B38" s="83"/>
      <c r="C38" s="83"/>
      <c r="D38" s="83"/>
      <c r="E38" s="83"/>
      <c r="F38" s="83"/>
      <c r="G38" s="83"/>
      <c r="H38" s="83"/>
      <c r="I38" s="86"/>
      <c r="J38" s="86"/>
      <c r="K38" s="86"/>
      <c r="L38" s="86"/>
      <c r="M38" s="86"/>
      <c r="N38" s="87"/>
    </row>
    <row r="39" spans="1:17" x14ac:dyDescent="0.25">
      <c r="A39" s="79"/>
      <c r="B39" s="102" t="s">
        <v>32</v>
      </c>
      <c r="C39" s="102" t="s">
        <v>56</v>
      </c>
      <c r="D39" s="101" t="s">
        <v>50</v>
      </c>
      <c r="E39" s="101" t="s">
        <v>16</v>
      </c>
      <c r="F39" s="83"/>
      <c r="G39" s="83"/>
      <c r="H39" s="83"/>
      <c r="I39" s="86"/>
      <c r="J39" s="86"/>
      <c r="K39" s="86"/>
      <c r="L39" s="86"/>
      <c r="M39" s="86"/>
      <c r="N39" s="87"/>
    </row>
    <row r="40" spans="1:17" ht="43.5" customHeight="1" x14ac:dyDescent="0.25">
      <c r="A40" s="79"/>
      <c r="B40" s="84" t="s">
        <v>135</v>
      </c>
      <c r="C40" s="85">
        <v>40</v>
      </c>
      <c r="D40" s="135">
        <v>0</v>
      </c>
      <c r="E40" s="255">
        <f>+D40+D41</f>
        <v>10</v>
      </c>
      <c r="F40" s="83"/>
      <c r="G40" s="83"/>
      <c r="H40" s="83"/>
      <c r="I40" s="86"/>
      <c r="J40" s="86"/>
      <c r="K40" s="86"/>
      <c r="L40" s="86"/>
      <c r="M40" s="86"/>
      <c r="N40" s="87"/>
    </row>
    <row r="41" spans="1:17" ht="42.75" x14ac:dyDescent="0.25">
      <c r="A41" s="79"/>
      <c r="B41" s="84" t="s">
        <v>136</v>
      </c>
      <c r="C41" s="85">
        <v>60</v>
      </c>
      <c r="D41" s="135">
        <v>10</v>
      </c>
      <c r="E41" s="256"/>
      <c r="F41" s="83"/>
      <c r="G41" s="83"/>
      <c r="H41" s="83"/>
      <c r="I41" s="86"/>
      <c r="J41" s="86"/>
      <c r="K41" s="86"/>
      <c r="L41" s="86"/>
      <c r="M41" s="86"/>
      <c r="N41" s="87"/>
    </row>
    <row r="42" spans="1:17" x14ac:dyDescent="0.25">
      <c r="A42" s="79"/>
      <c r="C42" s="80"/>
      <c r="D42" s="36"/>
      <c r="E42" s="81"/>
      <c r="F42" s="37"/>
      <c r="G42" s="37"/>
      <c r="H42" s="37"/>
      <c r="I42" s="22"/>
      <c r="J42" s="22"/>
      <c r="K42" s="22"/>
      <c r="L42" s="22"/>
      <c r="M42" s="22"/>
    </row>
    <row r="43" spans="1:17" x14ac:dyDescent="0.25">
      <c r="A43" s="79"/>
      <c r="C43" s="80"/>
      <c r="D43" s="36"/>
      <c r="E43" s="81"/>
      <c r="F43" s="37"/>
      <c r="G43" s="37"/>
      <c r="H43" s="37"/>
      <c r="I43" s="22"/>
      <c r="J43" s="22"/>
      <c r="K43" s="22"/>
      <c r="L43" s="22"/>
      <c r="M43" s="22"/>
    </row>
    <row r="44" spans="1:17" ht="24" customHeight="1" x14ac:dyDescent="0.25">
      <c r="A44" s="79"/>
      <c r="C44" s="80"/>
      <c r="D44" s="36"/>
      <c r="E44" s="81"/>
      <c r="F44" s="37"/>
      <c r="G44" s="37"/>
      <c r="H44" s="37"/>
      <c r="I44" s="22"/>
      <c r="J44" s="22"/>
      <c r="K44" s="22"/>
      <c r="L44" s="22"/>
      <c r="M44" s="257" t="s">
        <v>34</v>
      </c>
      <c r="N44" s="257"/>
    </row>
    <row r="45" spans="1:17" ht="27.75" customHeight="1" thickBot="1" x14ac:dyDescent="0.3">
      <c r="M45" s="258"/>
      <c r="N45" s="258"/>
    </row>
    <row r="46" spans="1:17" x14ac:dyDescent="0.25">
      <c r="B46" s="99" t="s">
        <v>150</v>
      </c>
      <c r="M46" s="60"/>
      <c r="N46" s="60"/>
    </row>
    <row r="47" spans="1:17" ht="15.75" thickBot="1" x14ac:dyDescent="0.3">
      <c r="M47" s="60"/>
      <c r="N47" s="60"/>
    </row>
    <row r="48" spans="1:17" s="86" customFormat="1" ht="109.5" customHeight="1" x14ac:dyDescent="0.25">
      <c r="B48" s="95" t="s">
        <v>137</v>
      </c>
      <c r="C48" s="95" t="s">
        <v>138</v>
      </c>
      <c r="D48" s="95" t="s">
        <v>139</v>
      </c>
      <c r="E48" s="95" t="s">
        <v>44</v>
      </c>
      <c r="F48" s="95" t="s">
        <v>22</v>
      </c>
      <c r="G48" s="95" t="s">
        <v>96</v>
      </c>
      <c r="H48" s="95" t="s">
        <v>17</v>
      </c>
      <c r="I48" s="95" t="s">
        <v>10</v>
      </c>
      <c r="J48" s="95" t="s">
        <v>30</v>
      </c>
      <c r="K48" s="95" t="s">
        <v>59</v>
      </c>
      <c r="L48" s="95" t="s">
        <v>20</v>
      </c>
      <c r="M48" s="82" t="s">
        <v>26</v>
      </c>
      <c r="N48" s="95" t="s">
        <v>140</v>
      </c>
      <c r="O48" s="95" t="s">
        <v>35</v>
      </c>
      <c r="P48" s="96" t="s">
        <v>11</v>
      </c>
      <c r="Q48" s="96" t="s">
        <v>19</v>
      </c>
    </row>
    <row r="49" spans="1:26" s="91" customFormat="1" ht="71.25" x14ac:dyDescent="0.25">
      <c r="A49" s="44">
        <v>1</v>
      </c>
      <c r="B49" s="145" t="s">
        <v>163</v>
      </c>
      <c r="C49" s="145" t="s">
        <v>163</v>
      </c>
      <c r="D49" s="145" t="s">
        <v>152</v>
      </c>
      <c r="E49" s="147">
        <v>88</v>
      </c>
      <c r="F49" s="146" t="s">
        <v>128</v>
      </c>
      <c r="G49" s="148" t="s">
        <v>129</v>
      </c>
      <c r="H49" s="149">
        <v>40550</v>
      </c>
      <c r="I49" s="149">
        <v>40907</v>
      </c>
      <c r="J49" s="150" t="s">
        <v>129</v>
      </c>
      <c r="K49" s="195">
        <v>11</v>
      </c>
      <c r="L49" s="147">
        <v>0</v>
      </c>
      <c r="M49" s="147">
        <v>1700</v>
      </c>
      <c r="N49" s="147">
        <v>0</v>
      </c>
      <c r="O49" s="151">
        <v>367608000</v>
      </c>
      <c r="P49" s="152">
        <v>48</v>
      </c>
      <c r="Q49" s="153"/>
      <c r="R49" s="90"/>
      <c r="S49" s="90"/>
      <c r="T49" s="90"/>
      <c r="U49" s="90"/>
      <c r="V49" s="90"/>
      <c r="W49" s="90"/>
      <c r="X49" s="90"/>
      <c r="Y49" s="90"/>
      <c r="Z49" s="90"/>
    </row>
    <row r="50" spans="1:26" s="91" customFormat="1" ht="71.25" x14ac:dyDescent="0.25">
      <c r="A50" s="44">
        <f>+A49+1</f>
        <v>2</v>
      </c>
      <c r="B50" s="226" t="s">
        <v>163</v>
      </c>
      <c r="C50" s="226" t="s">
        <v>163</v>
      </c>
      <c r="D50" s="226" t="s">
        <v>152</v>
      </c>
      <c r="E50" s="227">
        <v>132</v>
      </c>
      <c r="F50" s="228" t="s">
        <v>128</v>
      </c>
      <c r="G50" s="229" t="s">
        <v>129</v>
      </c>
      <c r="H50" s="230">
        <v>41661</v>
      </c>
      <c r="I50" s="230">
        <v>42004</v>
      </c>
      <c r="J50" s="231" t="s">
        <v>129</v>
      </c>
      <c r="K50" s="232">
        <v>0</v>
      </c>
      <c r="L50" s="227">
        <v>8</v>
      </c>
      <c r="M50" s="227">
        <v>600</v>
      </c>
      <c r="N50" s="227">
        <v>0</v>
      </c>
      <c r="O50" s="233">
        <v>145958400</v>
      </c>
      <c r="P50" s="234">
        <v>49</v>
      </c>
      <c r="Q50" s="235"/>
      <c r="R50" s="90"/>
      <c r="S50" s="90"/>
      <c r="T50" s="90"/>
      <c r="U50" s="90"/>
      <c r="V50" s="90"/>
      <c r="W50" s="90"/>
      <c r="X50" s="90"/>
      <c r="Y50" s="90"/>
      <c r="Z50" s="90"/>
    </row>
    <row r="51" spans="1:26" s="91" customFormat="1" ht="84" customHeight="1" x14ac:dyDescent="0.25">
      <c r="A51" s="44">
        <f t="shared" ref="A51:A54" si="0">+A50+1</f>
        <v>3</v>
      </c>
      <c r="B51" s="145" t="s">
        <v>163</v>
      </c>
      <c r="C51" s="145" t="s">
        <v>163</v>
      </c>
      <c r="D51" s="145" t="s">
        <v>152</v>
      </c>
      <c r="E51" s="167">
        <v>55</v>
      </c>
      <c r="F51" s="146" t="s">
        <v>128</v>
      </c>
      <c r="G51" s="148" t="s">
        <v>129</v>
      </c>
      <c r="H51" s="168">
        <v>40190</v>
      </c>
      <c r="I51" s="168">
        <v>40543</v>
      </c>
      <c r="J51" s="167" t="s">
        <v>129</v>
      </c>
      <c r="K51" s="196">
        <v>11</v>
      </c>
      <c r="L51" s="167">
        <v>0</v>
      </c>
      <c r="M51" s="167">
        <v>1400</v>
      </c>
      <c r="N51" s="167">
        <v>0</v>
      </c>
      <c r="O51" s="151">
        <v>294000000</v>
      </c>
      <c r="P51" s="169">
        <v>49</v>
      </c>
      <c r="Q51" s="153"/>
      <c r="R51" s="90"/>
      <c r="S51" s="90"/>
      <c r="T51" s="90"/>
      <c r="U51" s="90"/>
      <c r="V51" s="90"/>
      <c r="W51" s="90"/>
      <c r="X51" s="90"/>
      <c r="Y51" s="90"/>
      <c r="Z51" s="90"/>
    </row>
    <row r="52" spans="1:26" s="91" customFormat="1" ht="155.25" customHeight="1" x14ac:dyDescent="0.25">
      <c r="A52" s="44">
        <f t="shared" si="0"/>
        <v>4</v>
      </c>
      <c r="B52" s="145" t="s">
        <v>163</v>
      </c>
      <c r="C52" s="145" t="s">
        <v>163</v>
      </c>
      <c r="D52" s="145" t="s">
        <v>152</v>
      </c>
      <c r="E52" s="202">
        <v>222</v>
      </c>
      <c r="F52" s="146" t="s">
        <v>128</v>
      </c>
      <c r="G52" s="203">
        <v>0</v>
      </c>
      <c r="H52" s="204">
        <v>41501</v>
      </c>
      <c r="I52" s="204">
        <v>41988</v>
      </c>
      <c r="J52" s="203" t="s">
        <v>129</v>
      </c>
      <c r="K52" s="205">
        <v>0</v>
      </c>
      <c r="L52" s="205">
        <v>13</v>
      </c>
      <c r="M52" s="53">
        <v>450</v>
      </c>
      <c r="N52" s="53">
        <v>0</v>
      </c>
      <c r="O52" s="54">
        <v>0</v>
      </c>
      <c r="P52" s="54">
        <v>5</v>
      </c>
      <c r="Q52" s="153" t="s">
        <v>325</v>
      </c>
      <c r="R52" s="90"/>
      <c r="S52" s="90"/>
      <c r="T52" s="90"/>
      <c r="U52" s="90"/>
      <c r="V52" s="90"/>
      <c r="W52" s="90"/>
      <c r="X52" s="90"/>
      <c r="Y52" s="90"/>
      <c r="Z52" s="90"/>
    </row>
    <row r="53" spans="1:26" s="91" customFormat="1" ht="51" customHeight="1" x14ac:dyDescent="0.25">
      <c r="A53" s="44">
        <f t="shared" si="0"/>
        <v>5</v>
      </c>
      <c r="B53" s="145"/>
      <c r="C53" s="145"/>
      <c r="D53" s="145"/>
      <c r="E53" s="167"/>
      <c r="F53" s="146"/>
      <c r="G53" s="148"/>
      <c r="H53" s="168"/>
      <c r="I53" s="168"/>
      <c r="J53" s="167"/>
      <c r="K53" s="196"/>
      <c r="L53" s="167"/>
      <c r="M53" s="167"/>
      <c r="N53" s="167"/>
      <c r="O53" s="184"/>
      <c r="P53" s="169"/>
      <c r="Q53" s="153"/>
      <c r="R53" s="90"/>
      <c r="S53" s="90"/>
      <c r="T53" s="90"/>
      <c r="U53" s="90"/>
      <c r="V53" s="90"/>
      <c r="W53" s="90"/>
      <c r="X53" s="90"/>
      <c r="Y53" s="90"/>
      <c r="Z53" s="90"/>
    </row>
    <row r="54" spans="1:26" s="91" customFormat="1" x14ac:dyDescent="0.25">
      <c r="A54" s="44">
        <f t="shared" si="0"/>
        <v>6</v>
      </c>
      <c r="B54" s="145"/>
      <c r="C54" s="145"/>
      <c r="D54" s="145"/>
      <c r="E54" s="167"/>
      <c r="F54" s="146"/>
      <c r="G54" s="148"/>
      <c r="H54" s="168"/>
      <c r="I54" s="168"/>
      <c r="J54" s="167"/>
      <c r="K54" s="196"/>
      <c r="L54" s="167"/>
      <c r="M54" s="167"/>
      <c r="N54" s="167"/>
      <c r="O54" s="184"/>
      <c r="P54" s="169"/>
      <c r="Q54" s="153"/>
      <c r="R54" s="90"/>
      <c r="S54" s="90"/>
      <c r="T54" s="90"/>
      <c r="U54" s="90"/>
      <c r="V54" s="90"/>
      <c r="W54" s="90"/>
      <c r="X54" s="90"/>
      <c r="Y54" s="90"/>
      <c r="Z54" s="90"/>
    </row>
    <row r="55" spans="1:26" s="91" customFormat="1" x14ac:dyDescent="0.25">
      <c r="A55" s="44">
        <v>8</v>
      </c>
      <c r="B55" s="145"/>
      <c r="C55" s="145"/>
      <c r="D55" s="145"/>
      <c r="E55" s="167"/>
      <c r="F55" s="146"/>
      <c r="G55" s="148"/>
      <c r="H55" s="168"/>
      <c r="I55" s="168"/>
      <c r="J55" s="167"/>
      <c r="K55" s="196"/>
      <c r="L55" s="167"/>
      <c r="M55" s="167"/>
      <c r="N55" s="167"/>
      <c r="O55" s="184"/>
      <c r="P55" s="169"/>
      <c r="Q55" s="153"/>
      <c r="R55" s="90"/>
      <c r="S55" s="90"/>
      <c r="T55" s="90"/>
      <c r="U55" s="90"/>
      <c r="V55" s="90"/>
      <c r="W55" s="90"/>
      <c r="X55" s="90"/>
      <c r="Y55" s="90"/>
      <c r="Z55" s="90"/>
    </row>
    <row r="56" spans="1:26" s="91" customFormat="1" x14ac:dyDescent="0.25">
      <c r="A56" s="44">
        <v>9</v>
      </c>
      <c r="B56" s="145"/>
      <c r="C56" s="145"/>
      <c r="D56" s="153"/>
      <c r="E56" s="167"/>
      <c r="F56" s="146"/>
      <c r="G56" s="148"/>
      <c r="H56" s="167"/>
      <c r="I56" s="168"/>
      <c r="J56" s="167"/>
      <c r="K56" s="196"/>
      <c r="L56" s="167"/>
      <c r="M56" s="167"/>
      <c r="N56" s="167"/>
      <c r="O56" s="184"/>
      <c r="P56" s="169"/>
      <c r="Q56" s="153"/>
      <c r="R56" s="90"/>
      <c r="S56" s="90"/>
      <c r="T56" s="90"/>
      <c r="U56" s="90"/>
      <c r="V56" s="90"/>
      <c r="W56" s="90"/>
      <c r="X56" s="90"/>
      <c r="Y56" s="90"/>
      <c r="Z56" s="90"/>
    </row>
    <row r="57" spans="1:26" s="91" customFormat="1" x14ac:dyDescent="0.25">
      <c r="A57" s="44">
        <v>10</v>
      </c>
      <c r="B57" s="138"/>
      <c r="C57" s="153"/>
      <c r="D57" s="153"/>
      <c r="E57" s="153"/>
      <c r="F57" s="153"/>
      <c r="G57" s="153"/>
      <c r="H57" s="153"/>
      <c r="I57" s="153"/>
      <c r="J57" s="153"/>
      <c r="K57" s="197"/>
      <c r="L57" s="153"/>
      <c r="M57" s="153"/>
      <c r="N57" s="153"/>
      <c r="O57" s="153"/>
      <c r="P57" s="153"/>
      <c r="Q57" s="153"/>
      <c r="R57" s="90"/>
      <c r="S57" s="90"/>
      <c r="T57" s="90"/>
      <c r="U57" s="90"/>
      <c r="V57" s="90"/>
      <c r="W57" s="90"/>
      <c r="X57" s="90"/>
      <c r="Y57" s="90"/>
      <c r="Z57" s="90"/>
    </row>
    <row r="58" spans="1:26" s="91" customFormat="1" x14ac:dyDescent="0.25">
      <c r="A58" s="44">
        <v>11</v>
      </c>
      <c r="B58" s="138"/>
      <c r="C58" s="138"/>
      <c r="D58" s="138"/>
      <c r="E58" s="138"/>
      <c r="F58" s="138"/>
      <c r="G58" s="138"/>
      <c r="H58" s="138"/>
      <c r="I58" s="138"/>
      <c r="J58" s="138"/>
      <c r="K58" s="198"/>
      <c r="L58" s="138"/>
      <c r="M58" s="138"/>
      <c r="N58" s="138"/>
      <c r="O58" s="138"/>
      <c r="P58" s="138"/>
      <c r="Q58" s="138"/>
      <c r="R58" s="90"/>
      <c r="S58" s="90"/>
      <c r="T58" s="90"/>
      <c r="U58" s="90"/>
      <c r="V58" s="90"/>
      <c r="W58" s="90"/>
      <c r="X58" s="90"/>
      <c r="Y58" s="90"/>
      <c r="Z58" s="90"/>
    </row>
    <row r="59" spans="1:26" s="91" customFormat="1" x14ac:dyDescent="0.25">
      <c r="A59" s="44">
        <v>12</v>
      </c>
      <c r="B59" s="138"/>
      <c r="C59" s="138"/>
      <c r="D59" s="138"/>
      <c r="E59" s="138"/>
      <c r="F59" s="138"/>
      <c r="G59" s="138"/>
      <c r="H59" s="138"/>
      <c r="I59" s="138"/>
      <c r="J59" s="138"/>
      <c r="K59" s="198"/>
      <c r="L59" s="138"/>
      <c r="M59" s="138"/>
      <c r="N59" s="138"/>
      <c r="O59" s="138"/>
      <c r="P59" s="138"/>
      <c r="Q59" s="138"/>
      <c r="R59" s="90"/>
      <c r="S59" s="90"/>
      <c r="T59" s="90"/>
      <c r="U59" s="90"/>
      <c r="V59" s="90"/>
      <c r="W59" s="90"/>
      <c r="X59" s="90"/>
      <c r="Y59" s="90"/>
      <c r="Z59" s="90"/>
    </row>
    <row r="60" spans="1:26" s="91" customFormat="1" x14ac:dyDescent="0.25">
      <c r="A60" s="44"/>
      <c r="B60" s="133" t="s">
        <v>16</v>
      </c>
      <c r="C60" s="93"/>
      <c r="D60" s="92"/>
      <c r="E60" s="23"/>
      <c r="F60" s="88"/>
      <c r="G60" s="88"/>
      <c r="H60" s="94"/>
      <c r="I60" s="94"/>
      <c r="J60" s="89"/>
      <c r="K60" s="199">
        <f>SUM(K49:K59)</f>
        <v>22</v>
      </c>
      <c r="L60" s="47">
        <f ca="1">SUM(L49:L117)</f>
        <v>0</v>
      </c>
      <c r="M60" s="190">
        <f ca="1">SUM(M49:M117)</f>
        <v>10765</v>
      </c>
      <c r="N60" s="47">
        <f ca="1">SUM(N49:N117)</f>
        <v>0</v>
      </c>
      <c r="O60" s="26"/>
      <c r="P60" s="26"/>
      <c r="Q60" s="128"/>
    </row>
    <row r="61" spans="1:26" s="29" customFormat="1" x14ac:dyDescent="0.25">
      <c r="E61" s="30"/>
    </row>
    <row r="62" spans="1:26" s="29" customFormat="1" x14ac:dyDescent="0.25">
      <c r="B62" s="243" t="s">
        <v>28</v>
      </c>
      <c r="C62" s="243" t="s">
        <v>27</v>
      </c>
      <c r="D62" s="245" t="s">
        <v>33</v>
      </c>
      <c r="E62" s="245"/>
    </row>
    <row r="63" spans="1:26" s="29" customFormat="1" x14ac:dyDescent="0.25">
      <c r="B63" s="244"/>
      <c r="C63" s="244"/>
      <c r="D63" s="137" t="s">
        <v>23</v>
      </c>
      <c r="E63" s="58" t="s">
        <v>24</v>
      </c>
    </row>
    <row r="64" spans="1:26" s="29" customFormat="1" ht="30.6" customHeight="1" x14ac:dyDescent="0.25">
      <c r="B64" s="55" t="s">
        <v>21</v>
      </c>
      <c r="C64" s="56">
        <f>+K60</f>
        <v>22</v>
      </c>
      <c r="D64" s="54"/>
      <c r="E64" s="54" t="s">
        <v>214</v>
      </c>
      <c r="F64" s="31"/>
      <c r="G64" s="31"/>
      <c r="H64" s="31"/>
      <c r="I64" s="31"/>
      <c r="J64" s="31"/>
      <c r="K64" s="31"/>
      <c r="L64" s="31"/>
      <c r="M64" s="31"/>
    </row>
    <row r="65" spans="2:17" s="29" customFormat="1" ht="30" customHeight="1" x14ac:dyDescent="0.25">
      <c r="B65" s="55" t="s">
        <v>25</v>
      </c>
      <c r="C65" s="56">
        <f ca="1">+M60</f>
        <v>10765</v>
      </c>
      <c r="D65" s="54" t="s">
        <v>214</v>
      </c>
      <c r="E65" s="54"/>
    </row>
    <row r="66" spans="2:17" s="29" customFormat="1" x14ac:dyDescent="0.25">
      <c r="B66" s="32"/>
      <c r="C66" s="262"/>
      <c r="D66" s="262"/>
      <c r="E66" s="262"/>
      <c r="F66" s="262"/>
      <c r="G66" s="262"/>
      <c r="H66" s="262"/>
      <c r="I66" s="262"/>
      <c r="J66" s="262"/>
      <c r="K66" s="262"/>
      <c r="L66" s="262"/>
      <c r="M66" s="262"/>
      <c r="N66" s="262"/>
    </row>
    <row r="67" spans="2:17" ht="28.15" customHeight="1" thickBot="1" x14ac:dyDescent="0.3"/>
    <row r="68" spans="2:17" ht="27" thickBot="1" x14ac:dyDescent="0.3">
      <c r="B68" s="263" t="s">
        <v>97</v>
      </c>
      <c r="C68" s="263"/>
      <c r="D68" s="263"/>
      <c r="E68" s="263"/>
      <c r="F68" s="263"/>
      <c r="G68" s="263"/>
      <c r="H68" s="263"/>
      <c r="I68" s="263"/>
      <c r="J68" s="263"/>
      <c r="K68" s="263"/>
      <c r="L68" s="263"/>
      <c r="M68" s="263"/>
      <c r="N68" s="263"/>
    </row>
    <row r="71" spans="2:17" ht="109.5" customHeight="1" x14ac:dyDescent="0.25">
      <c r="B71" s="97" t="s">
        <v>141</v>
      </c>
      <c r="C71" s="63" t="s">
        <v>2</v>
      </c>
      <c r="D71" s="63" t="s">
        <v>99</v>
      </c>
      <c r="E71" s="63" t="s">
        <v>98</v>
      </c>
      <c r="F71" s="63" t="s">
        <v>100</v>
      </c>
      <c r="G71" s="63" t="s">
        <v>101</v>
      </c>
      <c r="H71" s="63" t="s">
        <v>102</v>
      </c>
      <c r="I71" s="63" t="s">
        <v>103</v>
      </c>
      <c r="J71" s="63" t="s">
        <v>104</v>
      </c>
      <c r="K71" s="63" t="s">
        <v>105</v>
      </c>
      <c r="L71" s="63" t="s">
        <v>106</v>
      </c>
      <c r="M71" s="76" t="s">
        <v>107</v>
      </c>
      <c r="N71" s="76" t="s">
        <v>108</v>
      </c>
      <c r="O71" s="259" t="s">
        <v>3</v>
      </c>
      <c r="P71" s="261"/>
      <c r="Q71" s="63" t="s">
        <v>18</v>
      </c>
    </row>
    <row r="72" spans="2:17" ht="71.25" customHeight="1" x14ac:dyDescent="0.25">
      <c r="B72" s="159" t="s">
        <v>164</v>
      </c>
      <c r="C72" s="159" t="s">
        <v>153</v>
      </c>
      <c r="D72" s="161" t="s">
        <v>326</v>
      </c>
      <c r="E72" s="165">
        <v>200</v>
      </c>
      <c r="F72" s="180" t="s">
        <v>156</v>
      </c>
      <c r="G72" s="180" t="s">
        <v>156</v>
      </c>
      <c r="H72" s="180" t="s">
        <v>156</v>
      </c>
      <c r="I72" s="180" t="s">
        <v>129</v>
      </c>
      <c r="J72" s="180" t="s">
        <v>128</v>
      </c>
      <c r="K72" s="180" t="s">
        <v>128</v>
      </c>
      <c r="L72" s="180" t="s">
        <v>128</v>
      </c>
      <c r="M72" s="180" t="s">
        <v>129</v>
      </c>
      <c r="N72" s="180" t="s">
        <v>129</v>
      </c>
      <c r="O72" s="264"/>
      <c r="P72" s="265"/>
      <c r="Q72" s="142" t="s">
        <v>128</v>
      </c>
    </row>
    <row r="73" spans="2:17" ht="27.75" customHeight="1" x14ac:dyDescent="0.2">
      <c r="B73" s="159"/>
      <c r="C73" s="159"/>
      <c r="D73" s="155" t="s">
        <v>327</v>
      </c>
      <c r="E73" s="165">
        <v>350</v>
      </c>
      <c r="F73" s="180" t="s">
        <v>156</v>
      </c>
      <c r="G73" s="180" t="s">
        <v>156</v>
      </c>
      <c r="H73" s="180" t="s">
        <v>156</v>
      </c>
      <c r="I73" s="180" t="s">
        <v>129</v>
      </c>
      <c r="J73" s="180" t="s">
        <v>128</v>
      </c>
      <c r="K73" s="180" t="s">
        <v>128</v>
      </c>
      <c r="L73" s="180" t="s">
        <v>128</v>
      </c>
      <c r="M73" s="180" t="s">
        <v>129</v>
      </c>
      <c r="N73" s="180" t="s">
        <v>129</v>
      </c>
      <c r="O73" s="264"/>
      <c r="P73" s="265"/>
      <c r="Q73" s="142" t="s">
        <v>128</v>
      </c>
    </row>
    <row r="74" spans="2:17" x14ac:dyDescent="0.25">
      <c r="B74" s="159"/>
      <c r="C74" s="159"/>
      <c r="D74" s="78" t="s">
        <v>328</v>
      </c>
      <c r="E74" s="165">
        <v>250</v>
      </c>
      <c r="F74" s="180" t="s">
        <v>156</v>
      </c>
      <c r="G74" s="180" t="s">
        <v>156</v>
      </c>
      <c r="H74" s="180" t="s">
        <v>156</v>
      </c>
      <c r="I74" s="180" t="s">
        <v>129</v>
      </c>
      <c r="J74" s="180" t="s">
        <v>128</v>
      </c>
      <c r="K74" s="180" t="s">
        <v>128</v>
      </c>
      <c r="L74" s="180" t="s">
        <v>128</v>
      </c>
      <c r="M74" s="180" t="s">
        <v>129</v>
      </c>
      <c r="N74" s="180" t="s">
        <v>129</v>
      </c>
      <c r="O74" s="266"/>
      <c r="P74" s="267"/>
      <c r="Q74" s="142" t="s">
        <v>128</v>
      </c>
    </row>
    <row r="75" spans="2:17" x14ac:dyDescent="0.25">
      <c r="B75" s="2"/>
      <c r="C75" s="2"/>
      <c r="D75" s="78"/>
      <c r="E75" s="4"/>
      <c r="F75" s="3"/>
      <c r="G75" s="3"/>
      <c r="H75" s="3"/>
      <c r="I75" s="77"/>
      <c r="J75" s="77"/>
      <c r="K75" s="98"/>
      <c r="L75" s="98"/>
      <c r="M75" s="98"/>
      <c r="N75" s="98"/>
      <c r="O75" s="266"/>
      <c r="P75" s="267"/>
      <c r="Q75" s="98"/>
    </row>
    <row r="76" spans="2:17" x14ac:dyDescent="0.25">
      <c r="B76" s="98"/>
      <c r="C76" s="98"/>
      <c r="D76" s="98"/>
      <c r="E76" s="98"/>
      <c r="F76" s="98"/>
      <c r="G76" s="98"/>
      <c r="H76" s="98"/>
      <c r="I76" s="98"/>
      <c r="J76" s="98"/>
      <c r="K76" s="98"/>
      <c r="L76" s="98"/>
      <c r="M76" s="98"/>
      <c r="N76" s="98"/>
      <c r="O76" s="268"/>
      <c r="P76" s="269"/>
      <c r="Q76" s="98"/>
    </row>
    <row r="77" spans="2:17" x14ac:dyDescent="0.25">
      <c r="B77" s="8" t="s">
        <v>1</v>
      </c>
    </row>
    <row r="78" spans="2:17" x14ac:dyDescent="0.25">
      <c r="B78" s="8" t="s">
        <v>36</v>
      </c>
    </row>
    <row r="79" spans="2:17" x14ac:dyDescent="0.25">
      <c r="B79" s="8" t="s">
        <v>60</v>
      </c>
    </row>
    <row r="81" spans="2:17" ht="15.75" thickBot="1" x14ac:dyDescent="0.3"/>
    <row r="82" spans="2:17" ht="27" thickBot="1" x14ac:dyDescent="0.3">
      <c r="B82" s="270" t="s">
        <v>37</v>
      </c>
      <c r="C82" s="271"/>
      <c r="D82" s="271"/>
      <c r="E82" s="271"/>
      <c r="F82" s="271"/>
      <c r="G82" s="271"/>
      <c r="H82" s="271"/>
      <c r="I82" s="271"/>
      <c r="J82" s="271"/>
      <c r="K82" s="271"/>
      <c r="L82" s="271"/>
      <c r="M82" s="271"/>
      <c r="N82" s="272"/>
    </row>
    <row r="87" spans="2:17" ht="76.5" customHeight="1" x14ac:dyDescent="0.25">
      <c r="B87" s="97" t="s">
        <v>0</v>
      </c>
      <c r="C87" s="97" t="s">
        <v>38</v>
      </c>
      <c r="D87" s="97" t="s">
        <v>39</v>
      </c>
      <c r="E87" s="97" t="s">
        <v>109</v>
      </c>
      <c r="F87" s="97" t="s">
        <v>111</v>
      </c>
      <c r="G87" s="97" t="s">
        <v>112</v>
      </c>
      <c r="H87" s="97" t="s">
        <v>113</v>
      </c>
      <c r="I87" s="97" t="s">
        <v>110</v>
      </c>
      <c r="J87" s="259" t="s">
        <v>114</v>
      </c>
      <c r="K87" s="260"/>
      <c r="L87" s="261"/>
      <c r="M87" s="97" t="s">
        <v>115</v>
      </c>
      <c r="N87" s="97" t="s">
        <v>40</v>
      </c>
      <c r="O87" s="97" t="s">
        <v>41</v>
      </c>
      <c r="P87" s="259" t="s">
        <v>3</v>
      </c>
      <c r="Q87" s="261"/>
    </row>
    <row r="88" spans="2:17" ht="91.5" customHeight="1" x14ac:dyDescent="0.25">
      <c r="B88" s="172" t="s">
        <v>42</v>
      </c>
      <c r="C88" s="172" t="s">
        <v>165</v>
      </c>
      <c r="D88" s="172" t="s">
        <v>166</v>
      </c>
      <c r="E88" s="172">
        <v>40936672</v>
      </c>
      <c r="F88" s="172" t="s">
        <v>226</v>
      </c>
      <c r="G88" s="172" t="s">
        <v>161</v>
      </c>
      <c r="H88" s="173">
        <v>38323</v>
      </c>
      <c r="I88" s="171" t="s">
        <v>129</v>
      </c>
      <c r="J88" s="172" t="s">
        <v>227</v>
      </c>
      <c r="K88" s="171" t="s">
        <v>228</v>
      </c>
      <c r="L88" s="171" t="s">
        <v>229</v>
      </c>
      <c r="M88" s="236" t="s">
        <v>128</v>
      </c>
      <c r="N88" s="172" t="s">
        <v>128</v>
      </c>
      <c r="O88" s="236" t="s">
        <v>129</v>
      </c>
      <c r="P88" s="281" t="s">
        <v>252</v>
      </c>
      <c r="Q88" s="281"/>
    </row>
    <row r="89" spans="2:17" ht="91.5" customHeight="1" x14ac:dyDescent="0.25">
      <c r="B89" s="159" t="s">
        <v>42</v>
      </c>
      <c r="C89" s="159" t="s">
        <v>165</v>
      </c>
      <c r="D89" s="159" t="s">
        <v>329</v>
      </c>
      <c r="E89" s="159">
        <v>40801772</v>
      </c>
      <c r="F89" s="159" t="s">
        <v>155</v>
      </c>
      <c r="G89" s="159" t="s">
        <v>154</v>
      </c>
      <c r="H89" s="160">
        <v>39524</v>
      </c>
      <c r="I89" s="161" t="s">
        <v>330</v>
      </c>
      <c r="J89" s="159" t="s">
        <v>319</v>
      </c>
      <c r="K89" s="161" t="s">
        <v>331</v>
      </c>
      <c r="L89" s="161" t="s">
        <v>332</v>
      </c>
      <c r="M89" s="162" t="s">
        <v>128</v>
      </c>
      <c r="N89" s="159" t="s">
        <v>128</v>
      </c>
      <c r="O89" s="162" t="s">
        <v>128</v>
      </c>
      <c r="P89" s="276" t="s">
        <v>333</v>
      </c>
      <c r="Q89" s="277"/>
    </row>
    <row r="90" spans="2:17" ht="139.5" customHeight="1" x14ac:dyDescent="0.25">
      <c r="B90" s="159" t="s">
        <v>42</v>
      </c>
      <c r="C90" s="159" t="s">
        <v>165</v>
      </c>
      <c r="D90" s="159" t="s">
        <v>170</v>
      </c>
      <c r="E90" s="159">
        <v>27034884</v>
      </c>
      <c r="F90" s="159" t="s">
        <v>168</v>
      </c>
      <c r="G90" s="159" t="s">
        <v>169</v>
      </c>
      <c r="H90" s="160">
        <v>38557</v>
      </c>
      <c r="I90" s="161" t="s">
        <v>128</v>
      </c>
      <c r="J90" s="159" t="s">
        <v>230</v>
      </c>
      <c r="K90" s="161" t="s">
        <v>231</v>
      </c>
      <c r="L90" s="161" t="s">
        <v>232</v>
      </c>
      <c r="M90" s="162" t="s">
        <v>128</v>
      </c>
      <c r="N90" s="159" t="s">
        <v>128</v>
      </c>
      <c r="O90" s="162" t="s">
        <v>128</v>
      </c>
      <c r="P90" s="276"/>
      <c r="Q90" s="277"/>
    </row>
    <row r="91" spans="2:17" ht="111.75" customHeight="1" x14ac:dyDescent="0.25">
      <c r="B91" s="159" t="s">
        <v>42</v>
      </c>
      <c r="C91" s="159" t="s">
        <v>165</v>
      </c>
      <c r="D91" s="159" t="s">
        <v>167</v>
      </c>
      <c r="E91" s="159">
        <v>40916994</v>
      </c>
      <c r="F91" s="159" t="s">
        <v>168</v>
      </c>
      <c r="G91" s="159" t="s">
        <v>169</v>
      </c>
      <c r="H91" s="160">
        <v>36980</v>
      </c>
      <c r="I91" s="161" t="s">
        <v>129</v>
      </c>
      <c r="J91" s="159" t="s">
        <v>233</v>
      </c>
      <c r="K91" s="161" t="s">
        <v>234</v>
      </c>
      <c r="L91" s="161" t="s">
        <v>235</v>
      </c>
      <c r="M91" s="162" t="s">
        <v>128</v>
      </c>
      <c r="N91" s="159" t="s">
        <v>128</v>
      </c>
      <c r="O91" s="162" t="s">
        <v>128</v>
      </c>
      <c r="P91" s="282"/>
      <c r="Q91" s="282"/>
    </row>
    <row r="92" spans="2:17" ht="97.5" customHeight="1" x14ac:dyDescent="0.25">
      <c r="B92" s="159" t="s">
        <v>43</v>
      </c>
      <c r="C92" s="159" t="s">
        <v>171</v>
      </c>
      <c r="D92" s="161" t="s">
        <v>172</v>
      </c>
      <c r="E92" s="161">
        <v>40938385</v>
      </c>
      <c r="F92" s="161" t="s">
        <v>155</v>
      </c>
      <c r="G92" s="159" t="s">
        <v>154</v>
      </c>
      <c r="H92" s="160">
        <v>41836</v>
      </c>
      <c r="I92" s="161" t="s">
        <v>129</v>
      </c>
      <c r="J92" s="161" t="s">
        <v>236</v>
      </c>
      <c r="K92" s="185" t="s">
        <v>173</v>
      </c>
      <c r="L92" s="161" t="s">
        <v>155</v>
      </c>
      <c r="M92" s="159" t="s">
        <v>128</v>
      </c>
      <c r="N92" s="159" t="s">
        <v>128</v>
      </c>
      <c r="O92" s="159" t="s">
        <v>128</v>
      </c>
      <c r="P92" s="276"/>
      <c r="Q92" s="277"/>
    </row>
    <row r="93" spans="2:17" ht="112.5" customHeight="1" x14ac:dyDescent="0.25">
      <c r="B93" s="159" t="s">
        <v>43</v>
      </c>
      <c r="C93" s="159" t="s">
        <v>171</v>
      </c>
      <c r="D93" s="161" t="s">
        <v>174</v>
      </c>
      <c r="E93" s="161">
        <v>40932556</v>
      </c>
      <c r="F93" s="161" t="s">
        <v>155</v>
      </c>
      <c r="G93" s="161" t="s">
        <v>154</v>
      </c>
      <c r="H93" s="160">
        <v>39640</v>
      </c>
      <c r="I93" s="165" t="s">
        <v>128</v>
      </c>
      <c r="J93" s="161" t="s">
        <v>237</v>
      </c>
      <c r="K93" s="161" t="s">
        <v>238</v>
      </c>
      <c r="L93" s="161" t="s">
        <v>239</v>
      </c>
      <c r="M93" s="159" t="s">
        <v>128</v>
      </c>
      <c r="N93" s="159" t="s">
        <v>128</v>
      </c>
      <c r="O93" s="159" t="s">
        <v>128</v>
      </c>
      <c r="P93" s="278"/>
      <c r="Q93" s="278"/>
    </row>
    <row r="94" spans="2:17" ht="82.5" customHeight="1" x14ac:dyDescent="0.25">
      <c r="B94" s="159" t="s">
        <v>43</v>
      </c>
      <c r="C94" s="159" t="s">
        <v>171</v>
      </c>
      <c r="D94" s="161" t="s">
        <v>175</v>
      </c>
      <c r="E94" s="161">
        <v>40984732</v>
      </c>
      <c r="F94" s="161" t="s">
        <v>155</v>
      </c>
      <c r="G94" s="161" t="s">
        <v>154</v>
      </c>
      <c r="H94" s="160">
        <v>40886</v>
      </c>
      <c r="I94" s="165" t="s">
        <v>128</v>
      </c>
      <c r="J94" s="161" t="s">
        <v>242</v>
      </c>
      <c r="K94" s="161" t="s">
        <v>240</v>
      </c>
      <c r="L94" s="161" t="s">
        <v>241</v>
      </c>
      <c r="M94" s="159" t="s">
        <v>128</v>
      </c>
      <c r="N94" s="159" t="s">
        <v>128</v>
      </c>
      <c r="O94" s="159" t="s">
        <v>128</v>
      </c>
      <c r="P94" s="276"/>
      <c r="Q94" s="277"/>
    </row>
    <row r="95" spans="2:17" ht="75" customHeight="1" x14ac:dyDescent="0.25">
      <c r="B95" s="159" t="s">
        <v>43</v>
      </c>
      <c r="C95" s="159" t="s">
        <v>171</v>
      </c>
      <c r="D95" s="161" t="s">
        <v>176</v>
      </c>
      <c r="E95" s="161">
        <v>40940503</v>
      </c>
      <c r="F95" s="161" t="s">
        <v>155</v>
      </c>
      <c r="G95" s="161" t="s">
        <v>154</v>
      </c>
      <c r="H95" s="160">
        <v>40802</v>
      </c>
      <c r="I95" s="165" t="s">
        <v>128</v>
      </c>
      <c r="J95" s="161" t="s">
        <v>242</v>
      </c>
      <c r="K95" s="161" t="s">
        <v>243</v>
      </c>
      <c r="L95" s="161" t="s">
        <v>241</v>
      </c>
      <c r="M95" s="159" t="s">
        <v>128</v>
      </c>
      <c r="N95" s="159" t="s">
        <v>128</v>
      </c>
      <c r="O95" s="159" t="s">
        <v>128</v>
      </c>
      <c r="P95" s="278"/>
      <c r="Q95" s="278"/>
    </row>
    <row r="96" spans="2:17" ht="75" customHeight="1" x14ac:dyDescent="0.25">
      <c r="B96" s="159" t="s">
        <v>43</v>
      </c>
      <c r="C96" s="159" t="s">
        <v>171</v>
      </c>
      <c r="D96" s="161" t="s">
        <v>177</v>
      </c>
      <c r="E96" s="161">
        <v>1118828094</v>
      </c>
      <c r="F96" s="161" t="s">
        <v>178</v>
      </c>
      <c r="G96" s="161" t="s">
        <v>159</v>
      </c>
      <c r="H96" s="160">
        <v>41298</v>
      </c>
      <c r="I96" s="165" t="s">
        <v>128</v>
      </c>
      <c r="J96" s="161" t="s">
        <v>245</v>
      </c>
      <c r="K96" s="161" t="s">
        <v>244</v>
      </c>
      <c r="L96" s="161" t="s">
        <v>179</v>
      </c>
      <c r="M96" s="159" t="s">
        <v>128</v>
      </c>
      <c r="N96" s="159" t="s">
        <v>128</v>
      </c>
      <c r="O96" s="159" t="s">
        <v>128</v>
      </c>
      <c r="P96" s="276"/>
      <c r="Q96" s="277"/>
    </row>
    <row r="97" spans="2:17" ht="54" customHeight="1" x14ac:dyDescent="0.25">
      <c r="B97" s="159" t="s">
        <v>43</v>
      </c>
      <c r="C97" s="159" t="s">
        <v>171</v>
      </c>
      <c r="D97" s="161" t="s">
        <v>180</v>
      </c>
      <c r="E97" s="161">
        <v>1118805372</v>
      </c>
      <c r="F97" s="161" t="s">
        <v>157</v>
      </c>
      <c r="G97" s="161" t="s">
        <v>181</v>
      </c>
      <c r="H97" s="160">
        <v>40452</v>
      </c>
      <c r="I97" s="165" t="s">
        <v>129</v>
      </c>
      <c r="J97" s="161" t="s">
        <v>182</v>
      </c>
      <c r="K97" s="161" t="s">
        <v>247</v>
      </c>
      <c r="L97" s="161" t="s">
        <v>246</v>
      </c>
      <c r="M97" s="159" t="s">
        <v>128</v>
      </c>
      <c r="N97" s="159" t="s">
        <v>128</v>
      </c>
      <c r="O97" s="159" t="s">
        <v>128</v>
      </c>
      <c r="P97" s="181"/>
      <c r="Q97" s="182"/>
    </row>
    <row r="98" spans="2:17" ht="69.75" customHeight="1" x14ac:dyDescent="0.25">
      <c r="B98" s="159"/>
      <c r="C98" s="159"/>
      <c r="D98" s="159"/>
      <c r="E98" s="159"/>
      <c r="F98" s="159"/>
      <c r="G98" s="161"/>
      <c r="H98" s="160"/>
      <c r="I98" s="159"/>
      <c r="J98" s="159"/>
      <c r="K98" s="159"/>
      <c r="L98" s="161"/>
      <c r="M98" s="142"/>
      <c r="N98" s="142"/>
      <c r="O98" s="142"/>
      <c r="P98" s="279"/>
      <c r="Q98" s="280"/>
    </row>
    <row r="99" spans="2:17" ht="15.75" thickBot="1" x14ac:dyDescent="0.3"/>
    <row r="100" spans="2:17" ht="27" thickBot="1" x14ac:dyDescent="0.3">
      <c r="B100" s="270" t="s">
        <v>45</v>
      </c>
      <c r="C100" s="271"/>
      <c r="D100" s="271"/>
      <c r="E100" s="271"/>
      <c r="F100" s="271"/>
      <c r="G100" s="271"/>
      <c r="H100" s="271"/>
      <c r="I100" s="271"/>
      <c r="J100" s="271"/>
      <c r="K100" s="271"/>
      <c r="L100" s="271"/>
      <c r="M100" s="271"/>
      <c r="N100" s="272"/>
    </row>
    <row r="103" spans="2:17" ht="46.15" customHeight="1" x14ac:dyDescent="0.25">
      <c r="B103" s="63" t="s">
        <v>32</v>
      </c>
      <c r="C103" s="63" t="s">
        <v>46</v>
      </c>
      <c r="D103" s="259" t="s">
        <v>3</v>
      </c>
      <c r="E103" s="261"/>
    </row>
    <row r="104" spans="2:17" ht="46.9" customHeight="1" x14ac:dyDescent="0.25">
      <c r="B104" s="64" t="s">
        <v>116</v>
      </c>
      <c r="C104" s="139" t="s">
        <v>128</v>
      </c>
      <c r="D104" s="283"/>
      <c r="E104" s="283"/>
    </row>
    <row r="107" spans="2:17" ht="26.25" x14ac:dyDescent="0.25">
      <c r="B107" s="246" t="s">
        <v>62</v>
      </c>
      <c r="C107" s="247"/>
      <c r="D107" s="247"/>
      <c r="E107" s="247"/>
      <c r="F107" s="247"/>
      <c r="G107" s="247"/>
      <c r="H107" s="247"/>
      <c r="I107" s="247"/>
      <c r="J107" s="247"/>
      <c r="K107" s="247"/>
      <c r="L107" s="247"/>
      <c r="M107" s="247"/>
      <c r="N107" s="247"/>
      <c r="O107" s="247"/>
      <c r="P107" s="247"/>
    </row>
    <row r="109" spans="2:17" ht="15.75" thickBot="1" x14ac:dyDescent="0.3"/>
    <row r="110" spans="2:17" ht="27" thickBot="1" x14ac:dyDescent="0.3">
      <c r="B110" s="270" t="s">
        <v>52</v>
      </c>
      <c r="C110" s="271"/>
      <c r="D110" s="271"/>
      <c r="E110" s="271"/>
      <c r="F110" s="271"/>
      <c r="G110" s="271"/>
      <c r="H110" s="271"/>
      <c r="I110" s="271"/>
      <c r="J110" s="271"/>
      <c r="K110" s="271"/>
      <c r="L110" s="271"/>
      <c r="M110" s="271"/>
      <c r="N110" s="272"/>
    </row>
    <row r="112" spans="2:17" ht="15.75" thickBot="1" x14ac:dyDescent="0.3">
      <c r="M112" s="60"/>
      <c r="N112" s="60"/>
    </row>
    <row r="113" spans="1:26" s="86" customFormat="1" ht="109.5" customHeight="1" x14ac:dyDescent="0.25">
      <c r="B113" s="95" t="s">
        <v>137</v>
      </c>
      <c r="C113" s="95" t="s">
        <v>138</v>
      </c>
      <c r="D113" s="95" t="s">
        <v>139</v>
      </c>
      <c r="E113" s="95" t="s">
        <v>44</v>
      </c>
      <c r="F113" s="95" t="s">
        <v>22</v>
      </c>
      <c r="G113" s="95" t="s">
        <v>96</v>
      </c>
      <c r="H113" s="95" t="s">
        <v>17</v>
      </c>
      <c r="I113" s="95" t="s">
        <v>10</v>
      </c>
      <c r="J113" s="95" t="s">
        <v>30</v>
      </c>
      <c r="K113" s="95" t="s">
        <v>59</v>
      </c>
      <c r="L113" s="95" t="s">
        <v>20</v>
      </c>
      <c r="M113" s="82" t="s">
        <v>26</v>
      </c>
      <c r="N113" s="95" t="s">
        <v>140</v>
      </c>
      <c r="O113" s="95" t="s">
        <v>35</v>
      </c>
      <c r="P113" s="96" t="s">
        <v>11</v>
      </c>
      <c r="Q113" s="96" t="s">
        <v>19</v>
      </c>
    </row>
    <row r="114" spans="1:26" s="91" customFormat="1" ht="71.25" x14ac:dyDescent="0.25">
      <c r="A114" s="44">
        <v>1</v>
      </c>
      <c r="B114" s="145" t="s">
        <v>163</v>
      </c>
      <c r="C114" s="145" t="s">
        <v>163</v>
      </c>
      <c r="D114" s="145" t="s">
        <v>152</v>
      </c>
      <c r="E114" s="147">
        <v>20</v>
      </c>
      <c r="F114" s="146" t="s">
        <v>128</v>
      </c>
      <c r="G114" s="201">
        <v>0</v>
      </c>
      <c r="H114" s="149">
        <v>40416</v>
      </c>
      <c r="I114" s="149">
        <v>40543</v>
      </c>
      <c r="J114" s="150" t="s">
        <v>129</v>
      </c>
      <c r="K114" s="195">
        <v>4</v>
      </c>
      <c r="L114" s="195">
        <v>0</v>
      </c>
      <c r="M114" s="147">
        <v>3970</v>
      </c>
      <c r="N114" s="147">
        <v>0</v>
      </c>
      <c r="O114" s="151">
        <v>0</v>
      </c>
      <c r="P114" s="152">
        <v>51</v>
      </c>
      <c r="Q114" s="153"/>
      <c r="R114" s="90"/>
      <c r="S114" s="90"/>
      <c r="T114" s="90"/>
      <c r="U114" s="90"/>
      <c r="V114" s="90"/>
      <c r="W114" s="90"/>
      <c r="X114" s="90"/>
      <c r="Y114" s="90"/>
      <c r="Z114" s="90"/>
    </row>
    <row r="115" spans="1:26" s="91" customFormat="1" ht="71.25" x14ac:dyDescent="0.25">
      <c r="A115" s="44">
        <f>+A114+1</f>
        <v>2</v>
      </c>
      <c r="B115" s="145" t="s">
        <v>163</v>
      </c>
      <c r="C115" s="145" t="s">
        <v>163</v>
      </c>
      <c r="D115" s="145" t="s">
        <v>152</v>
      </c>
      <c r="E115" s="147">
        <v>132</v>
      </c>
      <c r="F115" s="146" t="s">
        <v>128</v>
      </c>
      <c r="G115" s="201">
        <v>0</v>
      </c>
      <c r="H115" s="149" t="s">
        <v>183</v>
      </c>
      <c r="I115" s="149">
        <v>42004</v>
      </c>
      <c r="J115" s="150" t="s">
        <v>129</v>
      </c>
      <c r="K115" s="195">
        <v>0</v>
      </c>
      <c r="L115" s="195">
        <v>8</v>
      </c>
      <c r="M115" s="147">
        <v>600</v>
      </c>
      <c r="N115" s="147">
        <v>0</v>
      </c>
      <c r="O115" s="151">
        <v>145958400</v>
      </c>
      <c r="P115" s="152">
        <v>67</v>
      </c>
      <c r="Q115" s="153"/>
      <c r="R115" s="90"/>
      <c r="S115" s="90"/>
      <c r="T115" s="90"/>
      <c r="U115" s="90"/>
      <c r="V115" s="90"/>
      <c r="W115" s="90"/>
      <c r="X115" s="90"/>
      <c r="Y115" s="90"/>
      <c r="Z115" s="90"/>
    </row>
    <row r="116" spans="1:26" s="91" customFormat="1" ht="71.25" x14ac:dyDescent="0.25">
      <c r="A116" s="44">
        <f t="shared" ref="A116:A117" si="1">+A115+1</f>
        <v>3</v>
      </c>
      <c r="B116" s="145" t="s">
        <v>163</v>
      </c>
      <c r="C116" s="145" t="s">
        <v>163</v>
      </c>
      <c r="D116" s="145" t="s">
        <v>152</v>
      </c>
      <c r="E116" s="147">
        <v>263</v>
      </c>
      <c r="F116" s="146" t="s">
        <v>128</v>
      </c>
      <c r="G116" s="201">
        <v>0</v>
      </c>
      <c r="H116" s="149">
        <v>39568</v>
      </c>
      <c r="I116" s="149">
        <v>39813</v>
      </c>
      <c r="J116" s="150" t="s">
        <v>129</v>
      </c>
      <c r="K116" s="195">
        <v>0</v>
      </c>
      <c r="L116" s="195">
        <v>0</v>
      </c>
      <c r="M116" s="147">
        <v>1400</v>
      </c>
      <c r="N116" s="147">
        <v>0</v>
      </c>
      <c r="O116" s="151">
        <v>0</v>
      </c>
      <c r="P116" s="152">
        <v>52</v>
      </c>
      <c r="Q116" s="153" t="s">
        <v>250</v>
      </c>
      <c r="R116" s="90"/>
      <c r="S116" s="90"/>
      <c r="T116" s="90"/>
      <c r="U116" s="90"/>
      <c r="V116" s="90"/>
      <c r="W116" s="90"/>
      <c r="X116" s="90"/>
      <c r="Y116" s="90"/>
      <c r="Z116" s="90"/>
    </row>
    <row r="117" spans="1:26" s="91" customFormat="1" ht="71.25" x14ac:dyDescent="0.25">
      <c r="A117" s="44">
        <f t="shared" si="1"/>
        <v>4</v>
      </c>
      <c r="B117" s="145" t="s">
        <v>163</v>
      </c>
      <c r="C117" s="145" t="s">
        <v>163</v>
      </c>
      <c r="D117" s="145" t="s">
        <v>152</v>
      </c>
      <c r="E117" s="147">
        <v>34</v>
      </c>
      <c r="F117" s="146" t="s">
        <v>128</v>
      </c>
      <c r="G117" s="146">
        <v>0</v>
      </c>
      <c r="H117" s="149" t="s">
        <v>184</v>
      </c>
      <c r="I117" s="149">
        <v>38352</v>
      </c>
      <c r="J117" s="150" t="s">
        <v>129</v>
      </c>
      <c r="K117" s="195">
        <v>0</v>
      </c>
      <c r="L117" s="195">
        <v>0</v>
      </c>
      <c r="M117" s="147">
        <v>560</v>
      </c>
      <c r="N117" s="147">
        <v>0</v>
      </c>
      <c r="O117" s="151">
        <v>0</v>
      </c>
      <c r="P117" s="152">
        <v>52</v>
      </c>
      <c r="Q117" s="153" t="s">
        <v>251</v>
      </c>
      <c r="R117" s="90"/>
      <c r="S117" s="90"/>
      <c r="T117" s="90"/>
      <c r="U117" s="90"/>
      <c r="V117" s="90"/>
      <c r="W117" s="90"/>
      <c r="X117" s="90"/>
      <c r="Y117" s="90"/>
      <c r="Z117" s="90"/>
    </row>
    <row r="118" spans="1:26" s="91" customFormat="1" ht="85.5" x14ac:dyDescent="0.25">
      <c r="A118" s="200"/>
      <c r="B118" s="145" t="s">
        <v>163</v>
      </c>
      <c r="C118" s="145" t="s">
        <v>163</v>
      </c>
      <c r="D118" s="145" t="s">
        <v>152</v>
      </c>
      <c r="E118" s="202">
        <v>222</v>
      </c>
      <c r="F118" s="146" t="s">
        <v>128</v>
      </c>
      <c r="G118" s="203">
        <v>0</v>
      </c>
      <c r="H118" s="204">
        <v>41501</v>
      </c>
      <c r="I118" s="204">
        <v>41988</v>
      </c>
      <c r="J118" s="203" t="s">
        <v>129</v>
      </c>
      <c r="K118" s="205">
        <v>0</v>
      </c>
      <c r="L118" s="205">
        <v>0</v>
      </c>
      <c r="M118" s="53">
        <v>450</v>
      </c>
      <c r="N118" s="53">
        <v>0</v>
      </c>
      <c r="O118" s="54">
        <v>0</v>
      </c>
      <c r="P118" s="54">
        <v>5</v>
      </c>
      <c r="Q118" s="153" t="s">
        <v>253</v>
      </c>
      <c r="R118" s="90"/>
      <c r="S118" s="90"/>
      <c r="T118" s="90"/>
      <c r="U118" s="90"/>
      <c r="V118" s="90"/>
      <c r="W118" s="90"/>
      <c r="X118" s="90"/>
      <c r="Y118" s="90"/>
      <c r="Z118" s="90"/>
    </row>
    <row r="119" spans="1:26" x14ac:dyDescent="0.25">
      <c r="B119" s="145"/>
      <c r="C119" s="145"/>
      <c r="D119" s="145"/>
      <c r="E119" s="202"/>
      <c r="F119" s="146"/>
      <c r="G119" s="203"/>
      <c r="H119" s="204"/>
      <c r="I119" s="204"/>
      <c r="J119" s="203"/>
      <c r="K119" s="205">
        <f>SUM(K114:K118)</f>
        <v>4</v>
      </c>
      <c r="L119" s="205">
        <f>SUM(L114:L118)</f>
        <v>8</v>
      </c>
      <c r="M119" s="53"/>
      <c r="N119" s="53"/>
      <c r="O119" s="54"/>
      <c r="P119" s="54"/>
      <c r="Q119" s="153"/>
    </row>
    <row r="120" spans="1:26" ht="18.75" x14ac:dyDescent="0.25">
      <c r="B120" s="55" t="s">
        <v>31</v>
      </c>
      <c r="C120" s="194">
        <f>+K119</f>
        <v>4</v>
      </c>
      <c r="H120" s="31"/>
      <c r="I120" s="31"/>
      <c r="J120" s="31"/>
      <c r="K120" s="31"/>
      <c r="L120" s="31"/>
      <c r="M120" s="31"/>
      <c r="N120" s="29"/>
      <c r="O120" s="29"/>
      <c r="P120" s="29"/>
    </row>
    <row r="122" spans="1:26" ht="15.75" thickBot="1" x14ac:dyDescent="0.3"/>
    <row r="123" spans="1:26" ht="37.15" customHeight="1" thickBot="1" x14ac:dyDescent="0.3">
      <c r="B123" s="70" t="s">
        <v>48</v>
      </c>
      <c r="C123" s="71" t="s">
        <v>49</v>
      </c>
      <c r="D123" s="70" t="s">
        <v>50</v>
      </c>
      <c r="E123" s="71" t="s">
        <v>53</v>
      </c>
    </row>
    <row r="124" spans="1:26" ht="41.45" customHeight="1" x14ac:dyDescent="0.25">
      <c r="B124" s="62" t="s">
        <v>117</v>
      </c>
      <c r="C124" s="65">
        <v>20</v>
      </c>
      <c r="D124" s="65">
        <v>0</v>
      </c>
      <c r="E124" s="273">
        <f>+D124+D125+D126</f>
        <v>0</v>
      </c>
    </row>
    <row r="125" spans="1:26" x14ac:dyDescent="0.25">
      <c r="B125" s="62" t="s">
        <v>118</v>
      </c>
      <c r="C125" s="53">
        <v>30</v>
      </c>
      <c r="D125" s="135">
        <v>0</v>
      </c>
      <c r="E125" s="274"/>
    </row>
    <row r="126" spans="1:26" ht="15.75" thickBot="1" x14ac:dyDescent="0.3">
      <c r="B126" s="62" t="s">
        <v>119</v>
      </c>
      <c r="C126" s="67">
        <v>40</v>
      </c>
      <c r="D126" s="67">
        <v>0</v>
      </c>
      <c r="E126" s="275"/>
    </row>
    <row r="128" spans="1:26" ht="15.75" thickBot="1" x14ac:dyDescent="0.3"/>
    <row r="129" spans="2:17" ht="27" thickBot="1" x14ac:dyDescent="0.3">
      <c r="B129" s="270" t="s">
        <v>151</v>
      </c>
      <c r="C129" s="271"/>
      <c r="D129" s="271"/>
      <c r="E129" s="271"/>
      <c r="F129" s="271"/>
      <c r="G129" s="271"/>
      <c r="H129" s="271"/>
      <c r="I129" s="271"/>
      <c r="J129" s="271"/>
      <c r="K129" s="271"/>
      <c r="L129" s="271"/>
      <c r="M129" s="271"/>
      <c r="N129" s="272"/>
    </row>
    <row r="131" spans="2:17" ht="76.5" customHeight="1" x14ac:dyDescent="0.25">
      <c r="B131" s="97" t="s">
        <v>0</v>
      </c>
      <c r="C131" s="97" t="s">
        <v>38</v>
      </c>
      <c r="D131" s="97" t="s">
        <v>39</v>
      </c>
      <c r="E131" s="97" t="s">
        <v>109</v>
      </c>
      <c r="F131" s="97" t="s">
        <v>111</v>
      </c>
      <c r="G131" s="97" t="s">
        <v>112</v>
      </c>
      <c r="H131" s="97" t="s">
        <v>113</v>
      </c>
      <c r="I131" s="97" t="s">
        <v>110</v>
      </c>
      <c r="J131" s="259" t="s">
        <v>114</v>
      </c>
      <c r="K131" s="260"/>
      <c r="L131" s="261"/>
      <c r="M131" s="97" t="s">
        <v>115</v>
      </c>
      <c r="N131" s="97" t="s">
        <v>40</v>
      </c>
      <c r="O131" s="97" t="s">
        <v>41</v>
      </c>
      <c r="P131" s="259" t="s">
        <v>3</v>
      </c>
      <c r="Q131" s="261"/>
    </row>
    <row r="132" spans="2:17" ht="123.75" customHeight="1" x14ac:dyDescent="0.2">
      <c r="B132" s="238" t="s">
        <v>123</v>
      </c>
      <c r="C132" s="237" t="s">
        <v>185</v>
      </c>
      <c r="D132" s="237" t="s">
        <v>186</v>
      </c>
      <c r="E132" s="237">
        <v>36622423</v>
      </c>
      <c r="F132" s="237" t="s">
        <v>168</v>
      </c>
      <c r="G132" s="237" t="s">
        <v>169</v>
      </c>
      <c r="H132" s="239">
        <v>38331</v>
      </c>
      <c r="I132" s="240" t="s">
        <v>128</v>
      </c>
      <c r="J132" s="237" t="s">
        <v>189</v>
      </c>
      <c r="K132" s="240" t="s">
        <v>249</v>
      </c>
      <c r="L132" s="240" t="s">
        <v>160</v>
      </c>
      <c r="M132" s="237" t="s">
        <v>128</v>
      </c>
      <c r="N132" s="237" t="s">
        <v>128</v>
      </c>
      <c r="O132" s="237" t="s">
        <v>129</v>
      </c>
      <c r="P132" s="284" t="s">
        <v>334</v>
      </c>
      <c r="Q132" s="285"/>
    </row>
    <row r="133" spans="2:17" ht="111.75" customHeight="1" x14ac:dyDescent="0.2">
      <c r="B133" s="238" t="s">
        <v>124</v>
      </c>
      <c r="C133" s="237" t="s">
        <v>185</v>
      </c>
      <c r="D133" s="237" t="s">
        <v>187</v>
      </c>
      <c r="E133" s="237">
        <v>40954068</v>
      </c>
      <c r="F133" s="241" t="s">
        <v>190</v>
      </c>
      <c r="G133" s="237" t="s">
        <v>161</v>
      </c>
      <c r="H133" s="242"/>
      <c r="I133" s="240" t="s">
        <v>129</v>
      </c>
      <c r="J133" s="237" t="s">
        <v>189</v>
      </c>
      <c r="K133" s="240" t="s">
        <v>249</v>
      </c>
      <c r="L133" s="240" t="s">
        <v>155</v>
      </c>
      <c r="M133" s="237" t="s">
        <v>128</v>
      </c>
      <c r="N133" s="237" t="s">
        <v>129</v>
      </c>
      <c r="O133" s="237" t="s">
        <v>129</v>
      </c>
      <c r="P133" s="284" t="s">
        <v>334</v>
      </c>
      <c r="Q133" s="285"/>
    </row>
    <row r="134" spans="2:17" ht="99" customHeight="1" x14ac:dyDescent="0.2">
      <c r="B134" s="163" t="s">
        <v>125</v>
      </c>
      <c r="C134" s="159" t="s">
        <v>185</v>
      </c>
      <c r="D134" s="159" t="s">
        <v>188</v>
      </c>
      <c r="E134" s="159"/>
      <c r="F134" s="159" t="s">
        <v>191</v>
      </c>
      <c r="G134" s="159" t="s">
        <v>192</v>
      </c>
      <c r="H134" s="160">
        <v>37913</v>
      </c>
      <c r="I134" s="161" t="s">
        <v>128</v>
      </c>
      <c r="J134" s="159" t="s">
        <v>193</v>
      </c>
      <c r="K134" s="164" t="s">
        <v>248</v>
      </c>
      <c r="L134" s="161" t="s">
        <v>191</v>
      </c>
      <c r="M134" s="159" t="s">
        <v>128</v>
      </c>
      <c r="N134" s="159" t="s">
        <v>128</v>
      </c>
      <c r="O134" s="159" t="s">
        <v>128</v>
      </c>
      <c r="P134" s="276"/>
      <c r="Q134" s="277"/>
    </row>
    <row r="137" spans="2:17" ht="15.75" thickBot="1" x14ac:dyDescent="0.3"/>
    <row r="138" spans="2:17" ht="54" customHeight="1" x14ac:dyDescent="0.25">
      <c r="B138" s="101" t="s">
        <v>32</v>
      </c>
      <c r="C138" s="101" t="s">
        <v>48</v>
      </c>
      <c r="D138" s="97" t="s">
        <v>49</v>
      </c>
      <c r="E138" s="101" t="s">
        <v>50</v>
      </c>
      <c r="F138" s="71" t="s">
        <v>54</v>
      </c>
      <c r="G138" s="132"/>
    </row>
    <row r="139" spans="2:17" ht="120.75" customHeight="1" x14ac:dyDescent="0.2">
      <c r="B139" s="286" t="s">
        <v>51</v>
      </c>
      <c r="C139" s="5" t="s">
        <v>120</v>
      </c>
      <c r="D139" s="135">
        <v>25</v>
      </c>
      <c r="E139" s="135">
        <v>0</v>
      </c>
      <c r="F139" s="287">
        <f>+E139+E140+E141</f>
        <v>10</v>
      </c>
      <c r="G139" s="75"/>
    </row>
    <row r="140" spans="2:17" ht="76.150000000000006" customHeight="1" x14ac:dyDescent="0.2">
      <c r="B140" s="286"/>
      <c r="C140" s="5" t="s">
        <v>121</v>
      </c>
      <c r="D140" s="68">
        <v>25</v>
      </c>
      <c r="E140" s="135">
        <v>0</v>
      </c>
      <c r="F140" s="288"/>
      <c r="G140" s="75"/>
    </row>
    <row r="141" spans="2:17" ht="69" customHeight="1" x14ac:dyDescent="0.2">
      <c r="B141" s="286"/>
      <c r="C141" s="5" t="s">
        <v>122</v>
      </c>
      <c r="D141" s="135">
        <v>10</v>
      </c>
      <c r="E141" s="135">
        <v>10</v>
      </c>
      <c r="F141" s="289"/>
      <c r="G141" s="75"/>
    </row>
    <row r="142" spans="2:17" x14ac:dyDescent="0.25">
      <c r="C142" s="83"/>
    </row>
    <row r="145" spans="2:5" x14ac:dyDescent="0.25">
      <c r="B145" s="99" t="s">
        <v>55</v>
      </c>
    </row>
    <row r="148" spans="2:5" x14ac:dyDescent="0.25">
      <c r="B148" s="102" t="s">
        <v>32</v>
      </c>
      <c r="C148" s="102" t="s">
        <v>56</v>
      </c>
      <c r="D148" s="101" t="s">
        <v>50</v>
      </c>
      <c r="E148" s="101" t="s">
        <v>16</v>
      </c>
    </row>
    <row r="149" spans="2:5" ht="28.5" x14ac:dyDescent="0.25">
      <c r="B149" s="84" t="s">
        <v>57</v>
      </c>
      <c r="C149" s="85">
        <v>40</v>
      </c>
      <c r="D149" s="135">
        <f>+E124</f>
        <v>0</v>
      </c>
      <c r="E149" s="255">
        <f>+D149+D150</f>
        <v>10</v>
      </c>
    </row>
    <row r="150" spans="2:5" ht="42.75" x14ac:dyDescent="0.25">
      <c r="B150" s="84" t="s">
        <v>58</v>
      </c>
      <c r="C150" s="85">
        <v>60</v>
      </c>
      <c r="D150" s="135">
        <f>+F139</f>
        <v>10</v>
      </c>
      <c r="E150" s="256"/>
    </row>
  </sheetData>
  <mergeCells count="50">
    <mergeCell ref="E149:E150"/>
    <mergeCell ref="B129:N129"/>
    <mergeCell ref="J131:L131"/>
    <mergeCell ref="P131:Q131"/>
    <mergeCell ref="P133:Q133"/>
    <mergeCell ref="P134:Q134"/>
    <mergeCell ref="B139:B141"/>
    <mergeCell ref="F139:F141"/>
    <mergeCell ref="P132:Q132"/>
    <mergeCell ref="E124:E126"/>
    <mergeCell ref="P92:Q92"/>
    <mergeCell ref="P93:Q93"/>
    <mergeCell ref="P98:Q98"/>
    <mergeCell ref="P88:Q88"/>
    <mergeCell ref="P91:Q91"/>
    <mergeCell ref="B100:N100"/>
    <mergeCell ref="D103:E103"/>
    <mergeCell ref="D104:E104"/>
    <mergeCell ref="B107:P107"/>
    <mergeCell ref="B110:N110"/>
    <mergeCell ref="P94:Q94"/>
    <mergeCell ref="P95:Q95"/>
    <mergeCell ref="P96:Q96"/>
    <mergeCell ref="P90:Q90"/>
    <mergeCell ref="P89:Q89"/>
    <mergeCell ref="J87:L87"/>
    <mergeCell ref="P87:Q87"/>
    <mergeCell ref="C66:N66"/>
    <mergeCell ref="B68:N68"/>
    <mergeCell ref="O71:P71"/>
    <mergeCell ref="O72:P72"/>
    <mergeCell ref="O73:P73"/>
    <mergeCell ref="O74:P74"/>
    <mergeCell ref="O75:P75"/>
    <mergeCell ref="O76:P76"/>
    <mergeCell ref="B82:N82"/>
    <mergeCell ref="B62:B63"/>
    <mergeCell ref="C62:C63"/>
    <mergeCell ref="D62:E62"/>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opLeftCell="B21" zoomScale="78" zoomScaleNormal="78" workbookViewId="0">
      <selection activeCell="F29" sqref="F29"/>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6" width="29.7109375" style="8" customWidth="1"/>
    <col min="7" max="7" width="30.7109375" style="8" customWidth="1"/>
    <col min="8" max="8" width="24.5703125" style="8" customWidth="1"/>
    <col min="9" max="9" width="24" style="8" customWidth="1"/>
    <col min="10" max="10" width="20.28515625" style="8" customWidth="1"/>
    <col min="11" max="11" width="15.85546875" style="8" customWidth="1"/>
    <col min="12" max="12" width="22.42578125" style="8" customWidth="1"/>
    <col min="13"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46" t="s">
        <v>61</v>
      </c>
      <c r="C2" s="247"/>
      <c r="D2" s="247"/>
      <c r="E2" s="247"/>
      <c r="F2" s="247"/>
      <c r="G2" s="247"/>
      <c r="H2" s="247"/>
      <c r="I2" s="247"/>
      <c r="J2" s="247"/>
      <c r="K2" s="247"/>
      <c r="L2" s="247"/>
      <c r="M2" s="247"/>
      <c r="N2" s="247"/>
      <c r="O2" s="247"/>
      <c r="P2" s="247"/>
    </row>
    <row r="4" spans="2:16" ht="26.25" x14ac:dyDescent="0.25">
      <c r="B4" s="246" t="s">
        <v>47</v>
      </c>
      <c r="C4" s="247"/>
      <c r="D4" s="247"/>
      <c r="E4" s="247"/>
      <c r="F4" s="247"/>
      <c r="G4" s="247"/>
      <c r="H4" s="247"/>
      <c r="I4" s="247"/>
      <c r="J4" s="247"/>
      <c r="K4" s="247"/>
      <c r="L4" s="247"/>
      <c r="M4" s="247"/>
      <c r="N4" s="247"/>
      <c r="O4" s="247"/>
      <c r="P4" s="247"/>
    </row>
    <row r="5" spans="2:16" ht="15.75" thickBot="1" x14ac:dyDescent="0.3"/>
    <row r="6" spans="2:16" ht="21.75" thickBot="1" x14ac:dyDescent="0.3">
      <c r="B6" s="10" t="s">
        <v>4</v>
      </c>
      <c r="C6" s="248" t="s">
        <v>162</v>
      </c>
      <c r="D6" s="248"/>
      <c r="E6" s="248"/>
      <c r="F6" s="248"/>
      <c r="G6" s="248"/>
      <c r="H6" s="248"/>
      <c r="I6" s="248"/>
      <c r="J6" s="248"/>
      <c r="K6" s="248"/>
      <c r="L6" s="248"/>
      <c r="M6" s="248"/>
      <c r="N6" s="249"/>
    </row>
    <row r="7" spans="2:16" ht="16.5" thickBot="1" x14ac:dyDescent="0.3">
      <c r="B7" s="11" t="s">
        <v>5</v>
      </c>
      <c r="C7" s="248"/>
      <c r="D7" s="248"/>
      <c r="E7" s="248"/>
      <c r="F7" s="248"/>
      <c r="G7" s="248"/>
      <c r="H7" s="248"/>
      <c r="I7" s="248"/>
      <c r="J7" s="248"/>
      <c r="K7" s="248"/>
      <c r="L7" s="248"/>
      <c r="M7" s="248"/>
      <c r="N7" s="249"/>
    </row>
    <row r="8" spans="2:16" ht="16.5" thickBot="1" x14ac:dyDescent="0.3">
      <c r="B8" s="11" t="s">
        <v>6</v>
      </c>
      <c r="C8" s="248"/>
      <c r="D8" s="248"/>
      <c r="E8" s="248"/>
      <c r="F8" s="248"/>
      <c r="G8" s="248"/>
      <c r="H8" s="248"/>
      <c r="I8" s="248"/>
      <c r="J8" s="248"/>
      <c r="K8" s="248"/>
      <c r="L8" s="248"/>
      <c r="M8" s="248"/>
      <c r="N8" s="249"/>
    </row>
    <row r="9" spans="2:16" ht="16.5" thickBot="1" x14ac:dyDescent="0.3">
      <c r="B9" s="11" t="s">
        <v>7</v>
      </c>
      <c r="C9" s="248"/>
      <c r="D9" s="248"/>
      <c r="E9" s="248"/>
      <c r="F9" s="248"/>
      <c r="G9" s="248"/>
      <c r="H9" s="248"/>
      <c r="I9" s="248"/>
      <c r="J9" s="248"/>
      <c r="K9" s="248"/>
      <c r="L9" s="248"/>
      <c r="M9" s="248"/>
      <c r="N9" s="249"/>
    </row>
    <row r="10" spans="2:16" ht="16.5" thickBot="1" x14ac:dyDescent="0.3">
      <c r="B10" s="11" t="s">
        <v>8</v>
      </c>
      <c r="C10" s="292"/>
      <c r="D10" s="292"/>
      <c r="E10" s="293"/>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7"/>
      <c r="J12" s="7"/>
      <c r="K12" s="7"/>
      <c r="L12" s="7"/>
      <c r="M12" s="7"/>
      <c r="N12" s="18"/>
    </row>
    <row r="13" spans="2:16" x14ac:dyDescent="0.25">
      <c r="I13" s="7"/>
      <c r="J13" s="7"/>
      <c r="K13" s="7"/>
      <c r="L13" s="7"/>
      <c r="M13" s="7"/>
      <c r="N13" s="20"/>
    </row>
    <row r="14" spans="2:16" ht="45.75" customHeight="1" x14ac:dyDescent="0.25">
      <c r="B14" s="252" t="s">
        <v>94</v>
      </c>
      <c r="C14" s="252"/>
      <c r="D14" s="48" t="s">
        <v>12</v>
      </c>
      <c r="E14" s="48" t="s">
        <v>13</v>
      </c>
      <c r="F14" s="48" t="s">
        <v>29</v>
      </c>
      <c r="G14" s="73"/>
      <c r="I14" s="35"/>
      <c r="J14" s="35"/>
      <c r="K14" s="35"/>
      <c r="L14" s="35"/>
      <c r="M14" s="35"/>
      <c r="N14" s="20"/>
    </row>
    <row r="15" spans="2:16" x14ac:dyDescent="0.25">
      <c r="B15" s="252"/>
      <c r="C15" s="252"/>
      <c r="D15" s="140">
        <v>37</v>
      </c>
      <c r="E15" s="141">
        <v>626484300</v>
      </c>
      <c r="F15" s="225">
        <v>300</v>
      </c>
      <c r="G15" s="74"/>
      <c r="I15" s="36"/>
      <c r="J15" s="36"/>
      <c r="K15" s="36"/>
      <c r="L15" s="36"/>
      <c r="M15" s="36"/>
      <c r="N15" s="20"/>
    </row>
    <row r="16" spans="2:16" x14ac:dyDescent="0.25">
      <c r="B16" s="252"/>
      <c r="C16" s="252"/>
      <c r="D16" s="140"/>
      <c r="E16" s="141"/>
      <c r="F16" s="225"/>
      <c r="G16" s="74"/>
      <c r="I16" s="36"/>
      <c r="J16" s="36"/>
      <c r="K16" s="36"/>
      <c r="L16" s="36"/>
      <c r="M16" s="36"/>
      <c r="N16" s="20"/>
    </row>
    <row r="17" spans="1:14" x14ac:dyDescent="0.25">
      <c r="B17" s="252"/>
      <c r="C17" s="252"/>
      <c r="D17" s="140"/>
      <c r="E17" s="141"/>
      <c r="F17" s="225"/>
      <c r="G17" s="74"/>
      <c r="I17" s="36"/>
      <c r="J17" s="36"/>
      <c r="K17" s="36"/>
      <c r="L17" s="36"/>
      <c r="M17" s="36"/>
      <c r="N17" s="20"/>
    </row>
    <row r="18" spans="1:14" x14ac:dyDescent="0.25">
      <c r="B18" s="252"/>
      <c r="C18" s="252"/>
      <c r="D18" s="140"/>
      <c r="E18" s="143"/>
      <c r="F18" s="225"/>
      <c r="G18" s="74"/>
      <c r="H18" s="21"/>
      <c r="I18" s="36"/>
      <c r="J18" s="36"/>
      <c r="K18" s="36"/>
      <c r="L18" s="36"/>
      <c r="M18" s="36"/>
      <c r="N18" s="19"/>
    </row>
    <row r="19" spans="1:14" x14ac:dyDescent="0.25">
      <c r="B19" s="252"/>
      <c r="C19" s="252"/>
      <c r="D19" s="140"/>
      <c r="E19" s="143"/>
      <c r="F19" s="225"/>
      <c r="G19" s="74"/>
      <c r="H19" s="21"/>
      <c r="I19" s="38"/>
      <c r="J19" s="38"/>
      <c r="K19" s="38"/>
      <c r="L19" s="38"/>
      <c r="M19" s="38"/>
      <c r="N19" s="19"/>
    </row>
    <row r="20" spans="1:14" x14ac:dyDescent="0.25">
      <c r="B20" s="252"/>
      <c r="C20" s="252"/>
      <c r="D20" s="140"/>
      <c r="E20" s="143"/>
      <c r="F20" s="225"/>
      <c r="G20" s="74"/>
      <c r="H20" s="21"/>
      <c r="I20" s="7"/>
      <c r="J20" s="7"/>
      <c r="K20" s="7"/>
      <c r="L20" s="7"/>
      <c r="M20" s="7"/>
      <c r="N20" s="19"/>
    </row>
    <row r="21" spans="1:14" x14ac:dyDescent="0.25">
      <c r="B21" s="252"/>
      <c r="C21" s="252"/>
      <c r="D21" s="140"/>
      <c r="E21" s="143"/>
      <c r="F21" s="225"/>
      <c r="G21" s="74"/>
      <c r="H21" s="21"/>
      <c r="I21" s="7"/>
      <c r="J21" s="7"/>
      <c r="K21" s="7"/>
      <c r="L21" s="7"/>
      <c r="M21" s="7"/>
      <c r="N21" s="19"/>
    </row>
    <row r="22" spans="1:14" ht="15.75" thickBot="1" x14ac:dyDescent="0.3">
      <c r="B22" s="253" t="s">
        <v>14</v>
      </c>
      <c r="C22" s="254"/>
      <c r="D22" s="140"/>
      <c r="E22" s="141">
        <f>SUM(E15:E21)</f>
        <v>626484300</v>
      </c>
      <c r="F22" s="225">
        <f>SUM(F15:F21)</f>
        <v>300</v>
      </c>
      <c r="G22" s="74"/>
      <c r="H22" s="21"/>
      <c r="I22" s="7"/>
      <c r="J22" s="7"/>
      <c r="K22" s="7"/>
      <c r="L22" s="7"/>
      <c r="M22" s="7"/>
      <c r="N22" s="19"/>
    </row>
    <row r="23" spans="1:14" ht="45.75" thickBot="1" x14ac:dyDescent="0.3">
      <c r="A23" s="40"/>
      <c r="B23" s="49" t="s">
        <v>15</v>
      </c>
      <c r="C23" s="49" t="s">
        <v>95</v>
      </c>
      <c r="E23" s="35"/>
      <c r="F23" s="35"/>
      <c r="G23" s="35"/>
      <c r="H23" s="35"/>
      <c r="I23" s="9"/>
      <c r="J23" s="9"/>
      <c r="K23" s="9"/>
      <c r="L23" s="9"/>
      <c r="M23" s="9"/>
    </row>
    <row r="24" spans="1:14" ht="15.75" thickBot="1" x14ac:dyDescent="0.3">
      <c r="A24" s="41">
        <v>1</v>
      </c>
      <c r="C24" s="43">
        <f>F22*80%</f>
        <v>240</v>
      </c>
      <c r="D24" s="39"/>
      <c r="E24" s="42">
        <f>E22</f>
        <v>626484300</v>
      </c>
      <c r="F24" s="37"/>
      <c r="G24" s="37"/>
      <c r="H24" s="37"/>
      <c r="I24" s="22"/>
      <c r="J24" s="22"/>
      <c r="K24" s="22"/>
      <c r="L24" s="22"/>
      <c r="M24" s="22"/>
    </row>
    <row r="25" spans="1:14" x14ac:dyDescent="0.25">
      <c r="A25" s="79"/>
      <c r="C25" s="80"/>
      <c r="D25" s="36"/>
      <c r="E25" s="81"/>
      <c r="F25" s="37"/>
      <c r="G25" s="37"/>
      <c r="H25" s="37"/>
      <c r="I25" s="22"/>
      <c r="J25" s="22"/>
      <c r="K25" s="22"/>
      <c r="L25" s="22"/>
      <c r="M25" s="22"/>
    </row>
    <row r="26" spans="1:14" x14ac:dyDescent="0.25">
      <c r="A26" s="79"/>
      <c r="C26" s="80"/>
      <c r="D26" s="36"/>
      <c r="E26" s="81"/>
      <c r="F26" s="37"/>
      <c r="G26" s="37"/>
      <c r="H26" s="37"/>
      <c r="I26" s="22"/>
      <c r="J26" s="22"/>
      <c r="K26" s="22"/>
      <c r="L26" s="22"/>
      <c r="M26" s="22"/>
    </row>
    <row r="27" spans="1:14" x14ac:dyDescent="0.25">
      <c r="A27" s="79"/>
      <c r="B27" s="99" t="s">
        <v>127</v>
      </c>
      <c r="C27" s="83"/>
      <c r="D27" s="83"/>
      <c r="E27" s="83"/>
      <c r="F27" s="83"/>
      <c r="G27" s="83"/>
      <c r="H27" s="83"/>
      <c r="I27" s="86"/>
      <c r="J27" s="86"/>
      <c r="K27" s="86"/>
      <c r="L27" s="86"/>
      <c r="M27" s="86"/>
      <c r="N27" s="87"/>
    </row>
    <row r="28" spans="1:14" x14ac:dyDescent="0.25">
      <c r="A28" s="79"/>
      <c r="B28" s="83"/>
      <c r="C28" s="83"/>
      <c r="D28" s="83"/>
      <c r="E28" s="83"/>
      <c r="F28" s="83"/>
      <c r="G28" s="83"/>
      <c r="H28" s="83"/>
      <c r="I28" s="86"/>
      <c r="J28" s="86"/>
      <c r="K28" s="86"/>
      <c r="L28" s="86"/>
      <c r="M28" s="86"/>
      <c r="N28" s="87"/>
    </row>
    <row r="29" spans="1:14" x14ac:dyDescent="0.25">
      <c r="A29" s="79"/>
      <c r="B29" s="102" t="s">
        <v>32</v>
      </c>
      <c r="C29" s="102" t="s">
        <v>128</v>
      </c>
      <c r="D29" s="102" t="s">
        <v>129</v>
      </c>
      <c r="E29" s="83"/>
      <c r="F29" s="83"/>
      <c r="G29" s="83"/>
      <c r="H29" s="83"/>
      <c r="I29" s="86"/>
      <c r="J29" s="86"/>
      <c r="K29" s="86"/>
      <c r="L29" s="86"/>
      <c r="M29" s="86"/>
      <c r="N29" s="87"/>
    </row>
    <row r="30" spans="1:14" x14ac:dyDescent="0.25">
      <c r="A30" s="79"/>
      <c r="B30" s="98" t="s">
        <v>130</v>
      </c>
      <c r="C30" s="224" t="s">
        <v>214</v>
      </c>
      <c r="D30" s="224"/>
      <c r="E30" s="83"/>
      <c r="F30" s="83"/>
      <c r="G30" s="83"/>
      <c r="H30" s="83"/>
      <c r="I30" s="86"/>
      <c r="J30" s="86"/>
      <c r="K30" s="86"/>
      <c r="L30" s="86"/>
      <c r="M30" s="86"/>
      <c r="N30" s="87"/>
    </row>
    <row r="31" spans="1:14" x14ac:dyDescent="0.25">
      <c r="A31" s="79"/>
      <c r="B31" s="98" t="s">
        <v>131</v>
      </c>
      <c r="C31" s="224" t="s">
        <v>214</v>
      </c>
      <c r="D31" s="224"/>
      <c r="E31" s="83"/>
      <c r="F31" s="83"/>
      <c r="G31" s="83"/>
      <c r="H31" s="83"/>
      <c r="I31" s="86"/>
      <c r="J31" s="86"/>
      <c r="K31" s="86"/>
      <c r="L31" s="86"/>
      <c r="M31" s="86"/>
      <c r="N31" s="87"/>
    </row>
    <row r="32" spans="1:14" x14ac:dyDescent="0.25">
      <c r="A32" s="79"/>
      <c r="B32" s="98" t="s">
        <v>132</v>
      </c>
      <c r="C32" s="224" t="s">
        <v>214</v>
      </c>
      <c r="D32" s="224"/>
      <c r="E32" s="83"/>
      <c r="F32" s="83"/>
      <c r="G32" s="83"/>
      <c r="H32" s="83"/>
      <c r="I32" s="86"/>
      <c r="J32" s="86"/>
      <c r="K32" s="86"/>
      <c r="L32" s="86"/>
      <c r="M32" s="86"/>
      <c r="N32" s="87"/>
    </row>
    <row r="33" spans="1:17" x14ac:dyDescent="0.25">
      <c r="A33" s="79"/>
      <c r="B33" s="98" t="s">
        <v>133</v>
      </c>
      <c r="C33" s="224" t="s">
        <v>214</v>
      </c>
      <c r="D33" s="224"/>
      <c r="E33" s="83"/>
      <c r="F33" s="83"/>
      <c r="G33" s="83"/>
      <c r="H33" s="83"/>
      <c r="I33" s="86"/>
      <c r="J33" s="86"/>
      <c r="K33" s="86"/>
      <c r="L33" s="86"/>
      <c r="M33" s="86"/>
      <c r="N33" s="87"/>
    </row>
    <row r="34" spans="1:17" x14ac:dyDescent="0.25">
      <c r="A34" s="79"/>
      <c r="B34" s="83"/>
      <c r="C34" s="83"/>
      <c r="D34" s="83"/>
      <c r="E34" s="83"/>
      <c r="F34" s="83"/>
      <c r="G34" s="83"/>
      <c r="H34" s="83"/>
      <c r="I34" s="86"/>
      <c r="J34" s="86"/>
      <c r="K34" s="86"/>
      <c r="L34" s="86"/>
      <c r="M34" s="86"/>
      <c r="N34" s="87"/>
    </row>
    <row r="35" spans="1:17" x14ac:dyDescent="0.25">
      <c r="A35" s="79"/>
      <c r="B35" s="83"/>
      <c r="C35" s="83"/>
      <c r="D35" s="83"/>
      <c r="E35" s="83"/>
      <c r="F35" s="83"/>
      <c r="G35" s="83"/>
      <c r="H35" s="83"/>
      <c r="I35" s="86"/>
      <c r="J35" s="86"/>
      <c r="K35" s="86"/>
      <c r="L35" s="86"/>
      <c r="M35" s="86"/>
      <c r="N35" s="87"/>
    </row>
    <row r="36" spans="1:17" x14ac:dyDescent="0.25">
      <c r="A36" s="79"/>
      <c r="B36" s="99" t="s">
        <v>134</v>
      </c>
      <c r="C36" s="83"/>
      <c r="D36" s="83"/>
      <c r="E36" s="83"/>
      <c r="F36" s="83"/>
      <c r="G36" s="83"/>
      <c r="H36" s="83"/>
      <c r="I36" s="86"/>
      <c r="J36" s="86"/>
      <c r="K36" s="86"/>
      <c r="L36" s="86"/>
      <c r="M36" s="86"/>
      <c r="N36" s="87"/>
    </row>
    <row r="37" spans="1:17" x14ac:dyDescent="0.25">
      <c r="A37" s="79"/>
      <c r="B37" s="83"/>
      <c r="C37" s="83"/>
      <c r="D37" s="83"/>
      <c r="E37" s="83"/>
      <c r="F37" s="83"/>
      <c r="G37" s="83"/>
      <c r="H37" s="83"/>
      <c r="I37" s="86"/>
      <c r="J37" s="86"/>
      <c r="K37" s="86"/>
      <c r="L37" s="86"/>
      <c r="M37" s="86"/>
      <c r="N37" s="87"/>
    </row>
    <row r="38" spans="1:17" x14ac:dyDescent="0.25">
      <c r="A38" s="79"/>
      <c r="B38" s="83"/>
      <c r="C38" s="83"/>
      <c r="D38" s="83"/>
      <c r="E38" s="83"/>
      <c r="F38" s="83"/>
      <c r="G38" s="83"/>
      <c r="H38" s="83"/>
      <c r="I38" s="86"/>
      <c r="J38" s="86"/>
      <c r="K38" s="86"/>
      <c r="L38" s="86"/>
      <c r="M38" s="86"/>
      <c r="N38" s="87"/>
    </row>
    <row r="39" spans="1:17" x14ac:dyDescent="0.25">
      <c r="A39" s="79"/>
      <c r="B39" s="102" t="s">
        <v>32</v>
      </c>
      <c r="C39" s="102" t="s">
        <v>56</v>
      </c>
      <c r="D39" s="101" t="s">
        <v>50</v>
      </c>
      <c r="E39" s="101" t="s">
        <v>16</v>
      </c>
      <c r="F39" s="83"/>
      <c r="G39" s="83"/>
      <c r="H39" s="83"/>
      <c r="I39" s="86"/>
      <c r="J39" s="86"/>
      <c r="K39" s="86"/>
      <c r="L39" s="86"/>
      <c r="M39" s="86"/>
      <c r="N39" s="87"/>
    </row>
    <row r="40" spans="1:17" ht="28.5" x14ac:dyDescent="0.25">
      <c r="A40" s="79"/>
      <c r="B40" s="84" t="s">
        <v>135</v>
      </c>
      <c r="C40" s="85">
        <v>40</v>
      </c>
      <c r="D40" s="100">
        <f>+D146</f>
        <v>40</v>
      </c>
      <c r="E40" s="255">
        <f>+D40+D41</f>
        <v>75</v>
      </c>
      <c r="F40" s="83"/>
      <c r="G40" s="83"/>
      <c r="H40" s="83"/>
      <c r="I40" s="86"/>
      <c r="J40" s="86"/>
      <c r="K40" s="86"/>
      <c r="L40" s="86"/>
      <c r="M40" s="86"/>
      <c r="N40" s="87"/>
    </row>
    <row r="41" spans="1:17" ht="42.75" x14ac:dyDescent="0.25">
      <c r="A41" s="79"/>
      <c r="B41" s="84" t="s">
        <v>136</v>
      </c>
      <c r="C41" s="85">
        <v>60</v>
      </c>
      <c r="D41" s="100">
        <f>+D147</f>
        <v>35</v>
      </c>
      <c r="E41" s="256"/>
      <c r="F41" s="83"/>
      <c r="G41" s="83"/>
      <c r="H41" s="83"/>
      <c r="I41" s="86"/>
      <c r="J41" s="86"/>
      <c r="K41" s="86"/>
      <c r="L41" s="86"/>
      <c r="M41" s="86"/>
      <c r="N41" s="87"/>
    </row>
    <row r="42" spans="1:17" x14ac:dyDescent="0.25">
      <c r="A42" s="79"/>
      <c r="C42" s="80"/>
      <c r="D42" s="36"/>
      <c r="E42" s="81"/>
      <c r="F42" s="37"/>
      <c r="G42" s="37"/>
      <c r="H42" s="37"/>
      <c r="I42" s="22"/>
      <c r="J42" s="22"/>
      <c r="K42" s="22"/>
      <c r="L42" s="22"/>
      <c r="M42" s="22"/>
    </row>
    <row r="43" spans="1:17" x14ac:dyDescent="0.25">
      <c r="A43" s="79"/>
      <c r="C43" s="80"/>
      <c r="D43" s="36"/>
      <c r="E43" s="81"/>
      <c r="F43" s="37"/>
      <c r="G43" s="37"/>
      <c r="H43" s="37"/>
      <c r="I43" s="22"/>
      <c r="J43" s="22"/>
      <c r="K43" s="22"/>
      <c r="L43" s="22"/>
      <c r="M43" s="22"/>
    </row>
    <row r="44" spans="1:17" ht="24" customHeight="1" x14ac:dyDescent="0.25">
      <c r="A44" s="79"/>
      <c r="C44" s="80"/>
      <c r="D44" s="36"/>
      <c r="E44" s="81"/>
      <c r="F44" s="37"/>
      <c r="G44" s="37"/>
      <c r="H44" s="37"/>
      <c r="I44" s="22"/>
      <c r="J44" s="22"/>
      <c r="K44" s="22"/>
      <c r="L44" s="22"/>
      <c r="M44" s="257" t="s">
        <v>34</v>
      </c>
      <c r="N44" s="257"/>
    </row>
    <row r="45" spans="1:17" ht="27.75" customHeight="1" thickBot="1" x14ac:dyDescent="0.3">
      <c r="M45" s="258"/>
      <c r="N45" s="258"/>
    </row>
    <row r="46" spans="1:17" x14ac:dyDescent="0.25">
      <c r="B46" s="61" t="s">
        <v>150</v>
      </c>
      <c r="M46" s="60"/>
      <c r="N46" s="60"/>
    </row>
    <row r="47" spans="1:17" ht="15.75" thickBot="1" x14ac:dyDescent="0.3">
      <c r="M47" s="60"/>
      <c r="N47" s="60"/>
    </row>
    <row r="48" spans="1:17" s="7" customFormat="1" ht="109.5" customHeight="1" x14ac:dyDescent="0.25">
      <c r="B48" s="95" t="s">
        <v>137</v>
      </c>
      <c r="C48" s="95" t="s">
        <v>138</v>
      </c>
      <c r="D48" s="95" t="s">
        <v>139</v>
      </c>
      <c r="E48" s="50" t="s">
        <v>44</v>
      </c>
      <c r="F48" s="50" t="s">
        <v>22</v>
      </c>
      <c r="G48" s="50" t="s">
        <v>96</v>
      </c>
      <c r="H48" s="50" t="s">
        <v>17</v>
      </c>
      <c r="I48" s="50" t="s">
        <v>10</v>
      </c>
      <c r="J48" s="50" t="s">
        <v>30</v>
      </c>
      <c r="K48" s="50" t="s">
        <v>59</v>
      </c>
      <c r="L48" s="50" t="s">
        <v>20</v>
      </c>
      <c r="M48" s="82" t="s">
        <v>26</v>
      </c>
      <c r="N48" s="95" t="s">
        <v>140</v>
      </c>
      <c r="O48" s="50" t="s">
        <v>35</v>
      </c>
      <c r="P48" s="51" t="s">
        <v>11</v>
      </c>
      <c r="Q48" s="51" t="s">
        <v>19</v>
      </c>
    </row>
    <row r="49" spans="1:26" s="28" customFormat="1" ht="71.25" x14ac:dyDescent="0.25">
      <c r="A49" s="44">
        <v>1</v>
      </c>
      <c r="B49" s="145" t="s">
        <v>163</v>
      </c>
      <c r="C49" s="145" t="s">
        <v>163</v>
      </c>
      <c r="D49" s="145" t="s">
        <v>152</v>
      </c>
      <c r="E49" s="147">
        <v>186</v>
      </c>
      <c r="F49" s="146" t="s">
        <v>128</v>
      </c>
      <c r="G49" s="148" t="s">
        <v>156</v>
      </c>
      <c r="H49" s="149">
        <v>41518</v>
      </c>
      <c r="I49" s="149">
        <v>41988</v>
      </c>
      <c r="J49" s="150" t="s">
        <v>129</v>
      </c>
      <c r="K49" s="147">
        <v>12</v>
      </c>
      <c r="L49" s="147">
        <v>3</v>
      </c>
      <c r="M49" s="147">
        <v>300</v>
      </c>
      <c r="N49" s="147">
        <v>0</v>
      </c>
      <c r="O49" s="151">
        <v>587881200</v>
      </c>
      <c r="P49" s="152">
        <v>49</v>
      </c>
      <c r="Q49" s="153"/>
      <c r="R49" s="27"/>
      <c r="S49" s="27"/>
      <c r="T49" s="27"/>
      <c r="U49" s="27"/>
      <c r="V49" s="27"/>
      <c r="W49" s="27"/>
      <c r="X49" s="27"/>
      <c r="Y49" s="27"/>
      <c r="Z49" s="27"/>
    </row>
    <row r="50" spans="1:26" s="28" customFormat="1" ht="71.25" x14ac:dyDescent="0.25">
      <c r="A50" s="44">
        <f>+A49+1</f>
        <v>2</v>
      </c>
      <c r="B50" s="145" t="s">
        <v>163</v>
      </c>
      <c r="C50" s="145" t="s">
        <v>163</v>
      </c>
      <c r="D50" s="145" t="s">
        <v>152</v>
      </c>
      <c r="E50" s="147">
        <v>69</v>
      </c>
      <c r="F50" s="146" t="s">
        <v>128</v>
      </c>
      <c r="G50" s="148" t="s">
        <v>156</v>
      </c>
      <c r="H50" s="149">
        <v>40945</v>
      </c>
      <c r="I50" s="149" t="s">
        <v>194</v>
      </c>
      <c r="J50" s="150" t="s">
        <v>129</v>
      </c>
      <c r="K50" s="147">
        <v>10</v>
      </c>
      <c r="L50" s="147">
        <v>0</v>
      </c>
      <c r="M50" s="147">
        <v>800</v>
      </c>
      <c r="N50" s="147">
        <v>0</v>
      </c>
      <c r="O50" s="151">
        <v>178176000</v>
      </c>
      <c r="P50" s="152">
        <v>49</v>
      </c>
      <c r="Q50" s="153"/>
      <c r="R50" s="27"/>
      <c r="S50" s="27"/>
      <c r="T50" s="27"/>
      <c r="U50" s="27"/>
      <c r="V50" s="27"/>
      <c r="W50" s="27"/>
      <c r="X50" s="27"/>
      <c r="Y50" s="27"/>
      <c r="Z50" s="27"/>
    </row>
    <row r="51" spans="1:26" s="28" customFormat="1" ht="171" x14ac:dyDescent="0.25">
      <c r="A51" s="44">
        <f t="shared" ref="A51:A54" si="0">+A50+1</f>
        <v>3</v>
      </c>
      <c r="B51" s="145" t="s">
        <v>163</v>
      </c>
      <c r="C51" s="145" t="s">
        <v>163</v>
      </c>
      <c r="D51" s="167" t="s">
        <v>152</v>
      </c>
      <c r="E51" s="167">
        <v>96</v>
      </c>
      <c r="F51" s="167" t="s">
        <v>128</v>
      </c>
      <c r="G51" s="167" t="s">
        <v>156</v>
      </c>
      <c r="H51" s="168" t="s">
        <v>195</v>
      </c>
      <c r="I51" s="168">
        <v>40178</v>
      </c>
      <c r="J51" s="167" t="s">
        <v>129</v>
      </c>
      <c r="K51" s="167">
        <v>3</v>
      </c>
      <c r="L51" s="167">
        <v>7</v>
      </c>
      <c r="M51" s="167">
        <v>1900</v>
      </c>
      <c r="N51" s="167">
        <v>0</v>
      </c>
      <c r="O51" s="151">
        <v>351558900</v>
      </c>
      <c r="P51" s="169">
        <v>50</v>
      </c>
      <c r="Q51" s="153" t="s">
        <v>323</v>
      </c>
      <c r="R51" s="27"/>
      <c r="S51" s="27"/>
      <c r="T51" s="27"/>
      <c r="U51" s="27"/>
      <c r="V51" s="27"/>
      <c r="W51" s="27"/>
      <c r="X51" s="27"/>
      <c r="Y51" s="27"/>
      <c r="Z51" s="27"/>
    </row>
    <row r="52" spans="1:26" s="28" customFormat="1" x14ac:dyDescent="0.25">
      <c r="A52" s="44">
        <f t="shared" si="0"/>
        <v>4</v>
      </c>
      <c r="B52" s="138"/>
      <c r="C52" s="138"/>
      <c r="D52" s="138"/>
      <c r="E52" s="138"/>
      <c r="F52" s="138"/>
      <c r="G52" s="138"/>
      <c r="H52" s="138"/>
      <c r="I52" s="138"/>
      <c r="J52" s="138"/>
      <c r="K52" s="138"/>
      <c r="L52" s="138"/>
      <c r="M52" s="138"/>
      <c r="N52" s="138"/>
      <c r="O52" s="138"/>
      <c r="P52" s="138"/>
      <c r="Q52" s="138"/>
      <c r="R52" s="27"/>
      <c r="S52" s="27"/>
      <c r="T52" s="27"/>
      <c r="U52" s="27"/>
      <c r="V52" s="27"/>
      <c r="W52" s="27"/>
      <c r="X52" s="27"/>
      <c r="Y52" s="27"/>
      <c r="Z52" s="27"/>
    </row>
    <row r="53" spans="1:26" s="28" customFormat="1" ht="51" customHeight="1" x14ac:dyDescent="0.25">
      <c r="A53" s="44">
        <f t="shared" si="0"/>
        <v>5</v>
      </c>
      <c r="B53" s="138"/>
      <c r="C53" s="138"/>
      <c r="D53" s="138"/>
      <c r="E53" s="138"/>
      <c r="F53" s="138"/>
      <c r="G53" s="138"/>
      <c r="H53" s="138"/>
      <c r="I53" s="138"/>
      <c r="J53" s="138"/>
      <c r="K53" s="138"/>
      <c r="L53" s="138"/>
      <c r="M53" s="138"/>
      <c r="N53" s="138"/>
      <c r="O53" s="138"/>
      <c r="P53" s="138"/>
      <c r="Q53" s="138"/>
      <c r="R53" s="27"/>
      <c r="S53" s="27"/>
      <c r="T53" s="27"/>
      <c r="U53" s="27"/>
      <c r="V53" s="27"/>
      <c r="W53" s="27"/>
      <c r="X53" s="27"/>
      <c r="Y53" s="27"/>
      <c r="Z53" s="27"/>
    </row>
    <row r="54" spans="1:26" s="28" customFormat="1" x14ac:dyDescent="0.25">
      <c r="A54" s="44">
        <f t="shared" si="0"/>
        <v>6</v>
      </c>
      <c r="B54" s="138"/>
      <c r="C54" s="138"/>
      <c r="D54" s="138"/>
      <c r="E54" s="138"/>
      <c r="F54" s="138"/>
      <c r="G54" s="138"/>
      <c r="H54" s="138"/>
      <c r="I54" s="138"/>
      <c r="J54" s="138"/>
      <c r="K54" s="138"/>
      <c r="L54" s="138"/>
      <c r="M54" s="138"/>
      <c r="N54" s="138"/>
      <c r="O54" s="138"/>
      <c r="P54" s="138"/>
      <c r="Q54" s="138"/>
      <c r="R54" s="27"/>
      <c r="S54" s="27"/>
      <c r="T54" s="27"/>
      <c r="U54" s="27"/>
      <c r="V54" s="27"/>
      <c r="W54" s="27"/>
      <c r="X54" s="27"/>
      <c r="Y54" s="27"/>
      <c r="Z54" s="27"/>
    </row>
    <row r="55" spans="1:26" s="91" customFormat="1" x14ac:dyDescent="0.25">
      <c r="A55" s="44">
        <v>8</v>
      </c>
      <c r="B55" s="138"/>
      <c r="C55" s="138"/>
      <c r="D55" s="138"/>
      <c r="E55" s="138"/>
      <c r="F55" s="138"/>
      <c r="G55" s="138"/>
      <c r="H55" s="138"/>
      <c r="I55" s="138"/>
      <c r="J55" s="138"/>
      <c r="K55" s="138"/>
      <c r="L55" s="138"/>
      <c r="M55" s="138"/>
      <c r="N55" s="138"/>
      <c r="O55" s="138"/>
      <c r="P55" s="138"/>
      <c r="Q55" s="138"/>
      <c r="R55" s="90"/>
      <c r="S55" s="90"/>
      <c r="T55" s="90"/>
      <c r="U55" s="90"/>
      <c r="V55" s="90"/>
      <c r="W55" s="90"/>
      <c r="X55" s="90"/>
      <c r="Y55" s="90"/>
      <c r="Z55" s="90"/>
    </row>
    <row r="56" spans="1:26" s="91" customFormat="1" x14ac:dyDescent="0.25">
      <c r="A56" s="44">
        <v>9</v>
      </c>
      <c r="B56" s="138"/>
      <c r="C56" s="138"/>
      <c r="D56" s="138"/>
      <c r="E56" s="138"/>
      <c r="F56" s="138"/>
      <c r="G56" s="138"/>
      <c r="H56" s="138"/>
      <c r="I56" s="138"/>
      <c r="J56" s="138"/>
      <c r="K56" s="138"/>
      <c r="L56" s="138"/>
      <c r="M56" s="138"/>
      <c r="N56" s="138"/>
      <c r="O56" s="138"/>
      <c r="P56" s="138"/>
      <c r="Q56" s="138"/>
      <c r="R56" s="90"/>
      <c r="S56" s="90"/>
      <c r="T56" s="90"/>
      <c r="U56" s="90"/>
      <c r="V56" s="90"/>
      <c r="W56" s="90"/>
      <c r="X56" s="90"/>
      <c r="Y56" s="90"/>
      <c r="Z56" s="90"/>
    </row>
    <row r="57" spans="1:26" s="91" customFormat="1" x14ac:dyDescent="0.25">
      <c r="A57" s="44">
        <v>10</v>
      </c>
      <c r="B57" s="138"/>
      <c r="C57" s="138"/>
      <c r="D57" s="138"/>
      <c r="E57" s="138"/>
      <c r="F57" s="138"/>
      <c r="G57" s="138"/>
      <c r="H57" s="138"/>
      <c r="I57" s="138"/>
      <c r="J57" s="138"/>
      <c r="K57" s="138"/>
      <c r="L57" s="138"/>
      <c r="M57" s="138"/>
      <c r="N57" s="138"/>
      <c r="O57" s="138"/>
      <c r="P57" s="138"/>
      <c r="Q57" s="138"/>
      <c r="R57" s="90"/>
      <c r="S57" s="90"/>
      <c r="T57" s="90"/>
      <c r="U57" s="90"/>
      <c r="V57" s="90"/>
      <c r="W57" s="90"/>
      <c r="X57" s="90"/>
      <c r="Y57" s="90"/>
      <c r="Z57" s="90"/>
    </row>
    <row r="58" spans="1:26" s="28" customFormat="1" x14ac:dyDescent="0.25">
      <c r="A58" s="44">
        <v>11</v>
      </c>
      <c r="B58" s="138"/>
      <c r="C58" s="138"/>
      <c r="D58" s="138"/>
      <c r="E58" s="138"/>
      <c r="F58" s="138"/>
      <c r="G58" s="138"/>
      <c r="H58" s="138"/>
      <c r="I58" s="138"/>
      <c r="J58" s="138"/>
      <c r="K58" s="138"/>
      <c r="L58" s="138"/>
      <c r="M58" s="138"/>
      <c r="N58" s="138"/>
      <c r="O58" s="138"/>
      <c r="P58" s="138"/>
      <c r="Q58" s="138"/>
      <c r="R58" s="27"/>
      <c r="S58" s="27"/>
      <c r="T58" s="27"/>
      <c r="U58" s="27"/>
      <c r="V58" s="27"/>
      <c r="W58" s="27"/>
      <c r="X58" s="27"/>
      <c r="Y58" s="27"/>
      <c r="Z58" s="27"/>
    </row>
    <row r="59" spans="1:26" s="28" customFormat="1" x14ac:dyDescent="0.25">
      <c r="A59" s="44">
        <v>12</v>
      </c>
      <c r="B59" s="138"/>
      <c r="C59" s="138"/>
      <c r="D59" s="138"/>
      <c r="E59" s="138"/>
      <c r="F59" s="138"/>
      <c r="G59" s="138"/>
      <c r="H59" s="138"/>
      <c r="I59" s="138"/>
      <c r="J59" s="138"/>
      <c r="K59" s="138"/>
      <c r="L59" s="138"/>
      <c r="M59" s="138"/>
      <c r="N59" s="138"/>
      <c r="O59" s="138"/>
      <c r="P59" s="138"/>
      <c r="Q59" s="138"/>
      <c r="R59" s="27"/>
      <c r="S59" s="27"/>
      <c r="T59" s="27"/>
      <c r="U59" s="27"/>
      <c r="V59" s="27"/>
      <c r="W59" s="27"/>
      <c r="X59" s="27"/>
      <c r="Y59" s="27"/>
      <c r="Z59" s="27"/>
    </row>
    <row r="60" spans="1:26" s="28" customFormat="1" x14ac:dyDescent="0.25">
      <c r="A60" s="44"/>
      <c r="B60" s="133" t="s">
        <v>16</v>
      </c>
      <c r="C60" s="46"/>
      <c r="D60" s="45"/>
      <c r="E60" s="23"/>
      <c r="F60" s="24"/>
      <c r="G60" s="24"/>
      <c r="H60" s="94"/>
      <c r="I60" s="94"/>
      <c r="J60" s="25"/>
      <c r="K60" s="190">
        <f>SUM(K49:K59)</f>
        <v>25</v>
      </c>
      <c r="L60" s="47">
        <f ca="1">SUM(L49:L115)</f>
        <v>0</v>
      </c>
      <c r="M60" s="192">
        <f ca="1">SUM(M49:M115)</f>
        <v>10765</v>
      </c>
      <c r="N60" s="47">
        <f ca="1">SUM(N49:N115)</f>
        <v>0</v>
      </c>
      <c r="O60" s="26"/>
      <c r="P60" s="26"/>
      <c r="Q60" s="128"/>
    </row>
    <row r="61" spans="1:26" s="29" customFormat="1" x14ac:dyDescent="0.25">
      <c r="E61" s="30"/>
    </row>
    <row r="62" spans="1:26" s="29" customFormat="1" x14ac:dyDescent="0.25">
      <c r="B62" s="243" t="s">
        <v>28</v>
      </c>
      <c r="C62" s="243" t="s">
        <v>27</v>
      </c>
      <c r="D62" s="245" t="s">
        <v>33</v>
      </c>
      <c r="E62" s="245"/>
    </row>
    <row r="63" spans="1:26" s="29" customFormat="1" x14ac:dyDescent="0.25">
      <c r="B63" s="244"/>
      <c r="C63" s="244"/>
      <c r="D63" s="57" t="s">
        <v>23</v>
      </c>
      <c r="E63" s="58" t="s">
        <v>24</v>
      </c>
    </row>
    <row r="64" spans="1:26" s="29" customFormat="1" ht="30.6" customHeight="1" x14ac:dyDescent="0.25">
      <c r="B64" s="55" t="s">
        <v>21</v>
      </c>
      <c r="C64" s="56">
        <f>+K60</f>
        <v>25</v>
      </c>
      <c r="D64" s="54" t="s">
        <v>214</v>
      </c>
      <c r="E64" s="54"/>
      <c r="F64" s="31"/>
      <c r="G64" s="31"/>
      <c r="H64" s="31"/>
      <c r="I64" s="31"/>
      <c r="J64" s="31"/>
      <c r="K64" s="31"/>
      <c r="L64" s="31"/>
      <c r="M64" s="31"/>
    </row>
    <row r="65" spans="2:17" s="29" customFormat="1" ht="30" customHeight="1" x14ac:dyDescent="0.25">
      <c r="B65" s="55" t="s">
        <v>25</v>
      </c>
      <c r="C65" s="56">
        <f ca="1">+M60</f>
        <v>10765</v>
      </c>
      <c r="D65" s="54" t="s">
        <v>214</v>
      </c>
      <c r="E65" s="54"/>
    </row>
    <row r="66" spans="2:17" s="29" customFormat="1" x14ac:dyDescent="0.25">
      <c r="B66" s="32"/>
      <c r="C66" s="262"/>
      <c r="D66" s="262"/>
      <c r="E66" s="262"/>
      <c r="F66" s="262"/>
      <c r="G66" s="262"/>
      <c r="H66" s="262"/>
      <c r="I66" s="262"/>
      <c r="J66" s="262"/>
      <c r="K66" s="262"/>
      <c r="L66" s="262"/>
      <c r="M66" s="262"/>
      <c r="N66" s="262"/>
    </row>
    <row r="67" spans="2:17" ht="28.15" customHeight="1" thickBot="1" x14ac:dyDescent="0.3"/>
    <row r="68" spans="2:17" ht="27" thickBot="1" x14ac:dyDescent="0.3">
      <c r="B68" s="263" t="s">
        <v>97</v>
      </c>
      <c r="C68" s="263"/>
      <c r="D68" s="263"/>
      <c r="E68" s="263"/>
      <c r="F68" s="263"/>
      <c r="G68" s="263"/>
      <c r="H68" s="263"/>
      <c r="I68" s="263"/>
      <c r="J68" s="263"/>
      <c r="K68" s="263"/>
      <c r="L68" s="263"/>
      <c r="M68" s="263"/>
      <c r="N68" s="263"/>
    </row>
    <row r="71" spans="2:17" ht="109.5" customHeight="1" x14ac:dyDescent="0.25">
      <c r="B71" s="97" t="s">
        <v>141</v>
      </c>
      <c r="C71" s="63" t="s">
        <v>2</v>
      </c>
      <c r="D71" s="63" t="s">
        <v>99</v>
      </c>
      <c r="E71" s="63" t="s">
        <v>98</v>
      </c>
      <c r="F71" s="63" t="s">
        <v>100</v>
      </c>
      <c r="G71" s="63" t="s">
        <v>101</v>
      </c>
      <c r="H71" s="63" t="s">
        <v>102</v>
      </c>
      <c r="I71" s="63" t="s">
        <v>103</v>
      </c>
      <c r="J71" s="63" t="s">
        <v>104</v>
      </c>
      <c r="K71" s="63" t="s">
        <v>105</v>
      </c>
      <c r="L71" s="63" t="s">
        <v>106</v>
      </c>
      <c r="M71" s="76" t="s">
        <v>107</v>
      </c>
      <c r="N71" s="76" t="s">
        <v>108</v>
      </c>
      <c r="O71" s="259" t="s">
        <v>3</v>
      </c>
      <c r="P71" s="261"/>
      <c r="Q71" s="63" t="s">
        <v>18</v>
      </c>
    </row>
    <row r="72" spans="2:17" ht="38.25" customHeight="1" x14ac:dyDescent="0.2">
      <c r="B72" s="154" t="s">
        <v>164</v>
      </c>
      <c r="C72" s="154" t="s">
        <v>153</v>
      </c>
      <c r="D72" s="155" t="s">
        <v>196</v>
      </c>
      <c r="E72" s="156">
        <v>300</v>
      </c>
      <c r="F72" s="157" t="s">
        <v>156</v>
      </c>
      <c r="G72" s="157" t="s">
        <v>156</v>
      </c>
      <c r="H72" s="157" t="s">
        <v>156</v>
      </c>
      <c r="I72" s="158" t="s">
        <v>128</v>
      </c>
      <c r="J72" s="158" t="s">
        <v>128</v>
      </c>
      <c r="K72" s="142" t="s">
        <v>128</v>
      </c>
      <c r="L72" s="142" t="s">
        <v>128</v>
      </c>
      <c r="M72" s="142" t="s">
        <v>129</v>
      </c>
      <c r="N72" s="142" t="s">
        <v>128</v>
      </c>
      <c r="O72" s="264"/>
      <c r="P72" s="265"/>
      <c r="Q72" s="142" t="s">
        <v>128</v>
      </c>
    </row>
    <row r="73" spans="2:17" x14ac:dyDescent="0.2">
      <c r="B73" s="154"/>
      <c r="C73" s="154"/>
      <c r="D73" s="155"/>
      <c r="E73" s="156"/>
      <c r="F73" s="157"/>
      <c r="G73" s="157"/>
      <c r="H73" s="157"/>
      <c r="I73" s="158"/>
      <c r="J73" s="158"/>
      <c r="K73" s="142"/>
      <c r="L73" s="142"/>
      <c r="M73" s="142"/>
      <c r="N73" s="142"/>
      <c r="O73" s="264"/>
      <c r="P73" s="265"/>
      <c r="Q73" s="142"/>
    </row>
    <row r="74" spans="2:17" x14ac:dyDescent="0.2">
      <c r="B74" s="154"/>
      <c r="C74" s="154"/>
      <c r="D74" s="155"/>
      <c r="E74" s="156"/>
      <c r="F74" s="157"/>
      <c r="G74" s="157"/>
      <c r="H74" s="157"/>
      <c r="I74" s="158"/>
      <c r="J74" s="158"/>
      <c r="K74" s="142"/>
      <c r="L74" s="142"/>
      <c r="M74" s="142"/>
      <c r="N74" s="142"/>
      <c r="O74" s="264"/>
      <c r="P74" s="265"/>
      <c r="Q74" s="142"/>
    </row>
    <row r="75" spans="2:17" x14ac:dyDescent="0.2">
      <c r="B75" s="154"/>
      <c r="C75" s="154"/>
      <c r="D75" s="155"/>
      <c r="E75" s="156"/>
      <c r="F75" s="157"/>
      <c r="G75" s="157"/>
      <c r="H75" s="157"/>
      <c r="I75" s="158"/>
      <c r="J75" s="158"/>
      <c r="K75" s="142"/>
      <c r="L75" s="142"/>
      <c r="M75" s="142"/>
      <c r="N75" s="142"/>
      <c r="O75" s="264"/>
      <c r="P75" s="265"/>
      <c r="Q75" s="142"/>
    </row>
    <row r="76" spans="2:17" x14ac:dyDescent="0.25">
      <c r="B76" s="8" t="s">
        <v>1</v>
      </c>
    </row>
    <row r="77" spans="2:17" x14ac:dyDescent="0.25">
      <c r="B77" s="8" t="s">
        <v>36</v>
      </c>
    </row>
    <row r="78" spans="2:17" x14ac:dyDescent="0.25">
      <c r="B78" s="8" t="s">
        <v>60</v>
      </c>
    </row>
    <row r="80" spans="2:17" ht="15.75" thickBot="1" x14ac:dyDescent="0.3"/>
    <row r="81" spans="2:17" ht="27" thickBot="1" x14ac:dyDescent="0.3">
      <c r="B81" s="270" t="s">
        <v>37</v>
      </c>
      <c r="C81" s="271"/>
      <c r="D81" s="271"/>
      <c r="E81" s="271"/>
      <c r="F81" s="271"/>
      <c r="G81" s="271"/>
      <c r="H81" s="271"/>
      <c r="I81" s="271"/>
      <c r="J81" s="271"/>
      <c r="K81" s="271"/>
      <c r="L81" s="271"/>
      <c r="M81" s="271"/>
      <c r="N81" s="272"/>
    </row>
    <row r="86" spans="2:17" ht="76.5" customHeight="1" x14ac:dyDescent="0.25">
      <c r="B86" s="52" t="s">
        <v>0</v>
      </c>
      <c r="C86" s="52" t="s">
        <v>38</v>
      </c>
      <c r="D86" s="52" t="s">
        <v>39</v>
      </c>
      <c r="E86" s="52" t="s">
        <v>109</v>
      </c>
      <c r="F86" s="52" t="s">
        <v>111</v>
      </c>
      <c r="G86" s="52" t="s">
        <v>112</v>
      </c>
      <c r="H86" s="52" t="s">
        <v>113</v>
      </c>
      <c r="I86" s="52" t="s">
        <v>110</v>
      </c>
      <c r="J86" s="259" t="s">
        <v>114</v>
      </c>
      <c r="K86" s="260"/>
      <c r="L86" s="261"/>
      <c r="M86" s="52" t="s">
        <v>115</v>
      </c>
      <c r="N86" s="52" t="s">
        <v>40</v>
      </c>
      <c r="O86" s="52" t="s">
        <v>41</v>
      </c>
      <c r="P86" s="259" t="s">
        <v>3</v>
      </c>
      <c r="Q86" s="261"/>
    </row>
    <row r="87" spans="2:17" ht="28.5" x14ac:dyDescent="0.25">
      <c r="B87" s="159" t="s">
        <v>42</v>
      </c>
      <c r="C87" s="142" t="s">
        <v>197</v>
      </c>
      <c r="D87" s="142" t="s">
        <v>215</v>
      </c>
      <c r="E87" s="142">
        <v>40933663</v>
      </c>
      <c r="F87" s="142" t="s">
        <v>155</v>
      </c>
      <c r="G87" s="142" t="s">
        <v>154</v>
      </c>
      <c r="H87" s="189">
        <v>39885</v>
      </c>
      <c r="I87" s="142" t="s">
        <v>129</v>
      </c>
      <c r="J87" s="142" t="s">
        <v>189</v>
      </c>
      <c r="K87" s="170" t="s">
        <v>216</v>
      </c>
      <c r="L87" s="142" t="s">
        <v>209</v>
      </c>
      <c r="M87" s="142" t="s">
        <v>128</v>
      </c>
      <c r="N87" s="142" t="s">
        <v>128</v>
      </c>
      <c r="O87" s="142" t="s">
        <v>128</v>
      </c>
      <c r="P87" s="279"/>
      <c r="Q87" s="280"/>
    </row>
    <row r="88" spans="2:17" ht="114" x14ac:dyDescent="0.25">
      <c r="B88" s="172" t="s">
        <v>43</v>
      </c>
      <c r="C88" s="172" t="s">
        <v>198</v>
      </c>
      <c r="D88" s="172" t="s">
        <v>218</v>
      </c>
      <c r="E88" s="172">
        <v>1118805919</v>
      </c>
      <c r="F88" s="172" t="s">
        <v>155</v>
      </c>
      <c r="G88" s="172" t="s">
        <v>154</v>
      </c>
      <c r="H88" s="173">
        <v>41257</v>
      </c>
      <c r="I88" s="172" t="s">
        <v>129</v>
      </c>
      <c r="J88" s="172" t="s">
        <v>217</v>
      </c>
      <c r="K88" s="172" t="s">
        <v>219</v>
      </c>
      <c r="L88" s="172" t="s">
        <v>220</v>
      </c>
      <c r="M88" s="174" t="s">
        <v>128</v>
      </c>
      <c r="N88" s="174" t="s">
        <v>128</v>
      </c>
      <c r="O88" s="174" t="s">
        <v>129</v>
      </c>
      <c r="P88" s="298" t="s">
        <v>317</v>
      </c>
      <c r="Q88" s="299"/>
    </row>
    <row r="89" spans="2:17" ht="115.5" customHeight="1" x14ac:dyDescent="0.25">
      <c r="B89" s="159" t="s">
        <v>43</v>
      </c>
      <c r="C89" s="159" t="s">
        <v>198</v>
      </c>
      <c r="D89" s="159" t="s">
        <v>318</v>
      </c>
      <c r="E89" s="159">
        <v>40942869</v>
      </c>
      <c r="F89" s="159" t="s">
        <v>155</v>
      </c>
      <c r="G89" s="159" t="s">
        <v>154</v>
      </c>
      <c r="H89" s="160">
        <v>39430</v>
      </c>
      <c r="I89" s="159" t="s">
        <v>129</v>
      </c>
      <c r="J89" s="159" t="s">
        <v>319</v>
      </c>
      <c r="K89" s="159" t="s">
        <v>320</v>
      </c>
      <c r="L89" s="159" t="s">
        <v>155</v>
      </c>
      <c r="M89" s="142" t="s">
        <v>128</v>
      </c>
      <c r="N89" s="142" t="s">
        <v>128</v>
      </c>
      <c r="O89" s="142" t="s">
        <v>128</v>
      </c>
      <c r="P89" s="264" t="s">
        <v>321</v>
      </c>
      <c r="Q89" s="265"/>
    </row>
    <row r="90" spans="2:17" ht="93" customHeight="1" x14ac:dyDescent="0.25">
      <c r="B90" s="159" t="s">
        <v>43</v>
      </c>
      <c r="C90" s="159" t="s">
        <v>198</v>
      </c>
      <c r="D90" s="159" t="s">
        <v>210</v>
      </c>
      <c r="E90" s="159">
        <v>40928568</v>
      </c>
      <c r="F90" s="159" t="s">
        <v>155</v>
      </c>
      <c r="G90" s="159" t="s">
        <v>154</v>
      </c>
      <c r="H90" s="160">
        <v>38322</v>
      </c>
      <c r="I90" s="159" t="s">
        <v>129</v>
      </c>
      <c r="J90" s="159" t="s">
        <v>211</v>
      </c>
      <c r="K90" s="159" t="s">
        <v>212</v>
      </c>
      <c r="L90" s="142" t="s">
        <v>213</v>
      </c>
      <c r="M90" s="142" t="s">
        <v>128</v>
      </c>
      <c r="N90" s="142" t="s">
        <v>128</v>
      </c>
      <c r="O90" s="142" t="s">
        <v>128</v>
      </c>
      <c r="P90" s="279"/>
      <c r="Q90" s="280"/>
    </row>
    <row r="91" spans="2:17" ht="99" customHeight="1" x14ac:dyDescent="0.25">
      <c r="B91" s="142"/>
      <c r="C91" s="142"/>
      <c r="D91" s="142"/>
      <c r="E91" s="142"/>
      <c r="F91" s="142"/>
      <c r="G91" s="142"/>
      <c r="H91" s="142"/>
      <c r="I91" s="142"/>
      <c r="J91" s="142"/>
      <c r="K91" s="142"/>
      <c r="L91" s="142"/>
      <c r="M91" s="142"/>
      <c r="N91" s="142"/>
      <c r="O91" s="142"/>
      <c r="P91" s="279"/>
      <c r="Q91" s="280"/>
    </row>
    <row r="92" spans="2:17" ht="15.75" thickBot="1" x14ac:dyDescent="0.3"/>
    <row r="93" spans="2:17" ht="27" thickBot="1" x14ac:dyDescent="0.3">
      <c r="B93" s="270" t="s">
        <v>45</v>
      </c>
      <c r="C93" s="271"/>
      <c r="D93" s="271"/>
      <c r="E93" s="271"/>
      <c r="F93" s="271"/>
      <c r="G93" s="271"/>
      <c r="H93" s="271"/>
      <c r="I93" s="271"/>
      <c r="J93" s="271"/>
      <c r="K93" s="271"/>
      <c r="L93" s="271"/>
      <c r="M93" s="271"/>
      <c r="N93" s="272"/>
    </row>
    <row r="96" spans="2:17" ht="46.15" customHeight="1" x14ac:dyDescent="0.25">
      <c r="B96" s="63" t="s">
        <v>32</v>
      </c>
      <c r="C96" s="63" t="s">
        <v>46</v>
      </c>
      <c r="D96" s="259" t="s">
        <v>3</v>
      </c>
      <c r="E96" s="261"/>
    </row>
    <row r="97" spans="1:26" ht="46.9" customHeight="1" x14ac:dyDescent="0.25">
      <c r="B97" s="64" t="s">
        <v>116</v>
      </c>
      <c r="C97" s="59" t="s">
        <v>128</v>
      </c>
      <c r="D97" s="283"/>
      <c r="E97" s="283"/>
    </row>
    <row r="100" spans="1:26" ht="26.25" x14ac:dyDescent="0.25">
      <c r="B100" s="246" t="s">
        <v>62</v>
      </c>
      <c r="C100" s="247"/>
      <c r="D100" s="247"/>
      <c r="E100" s="247"/>
      <c r="F100" s="247"/>
      <c r="G100" s="247"/>
      <c r="H100" s="247"/>
      <c r="I100" s="247"/>
      <c r="J100" s="247"/>
      <c r="K100" s="247"/>
      <c r="L100" s="247"/>
      <c r="M100" s="247"/>
      <c r="N100" s="247"/>
      <c r="O100" s="247"/>
      <c r="P100" s="247"/>
    </row>
    <row r="102" spans="1:26" ht="15.75" thickBot="1" x14ac:dyDescent="0.3"/>
    <row r="103" spans="1:26" ht="27" thickBot="1" x14ac:dyDescent="0.3">
      <c r="B103" s="270" t="s">
        <v>52</v>
      </c>
      <c r="C103" s="271"/>
      <c r="D103" s="271"/>
      <c r="E103" s="271"/>
      <c r="F103" s="271"/>
      <c r="G103" s="271"/>
      <c r="H103" s="271"/>
      <c r="I103" s="271"/>
      <c r="J103" s="271"/>
      <c r="K103" s="271"/>
      <c r="L103" s="271"/>
      <c r="M103" s="271"/>
      <c r="N103" s="272"/>
    </row>
    <row r="105" spans="1:26" ht="15.75" thickBot="1" x14ac:dyDescent="0.3">
      <c r="M105" s="60"/>
      <c r="N105" s="60"/>
    </row>
    <row r="106" spans="1:26" s="86" customFormat="1" ht="109.5" customHeight="1" x14ac:dyDescent="0.25">
      <c r="B106" s="95" t="s">
        <v>137</v>
      </c>
      <c r="C106" s="95" t="s">
        <v>138</v>
      </c>
      <c r="D106" s="95" t="s">
        <v>139</v>
      </c>
      <c r="E106" s="95" t="s">
        <v>44</v>
      </c>
      <c r="F106" s="95" t="s">
        <v>22</v>
      </c>
      <c r="G106" s="95" t="s">
        <v>96</v>
      </c>
      <c r="H106" s="95" t="s">
        <v>17</v>
      </c>
      <c r="I106" s="95" t="s">
        <v>10</v>
      </c>
      <c r="J106" s="95" t="s">
        <v>30</v>
      </c>
      <c r="K106" s="95" t="s">
        <v>59</v>
      </c>
      <c r="L106" s="95" t="s">
        <v>20</v>
      </c>
      <c r="M106" s="82" t="s">
        <v>26</v>
      </c>
      <c r="N106" s="95" t="s">
        <v>140</v>
      </c>
      <c r="O106" s="95" t="s">
        <v>35</v>
      </c>
      <c r="P106" s="96" t="s">
        <v>11</v>
      </c>
      <c r="Q106" s="96" t="s">
        <v>19</v>
      </c>
    </row>
    <row r="107" spans="1:26" s="91" customFormat="1" ht="71.25" x14ac:dyDescent="0.25">
      <c r="A107" s="44">
        <v>1</v>
      </c>
      <c r="B107" s="145" t="s">
        <v>163</v>
      </c>
      <c r="C107" s="145" t="s">
        <v>163</v>
      </c>
      <c r="D107" s="145" t="s">
        <v>152</v>
      </c>
      <c r="E107" s="147">
        <v>133</v>
      </c>
      <c r="F107" s="146" t="s">
        <v>128</v>
      </c>
      <c r="G107" s="148" t="s">
        <v>156</v>
      </c>
      <c r="H107" s="149">
        <v>41661</v>
      </c>
      <c r="I107" s="149">
        <v>42004</v>
      </c>
      <c r="J107" s="150" t="s">
        <v>129</v>
      </c>
      <c r="K107" s="147">
        <v>8</v>
      </c>
      <c r="L107" s="147">
        <v>3</v>
      </c>
      <c r="M107" s="147">
        <v>400</v>
      </c>
      <c r="N107" s="147">
        <v>0</v>
      </c>
      <c r="O107" s="151">
        <v>97305600</v>
      </c>
      <c r="P107" s="152">
        <v>52</v>
      </c>
      <c r="Q107" s="153"/>
      <c r="R107" s="90"/>
      <c r="S107" s="90"/>
      <c r="T107" s="90"/>
      <c r="U107" s="90"/>
      <c r="V107" s="90"/>
      <c r="W107" s="90"/>
      <c r="X107" s="90"/>
      <c r="Y107" s="90"/>
      <c r="Z107" s="90"/>
    </row>
    <row r="108" spans="1:26" s="91" customFormat="1" ht="71.25" x14ac:dyDescent="0.25">
      <c r="A108" s="44">
        <f>+A107+1</f>
        <v>2</v>
      </c>
      <c r="B108" s="145" t="s">
        <v>163</v>
      </c>
      <c r="C108" s="145" t="s">
        <v>163</v>
      </c>
      <c r="D108" s="145" t="s">
        <v>152</v>
      </c>
      <c r="E108" s="147">
        <v>113</v>
      </c>
      <c r="F108" s="146" t="s">
        <v>128</v>
      </c>
      <c r="G108" s="148" t="s">
        <v>156</v>
      </c>
      <c r="H108" s="149">
        <v>41298</v>
      </c>
      <c r="I108" s="149">
        <v>41639</v>
      </c>
      <c r="J108" s="150" t="s">
        <v>129</v>
      </c>
      <c r="K108" s="147">
        <v>11</v>
      </c>
      <c r="L108" s="147">
        <v>0</v>
      </c>
      <c r="M108" s="147">
        <v>4841</v>
      </c>
      <c r="N108" s="147">
        <v>0</v>
      </c>
      <c r="O108" s="152">
        <v>0</v>
      </c>
      <c r="P108" s="152">
        <v>52</v>
      </c>
      <c r="Q108" s="153"/>
      <c r="R108" s="90"/>
      <c r="S108" s="90"/>
      <c r="T108" s="90"/>
      <c r="U108" s="90"/>
      <c r="V108" s="90"/>
      <c r="W108" s="90"/>
      <c r="X108" s="90"/>
      <c r="Y108" s="90"/>
      <c r="Z108" s="90"/>
    </row>
    <row r="109" spans="1:26" s="91" customFormat="1" ht="99.75" x14ac:dyDescent="0.25">
      <c r="A109" s="44">
        <f t="shared" ref="A109:A114" si="1">+A108+1</f>
        <v>3</v>
      </c>
      <c r="B109" s="145" t="s">
        <v>163</v>
      </c>
      <c r="C109" s="145" t="s">
        <v>163</v>
      </c>
      <c r="D109" s="145" t="s">
        <v>152</v>
      </c>
      <c r="E109" s="147">
        <v>96</v>
      </c>
      <c r="F109" s="146" t="s">
        <v>128</v>
      </c>
      <c r="G109" s="148" t="s">
        <v>156</v>
      </c>
      <c r="H109" s="149">
        <v>39854</v>
      </c>
      <c r="I109" s="149">
        <v>40178</v>
      </c>
      <c r="J109" s="150" t="s">
        <v>129</v>
      </c>
      <c r="K109" s="147">
        <v>0</v>
      </c>
      <c r="L109" s="147">
        <v>10</v>
      </c>
      <c r="M109" s="147">
        <v>0</v>
      </c>
      <c r="N109" s="147">
        <v>0</v>
      </c>
      <c r="O109" s="151">
        <v>351558900</v>
      </c>
      <c r="P109" s="152">
        <v>52</v>
      </c>
      <c r="Q109" s="153" t="s">
        <v>324</v>
      </c>
      <c r="R109" s="90"/>
      <c r="S109" s="90"/>
      <c r="T109" s="90"/>
      <c r="U109" s="90"/>
      <c r="V109" s="90"/>
      <c r="W109" s="90"/>
      <c r="X109" s="90"/>
      <c r="Y109" s="90"/>
      <c r="Z109" s="90"/>
    </row>
    <row r="110" spans="1:26" s="91" customFormat="1" x14ac:dyDescent="0.25">
      <c r="A110" s="44">
        <f t="shared" si="1"/>
        <v>4</v>
      </c>
      <c r="B110" s="145"/>
      <c r="C110" s="145"/>
      <c r="D110" s="145"/>
      <c r="E110" s="186"/>
      <c r="F110" s="146"/>
      <c r="G110" s="146"/>
      <c r="H110" s="149"/>
      <c r="I110" s="149"/>
      <c r="J110" s="150"/>
      <c r="K110" s="147"/>
      <c r="L110" s="147"/>
      <c r="M110" s="147"/>
      <c r="N110" s="147"/>
      <c r="O110" s="152"/>
      <c r="P110" s="152"/>
      <c r="Q110" s="153"/>
      <c r="R110" s="90"/>
      <c r="S110" s="90"/>
      <c r="T110" s="90"/>
      <c r="U110" s="90"/>
      <c r="V110" s="90"/>
      <c r="W110" s="90"/>
      <c r="X110" s="90"/>
      <c r="Y110" s="90"/>
      <c r="Z110" s="90"/>
    </row>
    <row r="111" spans="1:26" s="91" customFormat="1" x14ac:dyDescent="0.25">
      <c r="A111" s="44">
        <f t="shared" si="1"/>
        <v>5</v>
      </c>
      <c r="B111" s="145"/>
      <c r="C111" s="187"/>
      <c r="D111" s="145"/>
      <c r="E111" s="147"/>
      <c r="F111" s="146"/>
      <c r="G111" s="146"/>
      <c r="H111" s="149"/>
      <c r="I111" s="149"/>
      <c r="J111" s="150"/>
      <c r="K111" s="147"/>
      <c r="L111" s="147"/>
      <c r="M111" s="147"/>
      <c r="N111" s="147"/>
      <c r="O111" s="152"/>
      <c r="P111" s="152"/>
      <c r="Q111" s="153"/>
      <c r="R111" s="90"/>
      <c r="S111" s="90"/>
      <c r="T111" s="90"/>
      <c r="U111" s="90"/>
      <c r="V111" s="90"/>
      <c r="W111" s="90"/>
      <c r="X111" s="90"/>
      <c r="Y111" s="90"/>
      <c r="Z111" s="90"/>
    </row>
    <row r="112" spans="1:26" s="91" customFormat="1" x14ac:dyDescent="0.25">
      <c r="A112" s="44">
        <f t="shared" si="1"/>
        <v>6</v>
      </c>
      <c r="B112" s="92"/>
      <c r="C112" s="188"/>
      <c r="D112" s="145"/>
      <c r="E112" s="147"/>
      <c r="F112" s="146"/>
      <c r="G112" s="146"/>
      <c r="H112" s="149"/>
      <c r="I112" s="149"/>
      <c r="J112" s="150"/>
      <c r="K112" s="147"/>
      <c r="L112" s="147"/>
      <c r="M112" s="147"/>
      <c r="N112" s="147"/>
      <c r="O112" s="152"/>
      <c r="P112" s="152"/>
      <c r="Q112" s="153"/>
      <c r="R112" s="90"/>
      <c r="S112" s="90"/>
      <c r="T112" s="90"/>
      <c r="U112" s="90"/>
      <c r="V112" s="90"/>
      <c r="W112" s="90"/>
      <c r="X112" s="90"/>
      <c r="Y112" s="90"/>
      <c r="Z112" s="90"/>
    </row>
    <row r="113" spans="1:26" s="91" customFormat="1" x14ac:dyDescent="0.25">
      <c r="A113" s="44">
        <f t="shared" si="1"/>
        <v>7</v>
      </c>
      <c r="B113" s="92"/>
      <c r="C113" s="93"/>
      <c r="D113" s="145"/>
      <c r="E113" s="147"/>
      <c r="F113" s="146"/>
      <c r="G113" s="146"/>
      <c r="H113" s="149"/>
      <c r="I113" s="149"/>
      <c r="J113" s="150"/>
      <c r="K113" s="147"/>
      <c r="L113" s="147"/>
      <c r="M113" s="147"/>
      <c r="N113" s="147"/>
      <c r="O113" s="152"/>
      <c r="P113" s="152"/>
      <c r="Q113" s="153"/>
      <c r="R113" s="90"/>
      <c r="S113" s="90"/>
      <c r="T113" s="90"/>
      <c r="U113" s="90"/>
      <c r="V113" s="90"/>
      <c r="W113" s="90"/>
      <c r="X113" s="90"/>
      <c r="Y113" s="90"/>
      <c r="Z113" s="90"/>
    </row>
    <row r="114" spans="1:26" s="91" customFormat="1" x14ac:dyDescent="0.25">
      <c r="A114" s="44">
        <f t="shared" si="1"/>
        <v>8</v>
      </c>
      <c r="B114" s="45"/>
      <c r="C114" s="46"/>
      <c r="D114" s="145"/>
      <c r="E114" s="147"/>
      <c r="F114" s="146"/>
      <c r="G114" s="146"/>
      <c r="H114" s="149"/>
      <c r="I114" s="149"/>
      <c r="J114" s="150"/>
      <c r="K114" s="147"/>
      <c r="L114" s="147"/>
      <c r="M114" s="147"/>
      <c r="N114" s="147"/>
      <c r="O114" s="152"/>
      <c r="P114" s="152"/>
      <c r="Q114" s="153"/>
      <c r="R114" s="90"/>
      <c r="S114" s="90"/>
      <c r="T114" s="90"/>
      <c r="U114" s="90"/>
      <c r="V114" s="90"/>
      <c r="W114" s="90"/>
      <c r="X114" s="90"/>
      <c r="Y114" s="90"/>
      <c r="Z114" s="90"/>
    </row>
    <row r="115" spans="1:26" s="91" customFormat="1" x14ac:dyDescent="0.25">
      <c r="A115" s="44"/>
      <c r="B115" s="45"/>
      <c r="C115" s="46"/>
      <c r="D115" s="45"/>
      <c r="E115" s="134"/>
      <c r="F115" s="24"/>
      <c r="G115" s="88"/>
      <c r="H115" s="94"/>
      <c r="I115" s="94"/>
      <c r="J115" s="25"/>
      <c r="K115" s="193">
        <f>SUM(K107:K114)</f>
        <v>19</v>
      </c>
      <c r="L115" s="134">
        <f>SUM(L107:L114)</f>
        <v>13</v>
      </c>
      <c r="M115" s="134"/>
      <c r="N115" s="134"/>
      <c r="O115" s="26"/>
      <c r="P115" s="26"/>
      <c r="Q115" s="127"/>
    </row>
    <row r="116" spans="1:26" x14ac:dyDescent="0.25">
      <c r="B116" s="29"/>
      <c r="C116" s="29"/>
      <c r="D116" s="29"/>
      <c r="E116" s="30"/>
      <c r="F116" s="29"/>
      <c r="G116" s="29"/>
      <c r="H116" s="29"/>
      <c r="I116" s="29"/>
      <c r="J116" s="29"/>
      <c r="K116" s="29"/>
      <c r="L116" s="29"/>
      <c r="M116" s="29"/>
      <c r="N116" s="29"/>
      <c r="O116" s="29"/>
      <c r="P116" s="29"/>
    </row>
    <row r="117" spans="1:26" ht="18.75" x14ac:dyDescent="0.25">
      <c r="B117" s="55" t="s">
        <v>31</v>
      </c>
      <c r="C117" s="194">
        <f>+K115</f>
        <v>19</v>
      </c>
      <c r="H117" s="31"/>
      <c r="I117" s="31"/>
      <c r="J117" s="31"/>
      <c r="K117" s="31"/>
      <c r="L117" s="31"/>
      <c r="M117" s="31"/>
      <c r="N117" s="29"/>
      <c r="O117" s="29"/>
      <c r="P117" s="29"/>
    </row>
    <row r="119" spans="1:26" ht="15.75" thickBot="1" x14ac:dyDescent="0.3"/>
    <row r="120" spans="1:26" ht="37.15" customHeight="1" thickBot="1" x14ac:dyDescent="0.3">
      <c r="B120" s="70" t="s">
        <v>48</v>
      </c>
      <c r="C120" s="71" t="s">
        <v>49</v>
      </c>
      <c r="D120" s="70" t="s">
        <v>50</v>
      </c>
      <c r="E120" s="71" t="s">
        <v>53</v>
      </c>
    </row>
    <row r="121" spans="1:26" ht="41.45" customHeight="1" x14ac:dyDescent="0.25">
      <c r="B121" s="62" t="s">
        <v>117</v>
      </c>
      <c r="C121" s="175">
        <v>20</v>
      </c>
      <c r="D121" s="175">
        <v>0</v>
      </c>
      <c r="E121" s="294">
        <f>+D121+D122+D123</f>
        <v>40</v>
      </c>
    </row>
    <row r="122" spans="1:26" x14ac:dyDescent="0.25">
      <c r="B122" s="62" t="s">
        <v>118</v>
      </c>
      <c r="C122" s="176">
        <v>30</v>
      </c>
      <c r="D122" s="177">
        <v>0</v>
      </c>
      <c r="E122" s="295"/>
    </row>
    <row r="123" spans="1:26" ht="15.75" thickBot="1" x14ac:dyDescent="0.3">
      <c r="B123" s="62" t="s">
        <v>119</v>
      </c>
      <c r="C123" s="178">
        <v>40</v>
      </c>
      <c r="D123" s="178">
        <v>40</v>
      </c>
      <c r="E123" s="296"/>
    </row>
    <row r="125" spans="1:26" ht="15.75" thickBot="1" x14ac:dyDescent="0.3"/>
    <row r="126" spans="1:26" ht="27" thickBot="1" x14ac:dyDescent="0.3">
      <c r="B126" s="270" t="s">
        <v>151</v>
      </c>
      <c r="C126" s="271"/>
      <c r="D126" s="271"/>
      <c r="E126" s="271"/>
      <c r="F126" s="271"/>
      <c r="G126" s="271"/>
      <c r="H126" s="271"/>
      <c r="I126" s="271"/>
      <c r="J126" s="271"/>
      <c r="K126" s="271"/>
      <c r="L126" s="271"/>
      <c r="M126" s="271"/>
      <c r="N126" s="272"/>
    </row>
    <row r="128" spans="1:26" ht="76.5" customHeight="1" x14ac:dyDescent="0.25">
      <c r="B128" s="52" t="s">
        <v>0</v>
      </c>
      <c r="C128" s="52" t="s">
        <v>38</v>
      </c>
      <c r="D128" s="52" t="s">
        <v>39</v>
      </c>
      <c r="E128" s="52" t="s">
        <v>109</v>
      </c>
      <c r="F128" s="52" t="s">
        <v>111</v>
      </c>
      <c r="G128" s="52" t="s">
        <v>112</v>
      </c>
      <c r="H128" s="52" t="s">
        <v>113</v>
      </c>
      <c r="I128" s="52" t="s">
        <v>110</v>
      </c>
      <c r="J128" s="259" t="s">
        <v>114</v>
      </c>
      <c r="K128" s="260"/>
      <c r="L128" s="261"/>
      <c r="M128" s="52" t="s">
        <v>115</v>
      </c>
      <c r="N128" s="52" t="s">
        <v>40</v>
      </c>
      <c r="O128" s="52" t="s">
        <v>41</v>
      </c>
      <c r="P128" s="259" t="s">
        <v>3</v>
      </c>
      <c r="Q128" s="261"/>
    </row>
    <row r="129" spans="2:17" ht="109.5" customHeight="1" x14ac:dyDescent="0.2">
      <c r="B129" s="163" t="s">
        <v>123</v>
      </c>
      <c r="C129" s="159" t="s">
        <v>197</v>
      </c>
      <c r="D129" s="159" t="s">
        <v>201</v>
      </c>
      <c r="E129" s="159">
        <v>84085243</v>
      </c>
      <c r="F129" s="159" t="s">
        <v>202</v>
      </c>
      <c r="G129" s="159" t="s">
        <v>154</v>
      </c>
      <c r="H129" s="160">
        <v>39752</v>
      </c>
      <c r="I129" s="161" t="s">
        <v>129</v>
      </c>
      <c r="J129" s="159" t="s">
        <v>203</v>
      </c>
      <c r="K129" s="161" t="s">
        <v>204</v>
      </c>
      <c r="L129" s="161" t="s">
        <v>205</v>
      </c>
      <c r="M129" s="142" t="s">
        <v>128</v>
      </c>
      <c r="N129" s="170" t="s">
        <v>128</v>
      </c>
      <c r="O129" s="142" t="s">
        <v>129</v>
      </c>
      <c r="P129" s="297" t="s">
        <v>221</v>
      </c>
      <c r="Q129" s="297"/>
    </row>
    <row r="130" spans="2:17" ht="114" x14ac:dyDescent="0.2">
      <c r="B130" s="163" t="s">
        <v>124</v>
      </c>
      <c r="C130" s="159" t="s">
        <v>198</v>
      </c>
      <c r="D130" s="159" t="s">
        <v>199</v>
      </c>
      <c r="E130" s="159">
        <v>40935987</v>
      </c>
      <c r="F130" s="159" t="s">
        <v>155</v>
      </c>
      <c r="G130" s="159" t="s">
        <v>154</v>
      </c>
      <c r="H130" s="166">
        <v>39640</v>
      </c>
      <c r="I130" s="161" t="s">
        <v>222</v>
      </c>
      <c r="J130" s="159" t="s">
        <v>223</v>
      </c>
      <c r="K130" s="161" t="s">
        <v>224</v>
      </c>
      <c r="L130" s="161" t="s">
        <v>206</v>
      </c>
      <c r="M130" s="142" t="s">
        <v>128</v>
      </c>
      <c r="N130" s="170" t="s">
        <v>128</v>
      </c>
      <c r="O130" s="142" t="s">
        <v>128</v>
      </c>
      <c r="P130" s="297" t="s">
        <v>322</v>
      </c>
      <c r="Q130" s="297"/>
    </row>
    <row r="131" spans="2:17" ht="33.6" customHeight="1" x14ac:dyDescent="0.2">
      <c r="B131" s="163" t="s">
        <v>125</v>
      </c>
      <c r="C131" s="159" t="s">
        <v>198</v>
      </c>
      <c r="D131" s="159" t="s">
        <v>200</v>
      </c>
      <c r="E131" s="159">
        <v>84039174</v>
      </c>
      <c r="F131" s="159" t="s">
        <v>158</v>
      </c>
      <c r="G131" s="183" t="s">
        <v>192</v>
      </c>
      <c r="H131" s="166">
        <v>37561</v>
      </c>
      <c r="I131" s="161" t="s">
        <v>129</v>
      </c>
      <c r="J131" s="159" t="s">
        <v>207</v>
      </c>
      <c r="K131" s="161" t="s">
        <v>208</v>
      </c>
      <c r="L131" s="161" t="s">
        <v>225</v>
      </c>
      <c r="M131" s="142" t="s">
        <v>128</v>
      </c>
      <c r="N131" s="170" t="s">
        <v>128</v>
      </c>
      <c r="O131" s="142" t="s">
        <v>128</v>
      </c>
      <c r="P131" s="276"/>
      <c r="Q131" s="277"/>
    </row>
    <row r="132" spans="2:17" x14ac:dyDescent="0.25">
      <c r="C132" s="172"/>
      <c r="D132" s="172"/>
      <c r="E132" s="172"/>
      <c r="F132" s="172"/>
      <c r="G132" s="171"/>
      <c r="H132" s="173"/>
      <c r="I132" s="172"/>
      <c r="J132" s="172"/>
      <c r="K132" s="172"/>
      <c r="L132" s="171"/>
      <c r="M132" s="174"/>
      <c r="N132" s="174"/>
      <c r="O132" s="174"/>
      <c r="P132" s="290"/>
      <c r="Q132" s="291"/>
    </row>
    <row r="134" spans="2:17" ht="15.75" thickBot="1" x14ac:dyDescent="0.3"/>
    <row r="135" spans="2:17" ht="54" customHeight="1" x14ac:dyDescent="0.25">
      <c r="B135" s="69" t="s">
        <v>32</v>
      </c>
      <c r="C135" s="69" t="s">
        <v>48</v>
      </c>
      <c r="D135" s="52" t="s">
        <v>49</v>
      </c>
      <c r="E135" s="69" t="s">
        <v>50</v>
      </c>
      <c r="F135" s="71" t="s">
        <v>54</v>
      </c>
      <c r="G135" s="132"/>
    </row>
    <row r="136" spans="2:17" ht="120.75" customHeight="1" x14ac:dyDescent="0.2">
      <c r="B136" s="286" t="s">
        <v>51</v>
      </c>
      <c r="C136" s="5" t="s">
        <v>120</v>
      </c>
      <c r="D136" s="66">
        <v>25</v>
      </c>
      <c r="E136" s="66">
        <v>0</v>
      </c>
      <c r="F136" s="287">
        <f>+E136+E137+E138</f>
        <v>35</v>
      </c>
      <c r="G136" s="75"/>
    </row>
    <row r="137" spans="2:17" ht="76.150000000000006" customHeight="1" x14ac:dyDescent="0.2">
      <c r="B137" s="286"/>
      <c r="C137" s="5" t="s">
        <v>121</v>
      </c>
      <c r="D137" s="68">
        <v>25</v>
      </c>
      <c r="E137" s="66">
        <v>25</v>
      </c>
      <c r="F137" s="288"/>
      <c r="G137" s="75"/>
    </row>
    <row r="138" spans="2:17" ht="69" customHeight="1" x14ac:dyDescent="0.2">
      <c r="B138" s="286"/>
      <c r="C138" s="5" t="s">
        <v>122</v>
      </c>
      <c r="D138" s="66">
        <v>10</v>
      </c>
      <c r="E138" s="66">
        <v>10</v>
      </c>
      <c r="F138" s="289"/>
      <c r="G138" s="75"/>
    </row>
    <row r="139" spans="2:17" x14ac:dyDescent="0.25">
      <c r="C139"/>
    </row>
    <row r="142" spans="2:17" x14ac:dyDescent="0.25">
      <c r="B142" s="61" t="s">
        <v>55</v>
      </c>
    </row>
    <row r="145" spans="2:5" x14ac:dyDescent="0.25">
      <c r="B145" s="72" t="s">
        <v>32</v>
      </c>
      <c r="C145" s="72" t="s">
        <v>56</v>
      </c>
      <c r="D145" s="69" t="s">
        <v>50</v>
      </c>
      <c r="E145" s="69" t="s">
        <v>16</v>
      </c>
    </row>
    <row r="146" spans="2:5" ht="28.5" x14ac:dyDescent="0.25">
      <c r="B146" s="1" t="s">
        <v>57</v>
      </c>
      <c r="C146" s="6">
        <v>40</v>
      </c>
      <c r="D146" s="66">
        <f>+E121</f>
        <v>40</v>
      </c>
      <c r="E146" s="255">
        <f>+D146+D147</f>
        <v>75</v>
      </c>
    </row>
    <row r="147" spans="2:5" ht="42.75" x14ac:dyDescent="0.25">
      <c r="B147" s="1" t="s">
        <v>58</v>
      </c>
      <c r="C147" s="6">
        <v>60</v>
      </c>
      <c r="D147" s="66">
        <f>+F136</f>
        <v>35</v>
      </c>
      <c r="E147" s="256"/>
    </row>
  </sheetData>
  <mergeCells count="45">
    <mergeCell ref="B136:B138"/>
    <mergeCell ref="F136:F138"/>
    <mergeCell ref="O73:P73"/>
    <mergeCell ref="O74:P74"/>
    <mergeCell ref="O75:P75"/>
    <mergeCell ref="J128:L128"/>
    <mergeCell ref="P128:Q128"/>
    <mergeCell ref="J86:L86"/>
    <mergeCell ref="P129:Q129"/>
    <mergeCell ref="P130:Q130"/>
    <mergeCell ref="P88:Q88"/>
    <mergeCell ref="P87:Q87"/>
    <mergeCell ref="P90:Q90"/>
    <mergeCell ref="P91:Q91"/>
    <mergeCell ref="P89:Q89"/>
    <mergeCell ref="E146:E147"/>
    <mergeCell ref="B2:P2"/>
    <mergeCell ref="B100:P100"/>
    <mergeCell ref="B126:N126"/>
    <mergeCell ref="E121:E123"/>
    <mergeCell ref="B93:N93"/>
    <mergeCell ref="D96:E96"/>
    <mergeCell ref="D97:E97"/>
    <mergeCell ref="B103:N103"/>
    <mergeCell ref="P86:Q86"/>
    <mergeCell ref="B81:N81"/>
    <mergeCell ref="E40:E41"/>
    <mergeCell ref="O71:P71"/>
    <mergeCell ref="B68:N68"/>
    <mergeCell ref="C66:N66"/>
    <mergeCell ref="B14:C21"/>
    <mergeCell ref="M44:N45"/>
    <mergeCell ref="B4:P4"/>
    <mergeCell ref="B22:C22"/>
    <mergeCell ref="C6:N6"/>
    <mergeCell ref="C7:N7"/>
    <mergeCell ref="C8:N8"/>
    <mergeCell ref="C9:N9"/>
    <mergeCell ref="C10:E10"/>
    <mergeCell ref="O72:P72"/>
    <mergeCell ref="P131:Q131"/>
    <mergeCell ref="P132:Q132"/>
    <mergeCell ref="B62:B63"/>
    <mergeCell ref="C62:C63"/>
    <mergeCell ref="D62:E62"/>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abSelected="1" topLeftCell="A44" workbookViewId="0">
      <selection activeCell="A61" sqref="A61:D61"/>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206"/>
      <c r="B1" s="206"/>
      <c r="C1" s="206"/>
      <c r="D1" s="206"/>
      <c r="E1" s="206"/>
      <c r="F1" s="206"/>
      <c r="G1" s="206"/>
      <c r="H1" s="206"/>
      <c r="I1" s="206"/>
      <c r="J1" s="206"/>
      <c r="K1" s="206"/>
      <c r="L1" s="206"/>
    </row>
    <row r="2" spans="1:12" ht="16.5" x14ac:dyDescent="0.25">
      <c r="A2" s="303" t="s">
        <v>63</v>
      </c>
      <c r="B2" s="303"/>
      <c r="C2" s="303"/>
      <c r="D2" s="303"/>
      <c r="E2" s="303"/>
      <c r="F2" s="303"/>
      <c r="G2" s="303"/>
      <c r="H2" s="303"/>
      <c r="I2" s="303"/>
      <c r="J2" s="303"/>
      <c r="K2" s="303"/>
      <c r="L2" s="303"/>
    </row>
    <row r="3" spans="1:12" ht="16.5" x14ac:dyDescent="0.25">
      <c r="A3" s="207"/>
      <c r="B3" s="206"/>
      <c r="C3" s="206"/>
      <c r="D3" s="206"/>
      <c r="E3" s="206"/>
      <c r="F3" s="206"/>
      <c r="G3" s="206"/>
      <c r="H3" s="206"/>
      <c r="I3" s="206"/>
      <c r="J3" s="206"/>
      <c r="K3" s="206"/>
      <c r="L3" s="206"/>
    </row>
    <row r="4" spans="1:12" ht="16.5" x14ac:dyDescent="0.25">
      <c r="A4" s="303" t="s">
        <v>254</v>
      </c>
      <c r="B4" s="303"/>
      <c r="C4" s="303"/>
      <c r="D4" s="303"/>
      <c r="E4" s="303"/>
      <c r="F4" s="303"/>
      <c r="G4" s="303"/>
      <c r="H4" s="303"/>
      <c r="I4" s="303"/>
      <c r="J4" s="303"/>
      <c r="K4" s="303"/>
      <c r="L4" s="303"/>
    </row>
    <row r="5" spans="1:12" ht="16.5" x14ac:dyDescent="0.25">
      <c r="A5" s="208"/>
      <c r="B5" s="206"/>
      <c r="C5" s="206"/>
      <c r="D5" s="206"/>
      <c r="E5" s="206"/>
      <c r="F5" s="206"/>
      <c r="G5" s="206"/>
      <c r="H5" s="206"/>
      <c r="I5" s="206"/>
      <c r="J5" s="206"/>
      <c r="K5" s="206"/>
      <c r="L5" s="206"/>
    </row>
    <row r="6" spans="1:12" x14ac:dyDescent="0.25">
      <c r="A6" s="304" t="s">
        <v>255</v>
      </c>
      <c r="B6" s="305"/>
      <c r="C6" s="305"/>
      <c r="D6" s="305"/>
      <c r="E6" s="305"/>
      <c r="F6" s="305"/>
      <c r="G6" s="305"/>
      <c r="H6" s="305"/>
      <c r="I6" s="305"/>
      <c r="J6" s="305"/>
      <c r="K6" s="305"/>
      <c r="L6" s="305"/>
    </row>
    <row r="7" spans="1:12" x14ac:dyDescent="0.25">
      <c r="A7" s="305"/>
      <c r="B7" s="305"/>
      <c r="C7" s="305"/>
      <c r="D7" s="305"/>
      <c r="E7" s="305"/>
      <c r="F7" s="305"/>
      <c r="G7" s="305"/>
      <c r="H7" s="305"/>
      <c r="I7" s="305"/>
      <c r="J7" s="305"/>
      <c r="K7" s="305"/>
      <c r="L7" s="305"/>
    </row>
    <row r="8" spans="1:12" x14ac:dyDescent="0.25">
      <c r="A8" s="304" t="s">
        <v>256</v>
      </c>
      <c r="B8" s="305"/>
      <c r="C8" s="305"/>
      <c r="D8" s="305"/>
      <c r="E8" s="305"/>
      <c r="F8" s="305"/>
      <c r="G8" s="305"/>
      <c r="H8" s="305"/>
      <c r="I8" s="305"/>
      <c r="J8" s="305"/>
      <c r="K8" s="305"/>
      <c r="L8" s="305"/>
    </row>
    <row r="9" spans="1:12" x14ac:dyDescent="0.25">
      <c r="A9" s="305"/>
      <c r="B9" s="305"/>
      <c r="C9" s="305"/>
      <c r="D9" s="305"/>
      <c r="E9" s="305"/>
      <c r="F9" s="305"/>
      <c r="G9" s="305"/>
      <c r="H9" s="305"/>
      <c r="I9" s="305"/>
      <c r="J9" s="305"/>
      <c r="K9" s="305"/>
      <c r="L9" s="305"/>
    </row>
    <row r="10" spans="1:12" ht="15.75" thickBot="1" x14ac:dyDescent="0.3">
      <c r="A10" s="206"/>
      <c r="B10" s="206"/>
      <c r="C10" s="206"/>
      <c r="D10" s="206"/>
      <c r="E10" s="206"/>
      <c r="F10" s="206"/>
      <c r="G10" s="206"/>
      <c r="H10" s="206"/>
      <c r="I10" s="206"/>
      <c r="J10" s="206"/>
      <c r="K10" s="206"/>
      <c r="L10" s="206"/>
    </row>
    <row r="11" spans="1:12" ht="15.75" thickBot="1" x14ac:dyDescent="0.3">
      <c r="A11" s="209" t="s">
        <v>64</v>
      </c>
      <c r="B11" s="306" t="s">
        <v>85</v>
      </c>
      <c r="C11" s="307"/>
      <c r="D11" s="307"/>
      <c r="E11" s="307"/>
      <c r="F11" s="307"/>
      <c r="G11" s="307"/>
      <c r="H11" s="307"/>
      <c r="I11" s="307"/>
      <c r="J11" s="307"/>
      <c r="K11" s="307"/>
      <c r="L11" s="308"/>
    </row>
    <row r="12" spans="1:12" ht="15.75" thickBot="1" x14ac:dyDescent="0.3">
      <c r="A12" s="210">
        <v>1</v>
      </c>
      <c r="B12" s="300" t="s">
        <v>257</v>
      </c>
      <c r="C12" s="301"/>
      <c r="D12" s="301"/>
      <c r="E12" s="301"/>
      <c r="F12" s="301"/>
      <c r="G12" s="301"/>
      <c r="H12" s="301"/>
      <c r="I12" s="301"/>
      <c r="J12" s="301"/>
      <c r="K12" s="301"/>
      <c r="L12" s="302"/>
    </row>
    <row r="13" spans="1:12" ht="15.75" thickBot="1" x14ac:dyDescent="0.3">
      <c r="A13" s="210">
        <v>2</v>
      </c>
      <c r="B13" s="300" t="s">
        <v>258</v>
      </c>
      <c r="C13" s="301"/>
      <c r="D13" s="301"/>
      <c r="E13" s="301"/>
      <c r="F13" s="301"/>
      <c r="G13" s="301"/>
      <c r="H13" s="301"/>
      <c r="I13" s="301"/>
      <c r="J13" s="301"/>
      <c r="K13" s="301"/>
      <c r="L13" s="302"/>
    </row>
    <row r="14" spans="1:12" ht="15.75" thickBot="1" x14ac:dyDescent="0.3">
      <c r="A14" s="210">
        <v>3</v>
      </c>
      <c r="B14" s="300" t="s">
        <v>259</v>
      </c>
      <c r="C14" s="301"/>
      <c r="D14" s="301"/>
      <c r="E14" s="301"/>
      <c r="F14" s="301"/>
      <c r="G14" s="301"/>
      <c r="H14" s="301"/>
      <c r="I14" s="301"/>
      <c r="J14" s="301"/>
      <c r="K14" s="301"/>
      <c r="L14" s="302"/>
    </row>
    <row r="15" spans="1:12" ht="15.75" thickBot="1" x14ac:dyDescent="0.3">
      <c r="A15" s="210">
        <v>4</v>
      </c>
      <c r="B15" s="300" t="s">
        <v>260</v>
      </c>
      <c r="C15" s="301"/>
      <c r="D15" s="301"/>
      <c r="E15" s="301"/>
      <c r="F15" s="301"/>
      <c r="G15" s="301"/>
      <c r="H15" s="301"/>
      <c r="I15" s="301"/>
      <c r="J15" s="301"/>
      <c r="K15" s="301"/>
      <c r="L15" s="302"/>
    </row>
    <row r="16" spans="1:12" ht="15.75" thickBot="1" x14ac:dyDescent="0.3">
      <c r="A16" s="210">
        <v>5</v>
      </c>
      <c r="B16" s="300" t="s">
        <v>260</v>
      </c>
      <c r="C16" s="301"/>
      <c r="D16" s="301"/>
      <c r="E16" s="301"/>
      <c r="F16" s="301"/>
      <c r="G16" s="301"/>
      <c r="H16" s="301"/>
      <c r="I16" s="301"/>
      <c r="J16" s="301"/>
      <c r="K16" s="301"/>
      <c r="L16" s="302"/>
    </row>
    <row r="17" spans="1:12" ht="15.75" thickBot="1" x14ac:dyDescent="0.3">
      <c r="A17" s="210">
        <v>6</v>
      </c>
      <c r="B17" s="300" t="s">
        <v>261</v>
      </c>
      <c r="C17" s="301"/>
      <c r="D17" s="301"/>
      <c r="E17" s="301"/>
      <c r="F17" s="301"/>
      <c r="G17" s="301"/>
      <c r="H17" s="301"/>
      <c r="I17" s="301"/>
      <c r="J17" s="301"/>
      <c r="K17" s="301"/>
      <c r="L17" s="302"/>
    </row>
    <row r="18" spans="1:12" ht="15.75" thickBot="1" x14ac:dyDescent="0.3">
      <c r="A18" s="210">
        <v>7</v>
      </c>
      <c r="B18" s="300" t="s">
        <v>262</v>
      </c>
      <c r="C18" s="301"/>
      <c r="D18" s="301"/>
      <c r="E18" s="301"/>
      <c r="F18" s="301"/>
      <c r="G18" s="301"/>
      <c r="H18" s="301"/>
      <c r="I18" s="301"/>
      <c r="J18" s="301"/>
      <c r="K18" s="301"/>
      <c r="L18" s="302"/>
    </row>
    <row r="19" spans="1:12" ht="15.75" thickBot="1" x14ac:dyDescent="0.3">
      <c r="A19" s="210">
        <v>8</v>
      </c>
      <c r="B19" s="300" t="s">
        <v>263</v>
      </c>
      <c r="C19" s="301"/>
      <c r="D19" s="301"/>
      <c r="E19" s="301"/>
      <c r="F19" s="301"/>
      <c r="G19" s="301"/>
      <c r="H19" s="301"/>
      <c r="I19" s="301"/>
      <c r="J19" s="301"/>
      <c r="K19" s="301"/>
      <c r="L19" s="302"/>
    </row>
    <row r="20" spans="1:12" ht="15.75" thickBot="1" x14ac:dyDescent="0.3">
      <c r="A20" s="210">
        <v>9</v>
      </c>
      <c r="B20" s="300" t="s">
        <v>264</v>
      </c>
      <c r="C20" s="301"/>
      <c r="D20" s="301"/>
      <c r="E20" s="301"/>
      <c r="F20" s="301"/>
      <c r="G20" s="301"/>
      <c r="H20" s="301"/>
      <c r="I20" s="301"/>
      <c r="J20" s="301"/>
      <c r="K20" s="301"/>
      <c r="L20" s="302"/>
    </row>
    <row r="21" spans="1:12" ht="15.75" thickBot="1" x14ac:dyDescent="0.3">
      <c r="A21" s="210">
        <v>10</v>
      </c>
      <c r="B21" s="300" t="s">
        <v>265</v>
      </c>
      <c r="C21" s="301"/>
      <c r="D21" s="301"/>
      <c r="E21" s="301"/>
      <c r="F21" s="301"/>
      <c r="G21" s="301"/>
      <c r="H21" s="301"/>
      <c r="I21" s="301"/>
      <c r="J21" s="301"/>
      <c r="K21" s="301"/>
      <c r="L21" s="302"/>
    </row>
    <row r="22" spans="1:12" ht="15.75" thickBot="1" x14ac:dyDescent="0.3">
      <c r="A22" s="210">
        <v>11</v>
      </c>
      <c r="B22" s="300" t="s">
        <v>266</v>
      </c>
      <c r="C22" s="301"/>
      <c r="D22" s="301"/>
      <c r="E22" s="301"/>
      <c r="F22" s="301"/>
      <c r="G22" s="301"/>
      <c r="H22" s="301"/>
      <c r="I22" s="301"/>
      <c r="J22" s="301"/>
      <c r="K22" s="301"/>
      <c r="L22" s="302"/>
    </row>
    <row r="23" spans="1:12" ht="15.75" thickBot="1" x14ac:dyDescent="0.3">
      <c r="A23" s="210">
        <v>12</v>
      </c>
      <c r="B23" s="300" t="s">
        <v>267</v>
      </c>
      <c r="C23" s="301"/>
      <c r="D23" s="301"/>
      <c r="E23" s="301"/>
      <c r="F23" s="301"/>
      <c r="G23" s="301"/>
      <c r="H23" s="301"/>
      <c r="I23" s="301"/>
      <c r="J23" s="301"/>
      <c r="K23" s="301"/>
      <c r="L23" s="302"/>
    </row>
    <row r="24" spans="1:12" ht="15.75" thickBot="1" x14ac:dyDescent="0.3">
      <c r="A24" s="210">
        <v>13</v>
      </c>
      <c r="B24" s="300" t="s">
        <v>268</v>
      </c>
      <c r="C24" s="301"/>
      <c r="D24" s="301"/>
      <c r="E24" s="301"/>
      <c r="F24" s="301"/>
      <c r="G24" s="301"/>
      <c r="H24" s="301"/>
      <c r="I24" s="301"/>
      <c r="J24" s="301"/>
      <c r="K24" s="301"/>
      <c r="L24" s="302"/>
    </row>
    <row r="25" spans="1:12" ht="15.75" thickBot="1" x14ac:dyDescent="0.3">
      <c r="A25" s="210">
        <v>14</v>
      </c>
      <c r="B25" s="300" t="s">
        <v>269</v>
      </c>
      <c r="C25" s="301"/>
      <c r="D25" s="301"/>
      <c r="E25" s="301"/>
      <c r="F25" s="301"/>
      <c r="G25" s="301"/>
      <c r="H25" s="301"/>
      <c r="I25" s="301"/>
      <c r="J25" s="301"/>
      <c r="K25" s="301"/>
      <c r="L25" s="302"/>
    </row>
    <row r="26" spans="1:12" ht="15.75" thickBot="1" x14ac:dyDescent="0.3">
      <c r="A26" s="210">
        <v>15</v>
      </c>
      <c r="B26" s="300" t="s">
        <v>270</v>
      </c>
      <c r="C26" s="301"/>
      <c r="D26" s="301"/>
      <c r="E26" s="301"/>
      <c r="F26" s="301"/>
      <c r="G26" s="301"/>
      <c r="H26" s="301"/>
      <c r="I26" s="301"/>
      <c r="J26" s="301"/>
      <c r="K26" s="301"/>
      <c r="L26" s="302"/>
    </row>
    <row r="27" spans="1:12" ht="15.75" thickBot="1" x14ac:dyDescent="0.3">
      <c r="A27" s="210">
        <v>16</v>
      </c>
      <c r="B27" s="300" t="s">
        <v>271</v>
      </c>
      <c r="C27" s="301"/>
      <c r="D27" s="301"/>
      <c r="E27" s="301"/>
      <c r="F27" s="301"/>
      <c r="G27" s="301"/>
      <c r="H27" s="301"/>
      <c r="I27" s="301"/>
      <c r="J27" s="301"/>
      <c r="K27" s="301"/>
      <c r="L27" s="302"/>
    </row>
    <row r="28" spans="1:12" ht="15.75" thickBot="1" x14ac:dyDescent="0.3">
      <c r="A28" s="210">
        <v>17</v>
      </c>
      <c r="B28" s="300" t="s">
        <v>272</v>
      </c>
      <c r="C28" s="301"/>
      <c r="D28" s="301"/>
      <c r="E28" s="301"/>
      <c r="F28" s="301"/>
      <c r="G28" s="301"/>
      <c r="H28" s="301"/>
      <c r="I28" s="301"/>
      <c r="J28" s="301"/>
      <c r="K28" s="301"/>
      <c r="L28" s="302"/>
    </row>
    <row r="29" spans="1:12" ht="15.75" thickBot="1" x14ac:dyDescent="0.3">
      <c r="A29" s="210">
        <v>18</v>
      </c>
      <c r="B29" s="300" t="s">
        <v>273</v>
      </c>
      <c r="C29" s="301"/>
      <c r="D29" s="301"/>
      <c r="E29" s="301"/>
      <c r="F29" s="301"/>
      <c r="G29" s="301"/>
      <c r="H29" s="301"/>
      <c r="I29" s="301"/>
      <c r="J29" s="301"/>
      <c r="K29" s="301"/>
      <c r="L29" s="302"/>
    </row>
    <row r="30" spans="1:12" ht="15.75" thickBot="1" x14ac:dyDescent="0.3">
      <c r="A30" s="210">
        <v>19</v>
      </c>
      <c r="B30" s="300" t="s">
        <v>274</v>
      </c>
      <c r="C30" s="301"/>
      <c r="D30" s="301"/>
      <c r="E30" s="301"/>
      <c r="F30" s="301"/>
      <c r="G30" s="301"/>
      <c r="H30" s="301"/>
      <c r="I30" s="301"/>
      <c r="J30" s="301"/>
      <c r="K30" s="301"/>
      <c r="L30" s="302"/>
    </row>
    <row r="31" spans="1:12" ht="15.75" thickBot="1" x14ac:dyDescent="0.3">
      <c r="A31" s="210">
        <v>20</v>
      </c>
      <c r="B31" s="300" t="s">
        <v>275</v>
      </c>
      <c r="C31" s="301"/>
      <c r="D31" s="301"/>
      <c r="E31" s="301"/>
      <c r="F31" s="301"/>
      <c r="G31" s="301"/>
      <c r="H31" s="301"/>
      <c r="I31" s="301"/>
      <c r="J31" s="301"/>
      <c r="K31" s="301"/>
      <c r="L31" s="302"/>
    </row>
    <row r="32" spans="1:12" ht="15.75" thickBot="1" x14ac:dyDescent="0.3">
      <c r="A32" s="210">
        <v>21</v>
      </c>
      <c r="B32" s="300" t="s">
        <v>275</v>
      </c>
      <c r="C32" s="301"/>
      <c r="D32" s="301"/>
      <c r="E32" s="301"/>
      <c r="F32" s="301"/>
      <c r="G32" s="301"/>
      <c r="H32" s="301"/>
      <c r="I32" s="301"/>
      <c r="J32" s="301"/>
      <c r="K32" s="301"/>
      <c r="L32" s="302"/>
    </row>
    <row r="33" spans="1:12" ht="15.75" thickBot="1" x14ac:dyDescent="0.3">
      <c r="A33" s="210">
        <v>22</v>
      </c>
      <c r="B33" s="300" t="s">
        <v>276</v>
      </c>
      <c r="C33" s="301"/>
      <c r="D33" s="301"/>
      <c r="E33" s="301"/>
      <c r="F33" s="301"/>
      <c r="G33" s="301"/>
      <c r="H33" s="301"/>
      <c r="I33" s="301"/>
      <c r="J33" s="301"/>
      <c r="K33" s="301"/>
      <c r="L33" s="302"/>
    </row>
    <row r="34" spans="1:12" ht="15.75" thickBot="1" x14ac:dyDescent="0.3">
      <c r="A34" s="210">
        <v>23</v>
      </c>
      <c r="B34" s="300" t="s">
        <v>277</v>
      </c>
      <c r="C34" s="301"/>
      <c r="D34" s="301"/>
      <c r="E34" s="301"/>
      <c r="F34" s="301"/>
      <c r="G34" s="301"/>
      <c r="H34" s="301"/>
      <c r="I34" s="301"/>
      <c r="J34" s="301"/>
      <c r="K34" s="301"/>
      <c r="L34" s="302"/>
    </row>
    <row r="35" spans="1:12" ht="15.75" thickBot="1" x14ac:dyDescent="0.3">
      <c r="A35" s="210">
        <v>24</v>
      </c>
      <c r="B35" s="300" t="s">
        <v>278</v>
      </c>
      <c r="C35" s="301"/>
      <c r="D35" s="301"/>
      <c r="E35" s="301"/>
      <c r="F35" s="301"/>
      <c r="G35" s="301"/>
      <c r="H35" s="301"/>
      <c r="I35" s="301"/>
      <c r="J35" s="301"/>
      <c r="K35" s="301"/>
      <c r="L35" s="302"/>
    </row>
    <row r="36" spans="1:12" ht="15.75" thickBot="1" x14ac:dyDescent="0.3">
      <c r="A36" s="210">
        <v>25</v>
      </c>
      <c r="B36" s="300" t="s">
        <v>279</v>
      </c>
      <c r="C36" s="301"/>
      <c r="D36" s="301"/>
      <c r="E36" s="301"/>
      <c r="F36" s="301"/>
      <c r="G36" s="301"/>
      <c r="H36" s="301"/>
      <c r="I36" s="301"/>
      <c r="J36" s="301"/>
      <c r="K36" s="301"/>
      <c r="L36" s="302"/>
    </row>
    <row r="37" spans="1:12" ht="15.75" thickBot="1" x14ac:dyDescent="0.3">
      <c r="A37" s="210">
        <v>26</v>
      </c>
      <c r="B37" s="300" t="s">
        <v>280</v>
      </c>
      <c r="C37" s="301"/>
      <c r="D37" s="301"/>
      <c r="E37" s="301"/>
      <c r="F37" s="301"/>
      <c r="G37" s="301"/>
      <c r="H37" s="301"/>
      <c r="I37" s="301"/>
      <c r="J37" s="301"/>
      <c r="K37" s="301"/>
      <c r="L37" s="302"/>
    </row>
    <row r="38" spans="1:12" ht="15.75" thickBot="1" x14ac:dyDescent="0.3">
      <c r="A38" s="210">
        <v>27</v>
      </c>
      <c r="B38" s="300" t="s">
        <v>281</v>
      </c>
      <c r="C38" s="301"/>
      <c r="D38" s="301"/>
      <c r="E38" s="301"/>
      <c r="F38" s="301"/>
      <c r="G38" s="301"/>
      <c r="H38" s="301"/>
      <c r="I38" s="301"/>
      <c r="J38" s="301"/>
      <c r="K38" s="301"/>
      <c r="L38" s="302"/>
    </row>
    <row r="39" spans="1:12" ht="15.75" thickBot="1" x14ac:dyDescent="0.3">
      <c r="A39" s="210">
        <v>28</v>
      </c>
      <c r="B39" s="300" t="s">
        <v>282</v>
      </c>
      <c r="C39" s="301"/>
      <c r="D39" s="301"/>
      <c r="E39" s="301"/>
      <c r="F39" s="301"/>
      <c r="G39" s="301"/>
      <c r="H39" s="301"/>
      <c r="I39" s="301"/>
      <c r="J39" s="301"/>
      <c r="K39" s="301"/>
      <c r="L39" s="302"/>
    </row>
    <row r="40" spans="1:12" ht="15.75" thickBot="1" x14ac:dyDescent="0.3">
      <c r="A40" s="210">
        <v>29</v>
      </c>
      <c r="B40" s="300" t="s">
        <v>283</v>
      </c>
      <c r="C40" s="301"/>
      <c r="D40" s="301"/>
      <c r="E40" s="301"/>
      <c r="F40" s="301"/>
      <c r="G40" s="301"/>
      <c r="H40" s="301"/>
      <c r="I40" s="301"/>
      <c r="J40" s="301"/>
      <c r="K40" s="301"/>
      <c r="L40" s="302"/>
    </row>
    <row r="41" spans="1:12" ht="15.75" thickBot="1" x14ac:dyDescent="0.3">
      <c r="A41" s="210">
        <v>30</v>
      </c>
      <c r="B41" s="300" t="s">
        <v>284</v>
      </c>
      <c r="C41" s="301"/>
      <c r="D41" s="301"/>
      <c r="E41" s="301"/>
      <c r="F41" s="301"/>
      <c r="G41" s="301"/>
      <c r="H41" s="301"/>
      <c r="I41" s="301"/>
      <c r="J41" s="301"/>
      <c r="K41" s="301"/>
      <c r="L41" s="302"/>
    </row>
    <row r="42" spans="1:12" ht="15.75" thickBot="1" x14ac:dyDescent="0.3">
      <c r="A42" s="210">
        <v>31</v>
      </c>
      <c r="B42" s="300" t="s">
        <v>285</v>
      </c>
      <c r="C42" s="301"/>
      <c r="D42" s="301"/>
      <c r="E42" s="301"/>
      <c r="F42" s="301"/>
      <c r="G42" s="301"/>
      <c r="H42" s="301"/>
      <c r="I42" s="301"/>
      <c r="J42" s="301"/>
      <c r="K42" s="301"/>
      <c r="L42" s="302"/>
    </row>
    <row r="43" spans="1:12" ht="15.75" thickBot="1" x14ac:dyDescent="0.3">
      <c r="A43" s="210">
        <v>32</v>
      </c>
      <c r="B43" s="300" t="s">
        <v>286</v>
      </c>
      <c r="C43" s="301"/>
      <c r="D43" s="301"/>
      <c r="E43" s="301"/>
      <c r="F43" s="301"/>
      <c r="G43" s="301"/>
      <c r="H43" s="301"/>
      <c r="I43" s="301"/>
      <c r="J43" s="301"/>
      <c r="K43" s="301"/>
      <c r="L43" s="302"/>
    </row>
    <row r="44" spans="1:12" ht="15.75" thickBot="1" x14ac:dyDescent="0.3">
      <c r="A44" s="210">
        <v>33</v>
      </c>
      <c r="B44" s="300" t="s">
        <v>287</v>
      </c>
      <c r="C44" s="301"/>
      <c r="D44" s="301"/>
      <c r="E44" s="301"/>
      <c r="F44" s="301"/>
      <c r="G44" s="301"/>
      <c r="H44" s="301"/>
      <c r="I44" s="301"/>
      <c r="J44" s="301"/>
      <c r="K44" s="301"/>
      <c r="L44" s="302"/>
    </row>
    <row r="45" spans="1:12" ht="15.75" thickBot="1" x14ac:dyDescent="0.3">
      <c r="A45" s="210">
        <v>34</v>
      </c>
      <c r="B45" s="300" t="s">
        <v>288</v>
      </c>
      <c r="C45" s="301"/>
      <c r="D45" s="301"/>
      <c r="E45" s="301"/>
      <c r="F45" s="301"/>
      <c r="G45" s="301"/>
      <c r="H45" s="301"/>
      <c r="I45" s="301"/>
      <c r="J45" s="301"/>
      <c r="K45" s="301"/>
      <c r="L45" s="302"/>
    </row>
    <row r="46" spans="1:12" ht="15.75" thickBot="1" x14ac:dyDescent="0.3">
      <c r="A46" s="210">
        <v>35</v>
      </c>
      <c r="B46" s="300" t="s">
        <v>289</v>
      </c>
      <c r="C46" s="301"/>
      <c r="D46" s="301"/>
      <c r="E46" s="301"/>
      <c r="F46" s="301"/>
      <c r="G46" s="301"/>
      <c r="H46" s="301"/>
      <c r="I46" s="301"/>
      <c r="J46" s="301"/>
      <c r="K46" s="301"/>
      <c r="L46" s="302"/>
    </row>
    <row r="47" spans="1:12" ht="15.75" thickBot="1" x14ac:dyDescent="0.3">
      <c r="A47" s="210">
        <v>36</v>
      </c>
      <c r="B47" s="300" t="s">
        <v>290</v>
      </c>
      <c r="C47" s="301"/>
      <c r="D47" s="301"/>
      <c r="E47" s="301"/>
      <c r="F47" s="301"/>
      <c r="G47" s="301"/>
      <c r="H47" s="301"/>
      <c r="I47" s="301"/>
      <c r="J47" s="301"/>
      <c r="K47" s="301"/>
      <c r="L47" s="302"/>
    </row>
    <row r="48" spans="1:12" ht="15.75" thickBot="1" x14ac:dyDescent="0.3">
      <c r="A48" s="210">
        <v>37</v>
      </c>
      <c r="B48" s="300" t="s">
        <v>291</v>
      </c>
      <c r="C48" s="301"/>
      <c r="D48" s="301"/>
      <c r="E48" s="301"/>
      <c r="F48" s="301"/>
      <c r="G48" s="301"/>
      <c r="H48" s="301"/>
      <c r="I48" s="301"/>
      <c r="J48" s="301"/>
      <c r="K48" s="301"/>
      <c r="L48" s="302"/>
    </row>
    <row r="49" spans="1:12" ht="15.75" thickBot="1" x14ac:dyDescent="0.3">
      <c r="A49" s="210">
        <v>38</v>
      </c>
      <c r="B49" s="300" t="s">
        <v>292</v>
      </c>
      <c r="C49" s="301"/>
      <c r="D49" s="301"/>
      <c r="E49" s="301"/>
      <c r="F49" s="301"/>
      <c r="G49" s="301"/>
      <c r="H49" s="301"/>
      <c r="I49" s="301"/>
      <c r="J49" s="301"/>
      <c r="K49" s="301"/>
      <c r="L49" s="302"/>
    </row>
    <row r="50" spans="1:12" ht="15.75" thickBot="1" x14ac:dyDescent="0.3">
      <c r="A50" s="210">
        <v>39</v>
      </c>
      <c r="B50" s="300" t="s">
        <v>293</v>
      </c>
      <c r="C50" s="301"/>
      <c r="D50" s="301"/>
      <c r="E50" s="301"/>
      <c r="F50" s="301"/>
      <c r="G50" s="301"/>
      <c r="H50" s="301"/>
      <c r="I50" s="301"/>
      <c r="J50" s="301"/>
      <c r="K50" s="301"/>
      <c r="L50" s="302"/>
    </row>
    <row r="51" spans="1:12" ht="15.75" thickBot="1" x14ac:dyDescent="0.3">
      <c r="A51" s="210">
        <v>40</v>
      </c>
      <c r="B51" s="300" t="s">
        <v>294</v>
      </c>
      <c r="C51" s="301"/>
      <c r="D51" s="301"/>
      <c r="E51" s="301"/>
      <c r="F51" s="301"/>
      <c r="G51" s="301"/>
      <c r="H51" s="301"/>
      <c r="I51" s="301"/>
      <c r="J51" s="301"/>
      <c r="K51" s="301"/>
      <c r="L51" s="302"/>
    </row>
    <row r="52" spans="1:12" ht="15.75" thickBot="1" x14ac:dyDescent="0.3">
      <c r="A52" s="210">
        <v>41</v>
      </c>
      <c r="B52" s="300" t="s">
        <v>295</v>
      </c>
      <c r="C52" s="301"/>
      <c r="D52" s="301"/>
      <c r="E52" s="301"/>
      <c r="F52" s="301"/>
      <c r="G52" s="301"/>
      <c r="H52" s="301"/>
      <c r="I52" s="301"/>
      <c r="J52" s="301"/>
      <c r="K52" s="301"/>
      <c r="L52" s="302"/>
    </row>
    <row r="53" spans="1:12" ht="15.75" thickBot="1" x14ac:dyDescent="0.3">
      <c r="A53" s="210">
        <v>42</v>
      </c>
      <c r="B53" s="300" t="s">
        <v>296</v>
      </c>
      <c r="C53" s="301"/>
      <c r="D53" s="301"/>
      <c r="E53" s="301"/>
      <c r="F53" s="301"/>
      <c r="G53" s="301"/>
      <c r="H53" s="301"/>
      <c r="I53" s="301"/>
      <c r="J53" s="301"/>
      <c r="K53" s="301"/>
      <c r="L53" s="302"/>
    </row>
    <row r="56" spans="1:12" x14ac:dyDescent="0.25">
      <c r="A56" s="206"/>
      <c r="B56" s="206"/>
      <c r="C56" s="206"/>
      <c r="D56" s="206"/>
      <c r="E56" s="206"/>
      <c r="F56" s="206"/>
      <c r="G56" s="206"/>
      <c r="H56" s="206"/>
      <c r="I56" s="206"/>
      <c r="J56" s="206"/>
      <c r="K56" s="206"/>
      <c r="L56" s="206"/>
    </row>
    <row r="57" spans="1:12" x14ac:dyDescent="0.25">
      <c r="A57" s="309" t="s">
        <v>297</v>
      </c>
      <c r="B57" s="309"/>
      <c r="C57" s="309"/>
      <c r="D57" s="309"/>
      <c r="E57" s="309"/>
      <c r="F57" s="309"/>
      <c r="G57" s="309"/>
      <c r="H57" s="309"/>
      <c r="I57" s="309"/>
      <c r="J57" s="309"/>
      <c r="K57" s="309"/>
      <c r="L57" s="309"/>
    </row>
    <row r="58" spans="1:12" x14ac:dyDescent="0.25">
      <c r="A58" s="206"/>
      <c r="B58" s="206"/>
      <c r="C58" s="206"/>
      <c r="D58" s="206"/>
      <c r="E58" s="206"/>
      <c r="F58" s="206"/>
      <c r="G58" s="206"/>
      <c r="H58" s="206"/>
      <c r="I58" s="206"/>
      <c r="J58" s="206"/>
      <c r="K58" s="206"/>
      <c r="L58" s="206"/>
    </row>
    <row r="59" spans="1:12" ht="30" x14ac:dyDescent="0.25">
      <c r="A59" s="310" t="s">
        <v>65</v>
      </c>
      <c r="B59" s="311"/>
      <c r="C59" s="311"/>
      <c r="D59" s="312"/>
      <c r="E59" s="211" t="s">
        <v>66</v>
      </c>
      <c r="F59" s="212" t="s">
        <v>67</v>
      </c>
      <c r="G59" s="212" t="s">
        <v>68</v>
      </c>
      <c r="H59" s="310" t="s">
        <v>3</v>
      </c>
      <c r="I59" s="311"/>
      <c r="J59" s="311"/>
      <c r="K59" s="311"/>
      <c r="L59" s="312"/>
    </row>
    <row r="60" spans="1:12" x14ac:dyDescent="0.25">
      <c r="A60" s="313" t="s">
        <v>90</v>
      </c>
      <c r="B60" s="314"/>
      <c r="C60" s="314"/>
      <c r="D60" s="315"/>
      <c r="E60" s="213" t="s">
        <v>298</v>
      </c>
      <c r="F60" s="214" t="s">
        <v>214</v>
      </c>
      <c r="G60" s="215"/>
      <c r="H60" s="316"/>
      <c r="I60" s="317"/>
      <c r="J60" s="317"/>
      <c r="K60" s="317"/>
      <c r="L60" s="318"/>
    </row>
    <row r="61" spans="1:12" x14ac:dyDescent="0.25">
      <c r="A61" s="319" t="s">
        <v>91</v>
      </c>
      <c r="B61" s="320"/>
      <c r="C61" s="320"/>
      <c r="D61" s="321"/>
      <c r="E61" s="216">
        <v>22</v>
      </c>
      <c r="F61" s="214" t="s">
        <v>214</v>
      </c>
      <c r="G61" s="215"/>
      <c r="H61" s="316"/>
      <c r="I61" s="317"/>
      <c r="J61" s="317"/>
      <c r="K61" s="317"/>
      <c r="L61" s="318"/>
    </row>
    <row r="62" spans="1:12" ht="28.5" x14ac:dyDescent="0.25">
      <c r="A62" s="319" t="s">
        <v>299</v>
      </c>
      <c r="B62" s="320"/>
      <c r="C62" s="320"/>
      <c r="D62" s="321"/>
      <c r="E62" s="216" t="s">
        <v>300</v>
      </c>
      <c r="F62" s="214" t="s">
        <v>214</v>
      </c>
      <c r="G62" s="215"/>
      <c r="H62" s="316"/>
      <c r="I62" s="317"/>
      <c r="J62" s="317"/>
      <c r="K62" s="317"/>
      <c r="L62" s="318"/>
    </row>
    <row r="63" spans="1:12" ht="28.5" x14ac:dyDescent="0.25">
      <c r="A63" s="319" t="s">
        <v>301</v>
      </c>
      <c r="B63" s="320"/>
      <c r="C63" s="320"/>
      <c r="D63" s="321"/>
      <c r="E63" s="216" t="s">
        <v>302</v>
      </c>
      <c r="F63" s="214" t="s">
        <v>214</v>
      </c>
      <c r="G63" s="215"/>
      <c r="H63" s="316"/>
      <c r="I63" s="317"/>
      <c r="J63" s="317"/>
      <c r="K63" s="317"/>
      <c r="L63" s="318"/>
    </row>
    <row r="64" spans="1:12" x14ac:dyDescent="0.25">
      <c r="A64" s="322" t="s">
        <v>69</v>
      </c>
      <c r="B64" s="323"/>
      <c r="C64" s="323"/>
      <c r="D64" s="324"/>
      <c r="E64" s="217" t="s">
        <v>303</v>
      </c>
      <c r="F64" s="214" t="s">
        <v>214</v>
      </c>
      <c r="G64" s="215"/>
      <c r="H64" s="316"/>
      <c r="I64" s="317"/>
      <c r="J64" s="317"/>
      <c r="K64" s="317"/>
      <c r="L64" s="318"/>
    </row>
    <row r="65" spans="1:12" x14ac:dyDescent="0.25">
      <c r="A65" s="322" t="s">
        <v>87</v>
      </c>
      <c r="B65" s="323"/>
      <c r="C65" s="323"/>
      <c r="D65" s="324"/>
      <c r="E65" s="217" t="s">
        <v>304</v>
      </c>
      <c r="F65" s="214" t="s">
        <v>214</v>
      </c>
      <c r="G65" s="215"/>
      <c r="H65" s="316"/>
      <c r="I65" s="317"/>
      <c r="J65" s="317"/>
      <c r="K65" s="317"/>
      <c r="L65" s="318"/>
    </row>
    <row r="66" spans="1:12" x14ac:dyDescent="0.25">
      <c r="A66" s="322" t="s">
        <v>126</v>
      </c>
      <c r="B66" s="323"/>
      <c r="C66" s="323"/>
      <c r="D66" s="324"/>
      <c r="E66" s="217">
        <v>28</v>
      </c>
      <c r="F66" s="214" t="s">
        <v>214</v>
      </c>
      <c r="G66" s="215"/>
      <c r="H66" s="316"/>
      <c r="I66" s="317"/>
      <c r="J66" s="317"/>
      <c r="K66" s="317"/>
      <c r="L66" s="318"/>
    </row>
    <row r="67" spans="1:12" x14ac:dyDescent="0.25">
      <c r="A67" s="322" t="s">
        <v>89</v>
      </c>
      <c r="B67" s="323"/>
      <c r="C67" s="323"/>
      <c r="D67" s="324"/>
      <c r="E67" s="217"/>
      <c r="F67" s="214" t="s">
        <v>305</v>
      </c>
      <c r="G67" s="215"/>
      <c r="H67" s="316"/>
      <c r="I67" s="317"/>
      <c r="J67" s="317"/>
      <c r="K67" s="317"/>
      <c r="L67" s="318"/>
    </row>
    <row r="68" spans="1:12" x14ac:dyDescent="0.25">
      <c r="A68" s="319" t="s">
        <v>70</v>
      </c>
      <c r="B68" s="320"/>
      <c r="C68" s="320"/>
      <c r="D68" s="321"/>
      <c r="E68" s="216" t="s">
        <v>306</v>
      </c>
      <c r="F68" s="214" t="s">
        <v>214</v>
      </c>
      <c r="G68" s="215"/>
      <c r="H68" s="316"/>
      <c r="I68" s="317"/>
      <c r="J68" s="317"/>
      <c r="K68" s="317"/>
      <c r="L68" s="318"/>
    </row>
    <row r="69" spans="1:12" x14ac:dyDescent="0.25">
      <c r="A69" s="319" t="s">
        <v>71</v>
      </c>
      <c r="B69" s="320"/>
      <c r="C69" s="320"/>
      <c r="D69" s="321"/>
      <c r="E69" s="216">
        <v>27</v>
      </c>
      <c r="F69" s="214" t="s">
        <v>214</v>
      </c>
      <c r="G69" s="215"/>
      <c r="H69" s="316"/>
      <c r="I69" s="317"/>
      <c r="J69" s="317"/>
      <c r="K69" s="317"/>
      <c r="L69" s="318"/>
    </row>
    <row r="70" spans="1:12" x14ac:dyDescent="0.25">
      <c r="A70" s="319" t="s">
        <v>72</v>
      </c>
      <c r="B70" s="320"/>
      <c r="C70" s="320"/>
      <c r="D70" s="321"/>
      <c r="E70" s="216" t="s">
        <v>307</v>
      </c>
      <c r="F70" s="214" t="s">
        <v>214</v>
      </c>
      <c r="G70" s="215"/>
      <c r="H70" s="316"/>
      <c r="I70" s="317"/>
      <c r="J70" s="317"/>
      <c r="K70" s="317"/>
      <c r="L70" s="318"/>
    </row>
    <row r="71" spans="1:12" x14ac:dyDescent="0.25">
      <c r="A71" s="319" t="s">
        <v>73</v>
      </c>
      <c r="B71" s="320"/>
      <c r="C71" s="320"/>
      <c r="D71" s="321"/>
      <c r="E71" s="216" t="s">
        <v>308</v>
      </c>
      <c r="F71" s="214" t="s">
        <v>214</v>
      </c>
      <c r="G71" s="215"/>
      <c r="H71" s="316"/>
      <c r="I71" s="317"/>
      <c r="J71" s="317"/>
      <c r="K71" s="317"/>
      <c r="L71" s="318"/>
    </row>
    <row r="72" spans="1:12" x14ac:dyDescent="0.25">
      <c r="A72" s="319" t="s">
        <v>74</v>
      </c>
      <c r="B72" s="320"/>
      <c r="C72" s="320"/>
      <c r="D72" s="321"/>
      <c r="E72" s="216">
        <v>17</v>
      </c>
      <c r="F72" s="214" t="s">
        <v>214</v>
      </c>
      <c r="G72" s="215"/>
      <c r="H72" s="316"/>
      <c r="I72" s="317"/>
      <c r="J72" s="317"/>
      <c r="K72" s="317"/>
      <c r="L72" s="318"/>
    </row>
    <row r="73" spans="1:12" x14ac:dyDescent="0.25">
      <c r="A73" s="325" t="s">
        <v>88</v>
      </c>
      <c r="B73" s="326"/>
      <c r="C73" s="326"/>
      <c r="D73" s="327"/>
      <c r="E73" s="216" t="s">
        <v>309</v>
      </c>
      <c r="F73" s="214" t="s">
        <v>214</v>
      </c>
      <c r="G73" s="215"/>
      <c r="H73" s="316"/>
      <c r="I73" s="317"/>
      <c r="J73" s="317"/>
      <c r="K73" s="317"/>
      <c r="L73" s="318"/>
    </row>
    <row r="74" spans="1:12" x14ac:dyDescent="0.25">
      <c r="A74" s="319" t="s">
        <v>92</v>
      </c>
      <c r="B74" s="320"/>
      <c r="C74" s="320"/>
      <c r="D74" s="321"/>
      <c r="E74" s="216" t="s">
        <v>310</v>
      </c>
      <c r="F74" s="214" t="s">
        <v>214</v>
      </c>
      <c r="G74" s="215"/>
      <c r="H74" s="316"/>
      <c r="I74" s="317"/>
      <c r="J74" s="317"/>
      <c r="K74" s="317"/>
      <c r="L74" s="318"/>
    </row>
    <row r="75" spans="1:12" x14ac:dyDescent="0.25">
      <c r="A75" s="319" t="s">
        <v>93</v>
      </c>
      <c r="B75" s="320"/>
      <c r="C75" s="320"/>
      <c r="D75" s="321"/>
      <c r="E75" s="218"/>
      <c r="F75" s="214" t="s">
        <v>305</v>
      </c>
      <c r="G75" s="215"/>
      <c r="H75" s="316"/>
      <c r="I75" s="317"/>
      <c r="J75" s="317"/>
      <c r="K75" s="317"/>
      <c r="L75" s="318"/>
    </row>
  </sheetData>
  <mergeCells count="82">
    <mergeCell ref="A73:D73"/>
    <mergeCell ref="H73:L73"/>
    <mergeCell ref="A74:D74"/>
    <mergeCell ref="H74:L74"/>
    <mergeCell ref="A75:D75"/>
    <mergeCell ref="H75:L75"/>
    <mergeCell ref="A70:D70"/>
    <mergeCell ref="H70:L70"/>
    <mergeCell ref="A71:D71"/>
    <mergeCell ref="H71:L71"/>
    <mergeCell ref="A72:D72"/>
    <mergeCell ref="H72:L72"/>
    <mergeCell ref="A67:D67"/>
    <mergeCell ref="H67:L67"/>
    <mergeCell ref="A68:D68"/>
    <mergeCell ref="H68:L68"/>
    <mergeCell ref="A69:D69"/>
    <mergeCell ref="H69:L69"/>
    <mergeCell ref="A64:D64"/>
    <mergeCell ref="H64:L64"/>
    <mergeCell ref="A65:D65"/>
    <mergeCell ref="H65:L65"/>
    <mergeCell ref="A66:D66"/>
    <mergeCell ref="H66:L66"/>
    <mergeCell ref="A61:D61"/>
    <mergeCell ref="H61:L61"/>
    <mergeCell ref="A62:D62"/>
    <mergeCell ref="H62:L62"/>
    <mergeCell ref="A63:D63"/>
    <mergeCell ref="H63:L63"/>
    <mergeCell ref="A57:L57"/>
    <mergeCell ref="A59:D59"/>
    <mergeCell ref="H59:L59"/>
    <mergeCell ref="A60:D60"/>
    <mergeCell ref="H60:L60"/>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A8:L9"/>
    <mergeCell ref="B13:L13"/>
    <mergeCell ref="A6:L7"/>
    <mergeCell ref="B11:L11"/>
    <mergeCell ref="B12:L12"/>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B43:L43"/>
    <mergeCell ref="B44:L44"/>
    <mergeCell ref="B45:L45"/>
    <mergeCell ref="B46:L46"/>
    <mergeCell ref="B47:L47"/>
    <mergeCell ref="B53:L53"/>
    <mergeCell ref="B48:L48"/>
    <mergeCell ref="B49:L49"/>
    <mergeCell ref="B50:L50"/>
    <mergeCell ref="B51:L51"/>
    <mergeCell ref="B52:L5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Normal="100" workbookViewId="0">
      <selection activeCell="B16" sqref="B16"/>
    </sheetView>
  </sheetViews>
  <sheetFormatPr baseColWidth="10" defaultRowHeight="15.75" x14ac:dyDescent="0.25"/>
  <cols>
    <col min="1" max="1" width="24.85546875" style="126" customWidth="1"/>
    <col min="2" max="2" width="55.5703125" style="126" customWidth="1"/>
    <col min="3" max="3" width="41.28515625" style="126" customWidth="1"/>
    <col min="4" max="4" width="29.42578125" style="126" customWidth="1"/>
    <col min="5" max="5" width="29.140625" style="126" customWidth="1"/>
    <col min="6" max="16384" width="11.42578125" style="83"/>
  </cols>
  <sheetData>
    <row r="1" spans="1:5" x14ac:dyDescent="0.25">
      <c r="A1" s="329" t="s">
        <v>86</v>
      </c>
      <c r="B1" s="330"/>
      <c r="C1" s="330"/>
      <c r="D1" s="330"/>
      <c r="E1" s="103"/>
    </row>
    <row r="2" spans="1:5" x14ac:dyDescent="0.25">
      <c r="A2" s="104"/>
      <c r="B2" s="331" t="s">
        <v>75</v>
      </c>
      <c r="C2" s="331"/>
      <c r="D2" s="331"/>
      <c r="E2" s="105"/>
    </row>
    <row r="3" spans="1:5" x14ac:dyDescent="0.25">
      <c r="A3" s="106"/>
      <c r="B3" s="331" t="s">
        <v>142</v>
      </c>
      <c r="C3" s="331"/>
      <c r="D3" s="331"/>
      <c r="E3" s="107"/>
    </row>
    <row r="4" spans="1:5" thickBot="1" x14ac:dyDescent="0.3">
      <c r="A4" s="108"/>
      <c r="B4" s="109"/>
      <c r="C4" s="109"/>
      <c r="D4" s="109"/>
      <c r="E4" s="110"/>
    </row>
    <row r="5" spans="1:5" ht="36" customHeight="1" thickBot="1" x14ac:dyDescent="0.3">
      <c r="A5" s="108"/>
      <c r="B5" s="111" t="s">
        <v>311</v>
      </c>
      <c r="C5" s="332" t="s">
        <v>312</v>
      </c>
      <c r="D5" s="333"/>
      <c r="E5" s="110"/>
    </row>
    <row r="6" spans="1:5" ht="16.5" thickBot="1" x14ac:dyDescent="0.3">
      <c r="A6" s="108"/>
      <c r="B6" s="129" t="s">
        <v>313</v>
      </c>
      <c r="C6" s="334" t="s">
        <v>314</v>
      </c>
      <c r="D6" s="335"/>
      <c r="E6" s="110"/>
    </row>
    <row r="7" spans="1:5" ht="16.5" thickBot="1" x14ac:dyDescent="0.3">
      <c r="A7" s="108"/>
      <c r="B7" s="129" t="s">
        <v>143</v>
      </c>
      <c r="C7" s="341" t="s">
        <v>144</v>
      </c>
      <c r="D7" s="342"/>
      <c r="E7" s="110"/>
    </row>
    <row r="8" spans="1:5" ht="16.5" thickBot="1" x14ac:dyDescent="0.3">
      <c r="A8" s="108"/>
      <c r="B8" s="130">
        <v>41</v>
      </c>
      <c r="C8" s="336">
        <v>1670624800</v>
      </c>
      <c r="D8" s="337"/>
      <c r="E8" s="110"/>
    </row>
    <row r="9" spans="1:5" ht="16.5" thickBot="1" x14ac:dyDescent="0.3">
      <c r="A9" s="108"/>
      <c r="B9" s="130"/>
      <c r="C9" s="336"/>
      <c r="D9" s="337"/>
      <c r="E9" s="110"/>
    </row>
    <row r="10" spans="1:5" ht="16.5" thickBot="1" x14ac:dyDescent="0.3">
      <c r="A10" s="108"/>
      <c r="B10" s="130" t="s">
        <v>145</v>
      </c>
      <c r="C10" s="336"/>
      <c r="D10" s="337"/>
      <c r="E10" s="110"/>
    </row>
    <row r="11" spans="1:5" ht="16.5" thickBot="1" x14ac:dyDescent="0.3">
      <c r="A11" s="108"/>
      <c r="B11" s="130" t="s">
        <v>145</v>
      </c>
      <c r="C11" s="336"/>
      <c r="D11" s="337"/>
      <c r="E11" s="110"/>
    </row>
    <row r="12" spans="1:5" ht="32.25" thickBot="1" x14ac:dyDescent="0.3">
      <c r="A12" s="108"/>
      <c r="B12" s="131" t="s">
        <v>146</v>
      </c>
      <c r="C12" s="336">
        <f>SUM(C8:D11)</f>
        <v>1670624800</v>
      </c>
      <c r="D12" s="337"/>
      <c r="E12" s="110"/>
    </row>
    <row r="13" spans="1:5" ht="48" thickBot="1" x14ac:dyDescent="0.3">
      <c r="A13" s="108"/>
      <c r="B13" s="131" t="s">
        <v>147</v>
      </c>
      <c r="C13" s="336">
        <f>+C12/616000</f>
        <v>2712.0532467532466</v>
      </c>
      <c r="D13" s="337"/>
      <c r="E13" s="110"/>
    </row>
    <row r="14" spans="1:5" x14ac:dyDescent="0.25">
      <c r="A14" s="108"/>
      <c r="B14" s="109"/>
      <c r="C14" s="112"/>
      <c r="D14" s="113"/>
      <c r="E14" s="110"/>
    </row>
    <row r="15" spans="1:5" ht="16.5" thickBot="1" x14ac:dyDescent="0.3">
      <c r="A15" s="108"/>
      <c r="B15" s="109" t="s">
        <v>148</v>
      </c>
      <c r="C15" s="112"/>
      <c r="D15" s="113"/>
      <c r="E15" s="110"/>
    </row>
    <row r="16" spans="1:5" ht="15" x14ac:dyDescent="0.25">
      <c r="A16" s="108"/>
      <c r="B16" s="114" t="s">
        <v>76</v>
      </c>
      <c r="C16" s="115"/>
      <c r="D16" s="219">
        <v>108432000</v>
      </c>
      <c r="E16" s="110"/>
    </row>
    <row r="17" spans="1:5" ht="15" x14ac:dyDescent="0.25">
      <c r="A17" s="108"/>
      <c r="B17" s="108" t="s">
        <v>77</v>
      </c>
      <c r="C17" s="116"/>
      <c r="D17" s="220">
        <v>683598000</v>
      </c>
      <c r="E17" s="110"/>
    </row>
    <row r="18" spans="1:5" ht="15" x14ac:dyDescent="0.25">
      <c r="A18" s="108"/>
      <c r="B18" s="108" t="s">
        <v>78</v>
      </c>
      <c r="C18" s="116"/>
      <c r="D18" s="220">
        <v>3800000</v>
      </c>
      <c r="E18" s="110"/>
    </row>
    <row r="19" spans="1:5" thickBot="1" x14ac:dyDescent="0.3">
      <c r="A19" s="108"/>
      <c r="B19" s="117" t="s">
        <v>79</v>
      </c>
      <c r="C19" s="118"/>
      <c r="D19" s="221">
        <v>451227000</v>
      </c>
      <c r="E19" s="110"/>
    </row>
    <row r="20" spans="1:5" ht="16.5" thickBot="1" x14ac:dyDescent="0.3">
      <c r="A20" s="108"/>
      <c r="B20" s="338" t="s">
        <v>80</v>
      </c>
      <c r="C20" s="339"/>
      <c r="D20" s="340"/>
      <c r="E20" s="110"/>
    </row>
    <row r="21" spans="1:5" ht="16.5" thickBot="1" x14ac:dyDescent="0.3">
      <c r="A21" s="108"/>
      <c r="B21" s="338" t="s">
        <v>81</v>
      </c>
      <c r="C21" s="339"/>
      <c r="D21" s="340"/>
      <c r="E21" s="110"/>
    </row>
    <row r="22" spans="1:5" x14ac:dyDescent="0.25">
      <c r="A22" s="108"/>
      <c r="B22" s="120" t="s">
        <v>149</v>
      </c>
      <c r="C22" s="222">
        <f>+D16/D18</f>
        <v>28.534736842105264</v>
      </c>
      <c r="D22" s="113" t="s">
        <v>315</v>
      </c>
      <c r="E22" s="110"/>
    </row>
    <row r="23" spans="1:5" ht="16.5" thickBot="1" x14ac:dyDescent="0.3">
      <c r="A23" s="108"/>
      <c r="B23" s="191" t="s">
        <v>82</v>
      </c>
      <c r="C23" s="223">
        <f>+D19/D17</f>
        <v>0.66007653620987772</v>
      </c>
      <c r="D23" s="121" t="s">
        <v>67</v>
      </c>
      <c r="E23" s="110"/>
    </row>
    <row r="24" spans="1:5" ht="16.5" thickBot="1" x14ac:dyDescent="0.3">
      <c r="A24" s="108"/>
      <c r="B24" s="122"/>
      <c r="C24" s="123"/>
      <c r="D24" s="109"/>
      <c r="E24" s="124"/>
    </row>
    <row r="25" spans="1:5" x14ac:dyDescent="0.25">
      <c r="A25" s="345"/>
      <c r="B25" s="346" t="s">
        <v>83</v>
      </c>
      <c r="C25" s="348" t="s">
        <v>316</v>
      </c>
      <c r="D25" s="349"/>
      <c r="E25" s="328"/>
    </row>
    <row r="26" spans="1:5" ht="16.5" thickBot="1" x14ac:dyDescent="0.3">
      <c r="A26" s="345"/>
      <c r="B26" s="347"/>
      <c r="C26" s="343" t="s">
        <v>84</v>
      </c>
      <c r="D26" s="344"/>
      <c r="E26" s="328"/>
    </row>
    <row r="27" spans="1:5" thickBot="1" x14ac:dyDescent="0.3">
      <c r="A27" s="117"/>
      <c r="B27" s="125"/>
      <c r="C27" s="125"/>
      <c r="D27" s="125"/>
      <c r="E27" s="119"/>
    </row>
  </sheetData>
  <mergeCells count="19">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 ref="C12:D12"/>
    <mergeCell ref="C26:D26"/>
    <mergeCell ref="B21:D21"/>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TECNICA G41</vt:lpstr>
      <vt:lpstr>TECNICA G 37</vt:lpstr>
      <vt:lpstr>JURIDICA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2014-12-17T02:19:48Z</dcterms:modified>
</cp:coreProperties>
</file>