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5480" windowHeight="6660" tabRatio="598" activeTab="1"/>
  </bookViews>
  <sheets>
    <sheet name="JURIDICA" sheetId="9" r:id="rId1"/>
    <sheet name="TECNICA.G.16" sheetId="8" r:id="rId2"/>
    <sheet name="FINANCIERA" sheetId="10" r:id="rId3"/>
  </sheets>
  <calcPr calcId="145621"/>
</workbook>
</file>

<file path=xl/calcChain.xml><?xml version="1.0" encoding="utf-8"?>
<calcChain xmlns="http://schemas.openxmlformats.org/spreadsheetml/2006/main">
  <c r="C21" i="10" l="1"/>
  <c r="C20" i="10"/>
  <c r="C10" i="10"/>
  <c r="C11" i="10" s="1"/>
  <c r="D41" i="8" l="1"/>
  <c r="F22" i="8"/>
  <c r="C24" i="8" s="1"/>
  <c r="E22" i="8"/>
  <c r="M117" i="8" l="1"/>
  <c r="L117" i="8"/>
  <c r="K117" i="8"/>
  <c r="A110" i="8"/>
  <c r="A111" i="8" s="1"/>
  <c r="A112" i="8" s="1"/>
  <c r="A113" i="8" s="1"/>
  <c r="A114" i="8" s="1"/>
  <c r="A115" i="8" s="1"/>
  <c r="A116" i="8" s="1"/>
  <c r="N109" i="8"/>
  <c r="N117" i="8" s="1"/>
  <c r="N57" i="8"/>
  <c r="E40" i="8"/>
  <c r="E24" i="8" l="1"/>
  <c r="E123" i="8" l="1"/>
  <c r="D149" i="8" s="1"/>
  <c r="F139" i="8"/>
  <c r="D150" i="8" s="1"/>
  <c r="E149" i="8" l="1"/>
  <c r="C119"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<sst xmlns="http://schemas.openxmlformats.org/spreadsheetml/2006/main" count="387" uniqueCount="265">
  <si>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</si>
  <si>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</si>
  <si>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</si>
  <si>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</si>
  <si>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</si>
  <si>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</si>
  <si>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</si>
  <si>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</si>
  <si>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</si>
  <si>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</si>
  <si>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</si>
  <si>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</si>
  <si>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</si>
  <si>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</si>
  <si>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</si>
  <si>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</si>
  <si>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</si>
  <si>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</si>
  <si>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</si>
  <si>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</si>
  <si>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</si>
  <si>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</si>
  <si>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</si>
  <si>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</si>
  <si>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</si>
  <si>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</si>
  <si>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</si>
  <si>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</si>
  <si>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</si>
  <si>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</si>
  <si>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</si>
  <si>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</si>
  <si>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</si>
  <si>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</si>
  <si>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</si>
  <si>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</si>
  <si>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</si>
  <si>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</si>
  <si>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</si>
  <si>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</si>
  <si>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</si>
  <si>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</si>
  <si>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</si>
  <si>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</si>
  <si>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</si>
  <si>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</si>
  <si>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</si>
  <si>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</si>
  <si>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</si>
  <si>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</si>
  <si>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</si>
  <si>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</si>
  <si>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</si>
  <si>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</si>
  <si>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</si>
  <si>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</si>
  <si>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</si>
  <si>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</si>
  <si>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</si>
  <si>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</si>
  <si>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</si>
  <si>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</si>
  <si>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</si>
  <si>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</si>
  <si>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</si>
  <si>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</si>
  <si>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</si>
  <si>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</si>
  <si>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</si>
  <si>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</si>
  <si>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</si>
  <si>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</si>
  <si>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</si>
  <si>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</si>
  <si>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</si>
  <si>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</si>
  <si>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</si>
  <si>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</si>
  <si>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</si>
  <si>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</si>
  <si>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</si>
  <si>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</si>
  <si>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</si>
  <si>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</si>
  <si>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</si>
  <si>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</si>
  <si>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</si>
  <si>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</si>
  <si>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</si>
  <si>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</si>
  <si>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</si>
  <si>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</si>
  <si>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</si>
  <si>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</si>
  <si>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</si>
  <si>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</si>
  <si>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</si>
  <si>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</si>
  <si>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</si>
  <si>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</si>
  <si>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</si>
  <si>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</si>
  <si>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</si>
  <si>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</si>
  <si>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</si>
  <si>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</si>
  <si>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</si>
  <si>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</si>
  <si>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</si>
  <si>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</si>
  <si>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</si>
  <si>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</si>
  <si>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</si>
  <si>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</si>
  <si>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</si>
  <si>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</si>
  <si>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</si>
  <si>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</si>
  <si>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</si>
  <si>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</si>
  <si>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</si>
  <si>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</si>
  <si>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</si>
  <si>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</si>
  <si>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</si>
  <si>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</si>
  <si>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</si>
  <si>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</si>
  <si>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</si>
  <si>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</si>
  <si>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</si>
  <si>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</si>
  <si>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</si>
  <si>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</si>
  <si>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</si>
  <si>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</si>
  <si>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</si>
  <si>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</si>
  <si>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</si>
  <si>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</si>
  <si>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</si>
  <si>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</si>
  <si>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</si>
  <si>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</si>
  <si>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</si>
  <si>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</si>
  <si>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</si>
  <si>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</si>
  <si>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DE LOS GRUPOS A LOS QUE SE PRESENTA EN SMMLV:</t>
  </si>
  <si>
    <t>INFORMACION A 31 DE DICIEMBRE DE 2013</t>
  </si>
  <si>
    <t>LIQUIDEZ*</t>
  </si>
  <si>
    <t>* VER NOTA 5 DEL NUMERAL 3.18</t>
  </si>
  <si>
    <t>Experiencia Habilitante</t>
  </si>
  <si>
    <t>Equipo Talento Humano Adicional</t>
  </si>
  <si>
    <t>GRUPO 16</t>
  </si>
  <si>
    <t>FUNDACIÓN SOCIAL ROSA BAQUERO DE SOCARRAS</t>
  </si>
  <si>
    <t>Alcaldia Municipal de Villanueva</t>
  </si>
  <si>
    <t xml:space="preserve">El Convenio no cumple con el objeto de  la convocatoria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</si>
  <si>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El Convenio no cumple con el objeto de  la convocatoria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t>
  </si>
  <si>
    <t>1.5</t>
  </si>
  <si>
    <t>C.D.I UN MUNDO DE SUEÑOS</t>
  </si>
  <si>
    <t>La certificación aportada no refiere numero de contrato, valor ni período de ejecuci´n, adicionalmente certifica  la realización de una brigada de salud oral objeto que no está relacionado con la convocatoria C004 de 2014.</t>
  </si>
  <si>
    <t>HOGAR INFANTIL JOSÉ FRANCISCO SOCARRAS</t>
  </si>
  <si>
    <t>La cetificación aportada refiere donación es especie al Hogar Infantil , desparacitantes, aguinaldos navideños, kit odontológicos y aporte a tasa compensatorias.</t>
  </si>
  <si>
    <t>X</t>
  </si>
  <si>
    <t>2/490</t>
  </si>
  <si>
    <t>2/491</t>
  </si>
  <si>
    <t>GEEIDYS ESTHER DANGOND HERNÁNDEZ</t>
  </si>
  <si>
    <t>ADMINISTRADORA DE EMPRESAS</t>
  </si>
  <si>
    <t>UNIVERSIDAD DE LA GUAJIRA</t>
  </si>
  <si>
    <t>N.A</t>
  </si>
  <si>
    <t>NO ADJUNTA NI RELACIONA LA EXPERIENCIA PROFESIONAL REQUERIDA EN EL PLIEGO PARA EL PERFIL DE COORDINADORA.</t>
  </si>
  <si>
    <t>JADER SAMIR FREYLE AYALA</t>
  </si>
  <si>
    <t>ADMINISTRADOR DE EMPRESAS</t>
  </si>
  <si>
    <t>PRODATOS. SERVICIOS INTEGRALES INFORMÁTICOS</t>
  </si>
  <si>
    <t>14-05-2011 AL 30 - 05 -2012</t>
  </si>
  <si>
    <t>AUXILIAR DEL JEFE DE TALENTO HUMANO</t>
  </si>
  <si>
    <t>LA EXPERIENCIA APORTADA NO ESTÁ RELACIONADA CON LO REQUIRIDO EN EL PLIEGO DE LA CONVOCATORIA.</t>
  </si>
  <si>
    <t>NIYIRETH DEL CARMEN MEDINA QUINTERO</t>
  </si>
  <si>
    <t>CONTADOR PUBLICO</t>
  </si>
  <si>
    <t>NO APORTA</t>
  </si>
  <si>
    <t>HOSPITAL SAN JOSÉ DE MAICAO
HOSPITAL SAN JOSÉ DE MAICAO</t>
  </si>
  <si>
    <t>18-12-2009 al 11 -05-2011
12-11-2011 al 13 -05 -2013</t>
  </si>
  <si>
    <t>Contadora
Tesorera</t>
  </si>
  <si>
    <t>EL PERFIL DE CONTADOR  APLICA PARA CORDINACIÓN, PERO NO REQUIERE 3 PROFESIONALES EN ESTE CARGO DE ACUERDO CON EL NÚMERO DE CUPOS.</t>
  </si>
  <si>
    <t>NO APORTÓ HOJA DE VIDA PARA ESTE CARGO</t>
  </si>
  <si>
    <t>NO APORTA SOPORTES PARA LA EXPERIENCIA ADICIONAL</t>
  </si>
  <si>
    <t>1/490</t>
  </si>
  <si>
    <t>ROSA PAULINA SOCARRAS CUADRADO</t>
  </si>
  <si>
    <t>UNIVERSIDAD NACIONAL ABIERTA Y A DISTANCIA. UNAD</t>
  </si>
  <si>
    <t>LUBRY MAS?S</t>
  </si>
  <si>
    <t>2-03-2007 A 10 - 11 - 2011</t>
  </si>
  <si>
    <t>ADMINISTRADORA</t>
  </si>
  <si>
    <t>LA EXPERIENCIA APORTADA NO CUMPLE CON LO INDICADO EN EL NUMERAL 4.1 CRITERIOS DE PONDERACIÓN</t>
  </si>
  <si>
    <t>NA KARINA BALETA FLOREZ</t>
  </si>
  <si>
    <t>PSICOLOGA SOCIAL COMUNITARIO</t>
  </si>
  <si>
    <t xml:space="preserve">UNAD
UNAD
UNAD
UNAD
UNAD
</t>
  </si>
  <si>
    <t xml:space="preserve">31-08-2009 A 24-12-2009
09-02-2010 A 08-06-2010
25-08-2010 A 18 - 12-2010
04-02-2011 A 15-12-2011
10-02-2012 A 23-12-2012
</t>
  </si>
  <si>
    <t>DOCENTE OCASIONAL EN LA ESCULA DE CIENCIAS SOCIALES, ARTES Y HUMANIDADES</t>
  </si>
  <si>
    <t>NO APLICA EL PERFIL PROFESIONAL PARA EL CARGO DE APOYO  PEDAGÓGICO</t>
  </si>
  <si>
    <t>CONTADOR PÚBLICO</t>
  </si>
  <si>
    <t>COOTRANS</t>
  </si>
  <si>
    <t>12-02-2009 A 30-11-2012</t>
  </si>
  <si>
    <t>JOSÉ CASADIEGO SOLANO</t>
  </si>
  <si>
    <t>NO ALLEGA SOPORTES DE LA HOJA DE VIDA NO SE PUEDE VERIFICAR LA FECHA DE TERMINACIÓN DE MATERIAS O FECHA DE GRADO. SUBSANABLE</t>
  </si>
  <si>
    <t>NINGUNA</t>
  </si>
  <si>
    <t>NO ALLEGA EL FORMATO 11 DE INFRAESTRUCTURA. ES SUBSANABLE.</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</si>
  <si>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</si>
  <si>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</si>
  <si>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</si>
  <si>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</si>
  <si>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</si>
  <si>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</si>
  <si>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</si>
  <si>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</si>
  <si>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</si>
  <si>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</si>
  <si>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</si>
  <si>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</si>
  <si>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</si>
  <si>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</si>
  <si>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</si>
  <si>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</si>
  <si>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</si>
  <si>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</si>
  <si>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</si>
  <si>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</si>
  <si>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</si>
  <si>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</si>
  <si>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</si>
  <si>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</si>
  <si>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</si>
  <si>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</si>
  <si>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</si>
  <si>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</si>
  <si>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</si>
  <si>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</si>
  <si>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</si>
  <si>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</si>
  <si>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</si>
  <si>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</si>
  <si>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</si>
  <si>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</si>
  <si>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</si>
  <si>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</si>
  <si>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</si>
  <si>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</si>
  <si>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</si>
  <si>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</si>
  <si>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</si>
  <si>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40 FUNDACION SOCIAL ROSA BAQUERO DE SOCARRAS</t>
  </si>
  <si>
    <t>ANEXO</t>
  </si>
  <si>
    <t>GARANTIA DE SERIEDAD DE LA PROPUESTA GRUPO 16</t>
  </si>
  <si>
    <t>25 AL 29</t>
  </si>
  <si>
    <t>ACTUALIZAR FECHA - SUBSANAR</t>
  </si>
  <si>
    <t>36 Y 37</t>
  </si>
  <si>
    <t>34 Y 35</t>
  </si>
  <si>
    <t>7 Y 8</t>
  </si>
  <si>
    <t>4 AL 6</t>
  </si>
  <si>
    <t xml:space="preserve">PROPONENTE:   </t>
  </si>
  <si>
    <t>NUMERO DE NIT:</t>
  </si>
  <si>
    <t>900203054-4</t>
  </si>
  <si>
    <t xml:space="preserve">  CUMPLE </t>
  </si>
  <si>
    <t>EL PROPONENTE CUMPLE __X____ NO CUMPLE _______</t>
  </si>
  <si>
    <t>OBSERVACIONES: EN EL  BALANCE GENERAL  FALTA LA FIRMA DEL CONTADOR Y NO ADJUNTA CERTIFICACION DE ESTADO FINANCIERO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</si>
</sst>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sz val="1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medium">
        <color indexed="64"/>
      </top>
      <bottom/>
      <diagonal/>
    </border>
    <border>
      <left style="thin">
        <color indexed="64"/>
      </left>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1" xfId="0" applyFont="1" applyFill="1" applyBorder="1" applyAlignment="1">
      <alignment horizontal="center" vertical="center"/>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3" fontId="0" fillId="3" borderId="1" xfId="0" applyNumberFormat="1" applyFill="1" applyBorder="1" applyAlignment="1">
      <alignment horizontal="center" vertical="center"/>
    </xf>
    <xf numFmtId="1" fontId="14"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14" fontId="0" fillId="0" borderId="1" xfId="0" applyNumberFormat="1" applyBorder="1" applyAlignment="1"/>
    <xf numFmtId="0" fontId="23" fillId="7" borderId="31" xfId="0" applyFont="1" applyFill="1" applyBorder="1" applyAlignment="1">
      <alignment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38" xfId="0" applyFont="1" applyFill="1"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left" vertical="center"/>
    </xf>
    <xf numFmtId="0" fontId="0" fillId="0" borderId="14" xfId="0" applyBorder="1" applyAlignment="1">
      <alignment horizontal="left" vertical="center"/>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4" fillId="7" borderId="37" xfId="0" applyFont="1" applyFill="1" applyBorder="1" applyAlignment="1">
      <alignment vertical="center"/>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30" fillId="0" borderId="0" xfId="0" applyFont="1" applyAlignment="1">
      <alignment horizontal="center" vertical="center"/>
    </xf>
    <xf numFmtId="0" fontId="30" fillId="0" borderId="0" xfId="0" applyFont="1" applyAlignment="1">
      <alignment horizontal="center" vertical="center"/>
    </xf>
    <xf numFmtId="0" fontId="14" fillId="0" borderId="0" xfId="0" applyFont="1"/>
    <xf numFmtId="0" fontId="31" fillId="0" borderId="0" xfId="0" applyFont="1" applyAlignment="1">
      <alignment horizontal="justify" vertical="center"/>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2" fillId="5" borderId="18" xfId="0" applyFont="1" applyFill="1" applyBorder="1" applyAlignment="1">
      <alignment horizontal="center" vertical="center" wrapText="1"/>
    </xf>
    <xf numFmtId="0" fontId="32" fillId="5" borderId="5" xfId="0" applyFont="1" applyFill="1" applyBorder="1" applyAlignment="1">
      <alignment horizontal="center" vertical="center" wrapText="1"/>
    </xf>
    <xf numFmtId="0" fontId="32" fillId="5" borderId="38" xfId="0" applyFont="1" applyFill="1" applyBorder="1" applyAlignment="1">
      <alignment horizontal="center" vertical="center" wrapText="1"/>
    </xf>
    <xf numFmtId="0" fontId="32" fillId="5" borderId="14" xfId="0" applyFont="1" applyFill="1" applyBorder="1" applyAlignment="1">
      <alignment horizontal="center" vertical="center" wrapText="1"/>
    </xf>
    <xf numFmtId="0" fontId="33" fillId="0" borderId="18" xfId="0" applyFont="1" applyBorder="1" applyAlignment="1">
      <alignment horizontal="center" vertical="center" wrapText="1"/>
    </xf>
    <xf numFmtId="0" fontId="33" fillId="0" borderId="5"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14" xfId="0" applyFont="1" applyBorder="1" applyAlignment="1">
      <alignment horizontal="center" vertical="center" wrapText="1"/>
    </xf>
    <xf numFmtId="0" fontId="34" fillId="0" borderId="0" xfId="0" applyFont="1" applyAlignment="1">
      <alignment horizontal="justify" vertical="center"/>
    </xf>
    <xf numFmtId="0" fontId="32" fillId="0" borderId="0" xfId="0" applyFont="1" applyBorder="1" applyAlignment="1">
      <alignment horizontal="center" vertical="center" wrapText="1"/>
    </xf>
    <xf numFmtId="0" fontId="33" fillId="0" borderId="0" xfId="0" applyFont="1" applyAlignment="1">
      <alignment horizontal="center" vertical="center"/>
    </xf>
    <xf numFmtId="0" fontId="33" fillId="6" borderId="5" xfId="0" applyFont="1" applyFill="1" applyBorder="1" applyAlignment="1">
      <alignment horizontal="center" vertical="center" wrapText="1"/>
    </xf>
    <xf numFmtId="0" fontId="33" fillId="6" borderId="38" xfId="0" applyFont="1" applyFill="1" applyBorder="1" applyAlignment="1">
      <alignment horizontal="center" vertical="center" wrapText="1"/>
    </xf>
    <xf numFmtId="0" fontId="33" fillId="6" borderId="14" xfId="0" applyFont="1" applyFill="1" applyBorder="1" applyAlignment="1">
      <alignment horizontal="center" vertical="center" wrapText="1"/>
    </xf>
    <xf numFmtId="0" fontId="33" fillId="6" borderId="5"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20" fillId="7" borderId="45" xfId="0" applyFont="1" applyFill="1" applyBorder="1" applyAlignment="1">
      <alignment horizontal="left" vertical="justify" wrapText="1"/>
    </xf>
    <xf numFmtId="0" fontId="20" fillId="7" borderId="46" xfId="0" applyFont="1" applyFill="1" applyBorder="1" applyAlignment="1">
      <alignment horizontal="left" vertical="justify" wrapText="1"/>
    </xf>
    <xf numFmtId="0" fontId="20" fillId="7" borderId="47" xfId="0" applyFont="1" applyFill="1" applyBorder="1" applyAlignment="1">
      <alignment horizontal="left" vertical="justify" wrapText="1"/>
    </xf>
    <xf numFmtId="16" fontId="20" fillId="7" borderId="19" xfId="0" applyNumberFormat="1" applyFont="1" applyFill="1" applyBorder="1" applyAlignment="1">
      <alignment horizontal="center" vertical="center" wrapText="1"/>
    </xf>
    <xf numFmtId="0" fontId="20" fillId="0" borderId="1" xfId="0" applyFont="1" applyBorder="1" applyAlignment="1">
      <alignment horizontal="center"/>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7" borderId="20" xfId="0" applyFont="1" applyFill="1" applyBorder="1" applyAlignment="1">
      <alignment horizontal="center" vertical="center"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center" vertical="center"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0" borderId="1" xfId="0" applyFont="1" applyBorder="1" applyAlignment="1"/>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1" xfId="0" applyFont="1" applyBorder="1"/>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2" fillId="0" borderId="0" xfId="0" applyFont="1"/>
    <xf numFmtId="0" fontId="24" fillId="7" borderId="48" xfId="0" applyFont="1" applyFill="1" applyBorder="1" applyAlignment="1">
      <alignment vertical="center"/>
    </xf>
    <xf numFmtId="0" fontId="24" fillId="7" borderId="49" xfId="0" applyFont="1" applyFill="1" applyBorder="1" applyAlignment="1">
      <alignment vertical="center"/>
    </xf>
    <xf numFmtId="0" fontId="23" fillId="7" borderId="30" xfId="0" applyFont="1" applyFill="1" applyBorder="1" applyAlignment="1">
      <alignment horizontal="center" vertical="center" wrapText="1"/>
    </xf>
    <xf numFmtId="0" fontId="23" fillId="7" borderId="29"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62" workbookViewId="0">
      <selection activeCell="D75" sqref="D75"/>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ht="16.5" x14ac:dyDescent="0.25">
      <c r="A1" s="223" t="s">
        <v>63</v>
      </c>
      <c r="B1" s="223"/>
      <c r="C1" s="223"/>
      <c r="D1" s="223"/>
      <c r="E1" s="223"/>
      <c r="F1" s="223"/>
      <c r="G1" s="223"/>
      <c r="H1" s="223"/>
      <c r="I1" s="223"/>
      <c r="J1" s="223"/>
      <c r="K1" s="223"/>
      <c r="L1" s="223"/>
    </row>
    <row r="2" spans="1:12" ht="16.5" x14ac:dyDescent="0.25">
      <c r="A2" s="224"/>
      <c r="B2" s="225"/>
      <c r="C2" s="225"/>
      <c r="D2" s="225"/>
      <c r="E2" s="225"/>
      <c r="F2" s="225"/>
      <c r="G2" s="225"/>
      <c r="H2" s="225"/>
      <c r="I2" s="225"/>
      <c r="J2" s="225"/>
      <c r="K2" s="225"/>
      <c r="L2" s="225"/>
    </row>
    <row r="3" spans="1:12" ht="16.5" x14ac:dyDescent="0.25">
      <c r="A3" s="223" t="s">
        <v>207</v>
      </c>
      <c r="B3" s="223"/>
      <c r="C3" s="223"/>
      <c r="D3" s="223"/>
      <c r="E3" s="223"/>
      <c r="F3" s="223"/>
      <c r="G3" s="223"/>
      <c r="H3" s="223"/>
      <c r="I3" s="223"/>
      <c r="J3" s="223"/>
      <c r="K3" s="223"/>
      <c r="L3" s="223"/>
    </row>
    <row r="4" spans="1:12" ht="16.5" x14ac:dyDescent="0.25">
      <c r="A4" s="226"/>
      <c r="B4" s="225"/>
      <c r="C4" s="225"/>
      <c r="D4" s="225"/>
      <c r="E4" s="225"/>
      <c r="F4" s="225"/>
      <c r="G4" s="225"/>
      <c r="H4" s="225"/>
      <c r="I4" s="225"/>
      <c r="J4" s="225"/>
      <c r="K4" s="225"/>
      <c r="L4" s="225"/>
    </row>
    <row r="5" spans="1:12" x14ac:dyDescent="0.25">
      <c r="A5" s="227" t="s">
        <v>208</v>
      </c>
      <c r="B5" s="228"/>
      <c r="C5" s="228"/>
      <c r="D5" s="228"/>
      <c r="E5" s="228"/>
      <c r="F5" s="228"/>
      <c r="G5" s="228"/>
      <c r="H5" s="228"/>
      <c r="I5" s="228"/>
      <c r="J5" s="228"/>
      <c r="K5" s="228"/>
      <c r="L5" s="228"/>
    </row>
    <row r="6" spans="1:12" x14ac:dyDescent="0.25">
      <c r="A6" s="228"/>
      <c r="B6" s="228"/>
      <c r="C6" s="228"/>
      <c r="D6" s="228"/>
      <c r="E6" s="228"/>
      <c r="F6" s="228"/>
      <c r="G6" s="228"/>
      <c r="H6" s="228"/>
      <c r="I6" s="228"/>
      <c r="J6" s="228"/>
      <c r="K6" s="228"/>
      <c r="L6" s="228"/>
    </row>
    <row r="7" spans="1:12" x14ac:dyDescent="0.25">
      <c r="A7" s="227" t="s">
        <v>209</v>
      </c>
      <c r="B7" s="228"/>
      <c r="C7" s="228"/>
      <c r="D7" s="228"/>
      <c r="E7" s="228"/>
      <c r="F7" s="228"/>
      <c r="G7" s="228"/>
      <c r="H7" s="228"/>
      <c r="I7" s="228"/>
      <c r="J7" s="228"/>
      <c r="K7" s="228"/>
      <c r="L7" s="228"/>
    </row>
    <row r="8" spans="1:12" x14ac:dyDescent="0.25">
      <c r="A8" s="228"/>
      <c r="B8" s="228"/>
      <c r="C8" s="228"/>
      <c r="D8" s="228"/>
      <c r="E8" s="228"/>
      <c r="F8" s="228"/>
      <c r="G8" s="228"/>
      <c r="H8" s="228"/>
      <c r="I8" s="228"/>
      <c r="J8" s="228"/>
      <c r="K8" s="228"/>
      <c r="L8" s="228"/>
    </row>
    <row r="9" spans="1:12" ht="15.75" thickBot="1" x14ac:dyDescent="0.3">
      <c r="A9" s="225"/>
      <c r="B9" s="225"/>
      <c r="C9" s="225"/>
      <c r="D9" s="225"/>
      <c r="E9" s="225"/>
      <c r="F9" s="225"/>
      <c r="G9" s="225"/>
      <c r="H9" s="225"/>
      <c r="I9" s="225"/>
      <c r="J9" s="225"/>
      <c r="K9" s="225"/>
      <c r="L9" s="225"/>
    </row>
    <row r="10" spans="1:12" ht="15.75" thickBot="1" x14ac:dyDescent="0.3">
      <c r="A10" s="229" t="s">
        <v>64</v>
      </c>
      <c r="B10" s="230" t="s">
        <v>85</v>
      </c>
      <c r="C10" s="231"/>
      <c r="D10" s="231"/>
      <c r="E10" s="231"/>
      <c r="F10" s="231"/>
      <c r="G10" s="231"/>
      <c r="H10" s="231"/>
      <c r="I10" s="231"/>
      <c r="J10" s="231"/>
      <c r="K10" s="231"/>
      <c r="L10" s="232"/>
    </row>
    <row r="11" spans="1:12" ht="15.75" thickBot="1" x14ac:dyDescent="0.3">
      <c r="A11" s="233">
        <v>1</v>
      </c>
      <c r="B11" s="234" t="s">
        <v>210</v>
      </c>
      <c r="C11" s="235"/>
      <c r="D11" s="235"/>
      <c r="E11" s="235"/>
      <c r="F11" s="235"/>
      <c r="G11" s="235"/>
      <c r="H11" s="235"/>
      <c r="I11" s="235"/>
      <c r="J11" s="235"/>
      <c r="K11" s="235"/>
      <c r="L11" s="236"/>
    </row>
    <row r="12" spans="1:12" ht="15.75" thickBot="1" x14ac:dyDescent="0.3">
      <c r="A12" s="233">
        <v>2</v>
      </c>
      <c r="B12" s="234" t="s">
        <v>211</v>
      </c>
      <c r="C12" s="235"/>
      <c r="D12" s="235"/>
      <c r="E12" s="235"/>
      <c r="F12" s="235"/>
      <c r="G12" s="235"/>
      <c r="H12" s="235"/>
      <c r="I12" s="235"/>
      <c r="J12" s="235"/>
      <c r="K12" s="235"/>
      <c r="L12" s="236"/>
    </row>
    <row r="13" spans="1:12" ht="15.75" thickBot="1" x14ac:dyDescent="0.3">
      <c r="A13" s="233">
        <v>3</v>
      </c>
      <c r="B13" s="234" t="s">
        <v>212</v>
      </c>
      <c r="C13" s="235"/>
      <c r="D13" s="235"/>
      <c r="E13" s="235"/>
      <c r="F13" s="235"/>
      <c r="G13" s="235"/>
      <c r="H13" s="235"/>
      <c r="I13" s="235"/>
      <c r="J13" s="235"/>
      <c r="K13" s="235"/>
      <c r="L13" s="236"/>
    </row>
    <row r="14" spans="1:12" ht="15.75" thickBot="1" x14ac:dyDescent="0.3">
      <c r="A14" s="233">
        <v>4</v>
      </c>
      <c r="B14" s="234" t="s">
        <v>213</v>
      </c>
      <c r="C14" s="235"/>
      <c r="D14" s="235"/>
      <c r="E14" s="235"/>
      <c r="F14" s="235"/>
      <c r="G14" s="235"/>
      <c r="H14" s="235"/>
      <c r="I14" s="235"/>
      <c r="J14" s="235"/>
      <c r="K14" s="235"/>
      <c r="L14" s="236"/>
    </row>
    <row r="15" spans="1:12" ht="15.75" thickBot="1" x14ac:dyDescent="0.3">
      <c r="A15" s="233">
        <v>5</v>
      </c>
      <c r="B15" s="234" t="s">
        <v>213</v>
      </c>
      <c r="C15" s="235"/>
      <c r="D15" s="235"/>
      <c r="E15" s="235"/>
      <c r="F15" s="235"/>
      <c r="G15" s="235"/>
      <c r="H15" s="235"/>
      <c r="I15" s="235"/>
      <c r="J15" s="235"/>
      <c r="K15" s="235"/>
      <c r="L15" s="236"/>
    </row>
    <row r="16" spans="1:12" ht="15.75" thickBot="1" x14ac:dyDescent="0.3">
      <c r="A16" s="233">
        <v>6</v>
      </c>
      <c r="B16" s="234" t="s">
        <v>214</v>
      </c>
      <c r="C16" s="235"/>
      <c r="D16" s="235"/>
      <c r="E16" s="235"/>
      <c r="F16" s="235"/>
      <c r="G16" s="235"/>
      <c r="H16" s="235"/>
      <c r="I16" s="235"/>
      <c r="J16" s="235"/>
      <c r="K16" s="235"/>
      <c r="L16" s="236"/>
    </row>
    <row r="17" spans="1:12" ht="15.75" thickBot="1" x14ac:dyDescent="0.3">
      <c r="A17" s="233">
        <v>7</v>
      </c>
      <c r="B17" s="234" t="s">
        <v>215</v>
      </c>
      <c r="C17" s="235"/>
      <c r="D17" s="235"/>
      <c r="E17" s="235"/>
      <c r="F17" s="235"/>
      <c r="G17" s="235"/>
      <c r="H17" s="235"/>
      <c r="I17" s="235"/>
      <c r="J17" s="235"/>
      <c r="K17" s="235"/>
      <c r="L17" s="236"/>
    </row>
    <row r="18" spans="1:12" ht="15.75" thickBot="1" x14ac:dyDescent="0.3">
      <c r="A18" s="233">
        <v>8</v>
      </c>
      <c r="B18" s="234" t="s">
        <v>216</v>
      </c>
      <c r="C18" s="235"/>
      <c r="D18" s="235"/>
      <c r="E18" s="235"/>
      <c r="F18" s="235"/>
      <c r="G18" s="235"/>
      <c r="H18" s="235"/>
      <c r="I18" s="235"/>
      <c r="J18" s="235"/>
      <c r="K18" s="235"/>
      <c r="L18" s="236"/>
    </row>
    <row r="19" spans="1:12" ht="15.75" thickBot="1" x14ac:dyDescent="0.3">
      <c r="A19" s="233">
        <v>9</v>
      </c>
      <c r="B19" s="234" t="s">
        <v>217</v>
      </c>
      <c r="C19" s="235"/>
      <c r="D19" s="235"/>
      <c r="E19" s="235"/>
      <c r="F19" s="235"/>
      <c r="G19" s="235"/>
      <c r="H19" s="235"/>
      <c r="I19" s="235"/>
      <c r="J19" s="235"/>
      <c r="K19" s="235"/>
      <c r="L19" s="236"/>
    </row>
    <row r="20" spans="1:12" ht="15.75" thickBot="1" x14ac:dyDescent="0.3">
      <c r="A20" s="233">
        <v>10</v>
      </c>
      <c r="B20" s="234" t="s">
        <v>218</v>
      </c>
      <c r="C20" s="235"/>
      <c r="D20" s="235"/>
      <c r="E20" s="235"/>
      <c r="F20" s="235"/>
      <c r="G20" s="235"/>
      <c r="H20" s="235"/>
      <c r="I20" s="235"/>
      <c r="J20" s="235"/>
      <c r="K20" s="235"/>
      <c r="L20" s="236"/>
    </row>
    <row r="21" spans="1:12" ht="15.75" thickBot="1" x14ac:dyDescent="0.3">
      <c r="A21" s="233">
        <v>11</v>
      </c>
      <c r="B21" s="234" t="s">
        <v>219</v>
      </c>
      <c r="C21" s="235"/>
      <c r="D21" s="235"/>
      <c r="E21" s="235"/>
      <c r="F21" s="235"/>
      <c r="G21" s="235"/>
      <c r="H21" s="235"/>
      <c r="I21" s="235"/>
      <c r="J21" s="235"/>
      <c r="K21" s="235"/>
      <c r="L21" s="236"/>
    </row>
    <row r="22" spans="1:12" ht="15.75" thickBot="1" x14ac:dyDescent="0.3">
      <c r="A22" s="233">
        <v>12</v>
      </c>
      <c r="B22" s="234" t="s">
        <v>220</v>
      </c>
      <c r="C22" s="235"/>
      <c r="D22" s="235"/>
      <c r="E22" s="235"/>
      <c r="F22" s="235"/>
      <c r="G22" s="235"/>
      <c r="H22" s="235"/>
      <c r="I22" s="235"/>
      <c r="J22" s="235"/>
      <c r="K22" s="235"/>
      <c r="L22" s="236"/>
    </row>
    <row r="23" spans="1:12" ht="15.75" thickBot="1" x14ac:dyDescent="0.3">
      <c r="A23" s="233">
        <v>13</v>
      </c>
      <c r="B23" s="234" t="s">
        <v>221</v>
      </c>
      <c r="C23" s="235"/>
      <c r="D23" s="235"/>
      <c r="E23" s="235"/>
      <c r="F23" s="235"/>
      <c r="G23" s="235"/>
      <c r="H23" s="235"/>
      <c r="I23" s="235"/>
      <c r="J23" s="235"/>
      <c r="K23" s="235"/>
      <c r="L23" s="236"/>
    </row>
    <row r="24" spans="1:12" ht="15.75" thickBot="1" x14ac:dyDescent="0.3">
      <c r="A24" s="233">
        <v>14</v>
      </c>
      <c r="B24" s="234" t="s">
        <v>222</v>
      </c>
      <c r="C24" s="235"/>
      <c r="D24" s="235"/>
      <c r="E24" s="235"/>
      <c r="F24" s="235"/>
      <c r="G24" s="235"/>
      <c r="H24" s="235"/>
      <c r="I24" s="235"/>
      <c r="J24" s="235"/>
      <c r="K24" s="235"/>
      <c r="L24" s="236"/>
    </row>
    <row r="25" spans="1:12" ht="15.75" thickBot="1" x14ac:dyDescent="0.3">
      <c r="A25" s="233">
        <v>15</v>
      </c>
      <c r="B25" s="234" t="s">
        <v>223</v>
      </c>
      <c r="C25" s="235"/>
      <c r="D25" s="235"/>
      <c r="E25" s="235"/>
      <c r="F25" s="235"/>
      <c r="G25" s="235"/>
      <c r="H25" s="235"/>
      <c r="I25" s="235"/>
      <c r="J25" s="235"/>
      <c r="K25" s="235"/>
      <c r="L25" s="236"/>
    </row>
    <row r="26" spans="1:12" ht="15.75" thickBot="1" x14ac:dyDescent="0.3">
      <c r="A26" s="233">
        <v>16</v>
      </c>
      <c r="B26" s="234" t="s">
        <v>224</v>
      </c>
      <c r="C26" s="235"/>
      <c r="D26" s="235"/>
      <c r="E26" s="235"/>
      <c r="F26" s="235"/>
      <c r="G26" s="235"/>
      <c r="H26" s="235"/>
      <c r="I26" s="235"/>
      <c r="J26" s="235"/>
      <c r="K26" s="235"/>
      <c r="L26" s="236"/>
    </row>
    <row r="27" spans="1:12" ht="15.75" thickBot="1" x14ac:dyDescent="0.3">
      <c r="A27" s="233">
        <v>17</v>
      </c>
      <c r="B27" s="234" t="s">
        <v>225</v>
      </c>
      <c r="C27" s="235"/>
      <c r="D27" s="235"/>
      <c r="E27" s="235"/>
      <c r="F27" s="235"/>
      <c r="G27" s="235"/>
      <c r="H27" s="235"/>
      <c r="I27" s="235"/>
      <c r="J27" s="235"/>
      <c r="K27" s="235"/>
      <c r="L27" s="236"/>
    </row>
    <row r="28" spans="1:12" ht="15.75" thickBot="1" x14ac:dyDescent="0.3">
      <c r="A28" s="233">
        <v>18</v>
      </c>
      <c r="B28" s="234" t="s">
        <v>226</v>
      </c>
      <c r="C28" s="235"/>
      <c r="D28" s="235"/>
      <c r="E28" s="235"/>
      <c r="F28" s="235"/>
      <c r="G28" s="235"/>
      <c r="H28" s="235"/>
      <c r="I28" s="235"/>
      <c r="J28" s="235"/>
      <c r="K28" s="235"/>
      <c r="L28" s="236"/>
    </row>
    <row r="29" spans="1:12" ht="15.75" thickBot="1" x14ac:dyDescent="0.3">
      <c r="A29" s="233">
        <v>19</v>
      </c>
      <c r="B29" s="234" t="s">
        <v>227</v>
      </c>
      <c r="C29" s="235"/>
      <c r="D29" s="235"/>
      <c r="E29" s="235"/>
      <c r="F29" s="235"/>
      <c r="G29" s="235"/>
      <c r="H29" s="235"/>
      <c r="I29" s="235"/>
      <c r="J29" s="235"/>
      <c r="K29" s="235"/>
      <c r="L29" s="236"/>
    </row>
    <row r="30" spans="1:12" ht="15.75" thickBot="1" x14ac:dyDescent="0.3">
      <c r="A30" s="233">
        <v>20</v>
      </c>
      <c r="B30" s="234" t="s">
        <v>228</v>
      </c>
      <c r="C30" s="235"/>
      <c r="D30" s="235"/>
      <c r="E30" s="235"/>
      <c r="F30" s="235"/>
      <c r="G30" s="235"/>
      <c r="H30" s="235"/>
      <c r="I30" s="235"/>
      <c r="J30" s="235"/>
      <c r="K30" s="235"/>
      <c r="L30" s="236"/>
    </row>
    <row r="31" spans="1:12" ht="15.75" thickBot="1" x14ac:dyDescent="0.3">
      <c r="A31" s="233">
        <v>21</v>
      </c>
      <c r="B31" s="234" t="s">
        <v>228</v>
      </c>
      <c r="C31" s="235"/>
      <c r="D31" s="235"/>
      <c r="E31" s="235"/>
      <c r="F31" s="235"/>
      <c r="G31" s="235"/>
      <c r="H31" s="235"/>
      <c r="I31" s="235"/>
      <c r="J31" s="235"/>
      <c r="K31" s="235"/>
      <c r="L31" s="236"/>
    </row>
    <row r="32" spans="1:12" ht="15.75" thickBot="1" x14ac:dyDescent="0.3">
      <c r="A32" s="233">
        <v>22</v>
      </c>
      <c r="B32" s="234" t="s">
        <v>229</v>
      </c>
      <c r="C32" s="235"/>
      <c r="D32" s="235"/>
      <c r="E32" s="235"/>
      <c r="F32" s="235"/>
      <c r="G32" s="235"/>
      <c r="H32" s="235"/>
      <c r="I32" s="235"/>
      <c r="J32" s="235"/>
      <c r="K32" s="235"/>
      <c r="L32" s="236"/>
    </row>
    <row r="33" spans="1:12" ht="15.75" thickBot="1" x14ac:dyDescent="0.3">
      <c r="A33" s="233">
        <v>23</v>
      </c>
      <c r="B33" s="234" t="s">
        <v>230</v>
      </c>
      <c r="C33" s="235"/>
      <c r="D33" s="235"/>
      <c r="E33" s="235"/>
      <c r="F33" s="235"/>
      <c r="G33" s="235"/>
      <c r="H33" s="235"/>
      <c r="I33" s="235"/>
      <c r="J33" s="235"/>
      <c r="K33" s="235"/>
      <c r="L33" s="236"/>
    </row>
    <row r="34" spans="1:12" ht="15.75" thickBot="1" x14ac:dyDescent="0.3">
      <c r="A34" s="233">
        <v>24</v>
      </c>
      <c r="B34" s="234" t="s">
        <v>231</v>
      </c>
      <c r="C34" s="235"/>
      <c r="D34" s="235"/>
      <c r="E34" s="235"/>
      <c r="F34" s="235"/>
      <c r="G34" s="235"/>
      <c r="H34" s="235"/>
      <c r="I34" s="235"/>
      <c r="J34" s="235"/>
      <c r="K34" s="235"/>
      <c r="L34" s="236"/>
    </row>
    <row r="35" spans="1:12" ht="15.75" thickBot="1" x14ac:dyDescent="0.3">
      <c r="A35" s="233">
        <v>25</v>
      </c>
      <c r="B35" s="234" t="s">
        <v>232</v>
      </c>
      <c r="C35" s="235"/>
      <c r="D35" s="235"/>
      <c r="E35" s="235"/>
      <c r="F35" s="235"/>
      <c r="G35" s="235"/>
      <c r="H35" s="235"/>
      <c r="I35" s="235"/>
      <c r="J35" s="235"/>
      <c r="K35" s="235"/>
      <c r="L35" s="236"/>
    </row>
    <row r="36" spans="1:12" ht="15.75" thickBot="1" x14ac:dyDescent="0.3">
      <c r="A36" s="233">
        <v>26</v>
      </c>
      <c r="B36" s="234" t="s">
        <v>233</v>
      </c>
      <c r="C36" s="235"/>
      <c r="D36" s="235"/>
      <c r="E36" s="235"/>
      <c r="F36" s="235"/>
      <c r="G36" s="235"/>
      <c r="H36" s="235"/>
      <c r="I36" s="235"/>
      <c r="J36" s="235"/>
      <c r="K36" s="235"/>
      <c r="L36" s="236"/>
    </row>
    <row r="37" spans="1:12" ht="15.75" thickBot="1" x14ac:dyDescent="0.3">
      <c r="A37" s="233">
        <v>27</v>
      </c>
      <c r="B37" s="234" t="s">
        <v>234</v>
      </c>
      <c r="C37" s="235"/>
      <c r="D37" s="235"/>
      <c r="E37" s="235"/>
      <c r="F37" s="235"/>
      <c r="G37" s="235"/>
      <c r="H37" s="235"/>
      <c r="I37" s="235"/>
      <c r="J37" s="235"/>
      <c r="K37" s="235"/>
      <c r="L37" s="236"/>
    </row>
    <row r="38" spans="1:12" ht="15.75" thickBot="1" x14ac:dyDescent="0.3">
      <c r="A38" s="233">
        <v>28</v>
      </c>
      <c r="B38" s="234" t="s">
        <v>235</v>
      </c>
      <c r="C38" s="235"/>
      <c r="D38" s="235"/>
      <c r="E38" s="235"/>
      <c r="F38" s="235"/>
      <c r="G38" s="235"/>
      <c r="H38" s="235"/>
      <c r="I38" s="235"/>
      <c r="J38" s="235"/>
      <c r="K38" s="235"/>
      <c r="L38" s="236"/>
    </row>
    <row r="39" spans="1:12" ht="15.75" thickBot="1" x14ac:dyDescent="0.3">
      <c r="A39" s="233">
        <v>29</v>
      </c>
      <c r="B39" s="234" t="s">
        <v>236</v>
      </c>
      <c r="C39" s="235"/>
      <c r="D39" s="235"/>
      <c r="E39" s="235"/>
      <c r="F39" s="235"/>
      <c r="G39" s="235"/>
      <c r="H39" s="235"/>
      <c r="I39" s="235"/>
      <c r="J39" s="235"/>
      <c r="K39" s="235"/>
      <c r="L39" s="236"/>
    </row>
    <row r="40" spans="1:12" ht="15.75" thickBot="1" x14ac:dyDescent="0.3">
      <c r="A40" s="233">
        <v>30</v>
      </c>
      <c r="B40" s="234" t="s">
        <v>237</v>
      </c>
      <c r="C40" s="235"/>
      <c r="D40" s="235"/>
      <c r="E40" s="235"/>
      <c r="F40" s="235"/>
      <c r="G40" s="235"/>
      <c r="H40" s="235"/>
      <c r="I40" s="235"/>
      <c r="J40" s="235"/>
      <c r="K40" s="235"/>
      <c r="L40" s="236"/>
    </row>
    <row r="41" spans="1:12" ht="15.75" thickBot="1" x14ac:dyDescent="0.3">
      <c r="A41" s="233">
        <v>31</v>
      </c>
      <c r="B41" s="234" t="s">
        <v>238</v>
      </c>
      <c r="C41" s="235"/>
      <c r="D41" s="235"/>
      <c r="E41" s="235"/>
      <c r="F41" s="235"/>
      <c r="G41" s="235"/>
      <c r="H41" s="235"/>
      <c r="I41" s="235"/>
      <c r="J41" s="235"/>
      <c r="K41" s="235"/>
      <c r="L41" s="236"/>
    </row>
    <row r="42" spans="1:12" ht="15.75" thickBot="1" x14ac:dyDescent="0.3">
      <c r="A42" s="233">
        <v>32</v>
      </c>
      <c r="B42" s="234" t="s">
        <v>239</v>
      </c>
      <c r="C42" s="235"/>
      <c r="D42" s="235"/>
      <c r="E42" s="235"/>
      <c r="F42" s="235"/>
      <c r="G42" s="235"/>
      <c r="H42" s="235"/>
      <c r="I42" s="235"/>
      <c r="J42" s="235"/>
      <c r="K42" s="235"/>
      <c r="L42" s="236"/>
    </row>
    <row r="43" spans="1:12" ht="15.75" thickBot="1" x14ac:dyDescent="0.3">
      <c r="A43" s="233">
        <v>33</v>
      </c>
      <c r="B43" s="234" t="s">
        <v>240</v>
      </c>
      <c r="C43" s="235"/>
      <c r="D43" s="235"/>
      <c r="E43" s="235"/>
      <c r="F43" s="235"/>
      <c r="G43" s="235"/>
      <c r="H43" s="235"/>
      <c r="I43" s="235"/>
      <c r="J43" s="235"/>
      <c r="K43" s="235"/>
      <c r="L43" s="236"/>
    </row>
    <row r="44" spans="1:12" ht="15.75" thickBot="1" x14ac:dyDescent="0.3">
      <c r="A44" s="233">
        <v>34</v>
      </c>
      <c r="B44" s="234" t="s">
        <v>241</v>
      </c>
      <c r="C44" s="235"/>
      <c r="D44" s="235"/>
      <c r="E44" s="235"/>
      <c r="F44" s="235"/>
      <c r="G44" s="235"/>
      <c r="H44" s="235"/>
      <c r="I44" s="235"/>
      <c r="J44" s="235"/>
      <c r="K44" s="235"/>
      <c r="L44" s="236"/>
    </row>
    <row r="45" spans="1:12" ht="15.75" thickBot="1" x14ac:dyDescent="0.3">
      <c r="A45" s="233">
        <v>35</v>
      </c>
      <c r="B45" s="234" t="s">
        <v>242</v>
      </c>
      <c r="C45" s="235"/>
      <c r="D45" s="235"/>
      <c r="E45" s="235"/>
      <c r="F45" s="235"/>
      <c r="G45" s="235"/>
      <c r="H45" s="235"/>
      <c r="I45" s="235"/>
      <c r="J45" s="235"/>
      <c r="K45" s="235"/>
      <c r="L45" s="236"/>
    </row>
    <row r="46" spans="1:12" ht="15.75" thickBot="1" x14ac:dyDescent="0.3">
      <c r="A46" s="233">
        <v>36</v>
      </c>
      <c r="B46" s="234" t="s">
        <v>243</v>
      </c>
      <c r="C46" s="235"/>
      <c r="D46" s="235"/>
      <c r="E46" s="235"/>
      <c r="F46" s="235"/>
      <c r="G46" s="235"/>
      <c r="H46" s="235"/>
      <c r="I46" s="235"/>
      <c r="J46" s="235"/>
      <c r="K46" s="235"/>
      <c r="L46" s="236"/>
    </row>
    <row r="47" spans="1:12" ht="15.75" thickBot="1" x14ac:dyDescent="0.3">
      <c r="A47" s="233">
        <v>37</v>
      </c>
      <c r="B47" s="234" t="s">
        <v>244</v>
      </c>
      <c r="C47" s="235"/>
      <c r="D47" s="235"/>
      <c r="E47" s="235"/>
      <c r="F47" s="235"/>
      <c r="G47" s="235"/>
      <c r="H47" s="235"/>
      <c r="I47" s="235"/>
      <c r="J47" s="235"/>
      <c r="K47" s="235"/>
      <c r="L47" s="236"/>
    </row>
    <row r="48" spans="1:12" ht="15.75" thickBot="1" x14ac:dyDescent="0.3">
      <c r="A48" s="233">
        <v>38</v>
      </c>
      <c r="B48" s="234" t="s">
        <v>245</v>
      </c>
      <c r="C48" s="235"/>
      <c r="D48" s="235"/>
      <c r="E48" s="235"/>
      <c r="F48" s="235"/>
      <c r="G48" s="235"/>
      <c r="H48" s="235"/>
      <c r="I48" s="235"/>
      <c r="J48" s="235"/>
      <c r="K48" s="235"/>
      <c r="L48" s="236"/>
    </row>
    <row r="49" spans="1:12" ht="15.75" thickBot="1" x14ac:dyDescent="0.3">
      <c r="A49" s="233">
        <v>39</v>
      </c>
      <c r="B49" s="234" t="s">
        <v>246</v>
      </c>
      <c r="C49" s="235"/>
      <c r="D49" s="235"/>
      <c r="E49" s="235"/>
      <c r="F49" s="235"/>
      <c r="G49" s="235"/>
      <c r="H49" s="235"/>
      <c r="I49" s="235"/>
      <c r="J49" s="235"/>
      <c r="K49" s="235"/>
      <c r="L49" s="236"/>
    </row>
    <row r="50" spans="1:12" ht="15.75" thickBot="1" x14ac:dyDescent="0.3">
      <c r="A50" s="233">
        <v>40</v>
      </c>
      <c r="B50" s="234" t="s">
        <v>247</v>
      </c>
      <c r="C50" s="235"/>
      <c r="D50" s="235"/>
      <c r="E50" s="235"/>
      <c r="F50" s="235"/>
      <c r="G50" s="235"/>
      <c r="H50" s="235"/>
      <c r="I50" s="235"/>
      <c r="J50" s="235"/>
      <c r="K50" s="235"/>
      <c r="L50" s="236"/>
    </row>
    <row r="51" spans="1:12" ht="15.75" thickBot="1" x14ac:dyDescent="0.3">
      <c r="A51" s="233">
        <v>41</v>
      </c>
      <c r="B51" s="234" t="s">
        <v>248</v>
      </c>
      <c r="C51" s="235"/>
      <c r="D51" s="235"/>
      <c r="E51" s="235"/>
      <c r="F51" s="235"/>
      <c r="G51" s="235"/>
      <c r="H51" s="235"/>
      <c r="I51" s="235"/>
      <c r="J51" s="235"/>
      <c r="K51" s="235"/>
      <c r="L51" s="236"/>
    </row>
    <row r="52" spans="1:12" ht="15.75" thickBot="1" x14ac:dyDescent="0.3">
      <c r="A52" s="233">
        <v>42</v>
      </c>
      <c r="B52" s="234" t="s">
        <v>249</v>
      </c>
      <c r="C52" s="235"/>
      <c r="D52" s="235"/>
      <c r="E52" s="235"/>
      <c r="F52" s="235"/>
      <c r="G52" s="235"/>
      <c r="H52" s="235"/>
      <c r="I52" s="235"/>
      <c r="J52" s="235"/>
      <c r="K52" s="235"/>
      <c r="L52" s="236"/>
    </row>
    <row r="53" spans="1:12" x14ac:dyDescent="0.25">
      <c r="A53" s="237"/>
      <c r="B53" s="238"/>
      <c r="C53" s="238"/>
      <c r="D53" s="238"/>
      <c r="E53" s="238"/>
      <c r="F53" s="238"/>
      <c r="G53" s="238"/>
      <c r="H53" s="238"/>
      <c r="I53" s="238"/>
      <c r="J53" s="238"/>
      <c r="K53" s="238"/>
      <c r="L53" s="238"/>
    </row>
    <row r="55" spans="1:12" x14ac:dyDescent="0.25">
      <c r="A55" s="239" t="s">
        <v>250</v>
      </c>
      <c r="B55" s="239"/>
      <c r="C55" s="239"/>
      <c r="D55" s="239"/>
      <c r="E55" s="239"/>
      <c r="F55" s="239"/>
      <c r="G55" s="239"/>
      <c r="H55" s="239"/>
      <c r="I55" s="239"/>
      <c r="J55" s="239"/>
      <c r="K55" s="239"/>
      <c r="L55" s="239"/>
    </row>
    <row r="56" spans="1:12" x14ac:dyDescent="0.25">
      <c r="A56" s="225"/>
      <c r="B56" s="225"/>
      <c r="C56" s="225"/>
      <c r="D56" s="225"/>
      <c r="E56" s="225"/>
      <c r="F56" s="225"/>
      <c r="G56" s="225"/>
      <c r="H56" s="225"/>
      <c r="I56" s="225"/>
      <c r="J56" s="225"/>
      <c r="K56" s="225"/>
      <c r="L56" s="225"/>
    </row>
    <row r="57" spans="1:12" ht="45" x14ac:dyDescent="0.25">
      <c r="A57" s="240" t="s">
        <v>65</v>
      </c>
      <c r="B57" s="241"/>
      <c r="C57" s="241"/>
      <c r="D57" s="242"/>
      <c r="E57" s="243" t="s">
        <v>66</v>
      </c>
      <c r="F57" s="244" t="s">
        <v>67</v>
      </c>
      <c r="G57" s="244" t="s">
        <v>68</v>
      </c>
      <c r="H57" s="240" t="s">
        <v>3</v>
      </c>
      <c r="I57" s="241"/>
      <c r="J57" s="241"/>
      <c r="K57" s="241"/>
      <c r="L57" s="242"/>
    </row>
    <row r="58" spans="1:12" x14ac:dyDescent="0.25">
      <c r="A58" s="245" t="s">
        <v>90</v>
      </c>
      <c r="B58" s="246"/>
      <c r="C58" s="246"/>
      <c r="D58" s="247"/>
      <c r="E58" s="248" t="s">
        <v>251</v>
      </c>
      <c r="F58" s="249" t="s">
        <v>164</v>
      </c>
      <c r="G58" s="249"/>
      <c r="H58" s="250"/>
      <c r="I58" s="251"/>
      <c r="J58" s="251"/>
      <c r="K58" s="251"/>
      <c r="L58" s="252"/>
    </row>
    <row r="59" spans="1:12" x14ac:dyDescent="0.25">
      <c r="A59" s="253" t="s">
        <v>91</v>
      </c>
      <c r="B59" s="254"/>
      <c r="C59" s="254"/>
      <c r="D59" s="255"/>
      <c r="E59" s="256">
        <v>3</v>
      </c>
      <c r="F59" s="249" t="s">
        <v>164</v>
      </c>
      <c r="G59" s="249"/>
      <c r="H59" s="250"/>
      <c r="I59" s="251"/>
      <c r="J59" s="251"/>
      <c r="K59" s="251"/>
      <c r="L59" s="252"/>
    </row>
    <row r="60" spans="1:12" x14ac:dyDescent="0.25">
      <c r="A60" s="253" t="s">
        <v>252</v>
      </c>
      <c r="B60" s="254"/>
      <c r="C60" s="254"/>
      <c r="D60" s="255"/>
      <c r="E60" s="256">
        <v>39</v>
      </c>
      <c r="F60" s="249" t="s">
        <v>164</v>
      </c>
      <c r="G60" s="249"/>
      <c r="H60" s="250"/>
      <c r="I60" s="251"/>
      <c r="J60" s="251"/>
      <c r="K60" s="251"/>
      <c r="L60" s="252"/>
    </row>
    <row r="61" spans="1:12" x14ac:dyDescent="0.25">
      <c r="A61" s="257" t="s">
        <v>69</v>
      </c>
      <c r="B61" s="258"/>
      <c r="C61" s="258"/>
      <c r="D61" s="259"/>
      <c r="E61" s="260" t="s">
        <v>253</v>
      </c>
      <c r="F61" s="249" t="s">
        <v>164</v>
      </c>
      <c r="G61" s="249"/>
      <c r="H61" s="250"/>
      <c r="I61" s="251"/>
      <c r="J61" s="251"/>
      <c r="K61" s="251"/>
      <c r="L61" s="252"/>
    </row>
    <row r="62" spans="1:12" x14ac:dyDescent="0.25">
      <c r="A62" s="261" t="s">
        <v>87</v>
      </c>
      <c r="B62" s="262"/>
      <c r="C62" s="262"/>
      <c r="D62" s="263"/>
      <c r="E62" s="260"/>
      <c r="F62" s="249" t="s">
        <v>170</v>
      </c>
      <c r="G62" s="249"/>
      <c r="H62" s="250"/>
      <c r="I62" s="251"/>
      <c r="J62" s="251"/>
      <c r="K62" s="251"/>
      <c r="L62" s="252"/>
    </row>
    <row r="63" spans="1:12" x14ac:dyDescent="0.25">
      <c r="A63" s="257" t="s">
        <v>129</v>
      </c>
      <c r="B63" s="258"/>
      <c r="C63" s="258"/>
      <c r="D63" s="259"/>
      <c r="E63" s="260">
        <v>24</v>
      </c>
      <c r="F63" s="249" t="s">
        <v>164</v>
      </c>
      <c r="G63" s="249"/>
      <c r="H63" s="250"/>
      <c r="I63" s="251"/>
      <c r="J63" s="251"/>
      <c r="K63" s="251"/>
      <c r="L63" s="252"/>
    </row>
    <row r="64" spans="1:12" x14ac:dyDescent="0.25">
      <c r="A64" s="257" t="s">
        <v>89</v>
      </c>
      <c r="B64" s="258"/>
      <c r="C64" s="258"/>
      <c r="D64" s="259"/>
      <c r="E64" s="260"/>
      <c r="F64" s="249" t="s">
        <v>170</v>
      </c>
      <c r="G64" s="264"/>
      <c r="H64" s="250"/>
      <c r="I64" s="251"/>
      <c r="J64" s="251"/>
      <c r="K64" s="251"/>
      <c r="L64" s="252"/>
    </row>
    <row r="65" spans="1:12" x14ac:dyDescent="0.25">
      <c r="A65" s="253" t="s">
        <v>70</v>
      </c>
      <c r="B65" s="254"/>
      <c r="C65" s="254"/>
      <c r="D65" s="255"/>
      <c r="E65" s="256">
        <v>31</v>
      </c>
      <c r="F65" s="249"/>
      <c r="G65" s="249" t="s">
        <v>164</v>
      </c>
      <c r="H65" s="250" t="s">
        <v>254</v>
      </c>
      <c r="I65" s="251"/>
      <c r="J65" s="251"/>
      <c r="K65" s="251"/>
      <c r="L65" s="252"/>
    </row>
    <row r="66" spans="1:12" x14ac:dyDescent="0.25">
      <c r="A66" s="253" t="s">
        <v>71</v>
      </c>
      <c r="B66" s="254"/>
      <c r="C66" s="254"/>
      <c r="D66" s="255"/>
      <c r="E66" s="256">
        <v>40</v>
      </c>
      <c r="F66" s="249" t="s">
        <v>164</v>
      </c>
      <c r="G66" s="249"/>
      <c r="H66" s="250"/>
      <c r="I66" s="251"/>
      <c r="J66" s="251"/>
      <c r="K66" s="251"/>
      <c r="L66" s="252"/>
    </row>
    <row r="67" spans="1:12" x14ac:dyDescent="0.25">
      <c r="A67" s="253" t="s">
        <v>72</v>
      </c>
      <c r="B67" s="254"/>
      <c r="C67" s="254"/>
      <c r="D67" s="255"/>
      <c r="E67" s="256" t="s">
        <v>255</v>
      </c>
      <c r="F67" s="249" t="s">
        <v>164</v>
      </c>
      <c r="G67" s="249"/>
      <c r="H67" s="250"/>
      <c r="I67" s="251"/>
      <c r="J67" s="251"/>
      <c r="K67" s="251"/>
      <c r="L67" s="252"/>
    </row>
    <row r="68" spans="1:12" x14ac:dyDescent="0.25">
      <c r="A68" s="265" t="s">
        <v>73</v>
      </c>
      <c r="B68" s="266"/>
      <c r="C68" s="266"/>
      <c r="D68" s="267"/>
      <c r="E68" s="256" t="s">
        <v>256</v>
      </c>
      <c r="F68" s="249" t="s">
        <v>164</v>
      </c>
      <c r="G68" s="249"/>
      <c r="H68" s="250"/>
      <c r="I68" s="251"/>
      <c r="J68" s="251"/>
      <c r="K68" s="251"/>
      <c r="L68" s="252"/>
    </row>
    <row r="69" spans="1:12" x14ac:dyDescent="0.25">
      <c r="A69" s="253" t="s">
        <v>74</v>
      </c>
      <c r="B69" s="254"/>
      <c r="C69" s="254"/>
      <c r="D69" s="255"/>
      <c r="E69" s="256">
        <v>32</v>
      </c>
      <c r="F69" s="249" t="s">
        <v>164</v>
      </c>
      <c r="G69" s="264"/>
      <c r="H69" s="250"/>
      <c r="I69" s="251"/>
      <c r="J69" s="251"/>
      <c r="K69" s="251"/>
      <c r="L69" s="252"/>
    </row>
    <row r="70" spans="1:12" x14ac:dyDescent="0.25">
      <c r="A70" s="268" t="s">
        <v>88</v>
      </c>
      <c r="B70" s="269"/>
      <c r="C70" s="269"/>
      <c r="D70" s="270"/>
      <c r="E70" s="256" t="s">
        <v>257</v>
      </c>
      <c r="F70" s="249" t="s">
        <v>164</v>
      </c>
      <c r="G70" s="249"/>
      <c r="H70" s="250"/>
      <c r="I70" s="251"/>
      <c r="J70" s="251"/>
      <c r="K70" s="251"/>
      <c r="L70" s="252"/>
    </row>
    <row r="71" spans="1:12" x14ac:dyDescent="0.25">
      <c r="A71" s="253" t="s">
        <v>92</v>
      </c>
      <c r="B71" s="254"/>
      <c r="C71" s="254"/>
      <c r="D71" s="255"/>
      <c r="E71" s="256" t="s">
        <v>258</v>
      </c>
      <c r="F71" s="249" t="s">
        <v>164</v>
      </c>
      <c r="G71" s="271"/>
      <c r="H71" s="250"/>
      <c r="I71" s="251"/>
      <c r="J71" s="251"/>
      <c r="K71" s="251"/>
      <c r="L71" s="252"/>
    </row>
    <row r="72" spans="1:12" x14ac:dyDescent="0.25">
      <c r="A72" s="253" t="s">
        <v>93</v>
      </c>
      <c r="B72" s="254"/>
      <c r="C72" s="254"/>
      <c r="D72" s="255"/>
      <c r="E72" s="256"/>
      <c r="F72" s="249" t="s">
        <v>170</v>
      </c>
      <c r="G72" s="264"/>
      <c r="H72" s="250"/>
      <c r="I72" s="251"/>
      <c r="J72" s="251"/>
      <c r="K72" s="251"/>
      <c r="L72" s="252"/>
    </row>
    <row r="73" spans="1:12" x14ac:dyDescent="0.25">
      <c r="A73" s="225"/>
      <c r="B73" s="225"/>
      <c r="C73" s="225"/>
      <c r="D73" s="225"/>
      <c r="E73" s="225"/>
      <c r="F73" s="225"/>
      <c r="G73" s="225"/>
      <c r="H73" s="225"/>
      <c r="I73" s="225"/>
      <c r="J73" s="225"/>
      <c r="K73" s="225"/>
      <c r="L73" s="225"/>
    </row>
  </sheetData>
  <mergeCells count="80">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H61:L61"/>
    <mergeCell ref="A62:D62"/>
    <mergeCell ref="H62:L62"/>
    <mergeCell ref="A63:D63"/>
    <mergeCell ref="H63:L63"/>
    <mergeCell ref="A55:L55"/>
    <mergeCell ref="A59:D59"/>
    <mergeCell ref="H59:L59"/>
    <mergeCell ref="A60:D60"/>
    <mergeCell ref="H60:L60"/>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A1:L1"/>
    <mergeCell ref="A3:L3"/>
    <mergeCell ref="A5:L6"/>
    <mergeCell ref="A7:L8"/>
    <mergeCell ref="B10:L10"/>
    <mergeCell ref="A57:D57"/>
    <mergeCell ref="A58:D58"/>
    <mergeCell ref="H58:L58"/>
    <mergeCell ref="H57:L57"/>
    <mergeCell ref="B48:L48"/>
    <mergeCell ref="B49:L49"/>
    <mergeCell ref="B50:L50"/>
    <mergeCell ref="B51:L51"/>
    <mergeCell ref="B52:L52"/>
    <mergeCell ref="B45:L45"/>
    <mergeCell ref="B46:L46"/>
    <mergeCell ref="B47:L47"/>
    <mergeCell ref="B43:L43"/>
    <mergeCell ref="B44:L44"/>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B13:L13"/>
    <mergeCell ref="B11:L11"/>
    <mergeCell ref="B12:L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0"/>
  <sheetViews>
    <sheetView tabSelected="1" topLeftCell="A138" zoomScale="52" zoomScaleNormal="52" workbookViewId="0">
      <selection activeCell="I140" sqref="I14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2" width="18.7109375" style="9" customWidth="1"/>
    <col min="13" max="13" width="25.28515625" style="9" customWidth="1"/>
    <col min="14" max="14" width="22.140625" style="9" customWidth="1"/>
    <col min="15" max="15" width="26.140625" style="9" customWidth="1"/>
    <col min="16" max="16" width="19.5703125" style="9" bestFit="1" customWidth="1"/>
    <col min="17" max="17" width="76.285156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162" t="s">
        <v>61</v>
      </c>
      <c r="C2" s="163"/>
      <c r="D2" s="163"/>
      <c r="E2" s="163"/>
      <c r="F2" s="163"/>
      <c r="G2" s="163"/>
      <c r="H2" s="163"/>
      <c r="I2" s="163"/>
      <c r="J2" s="163"/>
      <c r="K2" s="163"/>
      <c r="L2" s="163"/>
      <c r="M2" s="163"/>
      <c r="N2" s="163"/>
      <c r="O2" s="163"/>
      <c r="P2" s="163"/>
    </row>
    <row r="4" spans="2:16" ht="26.25" x14ac:dyDescent="0.25">
      <c r="B4" s="162" t="s">
        <v>47</v>
      </c>
      <c r="C4" s="163"/>
      <c r="D4" s="163"/>
      <c r="E4" s="163"/>
      <c r="F4" s="163"/>
      <c r="G4" s="163"/>
      <c r="H4" s="163"/>
      <c r="I4" s="163"/>
      <c r="J4" s="163"/>
      <c r="K4" s="163"/>
      <c r="L4" s="163"/>
      <c r="M4" s="163"/>
      <c r="N4" s="163"/>
      <c r="O4" s="163"/>
      <c r="P4" s="163"/>
    </row>
    <row r="5" spans="2:16" ht="15.75" thickBot="1" x14ac:dyDescent="0.3"/>
    <row r="6" spans="2:16" ht="21.75" thickBot="1" x14ac:dyDescent="0.3">
      <c r="B6" s="11" t="s">
        <v>4</v>
      </c>
      <c r="C6" s="181" t="s">
        <v>155</v>
      </c>
      <c r="D6" s="181"/>
      <c r="E6" s="181"/>
      <c r="F6" s="181"/>
      <c r="G6" s="181"/>
      <c r="H6" s="181"/>
      <c r="I6" s="181"/>
      <c r="J6" s="181"/>
      <c r="K6" s="181"/>
      <c r="L6" s="181"/>
      <c r="M6" s="181"/>
      <c r="N6" s="182"/>
    </row>
    <row r="7" spans="2:16" ht="16.5" thickBot="1" x14ac:dyDescent="0.3">
      <c r="B7" s="12" t="s">
        <v>5</v>
      </c>
      <c r="C7" s="181"/>
      <c r="D7" s="181"/>
      <c r="E7" s="181"/>
      <c r="F7" s="181"/>
      <c r="G7" s="181"/>
      <c r="H7" s="181"/>
      <c r="I7" s="181"/>
      <c r="J7" s="181"/>
      <c r="K7" s="181"/>
      <c r="L7" s="181"/>
      <c r="M7" s="181"/>
      <c r="N7" s="182"/>
    </row>
    <row r="8" spans="2:16" ht="16.5" thickBot="1" x14ac:dyDescent="0.3">
      <c r="B8" s="12" t="s">
        <v>6</v>
      </c>
      <c r="C8" s="181"/>
      <c r="D8" s="181"/>
      <c r="E8" s="181"/>
      <c r="F8" s="181"/>
      <c r="G8" s="181"/>
      <c r="H8" s="181"/>
      <c r="I8" s="181"/>
      <c r="J8" s="181"/>
      <c r="K8" s="181"/>
      <c r="L8" s="181"/>
      <c r="M8" s="181"/>
      <c r="N8" s="182"/>
    </row>
    <row r="9" spans="2:16" ht="16.5" thickBot="1" x14ac:dyDescent="0.3">
      <c r="B9" s="12" t="s">
        <v>7</v>
      </c>
      <c r="C9" s="181"/>
      <c r="D9" s="181"/>
      <c r="E9" s="181"/>
      <c r="F9" s="181"/>
      <c r="G9" s="181"/>
      <c r="H9" s="181"/>
      <c r="I9" s="181"/>
      <c r="J9" s="181"/>
      <c r="K9" s="181"/>
      <c r="L9" s="181"/>
      <c r="M9" s="181"/>
      <c r="N9" s="182"/>
    </row>
    <row r="10" spans="2:16" ht="16.5" thickBot="1" x14ac:dyDescent="0.3">
      <c r="B10" s="12" t="s">
        <v>8</v>
      </c>
      <c r="C10" s="183" t="s">
        <v>154</v>
      </c>
      <c r="D10" s="183"/>
      <c r="E10" s="184"/>
      <c r="F10" s="33"/>
      <c r="G10" s="33"/>
      <c r="H10" s="33"/>
      <c r="I10" s="33"/>
      <c r="J10" s="33"/>
      <c r="K10" s="33"/>
      <c r="L10" s="33"/>
      <c r="M10" s="33"/>
      <c r="N10" s="34"/>
    </row>
    <row r="11" spans="2:16" ht="16.5" thickBot="1" x14ac:dyDescent="0.3">
      <c r="B11" s="14" t="s">
        <v>9</v>
      </c>
      <c r="C11" s="15">
        <v>41977</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187" t="s">
        <v>94</v>
      </c>
      <c r="C14" s="187"/>
      <c r="D14" s="51" t="s">
        <v>12</v>
      </c>
      <c r="E14" s="51" t="s">
        <v>13</v>
      </c>
      <c r="F14" s="51" t="s">
        <v>29</v>
      </c>
      <c r="G14" s="154"/>
      <c r="I14" s="37"/>
      <c r="J14" s="37"/>
      <c r="K14" s="37"/>
      <c r="L14" s="37"/>
      <c r="M14" s="37"/>
      <c r="N14" s="21"/>
    </row>
    <row r="15" spans="2:16" x14ac:dyDescent="0.25">
      <c r="B15" s="187"/>
      <c r="C15" s="187"/>
      <c r="D15" s="51">
        <v>16</v>
      </c>
      <c r="E15" s="63">
        <v>1333161620</v>
      </c>
      <c r="F15" s="148">
        <v>490</v>
      </c>
      <c r="G15" s="155"/>
      <c r="I15" s="38"/>
      <c r="J15" s="38"/>
      <c r="K15" s="38"/>
      <c r="L15" s="38"/>
      <c r="M15" s="38"/>
      <c r="N15" s="21"/>
    </row>
    <row r="16" spans="2:16" x14ac:dyDescent="0.25">
      <c r="B16" s="187"/>
      <c r="C16" s="187"/>
      <c r="D16" s="51"/>
      <c r="E16" s="36"/>
      <c r="F16" s="148"/>
      <c r="G16" s="155"/>
      <c r="I16" s="38"/>
      <c r="J16" s="38"/>
      <c r="K16" s="38"/>
      <c r="L16" s="38"/>
      <c r="M16" s="38"/>
      <c r="N16" s="21"/>
    </row>
    <row r="17" spans="1:14" x14ac:dyDescent="0.25">
      <c r="B17" s="187"/>
      <c r="C17" s="187"/>
      <c r="D17" s="51"/>
      <c r="E17" s="35"/>
      <c r="F17" s="148"/>
      <c r="G17" s="155"/>
      <c r="I17" s="38"/>
      <c r="J17" s="38"/>
      <c r="K17" s="38"/>
      <c r="L17" s="38"/>
      <c r="M17" s="38"/>
      <c r="N17" s="21"/>
    </row>
    <row r="18" spans="1:14" x14ac:dyDescent="0.25">
      <c r="B18" s="187"/>
      <c r="C18" s="187"/>
      <c r="D18" s="51"/>
      <c r="E18" s="36"/>
      <c r="F18" s="148"/>
      <c r="G18" s="155"/>
      <c r="H18" s="22"/>
      <c r="I18" s="38"/>
      <c r="J18" s="38"/>
      <c r="K18" s="38"/>
      <c r="L18" s="38"/>
      <c r="M18" s="38"/>
      <c r="N18" s="20"/>
    </row>
    <row r="19" spans="1:14" x14ac:dyDescent="0.25">
      <c r="B19" s="187"/>
      <c r="C19" s="187"/>
      <c r="D19" s="51"/>
      <c r="E19" s="36"/>
      <c r="F19" s="148"/>
      <c r="G19" s="155"/>
      <c r="H19" s="22"/>
      <c r="I19" s="40"/>
      <c r="J19" s="40"/>
      <c r="K19" s="40"/>
      <c r="L19" s="40"/>
      <c r="M19" s="40"/>
      <c r="N19" s="20"/>
    </row>
    <row r="20" spans="1:14" x14ac:dyDescent="0.25">
      <c r="B20" s="187"/>
      <c r="C20" s="187"/>
      <c r="D20" s="51"/>
      <c r="E20" s="36"/>
      <c r="F20" s="148"/>
      <c r="G20" s="155"/>
      <c r="H20" s="22"/>
      <c r="I20" s="8"/>
      <c r="J20" s="8"/>
      <c r="K20" s="8"/>
      <c r="L20" s="8"/>
      <c r="M20" s="8"/>
      <c r="N20" s="20"/>
    </row>
    <row r="21" spans="1:14" x14ac:dyDescent="0.25">
      <c r="B21" s="187"/>
      <c r="C21" s="187"/>
      <c r="D21" s="51"/>
      <c r="E21" s="36"/>
      <c r="F21" s="148"/>
      <c r="G21" s="155"/>
      <c r="H21" s="22"/>
      <c r="I21" s="8"/>
      <c r="J21" s="8"/>
      <c r="K21" s="8"/>
      <c r="L21" s="8"/>
      <c r="M21" s="8"/>
      <c r="N21" s="20"/>
    </row>
    <row r="22" spans="1:14" ht="15.75" thickBot="1" x14ac:dyDescent="0.3">
      <c r="B22" s="179" t="s">
        <v>14</v>
      </c>
      <c r="C22" s="180"/>
      <c r="D22" s="51"/>
      <c r="E22" s="63">
        <f>SUM(E15:E21)</f>
        <v>1333161620</v>
      </c>
      <c r="F22" s="148">
        <f>SUM(F15:F21)</f>
        <v>490</v>
      </c>
      <c r="G22" s="155"/>
      <c r="H22" s="22"/>
      <c r="I22" s="8"/>
      <c r="J22" s="8"/>
      <c r="K22" s="8"/>
      <c r="L22" s="8"/>
      <c r="M22" s="8"/>
      <c r="N22" s="20"/>
    </row>
    <row r="23" spans="1:14" ht="45.75" thickBot="1" x14ac:dyDescent="0.3">
      <c r="A23" s="42"/>
      <c r="B23" s="52" t="s">
        <v>15</v>
      </c>
      <c r="C23" s="52" t="s">
        <v>95</v>
      </c>
      <c r="E23" s="37"/>
      <c r="F23" s="37"/>
      <c r="G23" s="37"/>
      <c r="H23" s="37"/>
      <c r="I23" s="10"/>
      <c r="J23" s="10"/>
      <c r="K23" s="10"/>
      <c r="L23" s="10"/>
      <c r="M23" s="10"/>
    </row>
    <row r="24" spans="1:14" ht="15.75" thickBot="1" x14ac:dyDescent="0.3">
      <c r="A24" s="43">
        <v>1</v>
      </c>
      <c r="C24" s="45">
        <f>+F22*80%</f>
        <v>392</v>
      </c>
      <c r="D24" s="41"/>
      <c r="E24" s="44">
        <f>E22</f>
        <v>1333161620</v>
      </c>
      <c r="F24" s="39"/>
      <c r="G24" s="39"/>
      <c r="H24" s="39"/>
      <c r="I24" s="23"/>
      <c r="J24" s="23"/>
      <c r="K24" s="23"/>
      <c r="L24" s="23"/>
      <c r="M24" s="23"/>
    </row>
    <row r="25" spans="1:14" x14ac:dyDescent="0.25">
      <c r="A25" s="86"/>
      <c r="C25" s="87"/>
      <c r="D25" s="38"/>
      <c r="E25" s="88"/>
      <c r="F25" s="39"/>
      <c r="G25" s="39"/>
      <c r="H25" s="39"/>
      <c r="I25" s="23"/>
      <c r="J25" s="23"/>
      <c r="K25" s="23"/>
      <c r="L25" s="23"/>
      <c r="M25" s="23"/>
    </row>
    <row r="26" spans="1:14" x14ac:dyDescent="0.25">
      <c r="A26" s="86"/>
      <c r="C26" s="87"/>
      <c r="D26" s="38"/>
      <c r="E26" s="88"/>
      <c r="F26" s="39"/>
      <c r="G26" s="39"/>
      <c r="H26" s="39"/>
      <c r="I26" s="23"/>
      <c r="J26" s="23"/>
      <c r="K26" s="23"/>
      <c r="L26" s="23"/>
      <c r="M26" s="23"/>
    </row>
    <row r="27" spans="1:14" x14ac:dyDescent="0.25">
      <c r="A27" s="86"/>
      <c r="B27" s="109" t="s">
        <v>130</v>
      </c>
      <c r="C27" s="91"/>
      <c r="D27" s="91"/>
      <c r="E27" s="91"/>
      <c r="F27" s="91"/>
      <c r="G27" s="91"/>
      <c r="H27" s="91"/>
      <c r="I27" s="94"/>
      <c r="J27" s="94"/>
      <c r="K27" s="94"/>
      <c r="L27" s="94"/>
      <c r="M27" s="94"/>
      <c r="N27" s="95"/>
    </row>
    <row r="28" spans="1:14" x14ac:dyDescent="0.25">
      <c r="A28" s="86"/>
      <c r="B28" s="91"/>
      <c r="C28" s="91"/>
      <c r="D28" s="91"/>
      <c r="E28" s="91"/>
      <c r="F28" s="91"/>
      <c r="G28" s="91"/>
      <c r="H28" s="91"/>
      <c r="I28" s="94"/>
      <c r="J28" s="94"/>
      <c r="K28" s="94"/>
      <c r="L28" s="94"/>
      <c r="M28" s="94"/>
      <c r="N28" s="95"/>
    </row>
    <row r="29" spans="1:14" x14ac:dyDescent="0.25">
      <c r="A29" s="86"/>
      <c r="B29" s="112" t="s">
        <v>32</v>
      </c>
      <c r="C29" s="112" t="s">
        <v>131</v>
      </c>
      <c r="D29" s="112" t="s">
        <v>132</v>
      </c>
      <c r="E29" s="91"/>
      <c r="F29" s="91"/>
      <c r="G29" s="91"/>
      <c r="H29" s="91"/>
      <c r="I29" s="94"/>
      <c r="J29" s="94"/>
      <c r="K29" s="94"/>
      <c r="L29" s="94"/>
      <c r="M29" s="94"/>
      <c r="N29" s="95"/>
    </row>
    <row r="30" spans="1:14" x14ac:dyDescent="0.25">
      <c r="A30" s="86"/>
      <c r="B30" s="108" t="s">
        <v>133</v>
      </c>
      <c r="C30" s="151"/>
      <c r="D30" s="151" t="s">
        <v>164</v>
      </c>
      <c r="E30" s="91"/>
      <c r="F30" s="91"/>
      <c r="G30" s="91"/>
      <c r="H30" s="91"/>
      <c r="I30" s="94"/>
      <c r="J30" s="94"/>
      <c r="K30" s="94"/>
      <c r="L30" s="94"/>
      <c r="M30" s="94"/>
      <c r="N30" s="95"/>
    </row>
    <row r="31" spans="1:14" x14ac:dyDescent="0.25">
      <c r="A31" s="86"/>
      <c r="B31" s="108" t="s">
        <v>134</v>
      </c>
      <c r="C31" s="151"/>
      <c r="D31" s="151" t="s">
        <v>164</v>
      </c>
      <c r="E31" s="91"/>
      <c r="F31" s="91"/>
      <c r="G31" s="91"/>
      <c r="H31" s="91"/>
      <c r="I31" s="94"/>
      <c r="J31" s="94"/>
      <c r="K31" s="94"/>
      <c r="L31" s="94"/>
      <c r="M31" s="94"/>
      <c r="N31" s="95"/>
    </row>
    <row r="32" spans="1:14" x14ac:dyDescent="0.25">
      <c r="A32" s="86"/>
      <c r="B32" s="108" t="s">
        <v>135</v>
      </c>
      <c r="C32" s="151"/>
      <c r="D32" s="151" t="s">
        <v>164</v>
      </c>
      <c r="E32" s="91"/>
      <c r="F32" s="91"/>
      <c r="G32" s="91"/>
      <c r="H32" s="91"/>
      <c r="I32" s="94"/>
      <c r="J32" s="94"/>
      <c r="K32" s="94"/>
      <c r="L32" s="94"/>
      <c r="M32" s="94"/>
      <c r="N32" s="95"/>
    </row>
    <row r="33" spans="1:17" x14ac:dyDescent="0.25">
      <c r="A33" s="86"/>
      <c r="B33" s="108" t="s">
        <v>136</v>
      </c>
      <c r="C33" s="151"/>
      <c r="D33" s="151" t="s">
        <v>164</v>
      </c>
      <c r="E33" s="91"/>
      <c r="F33" s="91"/>
      <c r="G33" s="91"/>
      <c r="H33" s="91"/>
      <c r="I33" s="94"/>
      <c r="J33" s="94"/>
      <c r="K33" s="94"/>
      <c r="L33" s="94"/>
      <c r="M33" s="94"/>
      <c r="N33" s="95"/>
    </row>
    <row r="34" spans="1:17" x14ac:dyDescent="0.25">
      <c r="A34" s="86"/>
      <c r="B34" s="91"/>
      <c r="C34" s="91"/>
      <c r="D34" s="91"/>
      <c r="E34" s="91"/>
      <c r="F34" s="91"/>
      <c r="G34" s="91"/>
      <c r="H34" s="91"/>
      <c r="I34" s="94"/>
      <c r="J34" s="94"/>
      <c r="K34" s="94"/>
      <c r="L34" s="94"/>
      <c r="M34" s="94"/>
      <c r="N34" s="95"/>
    </row>
    <row r="35" spans="1:17" x14ac:dyDescent="0.25">
      <c r="A35" s="86"/>
      <c r="B35" s="91"/>
      <c r="C35" s="91"/>
      <c r="D35" s="91"/>
      <c r="E35" s="91"/>
      <c r="F35" s="91"/>
      <c r="G35" s="91"/>
      <c r="H35" s="91"/>
      <c r="I35" s="94"/>
      <c r="J35" s="94"/>
      <c r="K35" s="94"/>
      <c r="L35" s="94"/>
      <c r="M35" s="94"/>
      <c r="N35" s="95"/>
    </row>
    <row r="36" spans="1:17" x14ac:dyDescent="0.25">
      <c r="A36" s="86"/>
      <c r="B36" s="109" t="s">
        <v>137</v>
      </c>
      <c r="C36" s="91"/>
      <c r="D36" s="91"/>
      <c r="E36" s="91"/>
      <c r="F36" s="91"/>
      <c r="G36" s="91"/>
      <c r="H36" s="91"/>
      <c r="I36" s="94"/>
      <c r="J36" s="94"/>
      <c r="K36" s="94"/>
      <c r="L36" s="94"/>
      <c r="M36" s="94"/>
      <c r="N36" s="95"/>
    </row>
    <row r="37" spans="1:17" x14ac:dyDescent="0.25">
      <c r="A37" s="86"/>
      <c r="B37" s="91"/>
      <c r="C37" s="91"/>
      <c r="D37" s="91"/>
      <c r="E37" s="91"/>
      <c r="F37" s="91"/>
      <c r="G37" s="91"/>
      <c r="H37" s="91"/>
      <c r="I37" s="94"/>
      <c r="J37" s="94"/>
      <c r="K37" s="94"/>
      <c r="L37" s="94"/>
      <c r="M37" s="94"/>
      <c r="N37" s="95"/>
    </row>
    <row r="38" spans="1:17" x14ac:dyDescent="0.25">
      <c r="A38" s="86"/>
      <c r="B38" s="91"/>
      <c r="C38" s="91"/>
      <c r="D38" s="91"/>
      <c r="E38" s="91"/>
      <c r="F38" s="91"/>
      <c r="G38" s="91"/>
      <c r="H38" s="91"/>
      <c r="I38" s="94"/>
      <c r="J38" s="94"/>
      <c r="K38" s="94"/>
      <c r="L38" s="94"/>
      <c r="M38" s="94"/>
      <c r="N38" s="95"/>
    </row>
    <row r="39" spans="1:17" x14ac:dyDescent="0.25">
      <c r="A39" s="86"/>
      <c r="B39" s="112" t="s">
        <v>32</v>
      </c>
      <c r="C39" s="112" t="s">
        <v>56</v>
      </c>
      <c r="D39" s="111" t="s">
        <v>50</v>
      </c>
      <c r="E39" s="111" t="s">
        <v>16</v>
      </c>
      <c r="F39" s="91"/>
      <c r="G39" s="91"/>
      <c r="H39" s="91"/>
      <c r="I39" s="94"/>
      <c r="J39" s="94"/>
      <c r="K39" s="94"/>
      <c r="L39" s="94"/>
      <c r="M39" s="94"/>
      <c r="N39" s="95"/>
    </row>
    <row r="40" spans="1:17" ht="28.5" x14ac:dyDescent="0.25">
      <c r="A40" s="86"/>
      <c r="B40" s="92" t="s">
        <v>138</v>
      </c>
      <c r="C40" s="93">
        <v>40</v>
      </c>
      <c r="D40" s="110">
        <v>0</v>
      </c>
      <c r="E40" s="160">
        <f>+D40+D41</f>
        <v>25</v>
      </c>
      <c r="F40" s="91"/>
      <c r="G40" s="91"/>
      <c r="H40" s="91"/>
      <c r="I40" s="94"/>
      <c r="J40" s="94"/>
      <c r="K40" s="94"/>
      <c r="L40" s="94"/>
      <c r="M40" s="94"/>
      <c r="N40" s="95"/>
    </row>
    <row r="41" spans="1:17" ht="42.75" x14ac:dyDescent="0.25">
      <c r="A41" s="86"/>
      <c r="B41" s="92" t="s">
        <v>139</v>
      </c>
      <c r="C41" s="93">
        <v>60</v>
      </c>
      <c r="D41" s="110">
        <f>+D150</f>
        <v>25</v>
      </c>
      <c r="E41" s="161"/>
      <c r="F41" s="91"/>
      <c r="G41" s="91"/>
      <c r="H41" s="91"/>
      <c r="I41" s="94"/>
      <c r="J41" s="94"/>
      <c r="K41" s="94"/>
      <c r="L41" s="94"/>
      <c r="M41" s="94"/>
      <c r="N41" s="95"/>
    </row>
    <row r="42" spans="1:17" x14ac:dyDescent="0.25">
      <c r="A42" s="86"/>
      <c r="C42" s="87"/>
      <c r="D42" s="38"/>
      <c r="E42" s="88"/>
      <c r="F42" s="39"/>
      <c r="G42" s="39"/>
      <c r="H42" s="39"/>
      <c r="I42" s="23"/>
      <c r="J42" s="23"/>
      <c r="K42" s="23"/>
      <c r="L42" s="23"/>
      <c r="M42" s="23"/>
    </row>
    <row r="43" spans="1:17" x14ac:dyDescent="0.25">
      <c r="A43" s="86"/>
      <c r="C43" s="87"/>
      <c r="D43" s="38"/>
      <c r="E43" s="88"/>
      <c r="F43" s="39"/>
      <c r="G43" s="39"/>
      <c r="H43" s="39"/>
      <c r="I43" s="23"/>
      <c r="J43" s="23"/>
      <c r="K43" s="23"/>
      <c r="L43" s="23"/>
      <c r="M43" s="23"/>
    </row>
    <row r="44" spans="1:17" ht="24" customHeight="1" x14ac:dyDescent="0.25">
      <c r="A44" s="86"/>
      <c r="C44" s="87"/>
      <c r="D44" s="38"/>
      <c r="E44" s="88"/>
      <c r="F44" s="39"/>
      <c r="G44" s="39"/>
      <c r="H44" s="39"/>
      <c r="I44" s="23"/>
      <c r="J44" s="23"/>
      <c r="K44" s="23"/>
      <c r="L44" s="23"/>
      <c r="M44" s="191" t="s">
        <v>34</v>
      </c>
      <c r="N44" s="191"/>
    </row>
    <row r="45" spans="1:17" ht="27.75" customHeight="1" thickBot="1" x14ac:dyDescent="0.3">
      <c r="M45" s="192"/>
      <c r="N45" s="192"/>
    </row>
    <row r="46" spans="1:17" x14ac:dyDescent="0.25">
      <c r="B46" s="65" t="s">
        <v>152</v>
      </c>
      <c r="M46" s="64"/>
      <c r="N46" s="64"/>
    </row>
    <row r="47" spans="1:17" ht="15.75" thickBot="1" x14ac:dyDescent="0.3">
      <c r="M47" s="64"/>
      <c r="N47" s="64"/>
    </row>
    <row r="48" spans="1:17" s="8" customFormat="1" ht="109.5" customHeight="1" x14ac:dyDescent="0.25">
      <c r="B48" s="105" t="s">
        <v>140</v>
      </c>
      <c r="C48" s="105" t="s">
        <v>141</v>
      </c>
      <c r="D48" s="105" t="s">
        <v>142</v>
      </c>
      <c r="E48" s="53" t="s">
        <v>44</v>
      </c>
      <c r="F48" s="53" t="s">
        <v>22</v>
      </c>
      <c r="G48" s="53" t="s">
        <v>96</v>
      </c>
      <c r="H48" s="53" t="s">
        <v>17</v>
      </c>
      <c r="I48" s="53" t="s">
        <v>10</v>
      </c>
      <c r="J48" s="53" t="s">
        <v>30</v>
      </c>
      <c r="K48" s="53" t="s">
        <v>59</v>
      </c>
      <c r="L48" s="53" t="s">
        <v>20</v>
      </c>
      <c r="M48" s="90" t="s">
        <v>26</v>
      </c>
      <c r="N48" s="105" t="s">
        <v>143</v>
      </c>
      <c r="O48" s="53" t="s">
        <v>35</v>
      </c>
      <c r="P48" s="54" t="s">
        <v>11</v>
      </c>
      <c r="Q48" s="54" t="s">
        <v>19</v>
      </c>
    </row>
    <row r="49" spans="1:26" s="28" customFormat="1" ht="124.5" customHeight="1" x14ac:dyDescent="0.25">
      <c r="A49" s="46">
        <v>1</v>
      </c>
      <c r="B49" s="47" t="s">
        <v>155</v>
      </c>
      <c r="C49" s="102" t="s">
        <v>155</v>
      </c>
      <c r="D49" s="102" t="s">
        <v>156</v>
      </c>
      <c r="E49" s="150">
        <v>10</v>
      </c>
      <c r="F49" s="24" t="s">
        <v>132</v>
      </c>
      <c r="G49" s="139"/>
      <c r="H49" s="50">
        <v>41001</v>
      </c>
      <c r="I49" s="25">
        <v>41032</v>
      </c>
      <c r="J49" s="25" t="s">
        <v>132</v>
      </c>
      <c r="K49" s="150">
        <v>0</v>
      </c>
      <c r="L49" s="150">
        <v>1</v>
      </c>
      <c r="M49" s="150">
        <v>0</v>
      </c>
      <c r="N49" s="89">
        <v>0</v>
      </c>
      <c r="O49" s="26">
        <v>18400000</v>
      </c>
      <c r="P49" s="26">
        <v>60</v>
      </c>
      <c r="Q49" s="140" t="s">
        <v>157</v>
      </c>
      <c r="R49" s="27"/>
      <c r="S49" s="27"/>
      <c r="T49" s="27"/>
      <c r="U49" s="27"/>
      <c r="V49" s="27"/>
      <c r="W49" s="27"/>
      <c r="X49" s="27"/>
      <c r="Y49" s="27"/>
      <c r="Z49" s="27"/>
    </row>
    <row r="50" spans="1:26" s="28" customFormat="1" ht="105" customHeight="1" x14ac:dyDescent="0.25">
      <c r="A50" s="46">
        <f>+A49+1</f>
        <v>2</v>
      </c>
      <c r="B50" s="101" t="s">
        <v>155</v>
      </c>
      <c r="C50" s="102" t="s">
        <v>155</v>
      </c>
      <c r="D50" s="149" t="s">
        <v>156</v>
      </c>
      <c r="E50" s="150">
        <v>19</v>
      </c>
      <c r="F50" s="24" t="s">
        <v>132</v>
      </c>
      <c r="G50" s="24"/>
      <c r="H50" s="104">
        <v>41072</v>
      </c>
      <c r="I50" s="25">
        <v>41105</v>
      </c>
      <c r="J50" s="25" t="s">
        <v>132</v>
      </c>
      <c r="K50" s="150">
        <v>0</v>
      </c>
      <c r="L50" s="150" t="s">
        <v>159</v>
      </c>
      <c r="M50" s="150">
        <v>0</v>
      </c>
      <c r="N50" s="89">
        <v>0</v>
      </c>
      <c r="O50" s="26">
        <v>40000000</v>
      </c>
      <c r="P50" s="26">
        <v>66</v>
      </c>
      <c r="Q50" s="140" t="s">
        <v>158</v>
      </c>
      <c r="R50" s="27"/>
      <c r="S50" s="27"/>
      <c r="T50" s="27"/>
      <c r="U50" s="27"/>
      <c r="V50" s="27"/>
      <c r="W50" s="27"/>
      <c r="X50" s="27"/>
      <c r="Y50" s="27"/>
      <c r="Z50" s="27"/>
    </row>
    <row r="51" spans="1:26" s="28" customFormat="1" ht="45" x14ac:dyDescent="0.25">
      <c r="A51" s="46">
        <f t="shared" ref="A51:A56" si="0">+A50+1</f>
        <v>3</v>
      </c>
      <c r="B51" s="101" t="s">
        <v>155</v>
      </c>
      <c r="C51" s="102" t="s">
        <v>155</v>
      </c>
      <c r="D51" s="47" t="s">
        <v>160</v>
      </c>
      <c r="E51" s="150"/>
      <c r="F51" s="24" t="s">
        <v>132</v>
      </c>
      <c r="G51" s="24"/>
      <c r="H51" s="24"/>
      <c r="I51" s="25"/>
      <c r="J51" s="25"/>
      <c r="K51" s="150"/>
      <c r="L51" s="150"/>
      <c r="M51" s="150">
        <v>144</v>
      </c>
      <c r="N51" s="89"/>
      <c r="O51" s="26"/>
      <c r="P51" s="26">
        <v>67</v>
      </c>
      <c r="Q51" s="140" t="s">
        <v>161</v>
      </c>
      <c r="R51" s="27"/>
      <c r="S51" s="27"/>
      <c r="T51" s="27"/>
      <c r="U51" s="27"/>
      <c r="V51" s="27"/>
      <c r="W51" s="27"/>
      <c r="X51" s="27"/>
      <c r="Y51" s="27"/>
      <c r="Z51" s="27"/>
    </row>
    <row r="52" spans="1:26" s="28" customFormat="1" ht="45" x14ac:dyDescent="0.25">
      <c r="A52" s="46">
        <f t="shared" si="0"/>
        <v>4</v>
      </c>
      <c r="B52" s="101" t="s">
        <v>155</v>
      </c>
      <c r="C52" s="102" t="s">
        <v>155</v>
      </c>
      <c r="D52" s="47" t="s">
        <v>162</v>
      </c>
      <c r="E52" s="150"/>
      <c r="F52" s="24" t="s">
        <v>132</v>
      </c>
      <c r="G52" s="24"/>
      <c r="H52" s="24"/>
      <c r="I52" s="25"/>
      <c r="J52" s="25"/>
      <c r="K52" s="150"/>
      <c r="L52" s="150"/>
      <c r="M52" s="150"/>
      <c r="N52" s="89"/>
      <c r="O52" s="26"/>
      <c r="P52" s="26">
        <v>68</v>
      </c>
      <c r="Q52" s="140" t="s">
        <v>163</v>
      </c>
      <c r="R52" s="27"/>
      <c r="S52" s="27"/>
      <c r="T52" s="27"/>
      <c r="U52" s="27"/>
      <c r="V52" s="27"/>
      <c r="W52" s="27"/>
      <c r="X52" s="27"/>
      <c r="Y52" s="27"/>
      <c r="Z52" s="27"/>
    </row>
    <row r="53" spans="1:26" s="28" customFormat="1" x14ac:dyDescent="0.25">
      <c r="A53" s="46">
        <f t="shared" si="0"/>
        <v>5</v>
      </c>
      <c r="B53" s="47"/>
      <c r="C53" s="48"/>
      <c r="D53" s="47"/>
      <c r="E53" s="150"/>
      <c r="F53" s="24"/>
      <c r="G53" s="24"/>
      <c r="H53" s="24"/>
      <c r="I53" s="25"/>
      <c r="J53" s="25"/>
      <c r="K53" s="150"/>
      <c r="L53" s="150"/>
      <c r="M53" s="150"/>
      <c r="N53" s="89"/>
      <c r="O53" s="26"/>
      <c r="P53" s="26"/>
      <c r="Q53" s="140"/>
      <c r="R53" s="27"/>
      <c r="S53" s="27"/>
      <c r="T53" s="27"/>
      <c r="U53" s="27"/>
      <c r="V53" s="27"/>
      <c r="W53" s="27"/>
      <c r="X53" s="27"/>
      <c r="Y53" s="27"/>
      <c r="Z53" s="27"/>
    </row>
    <row r="54" spans="1:26" s="28" customFormat="1" x14ac:dyDescent="0.25">
      <c r="A54" s="46">
        <f t="shared" si="0"/>
        <v>6</v>
      </c>
      <c r="B54" s="47"/>
      <c r="C54" s="48"/>
      <c r="D54" s="47"/>
      <c r="E54" s="150"/>
      <c r="F54" s="24"/>
      <c r="G54" s="24"/>
      <c r="H54" s="24"/>
      <c r="I54" s="25"/>
      <c r="J54" s="25"/>
      <c r="K54" s="150"/>
      <c r="L54" s="150"/>
      <c r="M54" s="150"/>
      <c r="N54" s="89"/>
      <c r="O54" s="26"/>
      <c r="P54" s="26"/>
      <c r="Q54" s="140"/>
      <c r="R54" s="27"/>
      <c r="S54" s="27"/>
      <c r="T54" s="27"/>
      <c r="U54" s="27"/>
      <c r="V54" s="27"/>
      <c r="W54" s="27"/>
      <c r="X54" s="27"/>
      <c r="Y54" s="27"/>
      <c r="Z54" s="27"/>
    </row>
    <row r="55" spans="1:26" s="28" customFormat="1" x14ac:dyDescent="0.25">
      <c r="A55" s="46">
        <f t="shared" si="0"/>
        <v>7</v>
      </c>
      <c r="B55" s="47"/>
      <c r="C55" s="48"/>
      <c r="D55" s="47"/>
      <c r="E55" s="150"/>
      <c r="F55" s="24"/>
      <c r="G55" s="24"/>
      <c r="H55" s="24"/>
      <c r="I55" s="25"/>
      <c r="J55" s="25"/>
      <c r="K55" s="150"/>
      <c r="L55" s="150"/>
      <c r="M55" s="150"/>
      <c r="N55" s="89"/>
      <c r="O55" s="26"/>
      <c r="P55" s="26"/>
      <c r="Q55" s="140"/>
      <c r="R55" s="27"/>
      <c r="S55" s="27"/>
      <c r="T55" s="27"/>
      <c r="U55" s="27"/>
      <c r="V55" s="27"/>
      <c r="W55" s="27"/>
      <c r="X55" s="27"/>
      <c r="Y55" s="27"/>
      <c r="Z55" s="27"/>
    </row>
    <row r="56" spans="1:26" s="28" customFormat="1" x14ac:dyDescent="0.25">
      <c r="A56" s="46">
        <f t="shared" si="0"/>
        <v>8</v>
      </c>
      <c r="B56" s="47"/>
      <c r="C56" s="48"/>
      <c r="D56" s="47"/>
      <c r="E56" s="150"/>
      <c r="F56" s="24"/>
      <c r="G56" s="24"/>
      <c r="H56" s="24"/>
      <c r="I56" s="25"/>
      <c r="J56" s="25"/>
      <c r="K56" s="150"/>
      <c r="L56" s="150"/>
      <c r="M56" s="150"/>
      <c r="N56" s="89"/>
      <c r="O56" s="26"/>
      <c r="P56" s="26"/>
      <c r="Q56" s="140"/>
      <c r="R56" s="27"/>
      <c r="S56" s="27"/>
      <c r="T56" s="27"/>
      <c r="U56" s="27"/>
      <c r="V56" s="27"/>
      <c r="W56" s="27"/>
      <c r="X56" s="27"/>
      <c r="Y56" s="27"/>
      <c r="Z56" s="27"/>
    </row>
    <row r="57" spans="1:26" s="28" customFormat="1" x14ac:dyDescent="0.25">
      <c r="A57" s="46"/>
      <c r="B57" s="147" t="s">
        <v>16</v>
      </c>
      <c r="C57" s="48"/>
      <c r="D57" s="47"/>
      <c r="E57" s="150"/>
      <c r="F57" s="24"/>
      <c r="G57" s="24"/>
      <c r="H57" s="24"/>
      <c r="I57" s="25"/>
      <c r="J57" s="25"/>
      <c r="K57" s="49">
        <f t="shared" ref="K57" si="1">SUM(K49:K56)</f>
        <v>0</v>
      </c>
      <c r="L57" s="49">
        <f t="shared" ref="L57:N57" si="2">SUM(L49:L56)</f>
        <v>1</v>
      </c>
      <c r="M57" s="138">
        <f t="shared" si="2"/>
        <v>144</v>
      </c>
      <c r="N57" s="49">
        <f t="shared" si="2"/>
        <v>0</v>
      </c>
      <c r="O57" s="26"/>
      <c r="P57" s="26"/>
      <c r="Q57" s="141"/>
    </row>
    <row r="58" spans="1:26" s="29" customFormat="1" x14ac:dyDescent="0.25">
      <c r="E58" s="30"/>
    </row>
    <row r="59" spans="1:26" s="29" customFormat="1" x14ac:dyDescent="0.25">
      <c r="B59" s="189" t="s">
        <v>28</v>
      </c>
      <c r="C59" s="189" t="s">
        <v>27</v>
      </c>
      <c r="D59" s="188" t="s">
        <v>33</v>
      </c>
      <c r="E59" s="188"/>
    </row>
    <row r="60" spans="1:26" s="29" customFormat="1" x14ac:dyDescent="0.25">
      <c r="B60" s="190"/>
      <c r="C60" s="190"/>
      <c r="D60" s="60" t="s">
        <v>23</v>
      </c>
      <c r="E60" s="61" t="s">
        <v>24</v>
      </c>
    </row>
    <row r="61" spans="1:26" s="29" customFormat="1" ht="30.6" customHeight="1" x14ac:dyDescent="0.25">
      <c r="B61" s="58" t="s">
        <v>21</v>
      </c>
      <c r="C61" s="59">
        <f>+K57</f>
        <v>0</v>
      </c>
      <c r="D61" s="57"/>
      <c r="E61" s="145" t="s">
        <v>164</v>
      </c>
      <c r="F61" s="31"/>
      <c r="G61" s="31"/>
      <c r="H61" s="31"/>
      <c r="I61" s="31"/>
      <c r="J61" s="31"/>
      <c r="K61" s="31"/>
      <c r="L61" s="31"/>
      <c r="M61" s="31"/>
    </row>
    <row r="62" spans="1:26" s="29" customFormat="1" ht="30" customHeight="1" x14ac:dyDescent="0.25">
      <c r="B62" s="58" t="s">
        <v>25</v>
      </c>
      <c r="C62" s="59">
        <f>+M57</f>
        <v>144</v>
      </c>
      <c r="D62" s="57"/>
      <c r="E62" s="145" t="s">
        <v>164</v>
      </c>
    </row>
    <row r="63" spans="1:26" s="29" customFormat="1" x14ac:dyDescent="0.25">
      <c r="B63" s="32"/>
      <c r="C63" s="186"/>
      <c r="D63" s="186"/>
      <c r="E63" s="186"/>
      <c r="F63" s="186"/>
      <c r="G63" s="186"/>
      <c r="H63" s="186"/>
      <c r="I63" s="186"/>
      <c r="J63" s="186"/>
      <c r="K63" s="186"/>
      <c r="L63" s="186"/>
      <c r="M63" s="186"/>
      <c r="N63" s="186"/>
    </row>
    <row r="64" spans="1:26" ht="28.15" customHeight="1" thickBot="1" x14ac:dyDescent="0.3"/>
    <row r="65" spans="2:17" ht="27" thickBot="1" x14ac:dyDescent="0.3">
      <c r="B65" s="185" t="s">
        <v>97</v>
      </c>
      <c r="C65" s="185"/>
      <c r="D65" s="185"/>
      <c r="E65" s="185"/>
      <c r="F65" s="185"/>
      <c r="G65" s="185"/>
      <c r="H65" s="185"/>
      <c r="I65" s="185"/>
      <c r="J65" s="185"/>
      <c r="K65" s="185"/>
      <c r="L65" s="185"/>
      <c r="M65" s="185"/>
      <c r="N65" s="185"/>
    </row>
    <row r="68" spans="2:17" ht="109.5" customHeight="1" x14ac:dyDescent="0.25">
      <c r="B68" s="107" t="s">
        <v>144</v>
      </c>
      <c r="C68" s="67" t="s">
        <v>2</v>
      </c>
      <c r="D68" s="67" t="s">
        <v>99</v>
      </c>
      <c r="E68" s="67" t="s">
        <v>98</v>
      </c>
      <c r="F68" s="67" t="s">
        <v>100</v>
      </c>
      <c r="G68" s="67" t="s">
        <v>101</v>
      </c>
      <c r="H68" s="67" t="s">
        <v>102</v>
      </c>
      <c r="I68" s="67" t="s">
        <v>103</v>
      </c>
      <c r="J68" s="67" t="s">
        <v>104</v>
      </c>
      <c r="K68" s="67" t="s">
        <v>105</v>
      </c>
      <c r="L68" s="67" t="s">
        <v>106</v>
      </c>
      <c r="M68" s="80" t="s">
        <v>107</v>
      </c>
      <c r="N68" s="80" t="s">
        <v>108</v>
      </c>
      <c r="O68" s="170" t="s">
        <v>3</v>
      </c>
      <c r="P68" s="171"/>
      <c r="Q68" s="67" t="s">
        <v>18</v>
      </c>
    </row>
    <row r="69" spans="2:17" x14ac:dyDescent="0.25">
      <c r="B69" s="3"/>
      <c r="C69" s="3"/>
      <c r="D69" s="5"/>
      <c r="E69" s="5"/>
      <c r="F69" s="4"/>
      <c r="G69" s="4"/>
      <c r="H69" s="4"/>
      <c r="I69" s="81"/>
      <c r="J69" s="81"/>
      <c r="K69" s="62"/>
      <c r="L69" s="62"/>
      <c r="M69" s="62"/>
      <c r="N69" s="62"/>
      <c r="O69" s="173" t="s">
        <v>206</v>
      </c>
      <c r="P69" s="174"/>
      <c r="Q69" s="62"/>
    </row>
    <row r="70" spans="2:17" x14ac:dyDescent="0.25">
      <c r="B70" s="3"/>
      <c r="C70" s="3"/>
      <c r="D70" s="5"/>
      <c r="E70" s="5"/>
      <c r="F70" s="4"/>
      <c r="G70" s="4"/>
      <c r="H70" s="4"/>
      <c r="I70" s="81"/>
      <c r="J70" s="81"/>
      <c r="K70" s="62"/>
      <c r="L70" s="62"/>
      <c r="M70" s="62"/>
      <c r="N70" s="62"/>
      <c r="O70" s="175"/>
      <c r="P70" s="176"/>
      <c r="Q70" s="62"/>
    </row>
    <row r="71" spans="2:17" x14ac:dyDescent="0.25">
      <c r="B71" s="3"/>
      <c r="C71" s="3"/>
      <c r="D71" s="5"/>
      <c r="E71" s="5"/>
      <c r="F71" s="4"/>
      <c r="G71" s="4"/>
      <c r="H71" s="4"/>
      <c r="I71" s="81"/>
      <c r="J71" s="81"/>
      <c r="K71" s="62"/>
      <c r="L71" s="62"/>
      <c r="M71" s="62"/>
      <c r="N71" s="62"/>
      <c r="O71" s="175"/>
      <c r="P71" s="176"/>
      <c r="Q71" s="62"/>
    </row>
    <row r="72" spans="2:17" x14ac:dyDescent="0.25">
      <c r="B72" s="3"/>
      <c r="C72" s="3"/>
      <c r="D72" s="5"/>
      <c r="E72" s="5"/>
      <c r="F72" s="4"/>
      <c r="G72" s="4"/>
      <c r="H72" s="4"/>
      <c r="I72" s="81"/>
      <c r="J72" s="81"/>
      <c r="K72" s="62"/>
      <c r="L72" s="62"/>
      <c r="M72" s="62"/>
      <c r="N72" s="62"/>
      <c r="O72" s="175"/>
      <c r="P72" s="176"/>
      <c r="Q72" s="62"/>
    </row>
    <row r="73" spans="2:17" x14ac:dyDescent="0.25">
      <c r="B73" s="3"/>
      <c r="C73" s="3"/>
      <c r="D73" s="5"/>
      <c r="E73" s="5"/>
      <c r="F73" s="4"/>
      <c r="G73" s="4"/>
      <c r="H73" s="4"/>
      <c r="I73" s="81"/>
      <c r="J73" s="81"/>
      <c r="K73" s="62"/>
      <c r="L73" s="62"/>
      <c r="M73" s="62"/>
      <c r="N73" s="62"/>
      <c r="O73" s="175"/>
      <c r="P73" s="176"/>
      <c r="Q73" s="62"/>
    </row>
    <row r="74" spans="2:17" x14ac:dyDescent="0.25">
      <c r="B74" s="3"/>
      <c r="C74" s="3"/>
      <c r="D74" s="5"/>
      <c r="E74" s="5"/>
      <c r="F74" s="4"/>
      <c r="G74" s="4"/>
      <c r="H74" s="4"/>
      <c r="I74" s="81"/>
      <c r="J74" s="81"/>
      <c r="K74" s="62"/>
      <c r="L74" s="62"/>
      <c r="M74" s="62"/>
      <c r="N74" s="62"/>
      <c r="O74" s="175"/>
      <c r="P74" s="176"/>
      <c r="Q74" s="62"/>
    </row>
    <row r="75" spans="2:17" x14ac:dyDescent="0.25">
      <c r="B75" s="62"/>
      <c r="C75" s="62"/>
      <c r="D75" s="62"/>
      <c r="E75" s="62"/>
      <c r="F75" s="62"/>
      <c r="G75" s="62"/>
      <c r="H75" s="62"/>
      <c r="I75" s="62"/>
      <c r="J75" s="62"/>
      <c r="K75" s="62"/>
      <c r="L75" s="62"/>
      <c r="M75" s="62"/>
      <c r="N75" s="62"/>
      <c r="O75" s="177"/>
      <c r="P75" s="178"/>
      <c r="Q75" s="62"/>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164" t="s">
        <v>37</v>
      </c>
      <c r="C81" s="165"/>
      <c r="D81" s="165"/>
      <c r="E81" s="165"/>
      <c r="F81" s="165"/>
      <c r="G81" s="165"/>
      <c r="H81" s="165"/>
      <c r="I81" s="165"/>
      <c r="J81" s="165"/>
      <c r="K81" s="165"/>
      <c r="L81" s="165"/>
      <c r="M81" s="165"/>
      <c r="N81" s="166"/>
    </row>
    <row r="86" spans="2:17" ht="76.5" customHeight="1" x14ac:dyDescent="0.25">
      <c r="B86" s="55" t="s">
        <v>0</v>
      </c>
      <c r="C86" s="55" t="s">
        <v>38</v>
      </c>
      <c r="D86" s="55" t="s">
        <v>39</v>
      </c>
      <c r="E86" s="55" t="s">
        <v>109</v>
      </c>
      <c r="F86" s="55" t="s">
        <v>111</v>
      </c>
      <c r="G86" s="55" t="s">
        <v>112</v>
      </c>
      <c r="H86" s="55" t="s">
        <v>113</v>
      </c>
      <c r="I86" s="55" t="s">
        <v>110</v>
      </c>
      <c r="J86" s="170" t="s">
        <v>114</v>
      </c>
      <c r="K86" s="193"/>
      <c r="L86" s="171"/>
      <c r="M86" s="55" t="s">
        <v>118</v>
      </c>
      <c r="N86" s="55" t="s">
        <v>40</v>
      </c>
      <c r="O86" s="55" t="s">
        <v>41</v>
      </c>
      <c r="P86" s="170" t="s">
        <v>3</v>
      </c>
      <c r="Q86" s="171"/>
    </row>
    <row r="87" spans="2:17" ht="76.5" customHeight="1" x14ac:dyDescent="0.25">
      <c r="B87" s="107"/>
      <c r="C87" s="107"/>
      <c r="D87" s="107"/>
      <c r="E87" s="107"/>
      <c r="F87" s="107"/>
      <c r="G87" s="107"/>
      <c r="H87" s="107"/>
      <c r="I87" s="107"/>
      <c r="J87" s="107" t="s">
        <v>115</v>
      </c>
      <c r="K87" s="107" t="s">
        <v>116</v>
      </c>
      <c r="L87" s="107" t="s">
        <v>117</v>
      </c>
      <c r="M87" s="107"/>
      <c r="N87" s="107"/>
      <c r="O87" s="107"/>
      <c r="P87" s="84"/>
      <c r="Q87" s="85"/>
    </row>
    <row r="88" spans="2:17" ht="60.75" customHeight="1" x14ac:dyDescent="0.25">
      <c r="B88" s="78" t="s">
        <v>42</v>
      </c>
      <c r="C88" s="78" t="s">
        <v>165</v>
      </c>
      <c r="D88" s="3" t="s">
        <v>167</v>
      </c>
      <c r="E88" s="3">
        <v>49793752</v>
      </c>
      <c r="F88" s="3" t="s">
        <v>168</v>
      </c>
      <c r="G88" s="3" t="s">
        <v>169</v>
      </c>
      <c r="H88" s="152">
        <v>41608</v>
      </c>
      <c r="I88" s="5" t="s">
        <v>170</v>
      </c>
      <c r="J88" s="1"/>
      <c r="K88" s="82"/>
      <c r="L88" s="81"/>
      <c r="M88" s="62" t="s">
        <v>131</v>
      </c>
      <c r="N88" s="62" t="s">
        <v>131</v>
      </c>
      <c r="O88" s="62" t="s">
        <v>131</v>
      </c>
      <c r="P88" s="196" t="s">
        <v>171</v>
      </c>
      <c r="Q88" s="197"/>
    </row>
    <row r="89" spans="2:17" ht="60.75" customHeight="1" x14ac:dyDescent="0.25">
      <c r="B89" s="83" t="s">
        <v>42</v>
      </c>
      <c r="C89" s="83" t="s">
        <v>166</v>
      </c>
      <c r="D89" s="3" t="s">
        <v>172</v>
      </c>
      <c r="E89" s="3">
        <v>1122811346</v>
      </c>
      <c r="F89" s="3" t="s">
        <v>173</v>
      </c>
      <c r="G89" s="3" t="s">
        <v>169</v>
      </c>
      <c r="H89" s="152">
        <v>41608</v>
      </c>
      <c r="I89" s="5" t="s">
        <v>170</v>
      </c>
      <c r="J89" s="1" t="s">
        <v>174</v>
      </c>
      <c r="K89" s="82" t="s">
        <v>175</v>
      </c>
      <c r="L89" s="81" t="s">
        <v>176</v>
      </c>
      <c r="M89" s="108" t="s">
        <v>131</v>
      </c>
      <c r="N89" s="108" t="s">
        <v>131</v>
      </c>
      <c r="O89" s="108" t="s">
        <v>131</v>
      </c>
      <c r="P89" s="196" t="s">
        <v>177</v>
      </c>
      <c r="Q89" s="197"/>
    </row>
    <row r="90" spans="2:17" ht="60.75" customHeight="1" x14ac:dyDescent="0.25">
      <c r="B90" s="83" t="s">
        <v>42</v>
      </c>
      <c r="C90" s="83" t="s">
        <v>165</v>
      </c>
      <c r="D90" s="3" t="s">
        <v>178</v>
      </c>
      <c r="E90" s="3">
        <v>40881493</v>
      </c>
      <c r="F90" s="3" t="s">
        <v>179</v>
      </c>
      <c r="G90" s="3" t="s">
        <v>169</v>
      </c>
      <c r="H90" s="152">
        <v>39036</v>
      </c>
      <c r="I90" s="5" t="s">
        <v>180</v>
      </c>
      <c r="J90" s="83" t="s">
        <v>181</v>
      </c>
      <c r="K90" s="82" t="s">
        <v>182</v>
      </c>
      <c r="L90" s="82" t="s">
        <v>183</v>
      </c>
      <c r="M90" s="108" t="s">
        <v>131</v>
      </c>
      <c r="N90" s="108" t="s">
        <v>132</v>
      </c>
      <c r="O90" s="108" t="s">
        <v>132</v>
      </c>
      <c r="P90" s="194" t="s">
        <v>184</v>
      </c>
      <c r="Q90" s="195"/>
    </row>
    <row r="91" spans="2:17" ht="60.75" customHeight="1" x14ac:dyDescent="0.25">
      <c r="B91" s="83" t="s">
        <v>43</v>
      </c>
      <c r="C91" s="83" t="s">
        <v>165</v>
      </c>
      <c r="D91" s="3"/>
      <c r="E91" s="3"/>
      <c r="F91" s="3"/>
      <c r="G91" s="3"/>
      <c r="H91" s="152"/>
      <c r="I91" s="5"/>
      <c r="J91" s="83"/>
      <c r="K91" s="82"/>
      <c r="L91" s="82"/>
      <c r="M91" s="108"/>
      <c r="N91" s="108"/>
      <c r="O91" s="108"/>
      <c r="P91" s="198" t="s">
        <v>185</v>
      </c>
      <c r="Q91" s="199"/>
    </row>
    <row r="92" spans="2:17" ht="33.6" customHeight="1" x14ac:dyDescent="0.25">
      <c r="B92" s="78" t="s">
        <v>43</v>
      </c>
      <c r="C92" s="83" t="s">
        <v>165</v>
      </c>
      <c r="D92" s="3"/>
      <c r="E92" s="3"/>
      <c r="F92" s="3"/>
      <c r="G92" s="3"/>
      <c r="H92" s="3"/>
      <c r="I92" s="5"/>
      <c r="J92" s="1"/>
      <c r="K92" s="81"/>
      <c r="L92" s="81"/>
      <c r="M92" s="62"/>
      <c r="N92" s="62"/>
      <c r="O92" s="62"/>
      <c r="P92" s="198" t="s">
        <v>185</v>
      </c>
      <c r="Q92" s="199"/>
    </row>
    <row r="94" spans="2:17" ht="15.75" thickBot="1" x14ac:dyDescent="0.3"/>
    <row r="95" spans="2:17" ht="27" thickBot="1" x14ac:dyDescent="0.3">
      <c r="B95" s="164" t="s">
        <v>45</v>
      </c>
      <c r="C95" s="165"/>
      <c r="D95" s="165"/>
      <c r="E95" s="165"/>
      <c r="F95" s="165"/>
      <c r="G95" s="165"/>
      <c r="H95" s="165"/>
      <c r="I95" s="165"/>
      <c r="J95" s="165"/>
      <c r="K95" s="165"/>
      <c r="L95" s="165"/>
      <c r="M95" s="165"/>
      <c r="N95" s="166"/>
    </row>
    <row r="98" spans="1:26" ht="46.15" customHeight="1" x14ac:dyDescent="0.25">
      <c r="B98" s="67" t="s">
        <v>32</v>
      </c>
      <c r="C98" s="67" t="s">
        <v>46</v>
      </c>
      <c r="D98" s="170" t="s">
        <v>3</v>
      </c>
      <c r="E98" s="171"/>
    </row>
    <row r="99" spans="1:26" ht="46.9" customHeight="1" x14ac:dyDescent="0.25">
      <c r="B99" s="68" t="s">
        <v>119</v>
      </c>
      <c r="C99" s="151" t="s">
        <v>131</v>
      </c>
      <c r="D99" s="172" t="s">
        <v>205</v>
      </c>
      <c r="E99" s="172"/>
    </row>
    <row r="102" spans="1:26" ht="26.25" x14ac:dyDescent="0.25">
      <c r="B102" s="162" t="s">
        <v>62</v>
      </c>
      <c r="C102" s="163"/>
      <c r="D102" s="163"/>
      <c r="E102" s="163"/>
      <c r="F102" s="163"/>
      <c r="G102" s="163"/>
      <c r="H102" s="163"/>
      <c r="I102" s="163"/>
      <c r="J102" s="163"/>
      <c r="K102" s="163"/>
      <c r="L102" s="163"/>
      <c r="M102" s="163"/>
      <c r="N102" s="163"/>
      <c r="O102" s="163"/>
      <c r="P102" s="163"/>
    </row>
    <row r="104" spans="1:26" ht="15.75" thickBot="1" x14ac:dyDescent="0.3"/>
    <row r="105" spans="1:26" ht="27" thickBot="1" x14ac:dyDescent="0.3">
      <c r="B105" s="164" t="s">
        <v>52</v>
      </c>
      <c r="C105" s="165"/>
      <c r="D105" s="165"/>
      <c r="E105" s="165"/>
      <c r="F105" s="165"/>
      <c r="G105" s="165"/>
      <c r="H105" s="165"/>
      <c r="I105" s="165"/>
      <c r="J105" s="165"/>
      <c r="K105" s="165"/>
      <c r="L105" s="165"/>
      <c r="M105" s="165"/>
      <c r="N105" s="166"/>
    </row>
    <row r="107" spans="1:26" ht="15.75" thickBot="1" x14ac:dyDescent="0.3">
      <c r="M107" s="64"/>
      <c r="N107" s="64"/>
    </row>
    <row r="108" spans="1:26" s="94" customFormat="1" ht="109.5" customHeight="1" x14ac:dyDescent="0.25">
      <c r="B108" s="105" t="s">
        <v>140</v>
      </c>
      <c r="C108" s="105" t="s">
        <v>141</v>
      </c>
      <c r="D108" s="105" t="s">
        <v>142</v>
      </c>
      <c r="E108" s="105" t="s">
        <v>44</v>
      </c>
      <c r="F108" s="105" t="s">
        <v>22</v>
      </c>
      <c r="G108" s="105" t="s">
        <v>96</v>
      </c>
      <c r="H108" s="105" t="s">
        <v>17</v>
      </c>
      <c r="I108" s="105" t="s">
        <v>10</v>
      </c>
      <c r="J108" s="105" t="s">
        <v>30</v>
      </c>
      <c r="K108" s="105" t="s">
        <v>59</v>
      </c>
      <c r="L108" s="105" t="s">
        <v>20</v>
      </c>
      <c r="M108" s="90" t="s">
        <v>26</v>
      </c>
      <c r="N108" s="105" t="s">
        <v>143</v>
      </c>
      <c r="O108" s="105" t="s">
        <v>35</v>
      </c>
      <c r="P108" s="106" t="s">
        <v>11</v>
      </c>
      <c r="Q108" s="106" t="s">
        <v>19</v>
      </c>
    </row>
    <row r="109" spans="1:26" s="100" customFormat="1" x14ac:dyDescent="0.25">
      <c r="A109" s="46">
        <v>1</v>
      </c>
      <c r="B109" s="101"/>
      <c r="C109" s="102"/>
      <c r="D109" s="101"/>
      <c r="E109" s="96"/>
      <c r="F109" s="97"/>
      <c r="G109" s="139"/>
      <c r="H109" s="104"/>
      <c r="I109" s="98"/>
      <c r="J109" s="98"/>
      <c r="K109" s="98"/>
      <c r="L109" s="98"/>
      <c r="M109" s="89"/>
      <c r="N109" s="89">
        <f>+M109*G109</f>
        <v>0</v>
      </c>
      <c r="O109" s="26"/>
      <c r="P109" s="26"/>
      <c r="Q109" s="200" t="s">
        <v>186</v>
      </c>
      <c r="R109" s="99"/>
      <c r="S109" s="99"/>
      <c r="T109" s="99"/>
      <c r="U109" s="99"/>
      <c r="V109" s="99"/>
      <c r="W109" s="99"/>
      <c r="X109" s="99"/>
      <c r="Y109" s="99"/>
      <c r="Z109" s="99"/>
    </row>
    <row r="110" spans="1:26" s="100" customFormat="1" x14ac:dyDescent="0.25">
      <c r="A110" s="46">
        <f>+A109+1</f>
        <v>2</v>
      </c>
      <c r="B110" s="101"/>
      <c r="C110" s="102"/>
      <c r="D110" s="101"/>
      <c r="E110" s="96"/>
      <c r="F110" s="97"/>
      <c r="G110" s="97"/>
      <c r="H110" s="97"/>
      <c r="I110" s="98"/>
      <c r="J110" s="98"/>
      <c r="K110" s="98"/>
      <c r="L110" s="98"/>
      <c r="M110" s="89"/>
      <c r="N110" s="89"/>
      <c r="O110" s="26"/>
      <c r="P110" s="26"/>
      <c r="Q110" s="201"/>
      <c r="R110" s="99"/>
      <c r="S110" s="99"/>
      <c r="T110" s="99"/>
      <c r="U110" s="99"/>
      <c r="V110" s="99"/>
      <c r="W110" s="99"/>
      <c r="X110" s="99"/>
      <c r="Y110" s="99"/>
      <c r="Z110" s="99"/>
    </row>
    <row r="111" spans="1:26" s="100" customFormat="1" x14ac:dyDescent="0.25">
      <c r="A111" s="46">
        <f t="shared" ref="A111:A116" si="3">+A110+1</f>
        <v>3</v>
      </c>
      <c r="B111" s="101"/>
      <c r="C111" s="102"/>
      <c r="D111" s="101"/>
      <c r="E111" s="96"/>
      <c r="F111" s="97"/>
      <c r="G111" s="97"/>
      <c r="H111" s="97"/>
      <c r="I111" s="98"/>
      <c r="J111" s="98"/>
      <c r="K111" s="98"/>
      <c r="L111" s="98"/>
      <c r="M111" s="89"/>
      <c r="N111" s="89"/>
      <c r="O111" s="26"/>
      <c r="P111" s="26"/>
      <c r="Q111" s="201"/>
      <c r="R111" s="99"/>
      <c r="S111" s="99"/>
      <c r="T111" s="99"/>
      <c r="U111" s="99"/>
      <c r="V111" s="99"/>
      <c r="W111" s="99"/>
      <c r="X111" s="99"/>
      <c r="Y111" s="99"/>
      <c r="Z111" s="99"/>
    </row>
    <row r="112" spans="1:26" s="100" customFormat="1" x14ac:dyDescent="0.25">
      <c r="A112" s="46">
        <f t="shared" si="3"/>
        <v>4</v>
      </c>
      <c r="B112" s="101"/>
      <c r="C112" s="102"/>
      <c r="D112" s="101"/>
      <c r="E112" s="96"/>
      <c r="F112" s="97"/>
      <c r="G112" s="97"/>
      <c r="H112" s="97"/>
      <c r="I112" s="98"/>
      <c r="J112" s="98"/>
      <c r="K112" s="98"/>
      <c r="L112" s="98"/>
      <c r="M112" s="89"/>
      <c r="N112" s="89"/>
      <c r="O112" s="26"/>
      <c r="P112" s="26"/>
      <c r="Q112" s="201"/>
      <c r="R112" s="99"/>
      <c r="S112" s="99"/>
      <c r="T112" s="99"/>
      <c r="U112" s="99"/>
      <c r="V112" s="99"/>
      <c r="W112" s="99"/>
      <c r="X112" s="99"/>
      <c r="Y112" s="99"/>
      <c r="Z112" s="99"/>
    </row>
    <row r="113" spans="1:26" s="100" customFormat="1" x14ac:dyDescent="0.25">
      <c r="A113" s="46">
        <f t="shared" si="3"/>
        <v>5</v>
      </c>
      <c r="B113" s="101"/>
      <c r="C113" s="102"/>
      <c r="D113" s="101"/>
      <c r="E113" s="96"/>
      <c r="F113" s="97"/>
      <c r="G113" s="97"/>
      <c r="H113" s="97"/>
      <c r="I113" s="98"/>
      <c r="J113" s="98"/>
      <c r="K113" s="98"/>
      <c r="L113" s="98"/>
      <c r="M113" s="89"/>
      <c r="N113" s="89"/>
      <c r="O113" s="26"/>
      <c r="P113" s="26"/>
      <c r="Q113" s="201"/>
      <c r="R113" s="99"/>
      <c r="S113" s="99"/>
      <c r="T113" s="99"/>
      <c r="U113" s="99"/>
      <c r="V113" s="99"/>
      <c r="W113" s="99"/>
      <c r="X113" s="99"/>
      <c r="Y113" s="99"/>
      <c r="Z113" s="99"/>
    </row>
    <row r="114" spans="1:26" s="100" customFormat="1" x14ac:dyDescent="0.25">
      <c r="A114" s="46">
        <f t="shared" si="3"/>
        <v>6</v>
      </c>
      <c r="B114" s="101"/>
      <c r="C114" s="102"/>
      <c r="D114" s="101"/>
      <c r="E114" s="96"/>
      <c r="F114" s="97"/>
      <c r="G114" s="97"/>
      <c r="H114" s="97"/>
      <c r="I114" s="98"/>
      <c r="J114" s="98"/>
      <c r="K114" s="98"/>
      <c r="L114" s="98"/>
      <c r="M114" s="89"/>
      <c r="N114" s="89"/>
      <c r="O114" s="26"/>
      <c r="P114" s="26"/>
      <c r="Q114" s="201"/>
      <c r="R114" s="99"/>
      <c r="S114" s="99"/>
      <c r="T114" s="99"/>
      <c r="U114" s="99"/>
      <c r="V114" s="99"/>
      <c r="W114" s="99"/>
      <c r="X114" s="99"/>
      <c r="Y114" s="99"/>
      <c r="Z114" s="99"/>
    </row>
    <row r="115" spans="1:26" s="100" customFormat="1" x14ac:dyDescent="0.25">
      <c r="A115" s="46">
        <f t="shared" si="3"/>
        <v>7</v>
      </c>
      <c r="B115" s="101"/>
      <c r="C115" s="102"/>
      <c r="D115" s="101"/>
      <c r="E115" s="96"/>
      <c r="F115" s="97"/>
      <c r="G115" s="97"/>
      <c r="H115" s="97"/>
      <c r="I115" s="98"/>
      <c r="J115" s="98"/>
      <c r="K115" s="98"/>
      <c r="L115" s="98"/>
      <c r="M115" s="89"/>
      <c r="N115" s="89"/>
      <c r="O115" s="26"/>
      <c r="P115" s="26"/>
      <c r="Q115" s="201"/>
      <c r="R115" s="99"/>
      <c r="S115" s="99"/>
      <c r="T115" s="99"/>
      <c r="U115" s="99"/>
      <c r="V115" s="99"/>
      <c r="W115" s="99"/>
      <c r="X115" s="99"/>
      <c r="Y115" s="99"/>
      <c r="Z115" s="99"/>
    </row>
    <row r="116" spans="1:26" s="100" customFormat="1" x14ac:dyDescent="0.25">
      <c r="A116" s="46">
        <f t="shared" si="3"/>
        <v>8</v>
      </c>
      <c r="B116" s="101"/>
      <c r="C116" s="102"/>
      <c r="D116" s="101"/>
      <c r="E116" s="96"/>
      <c r="F116" s="97"/>
      <c r="G116" s="97"/>
      <c r="H116" s="97"/>
      <c r="I116" s="98"/>
      <c r="J116" s="98"/>
      <c r="K116" s="98"/>
      <c r="L116" s="98"/>
      <c r="M116" s="89"/>
      <c r="N116" s="89"/>
      <c r="O116" s="26"/>
      <c r="P116" s="26"/>
      <c r="Q116" s="202"/>
      <c r="R116" s="99"/>
      <c r="S116" s="99"/>
      <c r="T116" s="99"/>
      <c r="U116" s="99"/>
      <c r="V116" s="99"/>
      <c r="W116" s="99"/>
      <c r="X116" s="99"/>
      <c r="Y116" s="99"/>
      <c r="Z116" s="99"/>
    </row>
    <row r="117" spans="1:26" s="100" customFormat="1" x14ac:dyDescent="0.25">
      <c r="A117" s="46"/>
      <c r="B117" s="147" t="s">
        <v>16</v>
      </c>
      <c r="C117" s="102"/>
      <c r="D117" s="101"/>
      <c r="E117" s="96"/>
      <c r="F117" s="97"/>
      <c r="G117" s="97"/>
      <c r="H117" s="97"/>
      <c r="I117" s="98"/>
      <c r="J117" s="98"/>
      <c r="K117" s="103">
        <f t="shared" ref="K117" si="4">SUM(K109:K116)</f>
        <v>0</v>
      </c>
      <c r="L117" s="103">
        <f t="shared" ref="L117:N117" si="5">SUM(L109:L116)</f>
        <v>0</v>
      </c>
      <c r="M117" s="138">
        <f t="shared" si="5"/>
        <v>0</v>
      </c>
      <c r="N117" s="103">
        <f t="shared" si="5"/>
        <v>0</v>
      </c>
      <c r="O117" s="26"/>
      <c r="P117" s="26"/>
      <c r="Q117" s="141"/>
    </row>
    <row r="118" spans="1:26" x14ac:dyDescent="0.25">
      <c r="B118" s="29"/>
      <c r="C118" s="29"/>
      <c r="D118" s="29"/>
      <c r="E118" s="30"/>
      <c r="F118" s="29"/>
      <c r="G118" s="29"/>
      <c r="H118" s="29"/>
      <c r="I118" s="29"/>
      <c r="J118" s="29"/>
      <c r="K118" s="29"/>
      <c r="L118" s="29"/>
      <c r="M118" s="29"/>
      <c r="N118" s="29"/>
      <c r="O118" s="29"/>
      <c r="P118" s="29"/>
    </row>
    <row r="119" spans="1:26" ht="18.75" x14ac:dyDescent="0.25">
      <c r="B119" s="58" t="s">
        <v>31</v>
      </c>
      <c r="C119" s="72">
        <f>+K117</f>
        <v>0</v>
      </c>
      <c r="H119" s="31"/>
      <c r="I119" s="31"/>
      <c r="J119" s="31"/>
      <c r="K119" s="31"/>
      <c r="L119" s="31"/>
      <c r="M119" s="31"/>
      <c r="N119" s="29"/>
      <c r="O119" s="29"/>
      <c r="P119" s="29"/>
    </row>
    <row r="121" spans="1:26" ht="15.75" thickBot="1" x14ac:dyDescent="0.3"/>
    <row r="122" spans="1:26" ht="37.15" customHeight="1" thickBot="1" x14ac:dyDescent="0.3">
      <c r="B122" s="75" t="s">
        <v>48</v>
      </c>
      <c r="C122" s="76" t="s">
        <v>49</v>
      </c>
      <c r="D122" s="75" t="s">
        <v>50</v>
      </c>
      <c r="E122" s="76" t="s">
        <v>53</v>
      </c>
    </row>
    <row r="123" spans="1:26" ht="41.45" customHeight="1" x14ac:dyDescent="0.25">
      <c r="B123" s="66" t="s">
        <v>120</v>
      </c>
      <c r="C123" s="69">
        <v>20</v>
      </c>
      <c r="D123" s="69">
        <v>0</v>
      </c>
      <c r="E123" s="167">
        <f>+D123+D124+D125</f>
        <v>0</v>
      </c>
    </row>
    <row r="124" spans="1:26" x14ac:dyDescent="0.25">
      <c r="B124" s="66" t="s">
        <v>121</v>
      </c>
      <c r="C124" s="56">
        <v>30</v>
      </c>
      <c r="D124" s="70">
        <v>0</v>
      </c>
      <c r="E124" s="168"/>
    </row>
    <row r="125" spans="1:26" ht="15.75" thickBot="1" x14ac:dyDescent="0.3">
      <c r="B125" s="66" t="s">
        <v>122</v>
      </c>
      <c r="C125" s="71">
        <v>40</v>
      </c>
      <c r="D125" s="71">
        <v>0</v>
      </c>
      <c r="E125" s="169"/>
    </row>
    <row r="127" spans="1:26" ht="15.75" thickBot="1" x14ac:dyDescent="0.3"/>
    <row r="128" spans="1:26" ht="27" thickBot="1" x14ac:dyDescent="0.3">
      <c r="B128" s="164" t="s">
        <v>153</v>
      </c>
      <c r="C128" s="165"/>
      <c r="D128" s="165"/>
      <c r="E128" s="165"/>
      <c r="F128" s="165"/>
      <c r="G128" s="165"/>
      <c r="H128" s="165"/>
      <c r="I128" s="165"/>
      <c r="J128" s="165"/>
      <c r="K128" s="165"/>
      <c r="L128" s="165"/>
      <c r="M128" s="165"/>
      <c r="N128" s="166"/>
    </row>
    <row r="130" spans="2:17" ht="76.5" customHeight="1" x14ac:dyDescent="0.25">
      <c r="B130" s="55" t="s">
        <v>0</v>
      </c>
      <c r="C130" s="55" t="s">
        <v>38</v>
      </c>
      <c r="D130" s="55" t="s">
        <v>39</v>
      </c>
      <c r="E130" s="55" t="s">
        <v>109</v>
      </c>
      <c r="F130" s="55" t="s">
        <v>111</v>
      </c>
      <c r="G130" s="55" t="s">
        <v>112</v>
      </c>
      <c r="H130" s="55" t="s">
        <v>113</v>
      </c>
      <c r="I130" s="55" t="s">
        <v>110</v>
      </c>
      <c r="J130" s="170" t="s">
        <v>114</v>
      </c>
      <c r="K130" s="193"/>
      <c r="L130" s="171"/>
      <c r="M130" s="55" t="s">
        <v>118</v>
      </c>
      <c r="N130" s="55" t="s">
        <v>40</v>
      </c>
      <c r="O130" s="55" t="s">
        <v>41</v>
      </c>
      <c r="P130" s="170" t="s">
        <v>3</v>
      </c>
      <c r="Q130" s="171"/>
    </row>
    <row r="131" spans="2:17" ht="76.5" customHeight="1" x14ac:dyDescent="0.25">
      <c r="B131" s="107"/>
      <c r="C131" s="107"/>
      <c r="D131" s="107"/>
      <c r="E131" s="107"/>
      <c r="F131" s="107"/>
      <c r="G131" s="107"/>
      <c r="H131" s="107"/>
      <c r="I131" s="107"/>
      <c r="J131" s="107" t="s">
        <v>115</v>
      </c>
      <c r="K131" s="107" t="s">
        <v>116</v>
      </c>
      <c r="L131" s="107" t="s">
        <v>117</v>
      </c>
      <c r="M131" s="107"/>
      <c r="N131" s="107"/>
      <c r="O131" s="107"/>
      <c r="P131" s="84"/>
      <c r="Q131" s="85"/>
    </row>
    <row r="132" spans="2:17" ht="60.75" customHeight="1" x14ac:dyDescent="0.25">
      <c r="B132" s="78" t="s">
        <v>126</v>
      </c>
      <c r="C132" s="78" t="s">
        <v>187</v>
      </c>
      <c r="D132" s="3" t="s">
        <v>188</v>
      </c>
      <c r="E132" s="3">
        <v>51685175</v>
      </c>
      <c r="F132" s="3" t="s">
        <v>173</v>
      </c>
      <c r="G132" s="3" t="s">
        <v>189</v>
      </c>
      <c r="H132" s="152">
        <v>37449</v>
      </c>
      <c r="I132" s="5" t="s">
        <v>170</v>
      </c>
      <c r="J132" s="1" t="s">
        <v>190</v>
      </c>
      <c r="K132" s="82" t="s">
        <v>191</v>
      </c>
      <c r="L132" s="81" t="s">
        <v>192</v>
      </c>
      <c r="M132" s="62" t="s">
        <v>131</v>
      </c>
      <c r="N132" s="62" t="s">
        <v>131</v>
      </c>
      <c r="O132" s="62" t="s">
        <v>131</v>
      </c>
      <c r="P132" s="172" t="s">
        <v>193</v>
      </c>
      <c r="Q132" s="172"/>
    </row>
    <row r="133" spans="2:17" ht="93.75" customHeight="1" x14ac:dyDescent="0.25">
      <c r="B133" s="78" t="s">
        <v>127</v>
      </c>
      <c r="C133" s="83" t="s">
        <v>187</v>
      </c>
      <c r="D133" s="3" t="s">
        <v>194</v>
      </c>
      <c r="E133" s="3">
        <v>56097885</v>
      </c>
      <c r="F133" s="3" t="s">
        <v>195</v>
      </c>
      <c r="G133" s="3" t="s">
        <v>189</v>
      </c>
      <c r="H133" s="152">
        <v>38270</v>
      </c>
      <c r="I133" s="5" t="s">
        <v>180</v>
      </c>
      <c r="J133" s="83" t="s">
        <v>196</v>
      </c>
      <c r="K133" s="82" t="s">
        <v>197</v>
      </c>
      <c r="L133" s="81" t="s">
        <v>198</v>
      </c>
      <c r="M133" s="62" t="s">
        <v>131</v>
      </c>
      <c r="N133" s="62" t="s">
        <v>132</v>
      </c>
      <c r="O133" s="62" t="s">
        <v>132</v>
      </c>
      <c r="P133" s="198" t="s">
        <v>199</v>
      </c>
      <c r="Q133" s="199"/>
    </row>
    <row r="134" spans="2:17" ht="33.6" customHeight="1" x14ac:dyDescent="0.25">
      <c r="B134" s="78" t="s">
        <v>128</v>
      </c>
      <c r="C134" s="83" t="s">
        <v>187</v>
      </c>
      <c r="D134" s="3" t="s">
        <v>203</v>
      </c>
      <c r="E134" s="3">
        <v>13257269</v>
      </c>
      <c r="F134" s="3" t="s">
        <v>200</v>
      </c>
      <c r="G134" s="3"/>
      <c r="H134" s="3"/>
      <c r="I134" s="5"/>
      <c r="J134" s="1" t="s">
        <v>201</v>
      </c>
      <c r="K134" s="81" t="s">
        <v>202</v>
      </c>
      <c r="L134" s="81"/>
      <c r="M134" s="62" t="s">
        <v>131</v>
      </c>
      <c r="N134" s="62" t="s">
        <v>132</v>
      </c>
      <c r="O134" s="62" t="s">
        <v>132</v>
      </c>
      <c r="P134" s="194" t="s">
        <v>204</v>
      </c>
      <c r="Q134" s="195"/>
    </row>
    <row r="137" spans="2:17" ht="15.75" thickBot="1" x14ac:dyDescent="0.3"/>
    <row r="138" spans="2:17" ht="54" customHeight="1" x14ac:dyDescent="0.25">
      <c r="B138" s="74" t="s">
        <v>32</v>
      </c>
      <c r="C138" s="74" t="s">
        <v>48</v>
      </c>
      <c r="D138" s="55" t="s">
        <v>49</v>
      </c>
      <c r="E138" s="74" t="s">
        <v>50</v>
      </c>
      <c r="F138" s="76" t="s">
        <v>54</v>
      </c>
      <c r="G138" s="146"/>
    </row>
    <row r="139" spans="2:17" ht="120.75" customHeight="1" x14ac:dyDescent="0.2">
      <c r="B139" s="156" t="s">
        <v>51</v>
      </c>
      <c r="C139" s="6" t="s">
        <v>123</v>
      </c>
      <c r="D139" s="70">
        <v>25</v>
      </c>
      <c r="E139" s="70">
        <v>25</v>
      </c>
      <c r="F139" s="157">
        <f>+E139+E140+E141</f>
        <v>25</v>
      </c>
      <c r="G139" s="79"/>
    </row>
    <row r="140" spans="2:17" ht="76.150000000000006" customHeight="1" x14ac:dyDescent="0.2">
      <c r="B140" s="156"/>
      <c r="C140" s="6" t="s">
        <v>124</v>
      </c>
      <c r="D140" s="73">
        <v>25</v>
      </c>
      <c r="E140" s="70">
        <v>0</v>
      </c>
      <c r="F140" s="158"/>
      <c r="G140" s="79"/>
    </row>
    <row r="141" spans="2:17" ht="69" customHeight="1" x14ac:dyDescent="0.2">
      <c r="B141" s="156"/>
      <c r="C141" s="6" t="s">
        <v>125</v>
      </c>
      <c r="D141" s="70">
        <v>10</v>
      </c>
      <c r="E141" s="70">
        <v>0</v>
      </c>
      <c r="F141" s="159"/>
      <c r="G141" s="79"/>
    </row>
    <row r="142" spans="2:17" x14ac:dyDescent="0.25">
      <c r="C142"/>
    </row>
    <row r="145" spans="2:5" x14ac:dyDescent="0.25">
      <c r="B145" s="65" t="s">
        <v>55</v>
      </c>
    </row>
    <row r="148" spans="2:5" x14ac:dyDescent="0.25">
      <c r="B148" s="77" t="s">
        <v>32</v>
      </c>
      <c r="C148" s="77" t="s">
        <v>56</v>
      </c>
      <c r="D148" s="74" t="s">
        <v>50</v>
      </c>
      <c r="E148" s="74" t="s">
        <v>16</v>
      </c>
    </row>
    <row r="149" spans="2:5" ht="28.5" x14ac:dyDescent="0.25">
      <c r="B149" s="2" t="s">
        <v>57</v>
      </c>
      <c r="C149" s="7">
        <v>40</v>
      </c>
      <c r="D149" s="70">
        <f>+E123</f>
        <v>0</v>
      </c>
      <c r="E149" s="160">
        <f>+D149+D150</f>
        <v>25</v>
      </c>
    </row>
    <row r="150" spans="2:5" ht="42.75" x14ac:dyDescent="0.25">
      <c r="B150" s="2" t="s">
        <v>58</v>
      </c>
      <c r="C150" s="7">
        <v>60</v>
      </c>
      <c r="D150" s="70">
        <f>+F139</f>
        <v>25</v>
      </c>
      <c r="E150" s="161"/>
    </row>
  </sheetData>
  <mergeCells count="42">
    <mergeCell ref="J130:L130"/>
    <mergeCell ref="P130:Q130"/>
    <mergeCell ref="P132:Q132"/>
    <mergeCell ref="P134:Q134"/>
    <mergeCell ref="J86:L86"/>
    <mergeCell ref="P88:Q88"/>
    <mergeCell ref="P92:Q92"/>
    <mergeCell ref="P91:Q91"/>
    <mergeCell ref="Q109:Q116"/>
    <mergeCell ref="P133:Q133"/>
    <mergeCell ref="P89:Q89"/>
    <mergeCell ref="P90:Q90"/>
    <mergeCell ref="B65:N65"/>
    <mergeCell ref="C63:N63"/>
    <mergeCell ref="B14:C21"/>
    <mergeCell ref="D59:E59"/>
    <mergeCell ref="B59:B60"/>
    <mergeCell ref="C59:C60"/>
    <mergeCell ref="M44:N45"/>
    <mergeCell ref="B4:P4"/>
    <mergeCell ref="B22:C22"/>
    <mergeCell ref="C6:N6"/>
    <mergeCell ref="C7:N7"/>
    <mergeCell ref="C8:N8"/>
    <mergeCell ref="C9:N9"/>
    <mergeCell ref="C10:E10"/>
    <mergeCell ref="B139:B141"/>
    <mergeCell ref="F139:F141"/>
    <mergeCell ref="E149:E150"/>
    <mergeCell ref="B2:P2"/>
    <mergeCell ref="B102:P102"/>
    <mergeCell ref="B128:N128"/>
    <mergeCell ref="E123:E125"/>
    <mergeCell ref="B95:N95"/>
    <mergeCell ref="D98:E98"/>
    <mergeCell ref="D99:E99"/>
    <mergeCell ref="B105:N105"/>
    <mergeCell ref="P86:Q86"/>
    <mergeCell ref="B81:N81"/>
    <mergeCell ref="E40:E41"/>
    <mergeCell ref="O68:P68"/>
    <mergeCell ref="O69:P75"/>
  </mergeCells>
  <dataValidations count="2">
    <dataValidation type="decimal" allowBlank="1" showInputMessage="1" showErrorMessage="1" sqref="WVH983066 WLL983066 C65562 IV65562 SR65562 ACN65562 AMJ65562 AWF65562 BGB65562 BPX65562 BZT65562 CJP65562 CTL65562 DDH65562 DND65562 DWZ65562 EGV65562 EQR65562 FAN65562 FKJ65562 FUF65562 GEB65562 GNX65562 GXT65562 HHP65562 HRL65562 IBH65562 ILD65562 IUZ65562 JEV65562 JOR65562 JYN65562 KIJ65562 KSF65562 LCB65562 LLX65562 LVT65562 MFP65562 MPL65562 MZH65562 NJD65562 NSZ65562 OCV65562 OMR65562 OWN65562 PGJ65562 PQF65562 QAB65562 QJX65562 QTT65562 RDP65562 RNL65562 RXH65562 SHD65562 SQZ65562 TAV65562 TKR65562 TUN65562 UEJ65562 UOF65562 UYB65562 VHX65562 VRT65562 WBP65562 WLL65562 WVH65562 C131098 IV131098 SR131098 ACN131098 AMJ131098 AWF131098 BGB131098 BPX131098 BZT131098 CJP131098 CTL131098 DDH131098 DND131098 DWZ131098 EGV131098 EQR131098 FAN131098 FKJ131098 FUF131098 GEB131098 GNX131098 GXT131098 HHP131098 HRL131098 IBH131098 ILD131098 IUZ131098 JEV131098 JOR131098 JYN131098 KIJ131098 KSF131098 LCB131098 LLX131098 LVT131098 MFP131098 MPL131098 MZH131098 NJD131098 NSZ131098 OCV131098 OMR131098 OWN131098 PGJ131098 PQF131098 QAB131098 QJX131098 QTT131098 RDP131098 RNL131098 RXH131098 SHD131098 SQZ131098 TAV131098 TKR131098 TUN131098 UEJ131098 UOF131098 UYB131098 VHX131098 VRT131098 WBP131098 WLL131098 WVH131098 C196634 IV196634 SR196634 ACN196634 AMJ196634 AWF196634 BGB196634 BPX196634 BZT196634 CJP196634 CTL196634 DDH196634 DND196634 DWZ196634 EGV196634 EQR196634 FAN196634 FKJ196634 FUF196634 GEB196634 GNX196634 GXT196634 HHP196634 HRL196634 IBH196634 ILD196634 IUZ196634 JEV196634 JOR196634 JYN196634 KIJ196634 KSF196634 LCB196634 LLX196634 LVT196634 MFP196634 MPL196634 MZH196634 NJD196634 NSZ196634 OCV196634 OMR196634 OWN196634 PGJ196634 PQF196634 QAB196634 QJX196634 QTT196634 RDP196634 RNL196634 RXH196634 SHD196634 SQZ196634 TAV196634 TKR196634 TUN196634 UEJ196634 UOF196634 UYB196634 VHX196634 VRT196634 WBP196634 WLL196634 WVH196634 C262170 IV262170 SR262170 ACN262170 AMJ262170 AWF262170 BGB262170 BPX262170 BZT262170 CJP262170 CTL262170 DDH262170 DND262170 DWZ262170 EGV262170 EQR262170 FAN262170 FKJ262170 FUF262170 GEB262170 GNX262170 GXT262170 HHP262170 HRL262170 IBH262170 ILD262170 IUZ262170 JEV262170 JOR262170 JYN262170 KIJ262170 KSF262170 LCB262170 LLX262170 LVT262170 MFP262170 MPL262170 MZH262170 NJD262170 NSZ262170 OCV262170 OMR262170 OWN262170 PGJ262170 PQF262170 QAB262170 QJX262170 QTT262170 RDP262170 RNL262170 RXH262170 SHD262170 SQZ262170 TAV262170 TKR262170 TUN262170 UEJ262170 UOF262170 UYB262170 VHX262170 VRT262170 WBP262170 WLL262170 WVH262170 C327706 IV327706 SR327706 ACN327706 AMJ327706 AWF327706 BGB327706 BPX327706 BZT327706 CJP327706 CTL327706 DDH327706 DND327706 DWZ327706 EGV327706 EQR327706 FAN327706 FKJ327706 FUF327706 GEB327706 GNX327706 GXT327706 HHP327706 HRL327706 IBH327706 ILD327706 IUZ327706 JEV327706 JOR327706 JYN327706 KIJ327706 KSF327706 LCB327706 LLX327706 LVT327706 MFP327706 MPL327706 MZH327706 NJD327706 NSZ327706 OCV327706 OMR327706 OWN327706 PGJ327706 PQF327706 QAB327706 QJX327706 QTT327706 RDP327706 RNL327706 RXH327706 SHD327706 SQZ327706 TAV327706 TKR327706 TUN327706 UEJ327706 UOF327706 UYB327706 VHX327706 VRT327706 WBP327706 WLL327706 WVH327706 C393242 IV393242 SR393242 ACN393242 AMJ393242 AWF393242 BGB393242 BPX393242 BZT393242 CJP393242 CTL393242 DDH393242 DND393242 DWZ393242 EGV393242 EQR393242 FAN393242 FKJ393242 FUF393242 GEB393242 GNX393242 GXT393242 HHP393242 HRL393242 IBH393242 ILD393242 IUZ393242 JEV393242 JOR393242 JYN393242 KIJ393242 KSF393242 LCB393242 LLX393242 LVT393242 MFP393242 MPL393242 MZH393242 NJD393242 NSZ393242 OCV393242 OMR393242 OWN393242 PGJ393242 PQF393242 QAB393242 QJX393242 QTT393242 RDP393242 RNL393242 RXH393242 SHD393242 SQZ393242 TAV393242 TKR393242 TUN393242 UEJ393242 UOF393242 UYB393242 VHX393242 VRT393242 WBP393242 WLL393242 WVH393242 C458778 IV458778 SR458778 ACN458778 AMJ458778 AWF458778 BGB458778 BPX458778 BZT458778 CJP458778 CTL458778 DDH458778 DND458778 DWZ458778 EGV458778 EQR458778 FAN458778 FKJ458778 FUF458778 GEB458778 GNX458778 GXT458778 HHP458778 HRL458778 IBH458778 ILD458778 IUZ458778 JEV458778 JOR458778 JYN458778 KIJ458778 KSF458778 LCB458778 LLX458778 LVT458778 MFP458778 MPL458778 MZH458778 NJD458778 NSZ458778 OCV458778 OMR458778 OWN458778 PGJ458778 PQF458778 QAB458778 QJX458778 QTT458778 RDP458778 RNL458778 RXH458778 SHD458778 SQZ458778 TAV458778 TKR458778 TUN458778 UEJ458778 UOF458778 UYB458778 VHX458778 VRT458778 WBP458778 WLL458778 WVH458778 C524314 IV524314 SR524314 ACN524314 AMJ524314 AWF524314 BGB524314 BPX524314 BZT524314 CJP524314 CTL524314 DDH524314 DND524314 DWZ524314 EGV524314 EQR524314 FAN524314 FKJ524314 FUF524314 GEB524314 GNX524314 GXT524314 HHP524314 HRL524314 IBH524314 ILD524314 IUZ524314 JEV524314 JOR524314 JYN524314 KIJ524314 KSF524314 LCB524314 LLX524314 LVT524314 MFP524314 MPL524314 MZH524314 NJD524314 NSZ524314 OCV524314 OMR524314 OWN524314 PGJ524314 PQF524314 QAB524314 QJX524314 QTT524314 RDP524314 RNL524314 RXH524314 SHD524314 SQZ524314 TAV524314 TKR524314 TUN524314 UEJ524314 UOF524314 UYB524314 VHX524314 VRT524314 WBP524314 WLL524314 WVH524314 C589850 IV589850 SR589850 ACN589850 AMJ589850 AWF589850 BGB589850 BPX589850 BZT589850 CJP589850 CTL589850 DDH589850 DND589850 DWZ589850 EGV589850 EQR589850 FAN589850 FKJ589850 FUF589850 GEB589850 GNX589850 GXT589850 HHP589850 HRL589850 IBH589850 ILD589850 IUZ589850 JEV589850 JOR589850 JYN589850 KIJ589850 KSF589850 LCB589850 LLX589850 LVT589850 MFP589850 MPL589850 MZH589850 NJD589850 NSZ589850 OCV589850 OMR589850 OWN589850 PGJ589850 PQF589850 QAB589850 QJX589850 QTT589850 RDP589850 RNL589850 RXH589850 SHD589850 SQZ589850 TAV589850 TKR589850 TUN589850 UEJ589850 UOF589850 UYB589850 VHX589850 VRT589850 WBP589850 WLL589850 WVH589850 C655386 IV655386 SR655386 ACN655386 AMJ655386 AWF655386 BGB655386 BPX655386 BZT655386 CJP655386 CTL655386 DDH655386 DND655386 DWZ655386 EGV655386 EQR655386 FAN655386 FKJ655386 FUF655386 GEB655386 GNX655386 GXT655386 HHP655386 HRL655386 IBH655386 ILD655386 IUZ655386 JEV655386 JOR655386 JYN655386 KIJ655386 KSF655386 LCB655386 LLX655386 LVT655386 MFP655386 MPL655386 MZH655386 NJD655386 NSZ655386 OCV655386 OMR655386 OWN655386 PGJ655386 PQF655386 QAB655386 QJX655386 QTT655386 RDP655386 RNL655386 RXH655386 SHD655386 SQZ655386 TAV655386 TKR655386 TUN655386 UEJ655386 UOF655386 UYB655386 VHX655386 VRT655386 WBP655386 WLL655386 WVH655386 C720922 IV720922 SR720922 ACN720922 AMJ720922 AWF720922 BGB720922 BPX720922 BZT720922 CJP720922 CTL720922 DDH720922 DND720922 DWZ720922 EGV720922 EQR720922 FAN720922 FKJ720922 FUF720922 GEB720922 GNX720922 GXT720922 HHP720922 HRL720922 IBH720922 ILD720922 IUZ720922 JEV720922 JOR720922 JYN720922 KIJ720922 KSF720922 LCB720922 LLX720922 LVT720922 MFP720922 MPL720922 MZH720922 NJD720922 NSZ720922 OCV720922 OMR720922 OWN720922 PGJ720922 PQF720922 QAB720922 QJX720922 QTT720922 RDP720922 RNL720922 RXH720922 SHD720922 SQZ720922 TAV720922 TKR720922 TUN720922 UEJ720922 UOF720922 UYB720922 VHX720922 VRT720922 WBP720922 WLL720922 WVH720922 C786458 IV786458 SR786458 ACN786458 AMJ786458 AWF786458 BGB786458 BPX786458 BZT786458 CJP786458 CTL786458 DDH786458 DND786458 DWZ786458 EGV786458 EQR786458 FAN786458 FKJ786458 FUF786458 GEB786458 GNX786458 GXT786458 HHP786458 HRL786458 IBH786458 ILD786458 IUZ786458 JEV786458 JOR786458 JYN786458 KIJ786458 KSF786458 LCB786458 LLX786458 LVT786458 MFP786458 MPL786458 MZH786458 NJD786458 NSZ786458 OCV786458 OMR786458 OWN786458 PGJ786458 PQF786458 QAB786458 QJX786458 QTT786458 RDP786458 RNL786458 RXH786458 SHD786458 SQZ786458 TAV786458 TKR786458 TUN786458 UEJ786458 UOF786458 UYB786458 VHX786458 VRT786458 WBP786458 WLL786458 WVH786458 C851994 IV851994 SR851994 ACN851994 AMJ851994 AWF851994 BGB851994 BPX851994 BZT851994 CJP851994 CTL851994 DDH851994 DND851994 DWZ851994 EGV851994 EQR851994 FAN851994 FKJ851994 FUF851994 GEB851994 GNX851994 GXT851994 HHP851994 HRL851994 IBH851994 ILD851994 IUZ851994 JEV851994 JOR851994 JYN851994 KIJ851994 KSF851994 LCB851994 LLX851994 LVT851994 MFP851994 MPL851994 MZH851994 NJD851994 NSZ851994 OCV851994 OMR851994 OWN851994 PGJ851994 PQF851994 QAB851994 QJX851994 QTT851994 RDP851994 RNL851994 RXH851994 SHD851994 SQZ851994 TAV851994 TKR851994 TUN851994 UEJ851994 UOF851994 UYB851994 VHX851994 VRT851994 WBP851994 WLL851994 WVH851994 C917530 IV917530 SR917530 ACN917530 AMJ917530 AWF917530 BGB917530 BPX917530 BZT917530 CJP917530 CTL917530 DDH917530 DND917530 DWZ917530 EGV917530 EQR917530 FAN917530 FKJ917530 FUF917530 GEB917530 GNX917530 GXT917530 HHP917530 HRL917530 IBH917530 ILD917530 IUZ917530 JEV917530 JOR917530 JYN917530 KIJ917530 KSF917530 LCB917530 LLX917530 LVT917530 MFP917530 MPL917530 MZH917530 NJD917530 NSZ917530 OCV917530 OMR917530 OWN917530 PGJ917530 PQF917530 QAB917530 QJX917530 QTT917530 RDP917530 RNL917530 RXH917530 SHD917530 SQZ917530 TAV917530 TKR917530 TUN917530 UEJ917530 UOF917530 UYB917530 VHX917530 VRT917530 WBP917530 WLL917530 WVH917530 C983066 IV983066 SR983066 ACN983066 AMJ983066 AWF983066 BGB983066 BPX983066 BZT983066 CJP983066 CTL983066 DDH983066 DND983066 DWZ983066 EGV983066 EQR983066 FAN983066 FKJ983066 FUF983066 GEB983066 GNX983066 GXT983066 HHP983066 HRL983066 IBH983066 ILD983066 IUZ983066 JEV983066 JOR983066 JYN983066 KIJ983066 KSF983066 LCB983066 LLX983066 LVT983066 MFP983066 MPL983066 MZH983066 NJD983066 NSZ983066 OCV983066 OMR983066 OWN983066 PGJ983066 PQF983066 QAB983066 QJX983066 QTT983066 RDP983066 RNL983066 RXH983066 SHD983066 SQZ983066 TAV983066 TKR983066 TUN983066 UEJ983066 UOF983066 UYB983066 VHX983066 VRT983066 WBP98306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6 A65562 IS65562 SO65562 ACK65562 AMG65562 AWC65562 BFY65562 BPU65562 BZQ65562 CJM65562 CTI65562 DDE65562 DNA65562 DWW65562 EGS65562 EQO65562 FAK65562 FKG65562 FUC65562 GDY65562 GNU65562 GXQ65562 HHM65562 HRI65562 IBE65562 ILA65562 IUW65562 JES65562 JOO65562 JYK65562 KIG65562 KSC65562 LBY65562 LLU65562 LVQ65562 MFM65562 MPI65562 MZE65562 NJA65562 NSW65562 OCS65562 OMO65562 OWK65562 PGG65562 PQC65562 PZY65562 QJU65562 QTQ65562 RDM65562 RNI65562 RXE65562 SHA65562 SQW65562 TAS65562 TKO65562 TUK65562 UEG65562 UOC65562 UXY65562 VHU65562 VRQ65562 WBM65562 WLI65562 WVE65562 A131098 IS131098 SO131098 ACK131098 AMG131098 AWC131098 BFY131098 BPU131098 BZQ131098 CJM131098 CTI131098 DDE131098 DNA131098 DWW131098 EGS131098 EQO131098 FAK131098 FKG131098 FUC131098 GDY131098 GNU131098 GXQ131098 HHM131098 HRI131098 IBE131098 ILA131098 IUW131098 JES131098 JOO131098 JYK131098 KIG131098 KSC131098 LBY131098 LLU131098 LVQ131098 MFM131098 MPI131098 MZE131098 NJA131098 NSW131098 OCS131098 OMO131098 OWK131098 PGG131098 PQC131098 PZY131098 QJU131098 QTQ131098 RDM131098 RNI131098 RXE131098 SHA131098 SQW131098 TAS131098 TKO131098 TUK131098 UEG131098 UOC131098 UXY131098 VHU131098 VRQ131098 WBM131098 WLI131098 WVE131098 A196634 IS196634 SO196634 ACK196634 AMG196634 AWC196634 BFY196634 BPU196634 BZQ196634 CJM196634 CTI196634 DDE196634 DNA196634 DWW196634 EGS196634 EQO196634 FAK196634 FKG196634 FUC196634 GDY196634 GNU196634 GXQ196634 HHM196634 HRI196634 IBE196634 ILA196634 IUW196634 JES196634 JOO196634 JYK196634 KIG196634 KSC196634 LBY196634 LLU196634 LVQ196634 MFM196634 MPI196634 MZE196634 NJA196634 NSW196634 OCS196634 OMO196634 OWK196634 PGG196634 PQC196634 PZY196634 QJU196634 QTQ196634 RDM196634 RNI196634 RXE196634 SHA196634 SQW196634 TAS196634 TKO196634 TUK196634 UEG196634 UOC196634 UXY196634 VHU196634 VRQ196634 WBM196634 WLI196634 WVE196634 A262170 IS262170 SO262170 ACK262170 AMG262170 AWC262170 BFY262170 BPU262170 BZQ262170 CJM262170 CTI262170 DDE262170 DNA262170 DWW262170 EGS262170 EQO262170 FAK262170 FKG262170 FUC262170 GDY262170 GNU262170 GXQ262170 HHM262170 HRI262170 IBE262170 ILA262170 IUW262170 JES262170 JOO262170 JYK262170 KIG262170 KSC262170 LBY262170 LLU262170 LVQ262170 MFM262170 MPI262170 MZE262170 NJA262170 NSW262170 OCS262170 OMO262170 OWK262170 PGG262170 PQC262170 PZY262170 QJU262170 QTQ262170 RDM262170 RNI262170 RXE262170 SHA262170 SQW262170 TAS262170 TKO262170 TUK262170 UEG262170 UOC262170 UXY262170 VHU262170 VRQ262170 WBM262170 WLI262170 WVE262170 A327706 IS327706 SO327706 ACK327706 AMG327706 AWC327706 BFY327706 BPU327706 BZQ327706 CJM327706 CTI327706 DDE327706 DNA327706 DWW327706 EGS327706 EQO327706 FAK327706 FKG327706 FUC327706 GDY327706 GNU327706 GXQ327706 HHM327706 HRI327706 IBE327706 ILA327706 IUW327706 JES327706 JOO327706 JYK327706 KIG327706 KSC327706 LBY327706 LLU327706 LVQ327706 MFM327706 MPI327706 MZE327706 NJA327706 NSW327706 OCS327706 OMO327706 OWK327706 PGG327706 PQC327706 PZY327706 QJU327706 QTQ327706 RDM327706 RNI327706 RXE327706 SHA327706 SQW327706 TAS327706 TKO327706 TUK327706 UEG327706 UOC327706 UXY327706 VHU327706 VRQ327706 WBM327706 WLI327706 WVE327706 A393242 IS393242 SO393242 ACK393242 AMG393242 AWC393242 BFY393242 BPU393242 BZQ393242 CJM393242 CTI393242 DDE393242 DNA393242 DWW393242 EGS393242 EQO393242 FAK393242 FKG393242 FUC393242 GDY393242 GNU393242 GXQ393242 HHM393242 HRI393242 IBE393242 ILA393242 IUW393242 JES393242 JOO393242 JYK393242 KIG393242 KSC393242 LBY393242 LLU393242 LVQ393242 MFM393242 MPI393242 MZE393242 NJA393242 NSW393242 OCS393242 OMO393242 OWK393242 PGG393242 PQC393242 PZY393242 QJU393242 QTQ393242 RDM393242 RNI393242 RXE393242 SHA393242 SQW393242 TAS393242 TKO393242 TUK393242 UEG393242 UOC393242 UXY393242 VHU393242 VRQ393242 WBM393242 WLI393242 WVE393242 A458778 IS458778 SO458778 ACK458778 AMG458778 AWC458778 BFY458778 BPU458778 BZQ458778 CJM458778 CTI458778 DDE458778 DNA458778 DWW458778 EGS458778 EQO458778 FAK458778 FKG458778 FUC458778 GDY458778 GNU458778 GXQ458778 HHM458778 HRI458778 IBE458778 ILA458778 IUW458778 JES458778 JOO458778 JYK458778 KIG458778 KSC458778 LBY458778 LLU458778 LVQ458778 MFM458778 MPI458778 MZE458778 NJA458778 NSW458778 OCS458778 OMO458778 OWK458778 PGG458778 PQC458778 PZY458778 QJU458778 QTQ458778 RDM458778 RNI458778 RXE458778 SHA458778 SQW458778 TAS458778 TKO458778 TUK458778 UEG458778 UOC458778 UXY458778 VHU458778 VRQ458778 WBM458778 WLI458778 WVE458778 A524314 IS524314 SO524314 ACK524314 AMG524314 AWC524314 BFY524314 BPU524314 BZQ524314 CJM524314 CTI524314 DDE524314 DNA524314 DWW524314 EGS524314 EQO524314 FAK524314 FKG524314 FUC524314 GDY524314 GNU524314 GXQ524314 HHM524314 HRI524314 IBE524314 ILA524314 IUW524314 JES524314 JOO524314 JYK524314 KIG524314 KSC524314 LBY524314 LLU524314 LVQ524314 MFM524314 MPI524314 MZE524314 NJA524314 NSW524314 OCS524314 OMO524314 OWK524314 PGG524314 PQC524314 PZY524314 QJU524314 QTQ524314 RDM524314 RNI524314 RXE524314 SHA524314 SQW524314 TAS524314 TKO524314 TUK524314 UEG524314 UOC524314 UXY524314 VHU524314 VRQ524314 WBM524314 WLI524314 WVE524314 A589850 IS589850 SO589850 ACK589850 AMG589850 AWC589850 BFY589850 BPU589850 BZQ589850 CJM589850 CTI589850 DDE589850 DNA589850 DWW589850 EGS589850 EQO589850 FAK589850 FKG589850 FUC589850 GDY589850 GNU589850 GXQ589850 HHM589850 HRI589850 IBE589850 ILA589850 IUW589850 JES589850 JOO589850 JYK589850 KIG589850 KSC589850 LBY589850 LLU589850 LVQ589850 MFM589850 MPI589850 MZE589850 NJA589850 NSW589850 OCS589850 OMO589850 OWK589850 PGG589850 PQC589850 PZY589850 QJU589850 QTQ589850 RDM589850 RNI589850 RXE589850 SHA589850 SQW589850 TAS589850 TKO589850 TUK589850 UEG589850 UOC589850 UXY589850 VHU589850 VRQ589850 WBM589850 WLI589850 WVE589850 A655386 IS655386 SO655386 ACK655386 AMG655386 AWC655386 BFY655386 BPU655386 BZQ655386 CJM655386 CTI655386 DDE655386 DNA655386 DWW655386 EGS655386 EQO655386 FAK655386 FKG655386 FUC655386 GDY655386 GNU655386 GXQ655386 HHM655386 HRI655386 IBE655386 ILA655386 IUW655386 JES655386 JOO655386 JYK655386 KIG655386 KSC655386 LBY655386 LLU655386 LVQ655386 MFM655386 MPI655386 MZE655386 NJA655386 NSW655386 OCS655386 OMO655386 OWK655386 PGG655386 PQC655386 PZY655386 QJU655386 QTQ655386 RDM655386 RNI655386 RXE655386 SHA655386 SQW655386 TAS655386 TKO655386 TUK655386 UEG655386 UOC655386 UXY655386 VHU655386 VRQ655386 WBM655386 WLI655386 WVE655386 A720922 IS720922 SO720922 ACK720922 AMG720922 AWC720922 BFY720922 BPU720922 BZQ720922 CJM720922 CTI720922 DDE720922 DNA720922 DWW720922 EGS720922 EQO720922 FAK720922 FKG720922 FUC720922 GDY720922 GNU720922 GXQ720922 HHM720922 HRI720922 IBE720922 ILA720922 IUW720922 JES720922 JOO720922 JYK720922 KIG720922 KSC720922 LBY720922 LLU720922 LVQ720922 MFM720922 MPI720922 MZE720922 NJA720922 NSW720922 OCS720922 OMO720922 OWK720922 PGG720922 PQC720922 PZY720922 QJU720922 QTQ720922 RDM720922 RNI720922 RXE720922 SHA720922 SQW720922 TAS720922 TKO720922 TUK720922 UEG720922 UOC720922 UXY720922 VHU720922 VRQ720922 WBM720922 WLI720922 WVE720922 A786458 IS786458 SO786458 ACK786458 AMG786458 AWC786458 BFY786458 BPU786458 BZQ786458 CJM786458 CTI786458 DDE786458 DNA786458 DWW786458 EGS786458 EQO786458 FAK786458 FKG786458 FUC786458 GDY786458 GNU786458 GXQ786458 HHM786458 HRI786458 IBE786458 ILA786458 IUW786458 JES786458 JOO786458 JYK786458 KIG786458 KSC786458 LBY786458 LLU786458 LVQ786458 MFM786458 MPI786458 MZE786458 NJA786458 NSW786458 OCS786458 OMO786458 OWK786458 PGG786458 PQC786458 PZY786458 QJU786458 QTQ786458 RDM786458 RNI786458 RXE786458 SHA786458 SQW786458 TAS786458 TKO786458 TUK786458 UEG786458 UOC786458 UXY786458 VHU786458 VRQ786458 WBM786458 WLI786458 WVE786458 A851994 IS851994 SO851994 ACK851994 AMG851994 AWC851994 BFY851994 BPU851994 BZQ851994 CJM851994 CTI851994 DDE851994 DNA851994 DWW851994 EGS851994 EQO851994 FAK851994 FKG851994 FUC851994 GDY851994 GNU851994 GXQ851994 HHM851994 HRI851994 IBE851994 ILA851994 IUW851994 JES851994 JOO851994 JYK851994 KIG851994 KSC851994 LBY851994 LLU851994 LVQ851994 MFM851994 MPI851994 MZE851994 NJA851994 NSW851994 OCS851994 OMO851994 OWK851994 PGG851994 PQC851994 PZY851994 QJU851994 QTQ851994 RDM851994 RNI851994 RXE851994 SHA851994 SQW851994 TAS851994 TKO851994 TUK851994 UEG851994 UOC851994 UXY851994 VHU851994 VRQ851994 WBM851994 WLI851994 WVE851994 A917530 IS917530 SO917530 ACK917530 AMG917530 AWC917530 BFY917530 BPU917530 BZQ917530 CJM917530 CTI917530 DDE917530 DNA917530 DWW917530 EGS917530 EQO917530 FAK917530 FKG917530 FUC917530 GDY917530 GNU917530 GXQ917530 HHM917530 HRI917530 IBE917530 ILA917530 IUW917530 JES917530 JOO917530 JYK917530 KIG917530 KSC917530 LBY917530 LLU917530 LVQ917530 MFM917530 MPI917530 MZE917530 NJA917530 NSW917530 OCS917530 OMO917530 OWK917530 PGG917530 PQC917530 PZY917530 QJU917530 QTQ917530 RDM917530 RNI917530 RXE917530 SHA917530 SQW917530 TAS917530 TKO917530 TUK917530 UEG917530 UOC917530 UXY917530 VHU917530 VRQ917530 WBM917530 WLI917530 WVE917530 A983066 IS983066 SO983066 ACK983066 AMG983066 AWC983066 BFY983066 BPU983066 BZQ983066 CJM983066 CTI983066 DDE983066 DNA983066 DWW983066 EGS983066 EQO983066 FAK983066 FKG983066 FUC983066 GDY983066 GNU983066 GXQ983066 HHM983066 HRI983066 IBE983066 ILA983066 IUW983066 JES983066 JOO983066 JYK983066 KIG983066 KSC983066 LBY983066 LLU983066 LVQ983066 MFM983066 MPI983066 MZE983066 NJA983066 NSW983066 OCS983066 OMO983066 OWK983066 PGG983066 PQC983066 PZY983066 QJU983066 QTQ983066 RDM983066 RNI983066 RXE983066 SHA983066 SQW983066 TAS983066 TKO983066 TUK983066 UEG983066 UOC983066 UXY983066 VHU983066 VRQ983066 WBM983066 WLI98306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opLeftCell="A12" workbookViewId="0">
      <selection activeCell="B28" sqref="B28"/>
    </sheetView>
  </sheetViews>
  <sheetFormatPr baseColWidth="10" defaultRowHeight="15.75" x14ac:dyDescent="0.25"/>
  <cols>
    <col min="1" max="1" width="24.85546875" style="136" customWidth="1"/>
    <col min="2" max="2" width="55.5703125" style="136" customWidth="1"/>
    <col min="3" max="3" width="41.28515625" style="136" customWidth="1"/>
    <col min="4" max="4" width="29.42578125" style="136" customWidth="1"/>
    <col min="5" max="5" width="29.140625" style="136" customWidth="1"/>
    <col min="6" max="16384" width="11.42578125" style="91"/>
  </cols>
  <sheetData>
    <row r="1" spans="1:5" x14ac:dyDescent="0.25">
      <c r="A1" s="214" t="s">
        <v>86</v>
      </c>
      <c r="B1" s="215"/>
      <c r="C1" s="215"/>
      <c r="D1" s="215"/>
      <c r="E1" s="113"/>
    </row>
    <row r="2" spans="1:5" x14ac:dyDescent="0.25">
      <c r="A2" s="114"/>
      <c r="B2" s="216" t="s">
        <v>75</v>
      </c>
      <c r="C2" s="216"/>
      <c r="D2" s="216"/>
      <c r="E2" s="115"/>
    </row>
    <row r="3" spans="1:5" x14ac:dyDescent="0.25">
      <c r="A3" s="116"/>
      <c r="B3" s="216" t="s">
        <v>145</v>
      </c>
      <c r="C3" s="216"/>
      <c r="D3" s="216"/>
      <c r="E3" s="117"/>
    </row>
    <row r="4" spans="1:5" thickBot="1" x14ac:dyDescent="0.3">
      <c r="A4" s="118"/>
      <c r="B4" s="119"/>
      <c r="C4" s="119"/>
      <c r="D4" s="119"/>
      <c r="E4" s="120"/>
    </row>
    <row r="5" spans="1:5" ht="16.5" thickBot="1" x14ac:dyDescent="0.3">
      <c r="A5" s="118"/>
      <c r="B5" s="121" t="s">
        <v>259</v>
      </c>
      <c r="C5" s="280" t="s">
        <v>247</v>
      </c>
      <c r="D5" s="281"/>
      <c r="E5" s="120"/>
    </row>
    <row r="6" spans="1:5" ht="16.5" thickBot="1" x14ac:dyDescent="0.3">
      <c r="A6" s="118"/>
      <c r="B6" s="142" t="s">
        <v>260</v>
      </c>
      <c r="C6" s="217" t="s">
        <v>261</v>
      </c>
      <c r="D6" s="218"/>
      <c r="E6" s="120"/>
    </row>
    <row r="7" spans="1:5" ht="16.5" thickBot="1" x14ac:dyDescent="0.3">
      <c r="A7" s="118"/>
      <c r="B7" s="142" t="s">
        <v>146</v>
      </c>
      <c r="C7" s="221" t="s">
        <v>147</v>
      </c>
      <c r="D7" s="222"/>
      <c r="E7" s="120"/>
    </row>
    <row r="8" spans="1:5" ht="16.5" thickBot="1" x14ac:dyDescent="0.3">
      <c r="A8" s="118"/>
      <c r="B8" s="143">
        <v>16</v>
      </c>
      <c r="C8" s="219">
        <v>1333161620</v>
      </c>
      <c r="D8" s="220"/>
      <c r="E8" s="120"/>
    </row>
    <row r="9" spans="1:5" ht="16.5" thickBot="1" x14ac:dyDescent="0.3">
      <c r="A9" s="118"/>
      <c r="B9" s="143"/>
      <c r="C9" s="219"/>
      <c r="D9" s="220"/>
      <c r="E9" s="120"/>
    </row>
    <row r="10" spans="1:5" ht="16.5" thickBot="1" x14ac:dyDescent="0.3">
      <c r="A10" s="118"/>
      <c r="B10" s="144"/>
      <c r="C10" s="219">
        <f>SUM(C8:D9)</f>
        <v>1333161620</v>
      </c>
      <c r="D10" s="220"/>
      <c r="E10" s="120"/>
    </row>
    <row r="11" spans="1:5" ht="48" thickBot="1" x14ac:dyDescent="0.3">
      <c r="A11" s="118"/>
      <c r="B11" s="144" t="s">
        <v>148</v>
      </c>
      <c r="C11" s="219">
        <f>+C10/616000</f>
        <v>2164.2234090909092</v>
      </c>
      <c r="D11" s="220"/>
      <c r="E11" s="120"/>
    </row>
    <row r="12" spans="1:5" x14ac:dyDescent="0.25">
      <c r="A12" s="118"/>
      <c r="B12" s="278"/>
      <c r="C12" s="122"/>
      <c r="D12" s="123"/>
      <c r="E12" s="120"/>
    </row>
    <row r="13" spans="1:5" ht="16.5" thickBot="1" x14ac:dyDescent="0.3">
      <c r="A13" s="118"/>
      <c r="B13" s="279" t="s">
        <v>149</v>
      </c>
      <c r="C13" s="122"/>
      <c r="D13" s="123"/>
      <c r="E13" s="120"/>
    </row>
    <row r="14" spans="1:5" ht="15" x14ac:dyDescent="0.25">
      <c r="A14" s="118"/>
      <c r="B14" s="124" t="s">
        <v>76</v>
      </c>
      <c r="C14" s="125"/>
      <c r="D14" s="272">
        <v>5080000</v>
      </c>
      <c r="E14" s="120"/>
    </row>
    <row r="15" spans="1:5" ht="15" x14ac:dyDescent="0.25">
      <c r="A15" s="118"/>
      <c r="B15" s="118" t="s">
        <v>77</v>
      </c>
      <c r="C15" s="126"/>
      <c r="D15" s="273">
        <v>22080000</v>
      </c>
      <c r="E15" s="120"/>
    </row>
    <row r="16" spans="1:5" ht="15" x14ac:dyDescent="0.25">
      <c r="A16" s="118"/>
      <c r="B16" s="118" t="s">
        <v>78</v>
      </c>
      <c r="C16" s="126"/>
      <c r="D16" s="273">
        <v>2080000</v>
      </c>
      <c r="E16" s="120"/>
    </row>
    <row r="17" spans="1:5" thickBot="1" x14ac:dyDescent="0.3">
      <c r="A17" s="118"/>
      <c r="B17" s="127" t="s">
        <v>79</v>
      </c>
      <c r="C17" s="128"/>
      <c r="D17" s="274">
        <v>2080000</v>
      </c>
      <c r="E17" s="120"/>
    </row>
    <row r="18" spans="1:5" ht="16.5" thickBot="1" x14ac:dyDescent="0.3">
      <c r="A18" s="118"/>
      <c r="B18" s="205" t="s">
        <v>80</v>
      </c>
      <c r="C18" s="206"/>
      <c r="D18" s="207"/>
      <c r="E18" s="120"/>
    </row>
    <row r="19" spans="1:5" ht="16.5" thickBot="1" x14ac:dyDescent="0.3">
      <c r="A19" s="118"/>
      <c r="B19" s="205" t="s">
        <v>81</v>
      </c>
      <c r="C19" s="206"/>
      <c r="D19" s="207"/>
      <c r="E19" s="120"/>
    </row>
    <row r="20" spans="1:5" x14ac:dyDescent="0.25">
      <c r="A20" s="118"/>
      <c r="B20" s="130" t="s">
        <v>150</v>
      </c>
      <c r="C20" s="275">
        <f>+D14/D16</f>
        <v>2.4423076923076925</v>
      </c>
      <c r="D20" s="123" t="s">
        <v>262</v>
      </c>
      <c r="E20" s="120"/>
    </row>
    <row r="21" spans="1:5" ht="16.5" thickBot="1" x14ac:dyDescent="0.3">
      <c r="A21" s="118"/>
      <c r="B21" s="153" t="s">
        <v>82</v>
      </c>
      <c r="C21" s="276">
        <f>+D17/D15</f>
        <v>9.420289855072464E-2</v>
      </c>
      <c r="D21" s="131" t="s">
        <v>67</v>
      </c>
      <c r="E21" s="120"/>
    </row>
    <row r="22" spans="1:5" ht="16.5" thickBot="1" x14ac:dyDescent="0.3">
      <c r="A22" s="118"/>
      <c r="B22" s="132"/>
      <c r="C22" s="133"/>
      <c r="D22" s="119"/>
      <c r="E22" s="134"/>
    </row>
    <row r="23" spans="1:5" x14ac:dyDescent="0.25">
      <c r="A23" s="208"/>
      <c r="B23" s="209" t="s">
        <v>83</v>
      </c>
      <c r="C23" s="211" t="s">
        <v>263</v>
      </c>
      <c r="D23" s="212"/>
      <c r="E23" s="213"/>
    </row>
    <row r="24" spans="1:5" ht="16.5" thickBot="1" x14ac:dyDescent="0.3">
      <c r="A24" s="208"/>
      <c r="B24" s="210"/>
      <c r="C24" s="203" t="s">
        <v>84</v>
      </c>
      <c r="D24" s="204"/>
      <c r="E24" s="213"/>
    </row>
    <row r="25" spans="1:5" thickBot="1" x14ac:dyDescent="0.3">
      <c r="A25" s="127"/>
      <c r="B25" s="135"/>
      <c r="C25" s="135"/>
      <c r="D25" s="135"/>
      <c r="E25" s="129"/>
    </row>
    <row r="26" spans="1:5" x14ac:dyDescent="0.25">
      <c r="B26" s="137" t="s">
        <v>151</v>
      </c>
    </row>
    <row r="28" spans="1:5" x14ac:dyDescent="0.25">
      <c r="B28" s="277" t="s">
        <v>264</v>
      </c>
      <c r="C28" s="277"/>
      <c r="D28" s="277"/>
      <c r="E28" s="277"/>
    </row>
  </sheetData>
  <mergeCells count="17">
    <mergeCell ref="C8:D8"/>
    <mergeCell ref="C7:D7"/>
    <mergeCell ref="C9:D9"/>
    <mergeCell ref="C10:D10"/>
    <mergeCell ref="C11:D11"/>
    <mergeCell ref="B18:D18"/>
    <mergeCell ref="B19:D19"/>
    <mergeCell ref="A1:D1"/>
    <mergeCell ref="B2:D2"/>
    <mergeCell ref="B3:D3"/>
    <mergeCell ref="C5:D5"/>
    <mergeCell ref="C6:D6"/>
    <mergeCell ref="A23:A24"/>
    <mergeCell ref="B23:B24"/>
    <mergeCell ref="C23:D23"/>
    <mergeCell ref="E23:E24"/>
    <mergeCell ref="C24:D2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TECNICA.G.16</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2014-12-10T04:19:20Z</dcterms:modified>
</cp:coreProperties>
</file>