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rgarita.Dykhoff\Desktop\REVISADOS JAIME\GRUPO 1 OK\DEFINITIVO\"/>
    </mc:Choice>
  </mc:AlternateContent>
  <bookViews>
    <workbookView xWindow="120" yWindow="135" windowWidth="15480" windowHeight="6660" tabRatio="598"/>
  </bookViews>
  <sheets>
    <sheet name="TECNICA GRUPO12 " sheetId="12" r:id="rId1"/>
    <sheet name="TECNICA GRUPO 11" sheetId="11" r:id="rId2"/>
    <sheet name="JURIDICA" sheetId="9" r:id="rId3"/>
    <sheet name="FINANCIERA" sheetId="10" r:id="rId4"/>
  </sheets>
  <calcPr calcId="152511"/>
</workbook>
</file>

<file path=xl/calcChain.xml><?xml version="1.0" encoding="utf-8"?>
<calcChain xmlns="http://schemas.openxmlformats.org/spreadsheetml/2006/main">
  <c r="K57" i="12" l="1"/>
  <c r="C23" i="10" l="1"/>
  <c r="C22" i="10"/>
  <c r="C12" i="10"/>
  <c r="C13" i="10" s="1"/>
  <c r="F136" i="12" l="1"/>
  <c r="D147" i="12" s="1"/>
  <c r="E121" i="12"/>
  <c r="D146" i="12" s="1"/>
  <c r="M115" i="12"/>
  <c r="L115" i="12"/>
  <c r="K115" i="12"/>
  <c r="C117" i="12" s="1"/>
  <c r="A108" i="12"/>
  <c r="A109" i="12" s="1"/>
  <c r="A110" i="12" s="1"/>
  <c r="A111" i="12" s="1"/>
  <c r="A112" i="12" s="1"/>
  <c r="A113" i="12" s="1"/>
  <c r="A114" i="12" s="1"/>
  <c r="N107" i="12"/>
  <c r="N115" i="12" s="1"/>
  <c r="M57" i="12"/>
  <c r="C62" i="12" s="1"/>
  <c r="L57" i="12"/>
  <c r="C61" i="12"/>
  <c r="A50" i="12"/>
  <c r="A51" i="12" s="1"/>
  <c r="A52" i="12" s="1"/>
  <c r="A53" i="12" s="1"/>
  <c r="A54" i="12" s="1"/>
  <c r="A55" i="12" s="1"/>
  <c r="A56" i="12" s="1"/>
  <c r="N49" i="12"/>
  <c r="N57" i="12" s="1"/>
  <c r="E40" i="12"/>
  <c r="F22" i="12"/>
  <c r="C24" i="12" s="1"/>
  <c r="E22" i="12"/>
  <c r="E24" i="12" s="1"/>
  <c r="F134" i="11"/>
  <c r="D145" i="11" s="1"/>
  <c r="E118" i="11"/>
  <c r="D144" i="11" s="1"/>
  <c r="M112" i="11"/>
  <c r="L112" i="11"/>
  <c r="K112" i="11"/>
  <c r="C114" i="11" s="1"/>
  <c r="A105" i="11"/>
  <c r="A106" i="11" s="1"/>
  <c r="A107" i="11" s="1"/>
  <c r="A108" i="11" s="1"/>
  <c r="A109" i="11" s="1"/>
  <c r="A110" i="11" s="1"/>
  <c r="A111" i="11" s="1"/>
  <c r="N104" i="11"/>
  <c r="N112" i="11" s="1"/>
  <c r="M56" i="11"/>
  <c r="C61" i="11" s="1"/>
  <c r="L56" i="11"/>
  <c r="K56" i="11"/>
  <c r="C60" i="11" s="1"/>
  <c r="A50" i="11"/>
  <c r="A51" i="11" s="1"/>
  <c r="A52" i="11" s="1"/>
  <c r="A53" i="11" s="1"/>
  <c r="A54" i="11" s="1"/>
  <c r="A55" i="11" s="1"/>
  <c r="N49" i="11"/>
  <c r="N56" i="11" s="1"/>
  <c r="E40" i="11"/>
  <c r="F22" i="11"/>
  <c r="C24" i="11" s="1"/>
  <c r="E22" i="11"/>
  <c r="E24" i="11" s="1"/>
  <c r="E144" i="11" l="1"/>
  <c r="E146" i="12"/>
</calcChain>
</file>

<file path=xl/sharedStrings.xml><?xml version="1.0" encoding="utf-8"?>
<sst xmlns="http://schemas.openxmlformats.org/spreadsheetml/2006/main" count="679" uniqueCount="292">
  <si>
    <t>CARGO</t>
  </si>
  <si>
    <t>* Dirección, barrio - vereda, Centro Zonal</t>
  </si>
  <si>
    <t>MODALIDAD</t>
  </si>
  <si>
    <t>OBSERVACIONES</t>
  </si>
  <si>
    <t>Nombre de Proponente:</t>
  </si>
  <si>
    <t>Nombre de Integrante No 1:</t>
  </si>
  <si>
    <t>Nombre de Integrante No 2:</t>
  </si>
  <si>
    <t>Nombre de Integrante No 3:</t>
  </si>
  <si>
    <t>grupo a la que se presenta</t>
  </si>
  <si>
    <t>Fecha de evaluación:</t>
  </si>
  <si>
    <t>Fecha de terminación</t>
  </si>
  <si>
    <t>FOLIO</t>
  </si>
  <si>
    <t>Número del Grupo</t>
  </si>
  <si>
    <t>Valor del Presupuesto</t>
  </si>
  <si>
    <t>Sumatoria</t>
  </si>
  <si>
    <t xml:space="preserve">Experiencia minima a acreditar </t>
  </si>
  <si>
    <t>TOTAL</t>
  </si>
  <si>
    <t xml:space="preserve">Fecha 
inicio </t>
  </si>
  <si>
    <t>CUMPLE 
SI /NO</t>
  </si>
  <si>
    <t>OBSERVACION</t>
  </si>
  <si>
    <t>experiencia
acreditada
no validada 
(en meses)</t>
  </si>
  <si>
    <t>Total meses de experiencia acreditada valida</t>
  </si>
  <si>
    <t xml:space="preserve">Objeto del contrato cumple con lo solcitado 
si/ no
</t>
  </si>
  <si>
    <t>si</t>
  </si>
  <si>
    <t>no</t>
  </si>
  <si>
    <t>Total cupos certificados</t>
  </si>
  <si>
    <t xml:space="preserve">Cantidad de Cupos ejecutados </t>
  </si>
  <si>
    <t>Valor</t>
  </si>
  <si>
    <t>Criterio</t>
  </si>
  <si>
    <t>Número de cupos</t>
  </si>
  <si>
    <t>fueron objeto de multas
si/no</t>
  </si>
  <si>
    <t>Total meses de experiencia adicional acreditada valida</t>
  </si>
  <si>
    <t>CRITERIO</t>
  </si>
  <si>
    <t xml:space="preserve">Concepto, cumple </t>
  </si>
  <si>
    <t>Solo de certificaciones validadas (por que se ajustan al objeto solicitado y periodos solicitado y no fueron objeto de multas</t>
  </si>
  <si>
    <t>Valor ejecutado
del contrato</t>
  </si>
  <si>
    <t>** Cupos de acuerdo con el área exigida en el estándar 40 para las dos Modalidades</t>
  </si>
  <si>
    <t>Talento Humano - Habilitante</t>
  </si>
  <si>
    <t>PROPORCIÓN T.HNO/CUPOS</t>
  </si>
  <si>
    <t>NOMBRE</t>
  </si>
  <si>
    <r>
      <rPr>
        <b/>
        <sz val="10"/>
        <color theme="1"/>
        <rFont val="Calibri"/>
        <family val="2"/>
        <scheme val="minor"/>
      </rPr>
      <t>CUMPLE PERFIL</t>
    </r>
    <r>
      <rPr>
        <b/>
        <sz val="11"/>
        <color theme="1"/>
        <rFont val="Calibri"/>
        <family val="2"/>
        <scheme val="minor"/>
      </rPr>
      <t xml:space="preserve">
SI /NO</t>
    </r>
  </si>
  <si>
    <r>
      <rPr>
        <b/>
        <sz val="9"/>
        <color theme="1"/>
        <rFont val="Calibri"/>
        <family val="2"/>
        <scheme val="minor"/>
      </rPr>
      <t>CUMPLE PROPORCION</t>
    </r>
    <r>
      <rPr>
        <b/>
        <sz val="11"/>
        <color theme="1"/>
        <rFont val="Calibri"/>
        <family val="2"/>
        <scheme val="minor"/>
      </rPr>
      <t xml:space="preserve">
SI /NO</t>
    </r>
  </si>
  <si>
    <t>COORDINADOR</t>
  </si>
  <si>
    <t>PROFESIONAL DE APOYO PSICOSOCIAL</t>
  </si>
  <si>
    <t>Numero
 del contrato</t>
  </si>
  <si>
    <t>Propuesta Técnica - Habilitante</t>
  </si>
  <si>
    <r>
      <rPr>
        <b/>
        <sz val="10"/>
        <color theme="1"/>
        <rFont val="Calibri"/>
        <family val="2"/>
        <scheme val="minor"/>
      </rPr>
      <t xml:space="preserve">CUMPLE </t>
    </r>
    <r>
      <rPr>
        <b/>
        <sz val="11"/>
        <color theme="1"/>
        <rFont val="Calibri"/>
        <family val="2"/>
        <scheme val="minor"/>
      </rPr>
      <t xml:space="preserve">
SI /NO</t>
    </r>
  </si>
  <si>
    <t>Experiencia Específica - habilitante</t>
  </si>
  <si>
    <t>VARIABLES</t>
  </si>
  <si>
    <t>PUNTAJE MÁXIMO</t>
  </si>
  <si>
    <t>PUNTAJE ASIGNADO</t>
  </si>
  <si>
    <t xml:space="preserve">
Disposición de un equipo adicional al requerido por manual operativo, para la administración de la ejecución del contrato a suscribir.
</t>
  </si>
  <si>
    <t>1. Experiencia Específica - Adicional</t>
  </si>
  <si>
    <t>TOTAL PUNTAJE 
CRITERIO 1</t>
  </si>
  <si>
    <t>TOTAL PUNTAJE 
CRITERIO 2</t>
  </si>
  <si>
    <t>TOTAL PUNTAJE POR CRITERIO</t>
  </si>
  <si>
    <t>PUNTAJE MAXIMO</t>
  </si>
  <si>
    <r>
      <t>1.</t>
    </r>
    <r>
      <rPr>
        <sz val="7"/>
        <color theme="1"/>
        <rFont val="Times New Roman"/>
        <family val="1"/>
      </rPr>
      <t xml:space="preserve">   </t>
    </r>
    <r>
      <rPr>
        <sz val="11"/>
        <color theme="1"/>
        <rFont val="Arial"/>
        <family val="2"/>
      </rPr>
      <t>Experiencia adicional a la mínima requerida en la ejecución de programas de atención a primera infancia y o familia</t>
    </r>
  </si>
  <si>
    <r>
      <t>2.</t>
    </r>
    <r>
      <rPr>
        <sz val="7"/>
        <color theme="1"/>
        <rFont val="Times New Roman"/>
        <family val="1"/>
      </rPr>
      <t xml:space="preserve">   </t>
    </r>
    <r>
      <rPr>
        <sz val="11"/>
        <color theme="1"/>
        <rFont val="Arial"/>
        <family val="2"/>
      </rPr>
      <t xml:space="preserve">Disposición de un equipo adicional al requerido por el manual operativo, para la administración de la ejecución del contrato a suscribir, sin costo adicional, en las siguientes áreas: coordinador general del grupo, pedagógica y financiera. </t>
    </r>
  </si>
  <si>
    <t>experiencia
acreditada
validada
(en meses)</t>
  </si>
  <si>
    <t>*** Si es propia, en arriendo,  comodato ó con autorización de uso, con que entidad</t>
  </si>
  <si>
    <t>1. CRITERIOS HABILITANTES</t>
  </si>
  <si>
    <t>2. CRITERIOS DE EVALUACIÓN</t>
  </si>
  <si>
    <t>ACTA DE INFORME DE EVALUACION DE PROPUESTAS</t>
  </si>
  <si>
    <t>No.</t>
  </si>
  <si>
    <t>DOCUMENTOS</t>
  </si>
  <si>
    <t>FOLIOS</t>
  </si>
  <si>
    <t>CUMPLE</t>
  </si>
  <si>
    <t xml:space="preserve">NO CUMPLE </t>
  </si>
  <si>
    <t>CERTIFICADO DE EXISTENCIA Y REPRESENTACIÓN LEGAL DEL PROPONENTE</t>
  </si>
  <si>
    <t>REGISTRO UNICO TRIBUTARIO</t>
  </si>
  <si>
    <t xml:space="preserve">FOTOCOPIA DE LA CEDULA DE CIUDADANIA </t>
  </si>
  <si>
    <t>CONSULTA BOLETIN RESPONSABLES FISCALES DEL REPRESENTANTE LEGAL Y DE LA PERSONA JURIDICA</t>
  </si>
  <si>
    <t>CONSULTA CERTIFICADO DEL SISTEMA DE INFORMACIÓN Y REGISTRO DE SANCIONES Y CAUSAS DE INHABILIDAD –SIRI– VIGENTE, EXPEDIDO POR LA PROCURADURÍA GENERAL DE LA NACIÓN DEL REPRESENTANTE LEGAL Y DE LA PERSONA JURÍDICA</t>
  </si>
  <si>
    <t>CONSULTA ANTECEDENTES PENALES DEL REPRESENTANTE LEGAL</t>
  </si>
  <si>
    <t>CECILIA DE LA FUENTE DE LLERAS</t>
  </si>
  <si>
    <t>ACTIVO CORRIENTE</t>
  </si>
  <si>
    <t xml:space="preserve">ACTIVO TOTAL </t>
  </si>
  <si>
    <t xml:space="preserve">PASIVO CORRIENTE </t>
  </si>
  <si>
    <t>PASIVO TOTAL</t>
  </si>
  <si>
    <t>INDICADORES FINANCIEROS DEL PROPONENTE</t>
  </si>
  <si>
    <t>Capacidad Financiera</t>
  </si>
  <si>
    <t>NIVEL DE ENDEUDAMIENTO</t>
  </si>
  <si>
    <t>CONSOLIDADO GENERAL:</t>
  </si>
  <si>
    <t xml:space="preserve">CON LA CAPACIDAD FINANCIERA </t>
  </si>
  <si>
    <t>PROPONENTE</t>
  </si>
  <si>
    <t xml:space="preserve">                                                 INSTITUTO COLOMBIANO DE BIENESTAR FAMILIAR - ICBF</t>
  </si>
  <si>
    <t>RUP (SI APLICA)</t>
  </si>
  <si>
    <t>RESOLUCIÓN POR LA CUAL EL ICBF OTROGA O RECONOCE PERSONERÍA JURÍDICA EN LOS CASOS QUE APLIQUE</t>
  </si>
  <si>
    <t>PODER EN CASO DE QUE EL PROPONENTE ACTÚE A TRAVÉS DE APODERADO</t>
  </si>
  <si>
    <t>CARTA DE PRESENTACION DE LA PROPUESTA DONDE SE INDIQUE EL GRUPO O CRUPOS EN LOS QUE VA A PARTICIPAR FORMATO 1</t>
  </si>
  <si>
    <t>CERTIFICAD DE CUMPLIMIENTO DE PAGO DE APORTES DE SEGURIDAD SOCIAL Y PARAFISCALES. FORMATO 2</t>
  </si>
  <si>
    <t>CERTIFICACION DE PARTICIPACION INDEPENDIENTE DEL PROPONENTE FORMATO 3</t>
  </si>
  <si>
    <t>DOCUMENTO DE CONSTITUCIÓN DEL CONSORCIO O UNIÓN TEMPORAL CUANDO APLIQUE FORMATO 4 - 5</t>
  </si>
  <si>
    <t>Resumen de Grupos y Presupuesto que esta ofertando (se debe hacer una valuación independiente para cada grupo al que se presenta)</t>
  </si>
  <si>
    <t>Experiencia mínima a acreditar en cupos (80% de los cupos del grupo)</t>
  </si>
  <si>
    <t>Porcentaje de participación en caso de consorcio o unión temporal</t>
  </si>
  <si>
    <t>Infraestructura Formato 11 - Habilitante</t>
  </si>
  <si>
    <t>CAPACIDAD  INSTALADA EN CUPOS**</t>
  </si>
  <si>
    <t>UBICACIÓN*</t>
  </si>
  <si>
    <t>CERTIFICADO DE TRADICIÓN Y LIBERTAD SI ES PROPIA CDI</t>
  </si>
  <si>
    <t>PROMESA DE ARRENDAMIENTO O CARTA DE INTENCIÓN CDI</t>
  </si>
  <si>
    <t>CARTA DE COMPROMISO DE GESTIONAR EL USO CUENDO ES PÚBLICA CDI</t>
  </si>
  <si>
    <t xml:space="preserve">CARTA DE COMPROMISO DE DISPONER DEL ESPACIO MODALIDAD FAMILIAR </t>
  </si>
  <si>
    <t>CUMPLIMIENTO DE CONDICIONES DE SEGURIDAD SEGÚN FORMATO 11 SI/NO</t>
  </si>
  <si>
    <t>CUMPLIMIENTO ESPACIOS DE SERVICIO Y ATENCIÓN SEGÚN FORMATO 11 SI/NO</t>
  </si>
  <si>
    <t>CUMPLIMIENTO CONDICIONES DEL ENTORNO SEGÚN FORMATO 11 SI/NO</t>
  </si>
  <si>
    <t>CUMPLIMIENTO SERVICIOS PÚBLICOS BÁSICOS SEFÚN FORMATO 11 SI/NO</t>
  </si>
  <si>
    <t>SE ENCUENTRA DENTRO DE UN KM DE DISTANCIA DE LA UNICACIÓN ACTUAL DE LOS BENEFICIARIOS SI/NO</t>
  </si>
  <si>
    <t>CÉDULA DE CIUDADANÍA</t>
  </si>
  <si>
    <t>TARJETA PROFESIONAL DE REQUERIRSE</t>
  </si>
  <si>
    <t>TÍTULO OBTENIDO</t>
  </si>
  <si>
    <t>INSTITUCIÓN DE EDUCACIÓN SUPERIOR</t>
  </si>
  <si>
    <t>FECHA DE TERMINACIÓN DE MATERIAS O DE GRADO SEGÚN EL CASO</t>
  </si>
  <si>
    <t xml:space="preserve">EXPERIENCIA PROFESIONAL </t>
  </si>
  <si>
    <t>EMPRESA</t>
  </si>
  <si>
    <t>FECHA DE INICIO Y TERMINACIÓN</t>
  </si>
  <si>
    <t xml:space="preserve">FUNCIONES </t>
  </si>
  <si>
    <t xml:space="preserve">CARTA DE COMPROMISO DE SUSCRIBIR EL CONTRATO FORMATO 8 </t>
  </si>
  <si>
    <t>Presentó propuesta técnica de acuedo con lo solicitado en el pliego de condiciones. Formato 12</t>
  </si>
  <si>
    <t xml:space="preserve">6 meses adicionales al mínimo requerido </t>
  </si>
  <si>
    <t xml:space="preserve">12 meses adicionales al mínimo requerido </t>
  </si>
  <si>
    <t xml:space="preserve">18 meses adicionales al mínimo requerido </t>
  </si>
  <si>
    <t xml:space="preserve">COORDINADOR GENERAL DEL PROYECTO POR CADA MIL CUPOS OFERTADOS O FRACIÓN INFERIOR 
Profesional en ciencias de la administración, económicas sociales y humanas o de la educación, con experiencia igual o mayor a dos (2) años en infancia o familia
</t>
  </si>
  <si>
    <t>PROFESIONAL DE APOYO PEDAGÓGICO  POR CADA MIL CUPOS OFERTADOS O FRACIÓN INFERIOR 
Profesional en ciencias de las educación con experiencia igual o mayor a dos (2) años en infancia o familia</t>
  </si>
  <si>
    <t>FINANCIERO  POR CADA CINCO MIL CUPOS OFERTADOS O FRACIÓN INFERIOR 
Profesional o tecnólogo en ciencias de la administración o económicas</t>
  </si>
  <si>
    <t>COORDINADORCOORDINADOR GENERAL DEL PROYECTO POR CADA MIL CUPOS OFERTADOS O FRACIÓN INFERIOR</t>
  </si>
  <si>
    <t>PROFESIONAL DE APOYO PEDAGÓGICO  POR CADA MIL CUPOS OFERTADOS O FRACIÓN INFERIOR</t>
  </si>
  <si>
    <t xml:space="preserve">FINANCIERO  POR CADA CINCO MIL CUPOS OFERTADOS O FRACIÓN INFERIOR </t>
  </si>
  <si>
    <t xml:space="preserve">AUTORIZACION DEL REPRESENTANTE LEGAL Y/O APODERADO PARA PRESENTAR PROPUESTA O SUSCRIBIR EL CONTRATO (DE REQUERIRSE DE ACUERDO A LOS ESTATUTOS) </t>
  </si>
  <si>
    <t>RESULTADOS EVALUACION COMPONENTE TECNICO</t>
  </si>
  <si>
    <t>SI</t>
  </si>
  <si>
    <t>NO</t>
  </si>
  <si>
    <t>Experiencia Específica habilitante en tiempo</t>
  </si>
  <si>
    <t>Experiencia Específica habilitante en cupos</t>
  </si>
  <si>
    <t>Infraestructura</t>
  </si>
  <si>
    <t>Talento Humano</t>
  </si>
  <si>
    <t>RESULTADOS FACTORES DE PONDERACION</t>
  </si>
  <si>
    <t>1.   Experiencia adicional a la mínima requerida en la ejecución de programas de atención a primera infancia y o familia</t>
  </si>
  <si>
    <t xml:space="preserve">2.   Disposición de un equipo adicional al requerido por el manual operativo, para la administración de la ejecución del contrato a suscribir, sin costo adicional, en las siguientes áreas: coordinador general del grupo, pedagógica y financiera. </t>
  </si>
  <si>
    <t>Nombre del proponente y /o integrante  de la unión temporal o consorcio que reporta la experiencia</t>
  </si>
  <si>
    <t>Empresa o entidad contratista
(a nombre de que entidad esta la certificación)</t>
  </si>
  <si>
    <t>Empresa  o entidad contratante
(nombre de la entidad que expide la certificación)</t>
  </si>
  <si>
    <t>Cantidad de Cupos 
 según % de participación</t>
  </si>
  <si>
    <t>MODALIDAD A LA QUE SE PRESENTA
(CDI CON ARRIENDO- CDI SIN ARRIENDO - MODALIDAD FAMILIAR)</t>
  </si>
  <si>
    <t xml:space="preserve">EVALUACIÓN FINANCIERA PRIMERA INFANCIA </t>
  </si>
  <si>
    <t>No DEL GRUPO AL QUE SE PRESENTA</t>
  </si>
  <si>
    <t>VALOR DEL PRESUPUESTO OFICIAL</t>
  </si>
  <si>
    <t>N</t>
  </si>
  <si>
    <t>VALOR TOTAL DEL PRESUPUESTO OFICIAL DE LOS GRUPOS A LOS QUE SE PRESENTA:</t>
  </si>
  <si>
    <t>VALOR TOTAL DEL PRESUPUESTO DE LOS GRUPOS A LOS QUE SE PRESENTA EN SMMLV:</t>
  </si>
  <si>
    <t>INFORMACION A 31 DE DICIEMBRE DE 2013</t>
  </si>
  <si>
    <t>LIQUIDEZ*</t>
  </si>
  <si>
    <t>Experiencia Habilitante</t>
  </si>
  <si>
    <t>Equipo Talento Humano Adicional</t>
  </si>
  <si>
    <t>FUNDACION PROGUAJIRA POSITIVA</t>
  </si>
  <si>
    <t>ICBF</t>
  </si>
  <si>
    <t>53-68</t>
  </si>
  <si>
    <t>NINGUNA</t>
  </si>
  <si>
    <t xml:space="preserve">CDI </t>
  </si>
  <si>
    <t xml:space="preserve">CALLE 8 SUR No 17-16 </t>
  </si>
  <si>
    <t>NO APORTA</t>
  </si>
  <si>
    <t>CALLE 5 SUR No 3-75</t>
  </si>
  <si>
    <t xml:space="preserve">CDI CON ARRIENDO </t>
  </si>
  <si>
    <t>CDI SIN ARRIENDO</t>
  </si>
  <si>
    <t>EN EL  FORMATO 11 NO SE REGISTRARON DATOS PARA ESTA MODALIDAD</t>
  </si>
  <si>
    <t>NO APLICA</t>
  </si>
  <si>
    <t xml:space="preserve">DOMENICA LORENA SOLANO </t>
  </si>
  <si>
    <t>PEDAGOGIA INFANTIL</t>
  </si>
  <si>
    <t xml:space="preserve">INSTITUTO NACIONAL DE FORMACION TECNICA PROFESIONAL DE SAN JUAN DEL CESAR GUAJIRA </t>
  </si>
  <si>
    <t>NO SE REQUIERE</t>
  </si>
  <si>
    <t xml:space="preserve">COLEGIO REMEDIOD CATALINA AMAYA </t>
  </si>
  <si>
    <t>DEL 04/02/2014 HASTA 18/11/2014</t>
  </si>
  <si>
    <t>DOCENTE</t>
  </si>
  <si>
    <t>MARIA CLARA MENDOZA SARMIENTO</t>
  </si>
  <si>
    <t>LICENCIADA EN PEDAGOGIA INFANTIL</t>
  </si>
  <si>
    <t xml:space="preserve">INSTITUTO NACIONAL DE FORMACION TECNICA PROFESIONAL DE SAN JUAN DEL CESAR </t>
  </si>
  <si>
    <t>NO REQUIERE</t>
  </si>
  <si>
    <t>PROGUAJIRA POSITIVA</t>
  </si>
  <si>
    <t xml:space="preserve">YESSICA PAOLA PEREZ AMAYA </t>
  </si>
  <si>
    <t>TRABAJADORA SOCIAL</t>
  </si>
  <si>
    <t>UNIVERSIDAD DE LA GUAJIRA</t>
  </si>
  <si>
    <t>187435621-I</t>
  </si>
  <si>
    <t xml:space="preserve">MARIA BERNARDA MANJARREZ MENDOZA </t>
  </si>
  <si>
    <t>PSICOLOGA</t>
  </si>
  <si>
    <t xml:space="preserve">UNIVERSIDAD NACIONAL ABIERTA Y A DISTANCIA </t>
  </si>
  <si>
    <t>HOSPITAL SAN LUCAS</t>
  </si>
  <si>
    <t>ZORAIDA CECILIA NUÑEZ DIAZ</t>
  </si>
  <si>
    <t>TECNICO PROFESIONAL EN CONTABILIDAD</t>
  </si>
  <si>
    <t>INSTITUCION  NACIONAL DE FORMACION TECNICA PROFESIONAL DE SAN JUAN DEL CESAR</t>
  </si>
  <si>
    <t>FUNDACION PROGUAJIRA</t>
  </si>
  <si>
    <t xml:space="preserve">DEL 01/05/2009 HASTA 30/11/2014   </t>
  </si>
  <si>
    <t>DEL 29/07/2014 HASTA 30/11/2014</t>
  </si>
  <si>
    <t>COORDINADORA</t>
  </si>
  <si>
    <t>MODALIDAD FAMILIAR</t>
  </si>
  <si>
    <t>FAMILIAR</t>
  </si>
  <si>
    <t>YAMILE MILENA PEREZ AMAYA</t>
  </si>
  <si>
    <t xml:space="preserve">GIMNASIO CERROMAR </t>
  </si>
  <si>
    <t>DEL 01/02/2014 HASTA 30/11/2014</t>
  </si>
  <si>
    <t>SANDRA ESTHER CANTILLO RUMBO</t>
  </si>
  <si>
    <t>FUNDACION PACTO</t>
  </si>
  <si>
    <t xml:space="preserve">DEL 01/10/2013 HASTA 31/12/2013   </t>
  </si>
  <si>
    <t>SHEILA DAMILETH BRITO CORONEL</t>
  </si>
  <si>
    <t>CONTADOR PUBLICO</t>
  </si>
  <si>
    <t xml:space="preserve">FUNDACION UNIVERSITARIA SAN MARTIN </t>
  </si>
  <si>
    <t>NO PRESENTA</t>
  </si>
  <si>
    <t>156590-T</t>
  </si>
  <si>
    <t>ESTACION DE SERVICIO LOS JUBALES</t>
  </si>
  <si>
    <t>ASISTENTE CONTABLE</t>
  </si>
  <si>
    <t>DEL 17/06/2014 HASTA 17/12/2014</t>
  </si>
  <si>
    <t>ALCALDIA MUNICIPAL DE SAN JUAN</t>
  </si>
  <si>
    <t>X</t>
  </si>
  <si>
    <t>LA EXPERIENCIA (FUNCIONES Y TIEMPO) NO ES LA REQUERIDA POR LA CONVOCATORIA</t>
  </si>
  <si>
    <t>INSTITUTO DE TRANSITO Y TRANSPORTE DEL MUNICIPIO DE RIOHACHA</t>
  </si>
  <si>
    <t>LA EXPERIENCIA APORTADA NO CUMPLE CON LA REQUERIDA EN LA CONVOCATORIA</t>
  </si>
  <si>
    <t>2/550</t>
  </si>
  <si>
    <t xml:space="preserve">SOLANGEL MORALES BALCAZAR </t>
  </si>
  <si>
    <t>JARDIN INFANTIL MI OTRA CASITA</t>
  </si>
  <si>
    <t>DOCENTE PREESCOLAR</t>
  </si>
  <si>
    <t>LA CERTIFICACION DEBE ACLARAR LA FECHA DE INICIO Y TERMINACION LABORAL</t>
  </si>
  <si>
    <t>NO PRESENTA TALENTO HUMANO HABILITANTE</t>
  </si>
  <si>
    <t>CONVOCATORIA PÚBLICA DE APORTE No 004 DE 2014</t>
  </si>
  <si>
    <t xml:space="preserve">En  Riohacha, a los cuatro (04)  días del mes de octubre de 2014, en las instalaciones del Instituto Colombiano de Bienestar Familiar –ICBF- de la Regional Guajira se reunieron los integrantes del Comité Evaluador, con el fin de realizar la verificación de requsiitos jurídicos habilitantes, con ocasión de la Convocatoria Pública de Aporte No. 004 de 2014, cuyo objeto consiste en: “Atender a niños y niñas menores de 5 años, o hasta su ingreso al grado de transición, en los servicios de educación inicial y cuidado, en las modalidades Centros de Desarrollo Infantil y Desarrollo Infantil en medio familiar, con el fin de promover el desarrollo integral de la primera infancia con calidad, de conformidad con los lineamientos, estándares de calidad y las directrices, y parámetros establecidos por el ICBF”.   </t>
  </si>
  <si>
    <t>Se procede a evaluar jurídicamente las propuestas presentadas por los siguientes oferentes:</t>
  </si>
  <si>
    <t>CAMARA JUNIOR DE COLOMBIA CAPITULO WAYMA</t>
  </si>
  <si>
    <t>FUNDACION GUAJIRA LEGAL</t>
  </si>
  <si>
    <t>FUNDACION PARA EL DESARROLLO SOCIAL Y COMUNITARIO DE LA GUAJIRA - FUNDESOL</t>
  </si>
  <si>
    <t>ASOCIACION DE PADRES Y VECINOS DEL HOGAR INFANTIL DE MAICAO</t>
  </si>
  <si>
    <t>FUNDACION PARA EL BIENESTAR SOCIAL DE LA INFANCIA LA FAMILIA Y EL MEDIO AMBIENTE</t>
  </si>
  <si>
    <t>FUNDACION AMIGOS PARA UN MEJOR FUTURO</t>
  </si>
  <si>
    <t>FUNDACION MANOS UNIDAS POR AMOR</t>
  </si>
  <si>
    <t>FUNDACION JUVENTUD PARA EL DESARROLLO</t>
  </si>
  <si>
    <t>FUNDACION ITACA</t>
  </si>
  <si>
    <t>ASOCIACION DE SERVICIOS SOCIAL PARA UN MEJOR VIVIR</t>
  </si>
  <si>
    <t>FUNDACION BARRANCAS SIGLOS XXI</t>
  </si>
  <si>
    <t>FUNDACION AMIGOS POR LA INFANCIA</t>
  </si>
  <si>
    <t>UNION TEMPORAL WAYUU KOTTUSHI</t>
  </si>
  <si>
    <t>ORGANIZACIÓN INDIGENA APATIRRAWA</t>
  </si>
  <si>
    <t xml:space="preserve">ASOCIACION DE PROYECTOS SOCIALES DE FRENTE AL NUEVO MILENIO </t>
  </si>
  <si>
    <t>ASOCIACION DE  AUTORIDADES TRADICIONALES WUINPALA DE LA GUAJIRA</t>
  </si>
  <si>
    <t>CONSORCIO AARON</t>
  </si>
  <si>
    <t>FUNDACION SOLIDARIDAD POR LA NIÑEZ LA JUVENTUD Y LA TERCERA EDAD - FUNSONIT</t>
  </si>
  <si>
    <t>FUNDACION EDUCATIVA SANTA FE</t>
  </si>
  <si>
    <t xml:space="preserve">ASOCIACION POPULAR DE MUJERES DEL CESAR </t>
  </si>
  <si>
    <t>ORGANIZACIÓN NACIONAL DE SERVICIO A LA COMUNIDAD - ONSECO</t>
  </si>
  <si>
    <t>FUNDACION PARA UN MEJOR VIVIR</t>
  </si>
  <si>
    <t>CONSORCIO AGAPE</t>
  </si>
  <si>
    <t>ASOCIACION DE ARIJUNAS Y WAYUU RECICLADORES DE LA GUAJIRA  - ASOARWAREGUA</t>
  </si>
  <si>
    <t xml:space="preserve">ORGANIZACIÓN JUVENIL - JUCAPROY </t>
  </si>
  <si>
    <t>FUNDACION GUAJIRA NACIENTE</t>
  </si>
  <si>
    <t>FUNDACION FORJANDO FUTURO</t>
  </si>
  <si>
    <t>FUNDACION NUEVO MILENIO</t>
  </si>
  <si>
    <t>FUNDACION SEMILLAS COLOMBIA</t>
  </si>
  <si>
    <t>FUNDACION LUZ Y VIDA</t>
  </si>
  <si>
    <t>CONSORCIO ANATAS WAYUU</t>
  </si>
  <si>
    <t>ASOCIACION DE PROFESIONALES LUCHANDO POR LA GUAJIRA - ASPROLUGUA</t>
  </si>
  <si>
    <t>FUNDACION ANAIJA TUIN WAKUAIPA</t>
  </si>
  <si>
    <t>CENTRO DE ATENCION PARA EL DESARROLLO COMUNITARIO - CEADESCOM</t>
  </si>
  <si>
    <t>FUNDACION POR LA PAZ EN LA GUAJIRA</t>
  </si>
  <si>
    <t>FUNDACION PORVENIR</t>
  </si>
  <si>
    <t>FUNDACION SOCIAL ROSA BAQUERO DE SOCARRAS</t>
  </si>
  <si>
    <t>ASOCIACION PARA EL MEJORAMIENTO Y DESARROLLO COMUNITARIO - ASOMEDECO</t>
  </si>
  <si>
    <t>UNION TEMPORAL GUAJIRA CON AMOR</t>
  </si>
  <si>
    <t>PROPONENTE No. 3. FUNDACION PROGUAJIRA POSITIVA</t>
  </si>
  <si>
    <t>1 AL 3</t>
  </si>
  <si>
    <t>GARANTIA DE SERIEDAD DE LA PROPUESTA  11</t>
  </si>
  <si>
    <t>GARANTIA DE SERIEDAD DE LA PROPUESTA  12</t>
  </si>
  <si>
    <t>27 AL 29</t>
  </si>
  <si>
    <t>N.A</t>
  </si>
  <si>
    <t>36 Y 37</t>
  </si>
  <si>
    <t>34 Y 35</t>
  </si>
  <si>
    <t>8 AL 10</t>
  </si>
  <si>
    <t>5 Y 6</t>
  </si>
  <si>
    <t xml:space="preserve">PROPONENTE:   </t>
  </si>
  <si>
    <t>NUMERO DE NIT:</t>
  </si>
  <si>
    <t>825003721-9</t>
  </si>
  <si>
    <t xml:space="preserve">CUMPLE </t>
  </si>
  <si>
    <t>EL PROPONENTE CUMPLE __X____ NO CUMPLE _______</t>
  </si>
  <si>
    <t>DE ACUERDO AL OFICIO DE FECHA 15/12/2014 SE REALIZO LA REVISIÓN  Y DE ACUERDO AL PLIEGO SE SUBSANA LA EXPERIENCIA TENIENDO EN CUENTA LA EXPERIENCIA HABILITANTE ALLEGADA</t>
  </si>
  <si>
    <t>31/06/2014</t>
  </si>
  <si>
    <t>NA</t>
  </si>
  <si>
    <t>DE ACUERDO AL OFICIO DE FECHA 15/12/2014 SE REALIZO LA REVISIÓN Y SE TUVO EN CUENTA LA SUBSANACION CON LA PRESENTACION DE LAS CARTAS DE COMPROMISO</t>
  </si>
  <si>
    <t>EL OBJETO DEL CONTRATO NO CUMPLE CON EL REQUERIDO EN LA CONVOCATORIA SIN EMBARGO DE ACUERDO AL OFICIO DE FECHA 15/12/2014 SE RECUERDA AL PROPONENTE QUE SEGÚN LA LEY DE CONTRATACION LOS CRITERIOS DE PONDERACION O QUE OTORGUEN  PUNTAJE(ADICIONALES) NO SON OBJETO DE SUBSANACION.</t>
  </si>
  <si>
    <t>NO TIENE EXPERIENCIA REQUERIDA (2 AÑOS)</t>
  </si>
  <si>
    <t>DE ACUERDO AL OFICIO DE FECHA 15/12/2014 SE REVISO Y DE ACUERDO A LOS REQUERIMIENTOS DEL PLIEGO EL TIEMPO SE TRASLAPA  CON LA EXPERIENCIA HABILITANTE  DEL GRUPO 11</t>
  </si>
  <si>
    <t>DE ACUERDO AL OFICIO DE FECHA 15/12/2014 SE REVISO Y DE ACUERDO A LOS REQUERIMIENTOS DEL PLIEGO EL TIEMPO NO SE TIENE EN CUENTA PORQUE EN LA VIGENCIA 2014 SE TIENEN EN CUENTA LOS CONTRATOS HASTA EL 30/09/2014</t>
  </si>
  <si>
    <t>DE ACUERDO AL OFICIO DE FECHA 15/12/2014 SE REVISO Y DE ACUERDO A LOS REQUERIMIENTOS DEL PLIEGO EL TIEMPO SE TRASLAPA  CON LA EXPERIENCIA HABILITANTE  DEL GRUPO 10</t>
  </si>
  <si>
    <t>DE ACUERDO AL OFICIO DE FECHA 15/12/2014 SE REVISO Y DE ACUERDO A LOS REQUERIMIENTOS DEL PLIEGO SOLO SE TUVO EN CUENTA 3 MESES PORQUE 8 SE TRASLAPAN CON EL CONTRATO 346 QUE SE APORTO EN EL GRUPO 11</t>
  </si>
  <si>
    <t>DE ACUERDO  AL OFICIO RADICADO EL 15/12/2014 SE REALIZO LA REVISIÓN Y DE ACUERDO A LA SUBSANACION REPORTADA  SE AJUSTA A LOS REQUERIMIENTOS DEL PLIEGO</t>
  </si>
  <si>
    <t>DE ACUERDO AL OFICIO DE FECHA 15/12/2014 SE REVISO Y SE SUBSANO DE ACUERDO AL PLIEGO DE CONDICIONES</t>
  </si>
  <si>
    <t>1/236</t>
  </si>
  <si>
    <t xml:space="preserve">PROFESIONAL DE APOYO PEDAGÓGICO  POR CADA MIL CUPOS OFERTADOS O FRACIÓN INFERIOR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</si>
</sst>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0.00_-;\-&quot;$&quot;* #,##0.00_-;_-&quot;$&quot;* &quot;-&quot;??_-;_-@_-"/>
    <numFmt numFmtId="43" formatCode="_-* #,##0.00_-;\-* #,##0.00_-;_-* &quot;-&quot;??_-;_-@_-"/>
    <numFmt numFmtId="164" formatCode="[$$-240A]\ #,##0"/>
    <numFmt numFmtId="165" formatCode="&quot;$&quot;\ #,##0_);[Red]\(&quot;$&quot;\ #,##0\)"/>
    <numFmt numFmtId="166" formatCode="[$$-2C0A]\ #,##0"/>
    <numFmt numFmtId="167" formatCode="[$$-240A]\ #,##0.00"/>
    <numFmt numFmtId="168" formatCode="_-* #,##0\ _€_-;\-* #,##0\ _€_-;_-* &quot;-&quot;??\ _€_-;_-@_-"/>
    <numFmt numFmtId="169" formatCode="[$$-2C0A]\ #,##0.00"/>
    <numFmt numFmtId="170" formatCode="_-* #,##0_-;\-* #,##0_-;_-* &quot;-&quot;??_-;_-@_-"/>
  </numFmts>
  <fonts count="33" x14ac:knownFonts="1">
    <font>
      <sz val="11"/>
      <color theme="1"/>
      <name val="Calibri"/>
      <family val="2"/>
      <scheme val="minor"/>
    </font>
    <font>
      <b/>
      <sz val="11"/>
      <color theme="1"/>
      <name val="Calibri"/>
      <family val="2"/>
      <scheme val="minor"/>
    </font>
    <font>
      <sz val="11"/>
      <color theme="1"/>
      <name val="Arial"/>
      <family val="2"/>
    </font>
    <font>
      <b/>
      <sz val="10"/>
      <color theme="1"/>
      <name val="Calibri"/>
      <family val="2"/>
      <scheme val="minor"/>
    </font>
    <font>
      <sz val="9"/>
      <name val="Arial"/>
      <family val="2"/>
    </font>
    <font>
      <sz val="11"/>
      <color theme="1"/>
      <name val="Calibri"/>
      <family val="2"/>
      <scheme val="minor"/>
    </font>
    <font>
      <b/>
      <sz val="11"/>
      <color theme="1"/>
      <name val="Arial"/>
      <family val="2"/>
    </font>
    <font>
      <b/>
      <sz val="20"/>
      <name val="Calibri"/>
      <family val="2"/>
    </font>
    <font>
      <sz val="16"/>
      <name val="Calibri"/>
      <family val="2"/>
    </font>
    <font>
      <b/>
      <sz val="11"/>
      <name val="Calibri"/>
      <family val="2"/>
    </font>
    <font>
      <sz val="12"/>
      <name val="Calibri"/>
      <family val="2"/>
    </font>
    <font>
      <sz val="11"/>
      <name val="Calibri"/>
      <family val="2"/>
    </font>
    <font>
      <b/>
      <sz val="12"/>
      <name val="Calibri"/>
      <family val="2"/>
    </font>
    <font>
      <sz val="9"/>
      <name val="Calibri"/>
      <family val="2"/>
      <scheme val="minor"/>
    </font>
    <font>
      <sz val="11"/>
      <name val="Calibri"/>
      <family val="2"/>
      <scheme val="minor"/>
    </font>
    <font>
      <b/>
      <sz val="14"/>
      <color indexed="9"/>
      <name val="Calibri"/>
      <family val="2"/>
    </font>
    <font>
      <sz val="9"/>
      <color indexed="8"/>
      <name val="Calibri"/>
      <family val="2"/>
    </font>
    <font>
      <sz val="9"/>
      <name val="Calibri"/>
      <family val="2"/>
    </font>
    <font>
      <b/>
      <sz val="9"/>
      <name val="Calibri"/>
      <family val="2"/>
      <scheme val="minor"/>
    </font>
    <font>
      <i/>
      <sz val="11"/>
      <color rgb="FFFF0000"/>
      <name val="Calibri"/>
      <family val="2"/>
      <scheme val="minor"/>
    </font>
    <font>
      <sz val="11"/>
      <name val="Arial"/>
      <family val="2"/>
    </font>
    <font>
      <b/>
      <sz val="9"/>
      <color theme="1"/>
      <name val="Calibri"/>
      <family val="2"/>
      <scheme val="minor"/>
    </font>
    <font>
      <sz val="7"/>
      <color theme="1"/>
      <name val="Times New Roman"/>
      <family val="1"/>
    </font>
    <font>
      <b/>
      <sz val="12"/>
      <color rgb="FF000000"/>
      <name val="Arial"/>
      <family val="2"/>
    </font>
    <font>
      <sz val="12"/>
      <color rgb="FF000000"/>
      <name val="Arial"/>
      <family val="2"/>
    </font>
    <font>
      <sz val="12"/>
      <color theme="1"/>
      <name val="Arial"/>
      <family val="2"/>
    </font>
    <font>
      <b/>
      <sz val="12"/>
      <name val="Arial"/>
      <family val="2"/>
    </font>
    <font>
      <sz val="12"/>
      <name val="Arial"/>
      <family val="2"/>
    </font>
    <font>
      <b/>
      <sz val="11"/>
      <name val="Calibri"/>
      <family val="2"/>
      <scheme val="minor"/>
    </font>
    <font>
      <b/>
      <sz val="11"/>
      <name val="Arial Narrow"/>
      <family val="2"/>
    </font>
    <font>
      <sz val="11"/>
      <name val="Arial Narrow"/>
      <family val="2"/>
    </font>
    <font>
      <b/>
      <sz val="9"/>
      <name val="Arial Narrow"/>
      <family val="2"/>
    </font>
    <font>
      <b/>
      <sz val="11"/>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DBE5F1"/>
        <bgColor indexed="64"/>
      </patternFill>
    </fill>
    <fill>
      <patternFill patternType="solid">
        <fgColor rgb="FFDEEAF6"/>
        <bgColor indexed="64"/>
      </patternFill>
    </fill>
    <fill>
      <patternFill patternType="solid">
        <fgColor rgb="FFFFFFFF"/>
        <bgColor indexed="64"/>
      </patternFill>
    </fill>
    <fill>
      <patternFill patternType="solid">
        <fgColor rgb="FFF2F2F2"/>
        <bgColor indexed="64"/>
      </patternFill>
    </fill>
    <fill>
      <patternFill patternType="solid">
        <fgColor rgb="FFBFBFBF"/>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57"/>
      </left>
      <right style="medium">
        <color indexed="57"/>
      </right>
      <top style="medium">
        <color indexed="57"/>
      </top>
      <bottom style="medium">
        <color indexed="57"/>
      </bottom>
      <diagonal/>
    </border>
    <border>
      <left style="medium">
        <color indexed="57"/>
      </left>
      <right/>
      <top style="medium">
        <color indexed="57"/>
      </top>
      <bottom style="medium">
        <color indexed="57"/>
      </bottom>
      <diagonal/>
    </border>
    <border>
      <left/>
      <right/>
      <top style="medium">
        <color indexed="57"/>
      </top>
      <bottom style="medium">
        <color indexed="57"/>
      </bottom>
      <diagonal/>
    </border>
    <border>
      <left/>
      <right style="medium">
        <color indexed="57"/>
      </right>
      <top style="medium">
        <color indexed="57"/>
      </top>
      <bottom style="medium">
        <color indexed="57"/>
      </bottom>
      <diagonal/>
    </border>
    <border>
      <left style="medium">
        <color indexed="57"/>
      </left>
      <right/>
      <top/>
      <bottom/>
      <diagonal/>
    </border>
    <border>
      <left style="medium">
        <color indexed="57"/>
      </left>
      <right style="medium">
        <color indexed="57"/>
      </right>
      <top style="medium">
        <color indexed="57"/>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medium">
        <color indexed="57"/>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rgb="FF000000"/>
      </left>
      <right/>
      <top style="medium">
        <color rgb="FF000000"/>
      </top>
      <bottom style="medium">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rgb="FF000000"/>
      </right>
      <top style="medium">
        <color indexed="64"/>
      </top>
      <bottom/>
      <diagonal/>
    </border>
    <border>
      <left style="medium">
        <color indexed="64"/>
      </left>
      <right style="medium">
        <color indexed="64"/>
      </right>
      <top/>
      <bottom/>
      <diagonal/>
    </border>
    <border>
      <left style="medium">
        <color rgb="FF000000"/>
      </left>
      <right style="medium">
        <color indexed="64"/>
      </right>
      <top/>
      <bottom/>
      <diagonal/>
    </border>
    <border>
      <left/>
      <right/>
      <top style="thin">
        <color indexed="64"/>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s>
  <cellStyleXfs count="7">
    <xf numFmtId="0" fontId="0" fillId="0" borderId="0"/>
    <xf numFmtId="43" fontId="5" fillId="0" borderId="0" applyFont="0" applyFill="0" applyBorder="0" applyAlignment="0" applyProtection="0"/>
    <xf numFmtId="0" fontId="5" fillId="0" borderId="0"/>
    <xf numFmtId="44" fontId="5" fillId="0" borderId="0" applyFont="0" applyFill="0" applyBorder="0" applyAlignment="0" applyProtection="0"/>
    <xf numFmtId="9"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cellStyleXfs>
  <cellXfs count="263">
    <xf numFmtId="0" fontId="0" fillId="0" borderId="0" xfId="0"/>
    <xf numFmtId="0" fontId="0" fillId="0" borderId="1" xfId="0" applyBorder="1" applyAlignment="1"/>
    <xf numFmtId="0" fontId="0" fillId="0" borderId="1" xfId="0" applyFill="1" applyBorder="1" applyAlignment="1">
      <alignment horizontal="center"/>
    </xf>
    <xf numFmtId="0" fontId="0" fillId="0" borderId="1" xfId="0" applyFill="1" applyBorder="1"/>
    <xf numFmtId="0" fontId="4" fillId="0" borderId="1" xfId="0" applyFont="1" applyBorder="1" applyAlignment="1">
      <alignment horizontal="center" wrapText="1"/>
    </xf>
    <xf numFmtId="0" fontId="0" fillId="0" borderId="0" xfId="0" applyAlignment="1">
      <alignment vertical="center"/>
    </xf>
    <xf numFmtId="0" fontId="0" fillId="0" borderId="0" xfId="0" applyBorder="1" applyAlignment="1">
      <alignment vertical="center"/>
    </xf>
    <xf numFmtId="0" fontId="8" fillId="0" borderId="6" xfId="0" applyFont="1" applyFill="1" applyBorder="1" applyAlignment="1">
      <alignment vertical="center"/>
    </xf>
    <xf numFmtId="0" fontId="10" fillId="0" borderId="6" xfId="0" applyFont="1" applyFill="1" applyBorder="1" applyAlignment="1">
      <alignment vertical="center"/>
    </xf>
    <xf numFmtId="0" fontId="10" fillId="0" borderId="0" xfId="0" applyFont="1" applyFill="1" applyBorder="1" applyAlignment="1">
      <alignment vertical="center"/>
    </xf>
    <xf numFmtId="0" fontId="10" fillId="0" borderId="7" xfId="0" applyFont="1" applyFill="1" applyBorder="1" applyAlignment="1">
      <alignment vertical="center"/>
    </xf>
    <xf numFmtId="15" fontId="0" fillId="0" borderId="7" xfId="0" applyNumberFormat="1" applyFont="1" applyFill="1" applyBorder="1" applyAlignment="1" applyProtection="1">
      <alignment horizontal="left" vertical="center"/>
      <protection locked="0"/>
    </xf>
    <xf numFmtId="0" fontId="9" fillId="0" borderId="8" xfId="0" applyFont="1" applyFill="1" applyBorder="1" applyAlignment="1" applyProtection="1">
      <alignment horizontal="left" vertical="center"/>
      <protection locked="0"/>
    </xf>
    <xf numFmtId="0" fontId="9" fillId="0" borderId="9" xfId="0" applyFont="1" applyFill="1" applyBorder="1" applyAlignment="1" applyProtection="1">
      <alignment horizontal="left" vertical="center"/>
      <protection locked="0"/>
    </xf>
    <xf numFmtId="14" fontId="0" fillId="0" borderId="0" xfId="0" applyNumberFormat="1" applyFill="1" applyBorder="1" applyAlignment="1" applyProtection="1">
      <alignment vertical="center"/>
      <protection locked="0"/>
    </xf>
    <xf numFmtId="0" fontId="12" fillId="0" borderId="0" xfId="0" applyFont="1" applyFill="1" applyBorder="1" applyAlignment="1" applyProtection="1">
      <alignment horizontal="left" vertical="center"/>
      <protection locked="0"/>
    </xf>
    <xf numFmtId="165" fontId="0" fillId="0" borderId="0" xfId="0" applyNumberFormat="1" applyAlignment="1">
      <alignment horizontal="center" vertical="center"/>
    </xf>
    <xf numFmtId="166" fontId="0" fillId="0" borderId="0" xfId="0" applyNumberFormat="1" applyFill="1" applyBorder="1" applyAlignment="1">
      <alignment horizontal="center" vertical="center"/>
    </xf>
    <xf numFmtId="164" fontId="0" fillId="0" borderId="0" xfId="0" applyNumberFormat="1" applyBorder="1" applyAlignment="1">
      <alignment vertical="center"/>
    </xf>
    <xf numFmtId="168" fontId="13" fillId="0" borderId="1" xfId="1" applyNumberFormat="1" applyFont="1" applyFill="1" applyBorder="1" applyAlignment="1">
      <alignment horizontal="right" vertical="center" wrapText="1"/>
    </xf>
    <xf numFmtId="0" fontId="0" fillId="0" borderId="0" xfId="0" applyFill="1" applyAlignment="1">
      <alignment vertical="center"/>
    </xf>
    <xf numFmtId="167" fontId="0" fillId="0" borderId="0" xfId="0" applyNumberFormat="1" applyFill="1" applyAlignment="1">
      <alignment vertical="center"/>
    </xf>
    <xf numFmtId="0" fontId="15" fillId="0" borderId="0" xfId="0" applyFont="1" applyFill="1" applyBorder="1" applyAlignment="1">
      <alignment horizontal="left" vertical="center"/>
    </xf>
    <xf numFmtId="0" fontId="16" fillId="0" borderId="0" xfId="0" applyFont="1" applyFill="1" applyBorder="1" applyAlignment="1">
      <alignment horizontal="center" vertical="center" wrapText="1"/>
    </xf>
    <xf numFmtId="0" fontId="9" fillId="3" borderId="8" xfId="0" applyFont="1" applyFill="1" applyBorder="1" applyAlignment="1" applyProtection="1">
      <alignment vertical="center"/>
      <protection locked="0"/>
    </xf>
    <xf numFmtId="0" fontId="9" fillId="3" borderId="9" xfId="0" applyFont="1" applyFill="1" applyBorder="1" applyAlignment="1" applyProtection="1">
      <alignment vertical="center"/>
      <protection locked="0"/>
    </xf>
    <xf numFmtId="0" fontId="0" fillId="0" borderId="0" xfId="0" applyFill="1" applyBorder="1" applyAlignment="1">
      <alignment vertical="center" wrapText="1"/>
    </xf>
    <xf numFmtId="167" fontId="0" fillId="0" borderId="0" xfId="0" applyNumberFormat="1" applyFill="1" applyBorder="1" applyAlignment="1">
      <alignment vertical="center"/>
    </xf>
    <xf numFmtId="0" fontId="1" fillId="0" borderId="0" xfId="0" applyFont="1" applyFill="1" applyBorder="1" applyAlignment="1">
      <alignment vertical="center" wrapText="1"/>
    </xf>
    <xf numFmtId="0" fontId="0" fillId="0" borderId="0" xfId="0" applyFill="1" applyBorder="1" applyAlignment="1">
      <alignment horizontal="center" vertical="center"/>
    </xf>
    <xf numFmtId="167" fontId="0" fillId="0" borderId="0" xfId="0" applyNumberFormat="1" applyBorder="1" applyAlignment="1">
      <alignment vertical="center"/>
    </xf>
    <xf numFmtId="0" fontId="0" fillId="0" borderId="7" xfId="0" applyBorder="1" applyAlignment="1">
      <alignment vertical="center"/>
    </xf>
    <xf numFmtId="0" fontId="0" fillId="0" borderId="7" xfId="0" applyBorder="1" applyAlignment="1">
      <alignment horizontal="center" vertical="center" wrapText="1"/>
    </xf>
    <xf numFmtId="166" fontId="0" fillId="4" borderId="1" xfId="0" applyNumberFormat="1" applyFill="1" applyBorder="1" applyAlignment="1" applyProtection="1">
      <alignment vertical="center"/>
      <protection locked="0"/>
    </xf>
    <xf numFmtId="3" fontId="11" fillId="4"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0" fontId="0" fillId="2" borderId="1" xfId="0" applyFill="1" applyBorder="1" applyAlignment="1">
      <alignment vertical="center" wrapText="1"/>
    </xf>
    <xf numFmtId="0" fontId="0" fillId="0" borderId="1" xfId="0" applyFill="1" applyBorder="1" applyAlignment="1">
      <alignment horizontal="center" vertical="center"/>
    </xf>
    <xf numFmtId="0" fontId="0" fillId="0" borderId="1" xfId="0" applyFill="1" applyBorder="1" applyAlignment="1">
      <alignment vertical="center"/>
    </xf>
    <xf numFmtId="0" fontId="1" fillId="0" borderId="1" xfId="0" applyFont="1" applyFill="1" applyBorder="1" applyAlignment="1">
      <alignment vertical="center"/>
    </xf>
    <xf numFmtId="49" fontId="0" fillId="0" borderId="1" xfId="0" applyNumberFormat="1" applyFill="1" applyBorder="1" applyAlignment="1">
      <alignment horizontal="center" vertical="center"/>
    </xf>
    <xf numFmtId="169" fontId="1" fillId="0" borderId="1" xfId="0"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19" fillId="0" borderId="0" xfId="0" applyFont="1" applyBorder="1" applyAlignment="1">
      <alignment horizontal="center" vertical="center"/>
    </xf>
    <xf numFmtId="0" fontId="20" fillId="2" borderId="1" xfId="0" applyFont="1" applyFill="1" applyBorder="1" applyAlignment="1">
      <alignment horizontal="center" vertical="center" wrapText="1"/>
    </xf>
    <xf numFmtId="0" fontId="1" fillId="2" borderId="1" xfId="0" applyFont="1" applyFill="1" applyBorder="1" applyAlignment="1">
      <alignment horizontal="center" wrapText="1"/>
    </xf>
    <xf numFmtId="0" fontId="0" fillId="0" borderId="1" xfId="0" applyBorder="1" applyAlignment="1">
      <alignment vertical="center" wrapText="1"/>
    </xf>
    <xf numFmtId="0" fontId="0" fillId="0" borderId="2" xfId="0" applyBorder="1" applyAlignment="1">
      <alignment horizontal="center" vertical="center"/>
    </xf>
    <xf numFmtId="0" fontId="0" fillId="0" borderId="3" xfId="0"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vertical="center" wrapText="1"/>
    </xf>
    <xf numFmtId="0" fontId="1" fillId="2" borderId="16" xfId="0" applyFont="1" applyFill="1" applyBorder="1" applyAlignment="1">
      <alignment horizontal="center" vertical="center"/>
    </xf>
    <xf numFmtId="0" fontId="1" fillId="2" borderId="16" xfId="0" applyFont="1" applyFill="1" applyBorder="1" applyAlignment="1">
      <alignment horizontal="center" vertical="center" wrapText="1"/>
    </xf>
    <xf numFmtId="0" fontId="9" fillId="2" borderId="0" xfId="0" applyFont="1" applyFill="1" applyBorder="1" applyAlignment="1">
      <alignment horizontal="center" vertical="center" wrapText="1"/>
    </xf>
    <xf numFmtId="166" fontId="0" fillId="3" borderId="0" xfId="0" applyNumberFormat="1" applyFill="1" applyBorder="1" applyAlignment="1">
      <alignment horizontal="right" vertical="center"/>
    </xf>
    <xf numFmtId="0" fontId="1" fillId="0" borderId="0" xfId="0" applyFont="1" applyBorder="1" applyAlignment="1">
      <alignment horizontal="center" vertical="center"/>
    </xf>
    <xf numFmtId="0" fontId="1" fillId="2" borderId="5" xfId="0" applyFont="1" applyFill="1" applyBorder="1" applyAlignment="1">
      <alignment horizontal="center" wrapText="1"/>
    </xf>
    <xf numFmtId="0" fontId="0" fillId="0" borderId="1" xfId="0" applyFill="1" applyBorder="1" applyAlignment="1"/>
    <xf numFmtId="0" fontId="0" fillId="0" borderId="1" xfId="0" applyFill="1" applyBorder="1" applyAlignment="1">
      <alignment wrapText="1"/>
    </xf>
    <xf numFmtId="0" fontId="0" fillId="0" borderId="0" xfId="0" applyBorder="1" applyAlignment="1">
      <alignment horizontal="center" vertical="center" wrapText="1"/>
    </xf>
    <xf numFmtId="3" fontId="11" fillId="0" borderId="0" xfId="0" applyNumberFormat="1" applyFont="1" applyFill="1" applyBorder="1" applyAlignment="1">
      <alignment horizontal="right" vertical="center" wrapText="1"/>
    </xf>
    <xf numFmtId="166" fontId="0" fillId="0" borderId="0" xfId="0" applyNumberFormat="1" applyFill="1" applyBorder="1" applyAlignment="1" applyProtection="1">
      <alignment vertical="center"/>
      <protection locked="0"/>
    </xf>
    <xf numFmtId="2" fontId="13" fillId="0" borderId="1" xfId="0" applyNumberFormat="1" applyFont="1" applyFill="1" applyBorder="1" applyAlignment="1" applyProtection="1">
      <alignment horizontal="center" vertical="center" wrapText="1"/>
      <protection locked="0"/>
    </xf>
    <xf numFmtId="2" fontId="1" fillId="2" borderId="11" xfId="0" applyNumberFormat="1" applyFont="1" applyFill="1" applyBorder="1" applyAlignment="1">
      <alignment horizontal="center" vertical="center" wrapText="1"/>
    </xf>
    <xf numFmtId="0" fontId="0" fillId="0" borderId="0" xfId="0"/>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13" fillId="0" borderId="1" xfId="0" applyFont="1" applyFill="1" applyBorder="1" applyAlignment="1" applyProtection="1">
      <alignment horizontal="center" vertical="center" wrapText="1"/>
      <protection locked="0"/>
    </xf>
    <xf numFmtId="15" fontId="13" fillId="0" borderId="1" xfId="0" applyNumberFormat="1" applyFont="1" applyFill="1" applyBorder="1" applyAlignment="1" applyProtection="1">
      <alignment horizontal="center" vertical="center" wrapText="1"/>
      <protection locked="0"/>
    </xf>
    <xf numFmtId="0" fontId="11" fillId="0" borderId="0" xfId="0" applyFont="1" applyFill="1" applyBorder="1" applyAlignment="1">
      <alignment horizontal="left" vertical="center" wrapText="1"/>
    </xf>
    <xf numFmtId="0" fontId="14" fillId="0" borderId="0" xfId="0" applyFont="1" applyFill="1" applyAlignment="1">
      <alignment horizontal="left" vertical="center" wrapText="1"/>
    </xf>
    <xf numFmtId="49" fontId="14" fillId="0" borderId="1" xfId="0" applyNumberFormat="1" applyFont="1" applyFill="1" applyBorder="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49" fontId="18" fillId="0" borderId="1" xfId="0" applyNumberFormat="1" applyFont="1" applyFill="1" applyBorder="1" applyAlignment="1" applyProtection="1">
      <alignment horizontal="center" vertical="center" wrapText="1"/>
      <protection locked="0"/>
    </xf>
    <xf numFmtId="14" fontId="13" fillId="0" borderId="1" xfId="0" applyNumberFormat="1" applyFont="1" applyFill="1" applyBorder="1" applyAlignment="1" applyProtection="1">
      <alignment horizontal="center" vertical="center" wrapText="1"/>
      <protection locked="0"/>
    </xf>
    <xf numFmtId="0" fontId="1" fillId="2" borderId="11"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0" fillId="0" borderId="1" xfId="0" applyBorder="1" applyAlignment="1">
      <alignment vertical="center"/>
    </xf>
    <xf numFmtId="0" fontId="1" fillId="0" borderId="0" xfId="0" applyFont="1" applyAlignment="1">
      <alignment vertical="center"/>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23" fillId="7" borderId="25" xfId="0" applyFont="1" applyFill="1" applyBorder="1" applyAlignment="1">
      <alignment vertical="center"/>
    </xf>
    <xf numFmtId="0" fontId="23" fillId="7" borderId="26" xfId="0" applyFont="1" applyFill="1" applyBorder="1" applyAlignment="1">
      <alignment horizontal="center" vertical="center" wrapText="1"/>
    </xf>
    <xf numFmtId="0" fontId="24" fillId="0" borderId="27" xfId="0" applyFont="1" applyBorder="1" applyAlignment="1">
      <alignment vertical="center" wrapText="1"/>
    </xf>
    <xf numFmtId="0" fontId="24" fillId="0" borderId="26" xfId="0" applyFont="1" applyBorder="1" applyAlignment="1">
      <alignment vertical="center"/>
    </xf>
    <xf numFmtId="0" fontId="23" fillId="7" borderId="27" xfId="0" applyFont="1" applyFill="1" applyBorder="1" applyAlignment="1">
      <alignment vertical="center"/>
    </xf>
    <xf numFmtId="0" fontId="24" fillId="7" borderId="26" xfId="0" applyFont="1" applyFill="1" applyBorder="1" applyAlignment="1">
      <alignment vertical="center"/>
    </xf>
    <xf numFmtId="0" fontId="24" fillId="7" borderId="0" xfId="0" applyFont="1" applyFill="1" applyAlignment="1">
      <alignment vertical="center"/>
    </xf>
    <xf numFmtId="0" fontId="24" fillId="7" borderId="27" xfId="0" applyFont="1" applyFill="1" applyBorder="1" applyAlignment="1">
      <alignment vertical="center"/>
    </xf>
    <xf numFmtId="0" fontId="23" fillId="7" borderId="28" xfId="0" applyFont="1" applyFill="1" applyBorder="1" applyAlignment="1">
      <alignment vertical="center"/>
    </xf>
    <xf numFmtId="0" fontId="23" fillId="7" borderId="0" xfId="0" applyFont="1" applyFill="1" applyAlignment="1">
      <alignment horizontal="center" vertical="center"/>
    </xf>
    <xf numFmtId="0" fontId="23" fillId="7" borderId="27" xfId="0" applyFont="1" applyFill="1" applyBorder="1" applyAlignment="1">
      <alignment horizontal="center" vertical="center"/>
    </xf>
    <xf numFmtId="0" fontId="24" fillId="7" borderId="23" xfId="0" applyFont="1" applyFill="1" applyBorder="1" applyAlignment="1">
      <alignment vertical="center"/>
    </xf>
    <xf numFmtId="0" fontId="24" fillId="8" borderId="24" xfId="0" applyFont="1" applyFill="1" applyBorder="1" applyAlignment="1">
      <alignment vertical="center"/>
    </xf>
    <xf numFmtId="0" fontId="24" fillId="8" borderId="0" xfId="0" applyFont="1" applyFill="1" applyAlignment="1">
      <alignment vertical="center"/>
    </xf>
    <xf numFmtId="0" fontId="24" fillId="7" borderId="31" xfId="0" applyFont="1" applyFill="1" applyBorder="1" applyAlignment="1">
      <alignment vertical="center"/>
    </xf>
    <xf numFmtId="0" fontId="24" fillId="8" borderId="33" xfId="0" applyFont="1" applyFill="1" applyBorder="1" applyAlignment="1">
      <alignment vertical="center"/>
    </xf>
    <xf numFmtId="0" fontId="24" fillId="7" borderId="34" xfId="0" applyFont="1" applyFill="1" applyBorder="1" applyAlignment="1">
      <alignment vertical="center"/>
    </xf>
    <xf numFmtId="0" fontId="23" fillId="7" borderId="26" xfId="0" applyFont="1" applyFill="1" applyBorder="1" applyAlignment="1">
      <alignment vertical="center"/>
    </xf>
    <xf numFmtId="0" fontId="23" fillId="7" borderId="34" xfId="0" applyFont="1" applyFill="1" applyBorder="1" applyAlignment="1">
      <alignment horizontal="center" vertical="center"/>
    </xf>
    <xf numFmtId="0" fontId="23" fillId="7" borderId="0" xfId="0" applyFont="1" applyFill="1" applyAlignment="1">
      <alignment horizontal="right" vertical="center"/>
    </xf>
    <xf numFmtId="0" fontId="23" fillId="7" borderId="0" xfId="0" applyFont="1" applyFill="1" applyAlignment="1">
      <alignment vertical="center"/>
    </xf>
    <xf numFmtId="0" fontId="24" fillId="0" borderId="27" xfId="0" applyFont="1" applyBorder="1" applyAlignment="1">
      <alignment vertical="center"/>
    </xf>
    <xf numFmtId="0" fontId="24" fillId="7" borderId="33" xfId="0" applyFont="1" applyFill="1" applyBorder="1" applyAlignment="1">
      <alignment vertical="center" wrapText="1"/>
    </xf>
    <xf numFmtId="0" fontId="25" fillId="0" borderId="0" xfId="0" applyFont="1"/>
    <xf numFmtId="2" fontId="18" fillId="0" borderId="1" xfId="0" applyNumberFormat="1" applyFont="1" applyFill="1" applyBorder="1" applyAlignment="1" applyProtection="1">
      <alignment horizontal="center" vertical="center" wrapText="1"/>
      <protection locked="0"/>
    </xf>
    <xf numFmtId="9" fontId="13" fillId="0" borderId="1" xfId="4" applyFont="1" applyFill="1" applyBorder="1" applyAlignment="1" applyProtection="1">
      <alignment horizontal="center" vertical="center" wrapText="1"/>
      <protection locked="0"/>
    </xf>
    <xf numFmtId="0" fontId="11" fillId="0" borderId="1"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26" fillId="7" borderId="31" xfId="0" applyFont="1" applyFill="1" applyBorder="1" applyAlignment="1">
      <alignment vertical="center"/>
    </xf>
    <xf numFmtId="0" fontId="26" fillId="7" borderId="31" xfId="0" applyFont="1" applyFill="1" applyBorder="1" applyAlignment="1">
      <alignment horizontal="center" vertical="center"/>
    </xf>
    <xf numFmtId="0" fontId="26" fillId="7" borderId="31" xfId="0" applyFont="1" applyFill="1" applyBorder="1" applyAlignment="1">
      <alignment vertical="center" wrapText="1"/>
    </xf>
    <xf numFmtId="0" fontId="1" fillId="0" borderId="0" xfId="0" applyFont="1" applyFill="1" applyBorder="1" applyAlignment="1">
      <alignment horizontal="center" vertical="center" wrapText="1"/>
    </xf>
    <xf numFmtId="49" fontId="28" fillId="0" borderId="1" xfId="0" applyNumberFormat="1" applyFont="1" applyFill="1" applyBorder="1" applyAlignment="1" applyProtection="1">
      <alignment horizontal="left" vertical="center" wrapText="1"/>
      <protection locked="0"/>
    </xf>
    <xf numFmtId="0" fontId="0" fillId="0" borderId="1" xfId="0" applyBorder="1" applyAlignment="1">
      <alignment wrapText="1"/>
    </xf>
    <xf numFmtId="0" fontId="0" fillId="0" borderId="1" xfId="0" applyBorder="1" applyAlignment="1">
      <alignment horizontal="center" vertical="center"/>
    </xf>
    <xf numFmtId="0" fontId="9" fillId="2"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0" fillId="3" borderId="1" xfId="0" applyFill="1" applyBorder="1" applyAlignment="1">
      <alignment horizontal="center" vertical="center"/>
    </xf>
    <xf numFmtId="1" fontId="13" fillId="0" borderId="1" xfId="0" applyNumberFormat="1" applyFont="1" applyFill="1" applyBorder="1" applyAlignment="1" applyProtection="1">
      <alignment horizontal="center" vertical="center" wrapText="1"/>
      <protection locked="0"/>
    </xf>
    <xf numFmtId="170" fontId="14" fillId="0" borderId="1" xfId="1" applyNumberFormat="1" applyFont="1" applyFill="1" applyBorder="1" applyAlignment="1">
      <alignment horizontal="left" vertical="center" wrapText="1"/>
    </xf>
    <xf numFmtId="170" fontId="18" fillId="0" borderId="1" xfId="1" applyNumberFormat="1" applyFont="1" applyFill="1" applyBorder="1" applyAlignment="1" applyProtection="1">
      <alignment horizontal="center" vertical="center" wrapText="1"/>
      <protection locked="0"/>
    </xf>
    <xf numFmtId="170" fontId="13" fillId="0" borderId="1" xfId="1" applyNumberFormat="1" applyFont="1" applyFill="1" applyBorder="1" applyAlignment="1" applyProtection="1">
      <alignment horizontal="center" vertical="center" wrapText="1"/>
      <protection locked="0"/>
    </xf>
    <xf numFmtId="1" fontId="18" fillId="0" borderId="1" xfId="0" applyNumberFormat="1" applyFont="1" applyFill="1" applyBorder="1" applyAlignment="1" applyProtection="1">
      <alignment horizontal="center" vertical="center" wrapText="1"/>
      <protection locked="0"/>
    </xf>
    <xf numFmtId="1" fontId="13" fillId="0" borderId="1" xfId="1" applyNumberFormat="1" applyFont="1" applyFill="1" applyBorder="1" applyAlignment="1" applyProtection="1">
      <alignment horizontal="center" vertical="center" wrapText="1"/>
      <protection locked="0"/>
    </xf>
    <xf numFmtId="1" fontId="13" fillId="0" borderId="1" xfId="1" applyNumberFormat="1" applyFont="1" applyFill="1" applyBorder="1" applyAlignment="1">
      <alignment horizontal="right" vertical="center" wrapText="1"/>
    </xf>
    <xf numFmtId="14" fontId="0" fillId="0" borderId="1" xfId="0" applyNumberFormat="1" applyBorder="1" applyAlignment="1"/>
    <xf numFmtId="0" fontId="0" fillId="0" borderId="0" xfId="0" applyAlignment="1">
      <alignment vertical="center" wrapText="1"/>
    </xf>
    <xf numFmtId="14" fontId="0" fillId="0" borderId="1" xfId="0" applyNumberFormat="1" applyBorder="1" applyAlignment="1">
      <alignment vertical="center"/>
    </xf>
    <xf numFmtId="14" fontId="0" fillId="0" borderId="1" xfId="0" applyNumberFormat="1" applyFill="1" applyBorder="1" applyAlignment="1"/>
    <xf numFmtId="14" fontId="0" fillId="0" borderId="1" xfId="0" applyNumberFormat="1" applyFill="1" applyBorder="1" applyAlignment="1">
      <alignment wrapText="1"/>
    </xf>
    <xf numFmtId="0" fontId="0" fillId="0" borderId="1" xfId="0" applyBorder="1" applyAlignment="1">
      <alignment wrapText="1"/>
    </xf>
    <xf numFmtId="0" fontId="0" fillId="0" borderId="1" xfId="0" applyFill="1" applyBorder="1" applyAlignment="1">
      <alignment horizontal="right" indent="1"/>
    </xf>
    <xf numFmtId="0" fontId="1" fillId="10" borderId="1" xfId="0" applyFont="1" applyFill="1" applyBorder="1" applyAlignment="1">
      <alignment horizontal="right" vertical="center" wrapText="1"/>
    </xf>
    <xf numFmtId="0" fontId="0" fillId="0" borderId="1" xfId="0" applyBorder="1" applyAlignment="1">
      <alignment horizontal="right" wrapText="1"/>
    </xf>
    <xf numFmtId="0" fontId="0" fillId="0" borderId="4" xfId="0" applyBorder="1" applyAlignment="1">
      <alignment vertical="center"/>
    </xf>
    <xf numFmtId="0" fontId="0" fillId="0" borderId="4" xfId="0" applyBorder="1" applyAlignment="1">
      <alignment vertical="center" wrapText="1"/>
    </xf>
    <xf numFmtId="14" fontId="0" fillId="0" borderId="4" xfId="0" applyNumberFormat="1" applyBorder="1" applyAlignment="1">
      <alignment vertical="center"/>
    </xf>
    <xf numFmtId="14" fontId="0" fillId="0" borderId="4" xfId="0" applyNumberFormat="1" applyFill="1" applyBorder="1" applyAlignment="1"/>
    <xf numFmtId="0" fontId="1" fillId="0" borderId="1" xfId="0" applyFont="1" applyBorder="1" applyAlignment="1">
      <alignment wrapText="1"/>
    </xf>
    <xf numFmtId="0" fontId="1" fillId="0" borderId="1" xfId="0" applyFont="1" applyFill="1" applyBorder="1" applyAlignment="1">
      <alignment wrapText="1"/>
    </xf>
    <xf numFmtId="0" fontId="1" fillId="0" borderId="4" xfId="0" applyFont="1" applyBorder="1" applyAlignment="1">
      <alignment wrapText="1"/>
    </xf>
    <xf numFmtId="0" fontId="1" fillId="0" borderId="4" xfId="0" applyFont="1" applyFill="1" applyBorder="1" applyAlignment="1">
      <alignment wrapText="1"/>
    </xf>
    <xf numFmtId="0" fontId="23" fillId="7" borderId="31" xfId="0" applyFont="1" applyFill="1" applyBorder="1" applyAlignment="1">
      <alignment vertical="center"/>
    </xf>
    <xf numFmtId="0" fontId="1" fillId="0" borderId="1" xfId="0" applyFont="1" applyFill="1" applyBorder="1" applyAlignment="1">
      <alignment horizontal="center" vertical="center"/>
    </xf>
    <xf numFmtId="0" fontId="14" fillId="0" borderId="0" xfId="0" applyFont="1"/>
    <xf numFmtId="0" fontId="29" fillId="0" borderId="0" xfId="0" applyFont="1" applyAlignment="1">
      <alignment horizontal="center" vertical="center"/>
    </xf>
    <xf numFmtId="0" fontId="30" fillId="0" borderId="0" xfId="0" applyFont="1" applyAlignment="1">
      <alignment horizontal="justify" vertical="center"/>
    </xf>
    <xf numFmtId="0" fontId="31" fillId="5" borderId="18" xfId="0" applyFont="1" applyFill="1" applyBorder="1" applyAlignment="1">
      <alignment horizontal="center" vertical="center" wrapText="1"/>
    </xf>
    <xf numFmtId="0" fontId="32" fillId="0" borderId="18" xfId="0" applyFont="1" applyBorder="1" applyAlignment="1">
      <alignment horizontal="center" vertical="center" wrapText="1"/>
    </xf>
    <xf numFmtId="0" fontId="32" fillId="6" borderId="5" xfId="0" applyFont="1" applyFill="1" applyBorder="1" applyAlignment="1">
      <alignment horizontal="center" vertical="center" wrapText="1"/>
    </xf>
    <xf numFmtId="0" fontId="32" fillId="6" borderId="1" xfId="0" applyFont="1" applyFill="1" applyBorder="1" applyAlignment="1">
      <alignment horizontal="center" vertical="center" wrapText="1"/>
    </xf>
    <xf numFmtId="0" fontId="20" fillId="7" borderId="19" xfId="0" applyFont="1" applyFill="1" applyBorder="1" applyAlignment="1">
      <alignment horizontal="center" vertical="center" wrapText="1"/>
    </xf>
    <xf numFmtId="0" fontId="20" fillId="0" borderId="1" xfId="0" applyFont="1" applyBorder="1" applyAlignment="1">
      <alignment horizontal="center"/>
    </xf>
    <xf numFmtId="0" fontId="20" fillId="0" borderId="1" xfId="0" applyFont="1" applyBorder="1"/>
    <xf numFmtId="0" fontId="20" fillId="7" borderId="20" xfId="0" applyFont="1" applyFill="1" applyBorder="1" applyAlignment="1">
      <alignment horizontal="center" vertical="center" wrapText="1"/>
    </xf>
    <xf numFmtId="0" fontId="20" fillId="0" borderId="20" xfId="0" applyFont="1" applyBorder="1" applyAlignment="1">
      <alignment horizontal="center" vertical="center" wrapText="1"/>
    </xf>
    <xf numFmtId="0" fontId="20" fillId="7" borderId="20" xfId="0" applyFont="1" applyFill="1" applyBorder="1" applyAlignment="1">
      <alignment horizontal="justify" vertical="center" wrapText="1"/>
    </xf>
    <xf numFmtId="170" fontId="24" fillId="7" borderId="25" xfId="1" applyNumberFormat="1" applyFont="1" applyFill="1" applyBorder="1" applyAlignment="1">
      <alignment vertical="center"/>
    </xf>
    <xf numFmtId="170" fontId="24" fillId="7" borderId="27" xfId="1" applyNumberFormat="1" applyFont="1" applyFill="1" applyBorder="1" applyAlignment="1">
      <alignment vertical="center"/>
    </xf>
    <xf numFmtId="170" fontId="24" fillId="7" borderId="34" xfId="1" applyNumberFormat="1" applyFont="1" applyFill="1" applyBorder="1" applyAlignment="1">
      <alignment vertical="center"/>
    </xf>
    <xf numFmtId="2" fontId="24" fillId="8" borderId="0" xfId="0" applyNumberFormat="1" applyFont="1" applyFill="1" applyAlignment="1">
      <alignment horizontal="center" vertical="center"/>
    </xf>
    <xf numFmtId="9" fontId="24" fillId="8" borderId="33" xfId="4" applyFont="1" applyFill="1" applyBorder="1" applyAlignment="1">
      <alignment horizontal="center" vertical="center"/>
    </xf>
    <xf numFmtId="0" fontId="1" fillId="0" borderId="1" xfId="0" applyFont="1" applyBorder="1" applyAlignment="1">
      <alignment horizontal="center" vertical="center"/>
    </xf>
    <xf numFmtId="3" fontId="0" fillId="3" borderId="1" xfId="0" applyNumberFormat="1" applyFill="1" applyBorder="1" applyAlignment="1">
      <alignment horizontal="center" vertical="center"/>
    </xf>
    <xf numFmtId="0" fontId="13" fillId="0" borderId="1" xfId="0" applyNumberFormat="1" applyFont="1" applyFill="1" applyBorder="1" applyAlignment="1" applyProtection="1">
      <alignment horizontal="center" vertical="center" wrapText="1"/>
      <protection locked="0"/>
    </xf>
    <xf numFmtId="0" fontId="18" fillId="0" borderId="1" xfId="0" applyNumberFormat="1" applyFont="1" applyFill="1" applyBorder="1" applyAlignment="1" applyProtection="1">
      <alignment horizontal="center" vertical="center" wrapText="1"/>
      <protection locked="0"/>
    </xf>
    <xf numFmtId="0" fontId="11" fillId="0" borderId="1" xfId="0" applyFont="1" applyFill="1" applyBorder="1" applyAlignment="1">
      <alignment vertical="center" wrapText="1"/>
    </xf>
    <xf numFmtId="0" fontId="14" fillId="0" borderId="1" xfId="1" applyNumberFormat="1" applyFont="1" applyFill="1" applyBorder="1" applyAlignment="1">
      <alignment horizontal="right" vertical="center" wrapText="1"/>
    </xf>
    <xf numFmtId="170" fontId="18" fillId="0" borderId="1" xfId="1" applyNumberFormat="1" applyFont="1" applyFill="1" applyBorder="1" applyAlignment="1" applyProtection="1">
      <alignment horizontal="right" vertical="center" wrapText="1"/>
      <protection locked="0"/>
    </xf>
    <xf numFmtId="0" fontId="0" fillId="0" borderId="0" xfId="0" applyBorder="1" applyAlignment="1">
      <alignment wrapText="1"/>
    </xf>
    <xf numFmtId="0" fontId="0" fillId="0" borderId="5" xfId="0" applyBorder="1" applyAlignment="1">
      <alignment horizontal="center" vertical="center"/>
    </xf>
    <xf numFmtId="0" fontId="0" fillId="0" borderId="14" xfId="0" applyBorder="1" applyAlignment="1">
      <alignment horizontal="center" vertical="center"/>
    </xf>
    <xf numFmtId="0" fontId="9" fillId="3" borderId="8" xfId="0" applyFont="1" applyFill="1" applyBorder="1" applyAlignment="1" applyProtection="1">
      <alignment horizontal="left" vertical="center"/>
      <protection locked="0"/>
    </xf>
    <xf numFmtId="0" fontId="9" fillId="3" borderId="9" xfId="0" applyFont="1" applyFill="1" applyBorder="1" applyAlignment="1" applyProtection="1">
      <alignment horizontal="left" vertical="center"/>
      <protection locked="0"/>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0" fontId="1" fillId="3" borderId="6" xfId="0" applyFont="1" applyFill="1" applyBorder="1" applyAlignment="1">
      <alignment horizontal="left" vertical="center"/>
    </xf>
    <xf numFmtId="0" fontId="1" fillId="3" borderId="7" xfId="0" applyFont="1" applyFill="1" applyBorder="1" applyAlignment="1">
      <alignment horizontal="left" vertical="center"/>
    </xf>
    <xf numFmtId="0" fontId="9" fillId="2" borderId="1" xfId="0"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4" xfId="0" applyFont="1" applyFill="1" applyBorder="1" applyAlignment="1">
      <alignment horizontal="center" vertical="center" wrapText="1"/>
    </xf>
    <xf numFmtId="0" fontId="0" fillId="0" borderId="13" xfId="0" applyBorder="1" applyAlignment="1">
      <alignment horizontal="center" vertical="center"/>
    </xf>
    <xf numFmtId="0" fontId="0" fillId="0" borderId="4" xfId="0" applyBorder="1" applyAlignment="1">
      <alignment horizontal="center" vertical="center"/>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 fillId="0" borderId="1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1" xfId="0" applyFont="1" applyFill="1" applyBorder="1" applyAlignment="1">
      <alignment horizontal="center" vertical="center"/>
    </xf>
    <xf numFmtId="0" fontId="17" fillId="0" borderId="0" xfId="0" applyFont="1" applyFill="1" applyAlignment="1">
      <alignment horizontal="left" vertical="center" wrapText="1"/>
    </xf>
    <xf numFmtId="0" fontId="7" fillId="2" borderId="6" xfId="0" applyFont="1" applyFill="1" applyBorder="1" applyAlignment="1">
      <alignment horizontal="center" vertical="center"/>
    </xf>
    <xf numFmtId="0" fontId="1" fillId="2" borderId="5"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5" xfId="0" applyNumberFormat="1" applyBorder="1" applyAlignment="1">
      <alignment horizontal="center" vertical="center" wrapText="1"/>
    </xf>
    <xf numFmtId="0" fontId="0" fillId="0" borderId="14" xfId="0" applyNumberFormat="1" applyBorder="1" applyAlignment="1">
      <alignment horizontal="center" vertical="center" wrapText="1"/>
    </xf>
    <xf numFmtId="0" fontId="0" fillId="0" borderId="16" xfId="0" applyBorder="1" applyAlignment="1">
      <alignment horizontal="center" vertical="center"/>
    </xf>
    <xf numFmtId="0" fontId="0" fillId="0" borderId="12" xfId="0" applyBorder="1" applyAlignment="1">
      <alignment horizontal="center" vertical="center"/>
    </xf>
    <xf numFmtId="0" fontId="0" fillId="0" borderId="17" xfId="0" applyBorder="1" applyAlignment="1">
      <alignment horizontal="center" vertical="center"/>
    </xf>
    <xf numFmtId="0" fontId="7" fillId="2" borderId="7"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9" xfId="0" applyFont="1" applyFill="1" applyBorder="1" applyAlignment="1">
      <alignment horizontal="center" vertical="center"/>
    </xf>
    <xf numFmtId="0" fontId="1" fillId="2" borderId="38" xfId="0" applyFont="1" applyFill="1" applyBorder="1" applyAlignment="1">
      <alignment horizontal="center" vertical="center" wrapText="1"/>
    </xf>
    <xf numFmtId="0" fontId="0" fillId="0" borderId="1" xfId="0" applyBorder="1" applyAlignment="1">
      <alignment horizontal="center" vertical="center" wrapText="1"/>
    </xf>
    <xf numFmtId="0" fontId="0" fillId="0" borderId="5"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1" fillId="0" borderId="13"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20" fillId="7" borderId="20" xfId="0" applyFont="1" applyFill="1" applyBorder="1" applyAlignment="1">
      <alignment horizontal="left" vertical="justify" wrapText="1"/>
    </xf>
    <xf numFmtId="0" fontId="20" fillId="7" borderId="21" xfId="0" applyFont="1" applyFill="1" applyBorder="1" applyAlignment="1">
      <alignment horizontal="left" vertical="justify" wrapText="1"/>
    </xf>
    <xf numFmtId="0" fontId="20" fillId="7" borderId="22" xfId="0" applyFont="1" applyFill="1" applyBorder="1" applyAlignment="1">
      <alignment horizontal="left" vertical="justify" wrapText="1"/>
    </xf>
    <xf numFmtId="0" fontId="20" fillId="0" borderId="5" xfId="0" applyFont="1" applyBorder="1" applyAlignment="1">
      <alignment horizontal="center"/>
    </xf>
    <xf numFmtId="0" fontId="20" fillId="0" borderId="38" xfId="0" applyFont="1" applyBorder="1" applyAlignment="1">
      <alignment horizontal="center"/>
    </xf>
    <xf numFmtId="0" fontId="20" fillId="0" borderId="14" xfId="0" applyFont="1" applyBorder="1" applyAlignment="1">
      <alignment horizontal="center"/>
    </xf>
    <xf numFmtId="0" fontId="20" fillId="7" borderId="20" xfId="0" applyFont="1" applyFill="1" applyBorder="1" applyAlignment="1">
      <alignment horizontal="center" vertical="justify" wrapText="1"/>
    </xf>
    <xf numFmtId="0" fontId="20" fillId="7" borderId="21" xfId="0" applyFont="1" applyFill="1" applyBorder="1" applyAlignment="1">
      <alignment horizontal="center" vertical="justify" wrapText="1"/>
    </xf>
    <xf numFmtId="0" fontId="20" fillId="7" borderId="22" xfId="0" applyFont="1" applyFill="1" applyBorder="1" applyAlignment="1">
      <alignment horizontal="center" vertical="justify" wrapText="1"/>
    </xf>
    <xf numFmtId="0" fontId="20" fillId="0" borderId="20" xfId="0" applyFont="1" applyBorder="1" applyAlignment="1">
      <alignment horizontal="left" vertical="justify" wrapText="1"/>
    </xf>
    <xf numFmtId="0" fontId="20" fillId="0" borderId="21" xfId="0" applyFont="1" applyBorder="1" applyAlignment="1">
      <alignment horizontal="left" vertical="justify" wrapText="1"/>
    </xf>
    <xf numFmtId="0" fontId="20" fillId="0" borderId="22" xfId="0" applyFont="1" applyBorder="1" applyAlignment="1">
      <alignment horizontal="left" vertical="justify" wrapText="1"/>
    </xf>
    <xf numFmtId="0" fontId="20" fillId="7" borderId="39" xfId="0" applyFont="1" applyFill="1" applyBorder="1" applyAlignment="1">
      <alignment horizontal="left" vertical="justify" wrapText="1"/>
    </xf>
    <xf numFmtId="0" fontId="20" fillId="7" borderId="40" xfId="0" applyFont="1" applyFill="1" applyBorder="1" applyAlignment="1">
      <alignment horizontal="left" vertical="justify" wrapText="1"/>
    </xf>
    <xf numFmtId="0" fontId="20" fillId="7" borderId="41" xfId="0" applyFont="1" applyFill="1" applyBorder="1" applyAlignment="1">
      <alignment horizontal="left" vertical="justify" wrapText="1"/>
    </xf>
    <xf numFmtId="0" fontId="32" fillId="0" borderId="5"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14" xfId="0" applyFont="1" applyBorder="1" applyAlignment="1">
      <alignment horizontal="center" vertical="center" wrapText="1"/>
    </xf>
    <xf numFmtId="0" fontId="20" fillId="0" borderId="0" xfId="0" applyFont="1" applyAlignment="1">
      <alignment horizontal="justify" vertical="center" wrapText="1"/>
    </xf>
    <xf numFmtId="0" fontId="30" fillId="0" borderId="0" xfId="0" applyFont="1" applyAlignment="1">
      <alignment horizontal="justify" vertical="center" wrapText="1"/>
    </xf>
    <xf numFmtId="0" fontId="31" fillId="5" borderId="5" xfId="0" applyFont="1" applyFill="1" applyBorder="1" applyAlignment="1">
      <alignment horizontal="center" vertical="center" wrapText="1"/>
    </xf>
    <xf numFmtId="0" fontId="31" fillId="5" borderId="38" xfId="0" applyFont="1" applyFill="1" applyBorder="1" applyAlignment="1">
      <alignment horizontal="center" vertical="center" wrapText="1"/>
    </xf>
    <xf numFmtId="0" fontId="31" fillId="5" borderId="14" xfId="0" applyFont="1" applyFill="1" applyBorder="1" applyAlignment="1">
      <alignment horizontal="center" vertical="center" wrapText="1"/>
    </xf>
    <xf numFmtId="0" fontId="29" fillId="0" borderId="0" xfId="0" applyFont="1" applyAlignment="1">
      <alignment horizontal="center" vertical="center"/>
    </xf>
    <xf numFmtId="0" fontId="32" fillId="6" borderId="5" xfId="0" applyFont="1" applyFill="1" applyBorder="1" applyAlignment="1">
      <alignment horizontal="center" vertical="center" wrapText="1"/>
    </xf>
    <xf numFmtId="0" fontId="32" fillId="6" borderId="38" xfId="0" applyFont="1" applyFill="1" applyBorder="1" applyAlignment="1">
      <alignment horizontal="center" vertical="center" wrapText="1"/>
    </xf>
    <xf numFmtId="0" fontId="32" fillId="6" borderId="14" xfId="0" applyFont="1" applyFill="1" applyBorder="1" applyAlignment="1">
      <alignment horizontal="center" vertical="center" wrapText="1"/>
    </xf>
    <xf numFmtId="0" fontId="32" fillId="0" borderId="0" xfId="0" applyFont="1" applyAlignment="1">
      <alignment horizontal="center" vertical="center"/>
    </xf>
    <xf numFmtId="0" fontId="24" fillId="7" borderId="36" xfId="0" applyFont="1" applyFill="1" applyBorder="1" applyAlignment="1">
      <alignment vertical="center"/>
    </xf>
    <xf numFmtId="0" fontId="23" fillId="7" borderId="23" xfId="0" applyFont="1" applyFill="1" applyBorder="1" applyAlignment="1">
      <alignment vertical="center"/>
    </xf>
    <xf numFmtId="0" fontId="23" fillId="7" borderId="31" xfId="0" applyFont="1" applyFill="1" applyBorder="1" applyAlignment="1">
      <alignment vertical="center"/>
    </xf>
    <xf numFmtId="0" fontId="23" fillId="7" borderId="24" xfId="0" applyFont="1" applyFill="1" applyBorder="1" applyAlignment="1">
      <alignment vertical="center" wrapText="1"/>
    </xf>
    <xf numFmtId="0" fontId="23" fillId="7" borderId="35" xfId="0" applyFont="1" applyFill="1" applyBorder="1" applyAlignment="1">
      <alignment vertical="center" wrapText="1"/>
    </xf>
    <xf numFmtId="0" fontId="24" fillId="7" borderId="37" xfId="0" applyFont="1" applyFill="1" applyBorder="1" applyAlignment="1">
      <alignment vertical="center"/>
    </xf>
    <xf numFmtId="0" fontId="23" fillId="7" borderId="23" xfId="0" applyFont="1" applyFill="1" applyBorder="1" applyAlignment="1">
      <alignment horizontal="center" vertical="center" wrapText="1"/>
    </xf>
    <xf numFmtId="0" fontId="23" fillId="7" borderId="24" xfId="0" applyFont="1" applyFill="1" applyBorder="1" applyAlignment="1">
      <alignment horizontal="center" vertical="center" wrapText="1"/>
    </xf>
    <xf numFmtId="0" fontId="23" fillId="7" borderId="0" xfId="0" applyFont="1" applyFill="1" applyAlignment="1">
      <alignment horizontal="center" vertical="center" wrapText="1"/>
    </xf>
    <xf numFmtId="0" fontId="24" fillId="7" borderId="30"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7" fillId="7" borderId="30" xfId="0" applyFont="1" applyFill="1" applyBorder="1" applyAlignment="1">
      <alignment horizontal="center" vertical="center" wrapText="1"/>
    </xf>
    <xf numFmtId="0" fontId="27" fillId="7" borderId="29" xfId="0" applyFont="1" applyFill="1" applyBorder="1" applyAlignment="1">
      <alignment horizontal="center" vertical="center" wrapText="1"/>
    </xf>
    <xf numFmtId="44" fontId="27" fillId="7" borderId="30" xfId="3" applyFont="1" applyFill="1" applyBorder="1" applyAlignment="1">
      <alignment horizontal="center" vertical="center" wrapText="1"/>
    </xf>
    <xf numFmtId="44" fontId="27" fillId="7" borderId="29" xfId="3" applyFont="1" applyFill="1" applyBorder="1" applyAlignment="1">
      <alignment horizontal="center" vertical="center" wrapText="1"/>
    </xf>
    <xf numFmtId="0" fontId="23" fillId="9" borderId="28" xfId="0" applyFont="1" applyFill="1" applyBorder="1" applyAlignment="1">
      <alignment horizontal="center" vertical="center"/>
    </xf>
    <xf numFmtId="0" fontId="23" fillId="9" borderId="30" xfId="0" applyFont="1" applyFill="1" applyBorder="1" applyAlignment="1">
      <alignment horizontal="center" vertical="center"/>
    </xf>
    <xf numFmtId="0" fontId="23" fillId="9" borderId="29" xfId="0" applyFont="1" applyFill="1" applyBorder="1" applyAlignment="1">
      <alignment horizontal="center" vertical="center"/>
    </xf>
    <xf numFmtId="0" fontId="26" fillId="7" borderId="30" xfId="0" applyFont="1" applyFill="1" applyBorder="1" applyAlignment="1">
      <alignment horizontal="center" vertical="center" wrapText="1"/>
    </xf>
    <xf numFmtId="0" fontId="26" fillId="7" borderId="29" xfId="0" applyFont="1" applyFill="1" applyBorder="1" applyAlignment="1">
      <alignment horizontal="center" vertical="center" wrapText="1"/>
    </xf>
    <xf numFmtId="0" fontId="23" fillId="7" borderId="33" xfId="0" applyFont="1" applyFill="1" applyBorder="1" applyAlignment="1">
      <alignment vertical="center" wrapText="1"/>
    </xf>
    <xf numFmtId="0" fontId="23" fillId="7" borderId="32" xfId="0" applyFont="1" applyFill="1" applyBorder="1" applyAlignment="1">
      <alignment vertical="center" wrapText="1"/>
    </xf>
  </cellXfs>
  <cellStyles count="7">
    <cellStyle name="Millares" xfId="1" builtinId="3"/>
    <cellStyle name="Millares 2" xfId="5"/>
    <cellStyle name="Moneda" xfId="3" builtinId="4"/>
    <cellStyle name="Moneda 2" xfId="6"/>
    <cellStyle name="Normal" xfId="0" builtinId="0"/>
    <cellStyle name="Normal 5" xfId="2"/>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7"/>
  <sheetViews>
    <sheetView tabSelected="1" topLeftCell="A10" zoomScale="77" zoomScaleNormal="77" workbookViewId="0">
      <selection activeCell="P90" sqref="P90:Q90"/>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2" width="22.28515625" style="5" customWidth="1"/>
    <col min="13" max="13" width="18.7109375" style="5" customWidth="1"/>
    <col min="14" max="14" width="22.140625" style="5" customWidth="1"/>
    <col min="15" max="15" width="26.140625" style="5" customWidth="1"/>
    <col min="16" max="16" width="19.5703125" style="5" bestFit="1" customWidth="1"/>
    <col min="17" max="17" width="20.42578125"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178" t="s">
        <v>61</v>
      </c>
      <c r="C2" s="179"/>
      <c r="D2" s="179"/>
      <c r="E2" s="179"/>
      <c r="F2" s="179"/>
      <c r="G2" s="179"/>
      <c r="H2" s="179"/>
      <c r="I2" s="179"/>
      <c r="J2" s="179"/>
      <c r="K2" s="179"/>
      <c r="L2" s="179"/>
      <c r="M2" s="179"/>
      <c r="N2" s="179"/>
      <c r="O2" s="179"/>
      <c r="P2" s="179"/>
    </row>
    <row r="4" spans="2:16" ht="26.25" x14ac:dyDescent="0.25">
      <c r="B4" s="178" t="s">
        <v>47</v>
      </c>
      <c r="C4" s="179"/>
      <c r="D4" s="179"/>
      <c r="E4" s="179"/>
      <c r="F4" s="179"/>
      <c r="G4" s="179"/>
      <c r="H4" s="179"/>
      <c r="I4" s="179"/>
      <c r="J4" s="179"/>
      <c r="K4" s="179"/>
      <c r="L4" s="179"/>
      <c r="M4" s="179"/>
      <c r="N4" s="179"/>
      <c r="O4" s="179"/>
      <c r="P4" s="179"/>
    </row>
    <row r="5" spans="2:16" ht="15.75" thickBot="1" x14ac:dyDescent="0.3"/>
    <row r="6" spans="2:16" ht="21.75" thickBot="1" x14ac:dyDescent="0.3">
      <c r="B6" s="7" t="s">
        <v>4</v>
      </c>
      <c r="C6" s="176" t="s">
        <v>155</v>
      </c>
      <c r="D6" s="176"/>
      <c r="E6" s="176"/>
      <c r="F6" s="176"/>
      <c r="G6" s="176"/>
      <c r="H6" s="176"/>
      <c r="I6" s="176"/>
      <c r="J6" s="176"/>
      <c r="K6" s="176"/>
      <c r="L6" s="176"/>
      <c r="M6" s="176"/>
      <c r="N6" s="177"/>
    </row>
    <row r="7" spans="2:16" ht="16.5" thickBot="1" x14ac:dyDescent="0.3">
      <c r="B7" s="8" t="s">
        <v>5</v>
      </c>
      <c r="C7" s="176"/>
      <c r="D7" s="176"/>
      <c r="E7" s="176"/>
      <c r="F7" s="176"/>
      <c r="G7" s="176"/>
      <c r="H7" s="176"/>
      <c r="I7" s="176"/>
      <c r="J7" s="176"/>
      <c r="K7" s="176"/>
      <c r="L7" s="176"/>
      <c r="M7" s="176"/>
      <c r="N7" s="177"/>
    </row>
    <row r="8" spans="2:16" ht="16.5" thickBot="1" x14ac:dyDescent="0.3">
      <c r="B8" s="8" t="s">
        <v>6</v>
      </c>
      <c r="C8" s="176"/>
      <c r="D8" s="176"/>
      <c r="E8" s="176"/>
      <c r="F8" s="176"/>
      <c r="G8" s="176"/>
      <c r="H8" s="176"/>
      <c r="I8" s="176"/>
      <c r="J8" s="176"/>
      <c r="K8" s="176"/>
      <c r="L8" s="176"/>
      <c r="M8" s="176"/>
      <c r="N8" s="177"/>
    </row>
    <row r="9" spans="2:16" ht="16.5" thickBot="1" x14ac:dyDescent="0.3">
      <c r="B9" s="8" t="s">
        <v>7</v>
      </c>
      <c r="C9" s="176"/>
      <c r="D9" s="176"/>
      <c r="E9" s="176"/>
      <c r="F9" s="176"/>
      <c r="G9" s="176"/>
      <c r="H9" s="176"/>
      <c r="I9" s="176"/>
      <c r="J9" s="176"/>
      <c r="K9" s="176"/>
      <c r="L9" s="176"/>
      <c r="M9" s="176"/>
      <c r="N9" s="177"/>
    </row>
    <row r="10" spans="2:16" ht="16.5" thickBot="1" x14ac:dyDescent="0.3">
      <c r="B10" s="8" t="s">
        <v>8</v>
      </c>
      <c r="C10" s="180">
        <v>12</v>
      </c>
      <c r="D10" s="180"/>
      <c r="E10" s="181"/>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7"/>
      <c r="J12" s="67"/>
      <c r="K12" s="67"/>
      <c r="L12" s="67"/>
      <c r="M12" s="67"/>
      <c r="N12" s="15"/>
    </row>
    <row r="13" spans="2:16" x14ac:dyDescent="0.25">
      <c r="I13" s="67"/>
      <c r="J13" s="67"/>
      <c r="K13" s="67"/>
      <c r="L13" s="67"/>
      <c r="M13" s="67"/>
      <c r="N13" s="68"/>
    </row>
    <row r="14" spans="2:16" ht="45.75" customHeight="1" x14ac:dyDescent="0.25">
      <c r="B14" s="182" t="s">
        <v>94</v>
      </c>
      <c r="C14" s="182"/>
      <c r="D14" s="119" t="s">
        <v>12</v>
      </c>
      <c r="E14" s="119" t="s">
        <v>13</v>
      </c>
      <c r="F14" s="119" t="s">
        <v>29</v>
      </c>
      <c r="G14" s="53"/>
      <c r="I14" s="26"/>
      <c r="J14" s="26"/>
      <c r="K14" s="26"/>
      <c r="L14" s="26"/>
      <c r="M14" s="26"/>
      <c r="N14" s="68"/>
    </row>
    <row r="15" spans="2:16" x14ac:dyDescent="0.25">
      <c r="B15" s="182"/>
      <c r="C15" s="182"/>
      <c r="D15" s="119">
        <v>12</v>
      </c>
      <c r="E15" s="42">
        <v>1356051800</v>
      </c>
      <c r="F15" s="167">
        <v>550</v>
      </c>
      <c r="G15" s="54"/>
      <c r="I15" s="27"/>
      <c r="J15" s="27"/>
      <c r="K15" s="27"/>
      <c r="L15" s="27"/>
      <c r="M15" s="27"/>
      <c r="N15" s="68"/>
    </row>
    <row r="16" spans="2:16" x14ac:dyDescent="0.25">
      <c r="B16" s="182"/>
      <c r="C16" s="182"/>
      <c r="D16" s="119"/>
      <c r="E16" s="42"/>
      <c r="F16" s="167"/>
      <c r="G16" s="54"/>
      <c r="I16" s="27"/>
      <c r="J16" s="27"/>
      <c r="K16" s="27"/>
      <c r="L16" s="27"/>
      <c r="M16" s="27"/>
      <c r="N16" s="68"/>
    </row>
    <row r="17" spans="1:14" x14ac:dyDescent="0.25">
      <c r="B17" s="182"/>
      <c r="C17" s="182"/>
      <c r="D17" s="119"/>
      <c r="E17" s="42"/>
      <c r="F17" s="167"/>
      <c r="G17" s="54"/>
      <c r="I17" s="27"/>
      <c r="J17" s="27"/>
      <c r="K17" s="27"/>
      <c r="L17" s="27"/>
      <c r="M17" s="27"/>
      <c r="N17" s="68"/>
    </row>
    <row r="18" spans="1:14" x14ac:dyDescent="0.25">
      <c r="B18" s="182"/>
      <c r="C18" s="182"/>
      <c r="D18" s="119"/>
      <c r="E18" s="121"/>
      <c r="F18" s="167"/>
      <c r="G18" s="54"/>
      <c r="H18" s="17"/>
      <c r="I18" s="27"/>
      <c r="J18" s="27"/>
      <c r="K18" s="27"/>
      <c r="L18" s="27"/>
      <c r="M18" s="27"/>
      <c r="N18" s="16"/>
    </row>
    <row r="19" spans="1:14" x14ac:dyDescent="0.25">
      <c r="B19" s="182"/>
      <c r="C19" s="182"/>
      <c r="D19" s="119"/>
      <c r="E19" s="121"/>
      <c r="F19" s="167"/>
      <c r="G19" s="54"/>
      <c r="H19" s="17"/>
      <c r="I19" s="29"/>
      <c r="J19" s="29"/>
      <c r="K19" s="29"/>
      <c r="L19" s="29"/>
      <c r="M19" s="29"/>
      <c r="N19" s="16"/>
    </row>
    <row r="20" spans="1:14" x14ac:dyDescent="0.25">
      <c r="B20" s="182"/>
      <c r="C20" s="182"/>
      <c r="D20" s="119"/>
      <c r="E20" s="121"/>
      <c r="F20" s="167"/>
      <c r="G20" s="54"/>
      <c r="H20" s="17"/>
      <c r="I20" s="67"/>
      <c r="J20" s="67"/>
      <c r="K20" s="67"/>
      <c r="L20" s="67"/>
      <c r="M20" s="67"/>
      <c r="N20" s="16"/>
    </row>
    <row r="21" spans="1:14" x14ac:dyDescent="0.25">
      <c r="B21" s="182"/>
      <c r="C21" s="182"/>
      <c r="D21" s="119"/>
      <c r="E21" s="121"/>
      <c r="F21" s="167"/>
      <c r="G21" s="54"/>
      <c r="H21" s="17"/>
      <c r="I21" s="67"/>
      <c r="J21" s="67"/>
      <c r="K21" s="67"/>
      <c r="L21" s="67"/>
      <c r="M21" s="67"/>
      <c r="N21" s="16"/>
    </row>
    <row r="22" spans="1:14" ht="15.75" thickBot="1" x14ac:dyDescent="0.3">
      <c r="B22" s="183" t="s">
        <v>14</v>
      </c>
      <c r="C22" s="184"/>
      <c r="D22" s="119"/>
      <c r="E22" s="42">
        <f>SUM(E15:E21)</f>
        <v>1356051800</v>
      </c>
      <c r="F22" s="167">
        <f>SUM(F15:F21)</f>
        <v>550</v>
      </c>
      <c r="G22" s="54"/>
      <c r="H22" s="17"/>
      <c r="I22" s="67"/>
      <c r="J22" s="67"/>
      <c r="K22" s="67"/>
      <c r="L22" s="67"/>
      <c r="M22" s="67"/>
      <c r="N22" s="16"/>
    </row>
    <row r="23" spans="1:14" ht="45.75" thickBot="1" x14ac:dyDescent="0.3">
      <c r="A23" s="31"/>
      <c r="B23" s="36" t="s">
        <v>15</v>
      </c>
      <c r="C23" s="36" t="s">
        <v>95</v>
      </c>
      <c r="E23" s="26"/>
      <c r="F23" s="26"/>
      <c r="G23" s="26"/>
      <c r="H23" s="26"/>
      <c r="I23" s="6"/>
      <c r="J23" s="6"/>
      <c r="K23" s="6"/>
      <c r="L23" s="6"/>
      <c r="M23" s="6"/>
    </row>
    <row r="24" spans="1:14" ht="15.75" thickBot="1" x14ac:dyDescent="0.3">
      <c r="A24" s="32">
        <v>1</v>
      </c>
      <c r="C24" s="34">
        <f>+F22*80%</f>
        <v>440</v>
      </c>
      <c r="D24" s="30"/>
      <c r="E24" s="33">
        <f>E22</f>
        <v>1356051800</v>
      </c>
      <c r="F24" s="28"/>
      <c r="G24" s="28"/>
      <c r="H24" s="28"/>
      <c r="I24" s="18"/>
      <c r="J24" s="18"/>
      <c r="K24" s="18"/>
      <c r="L24" s="18"/>
      <c r="M24" s="18"/>
    </row>
    <row r="25" spans="1:14" x14ac:dyDescent="0.25">
      <c r="A25" s="59"/>
      <c r="C25" s="60"/>
      <c r="D25" s="27"/>
      <c r="E25" s="61"/>
      <c r="F25" s="28"/>
      <c r="G25" s="28"/>
      <c r="H25" s="28"/>
      <c r="I25" s="18"/>
      <c r="J25" s="18"/>
      <c r="K25" s="18"/>
      <c r="L25" s="18"/>
      <c r="M25" s="18"/>
    </row>
    <row r="26" spans="1:14" x14ac:dyDescent="0.25">
      <c r="A26" s="59"/>
      <c r="C26" s="60"/>
      <c r="D26" s="27"/>
      <c r="E26" s="61"/>
      <c r="F26" s="28"/>
      <c r="G26" s="28"/>
      <c r="H26" s="28"/>
      <c r="I26" s="18"/>
      <c r="J26" s="18"/>
      <c r="K26" s="18"/>
      <c r="L26" s="18"/>
      <c r="M26" s="18"/>
    </row>
    <row r="27" spans="1:14" x14ac:dyDescent="0.25">
      <c r="A27" s="59"/>
      <c r="B27" s="81" t="s">
        <v>130</v>
      </c>
      <c r="C27" s="64"/>
      <c r="D27" s="64"/>
      <c r="E27" s="64"/>
      <c r="F27" s="64"/>
      <c r="G27" s="64"/>
      <c r="H27" s="64"/>
      <c r="I27" s="67"/>
      <c r="J27" s="67"/>
      <c r="K27" s="67"/>
      <c r="L27" s="67"/>
      <c r="M27" s="67"/>
      <c r="N27" s="68"/>
    </row>
    <row r="28" spans="1:14" x14ac:dyDescent="0.25">
      <c r="A28" s="59"/>
      <c r="B28" s="64"/>
      <c r="C28" s="64"/>
      <c r="D28" s="64"/>
      <c r="E28" s="64"/>
      <c r="F28" s="64"/>
      <c r="G28" s="64"/>
      <c r="H28" s="64"/>
      <c r="I28" s="67"/>
      <c r="J28" s="67"/>
      <c r="K28" s="67"/>
      <c r="L28" s="67"/>
      <c r="M28" s="67"/>
      <c r="N28" s="68"/>
    </row>
    <row r="29" spans="1:14" x14ac:dyDescent="0.25">
      <c r="A29" s="59"/>
      <c r="B29" s="83" t="s">
        <v>32</v>
      </c>
      <c r="C29" s="83" t="s">
        <v>131</v>
      </c>
      <c r="D29" s="83" t="s">
        <v>132</v>
      </c>
      <c r="E29" s="64"/>
      <c r="F29" s="64"/>
      <c r="G29" s="64"/>
      <c r="H29" s="64"/>
      <c r="I29" s="67"/>
      <c r="J29" s="67"/>
      <c r="K29" s="67"/>
      <c r="L29" s="67"/>
      <c r="M29" s="67"/>
      <c r="N29" s="68"/>
    </row>
    <row r="30" spans="1:14" x14ac:dyDescent="0.25">
      <c r="A30" s="59"/>
      <c r="B30" s="80" t="s">
        <v>133</v>
      </c>
      <c r="C30" s="166"/>
      <c r="D30" s="166" t="s">
        <v>211</v>
      </c>
      <c r="E30" s="64"/>
      <c r="F30" s="64"/>
      <c r="G30" s="64"/>
      <c r="H30" s="64"/>
      <c r="I30" s="67"/>
      <c r="J30" s="67"/>
      <c r="K30" s="67"/>
      <c r="L30" s="67"/>
      <c r="M30" s="67"/>
      <c r="N30" s="68"/>
    </row>
    <row r="31" spans="1:14" x14ac:dyDescent="0.25">
      <c r="A31" s="59"/>
      <c r="B31" s="80" t="s">
        <v>134</v>
      </c>
      <c r="C31" s="166" t="s">
        <v>211</v>
      </c>
      <c r="D31" s="166"/>
      <c r="E31" s="64"/>
      <c r="F31" s="64"/>
      <c r="G31" s="64"/>
      <c r="H31" s="64"/>
      <c r="I31" s="67"/>
      <c r="J31" s="67"/>
      <c r="K31" s="67"/>
      <c r="L31" s="67"/>
      <c r="M31" s="67"/>
      <c r="N31" s="68"/>
    </row>
    <row r="32" spans="1:14" x14ac:dyDescent="0.25">
      <c r="A32" s="59"/>
      <c r="B32" s="80" t="s">
        <v>135</v>
      </c>
      <c r="C32" s="166" t="s">
        <v>211</v>
      </c>
      <c r="D32" s="166"/>
      <c r="E32" s="64"/>
      <c r="F32" s="64"/>
      <c r="G32" s="64"/>
      <c r="H32" s="64"/>
      <c r="I32" s="67"/>
      <c r="J32" s="67"/>
      <c r="K32" s="67"/>
      <c r="L32" s="67"/>
      <c r="M32" s="67"/>
      <c r="N32" s="68"/>
    </row>
    <row r="33" spans="1:17" x14ac:dyDescent="0.25">
      <c r="A33" s="59"/>
      <c r="B33" s="80" t="s">
        <v>136</v>
      </c>
      <c r="C33" s="166"/>
      <c r="D33" s="166" t="s">
        <v>211</v>
      </c>
      <c r="E33" s="64"/>
      <c r="F33" s="64"/>
      <c r="G33" s="64"/>
      <c r="H33" s="64"/>
      <c r="I33" s="67"/>
      <c r="J33" s="67"/>
      <c r="K33" s="67"/>
      <c r="L33" s="67"/>
      <c r="M33" s="67"/>
      <c r="N33" s="68"/>
    </row>
    <row r="34" spans="1:17" x14ac:dyDescent="0.25">
      <c r="A34" s="59"/>
      <c r="B34" s="64"/>
      <c r="C34" s="64"/>
      <c r="D34" s="64"/>
      <c r="E34" s="64"/>
      <c r="F34" s="64"/>
      <c r="G34" s="64"/>
      <c r="H34" s="64"/>
      <c r="I34" s="67"/>
      <c r="J34" s="67"/>
      <c r="K34" s="67"/>
      <c r="L34" s="67"/>
      <c r="M34" s="67"/>
      <c r="N34" s="68"/>
    </row>
    <row r="35" spans="1:17" x14ac:dyDescent="0.25">
      <c r="A35" s="59"/>
      <c r="B35" s="64"/>
      <c r="C35" s="64"/>
      <c r="D35" s="64"/>
      <c r="E35" s="64"/>
      <c r="F35" s="64"/>
      <c r="G35" s="64"/>
      <c r="H35" s="64"/>
      <c r="I35" s="67"/>
      <c r="J35" s="67"/>
      <c r="K35" s="67"/>
      <c r="L35" s="67"/>
      <c r="M35" s="67"/>
      <c r="N35" s="68"/>
    </row>
    <row r="36" spans="1:17" x14ac:dyDescent="0.25">
      <c r="A36" s="59"/>
      <c r="B36" s="81" t="s">
        <v>137</v>
      </c>
      <c r="C36" s="64"/>
      <c r="D36" s="64"/>
      <c r="E36" s="64"/>
      <c r="F36" s="64"/>
      <c r="G36" s="64"/>
      <c r="H36" s="64"/>
      <c r="I36" s="67"/>
      <c r="J36" s="67"/>
      <c r="K36" s="67"/>
      <c r="L36" s="67"/>
      <c r="M36" s="67"/>
      <c r="N36" s="68"/>
    </row>
    <row r="37" spans="1:17" x14ac:dyDescent="0.25">
      <c r="A37" s="59"/>
      <c r="B37" s="64"/>
      <c r="C37" s="64"/>
      <c r="D37" s="64"/>
      <c r="E37" s="64"/>
      <c r="F37" s="64"/>
      <c r="G37" s="64"/>
      <c r="H37" s="64"/>
      <c r="I37" s="67"/>
      <c r="J37" s="67"/>
      <c r="K37" s="67"/>
      <c r="L37" s="67"/>
      <c r="M37" s="67"/>
      <c r="N37" s="68"/>
    </row>
    <row r="38" spans="1:17" x14ac:dyDescent="0.25">
      <c r="A38" s="59"/>
      <c r="B38" s="64"/>
      <c r="C38" s="64"/>
      <c r="D38" s="64"/>
      <c r="E38" s="64"/>
      <c r="F38" s="64"/>
      <c r="G38" s="64"/>
      <c r="H38" s="64"/>
      <c r="I38" s="67"/>
      <c r="J38" s="67"/>
      <c r="K38" s="67"/>
      <c r="L38" s="67"/>
      <c r="M38" s="67"/>
      <c r="N38" s="68"/>
    </row>
    <row r="39" spans="1:17" x14ac:dyDescent="0.25">
      <c r="A39" s="59"/>
      <c r="B39" s="83" t="s">
        <v>32</v>
      </c>
      <c r="C39" s="83" t="s">
        <v>56</v>
      </c>
      <c r="D39" s="82" t="s">
        <v>50</v>
      </c>
      <c r="E39" s="82" t="s">
        <v>16</v>
      </c>
      <c r="F39" s="64"/>
      <c r="G39" s="64"/>
      <c r="H39" s="64"/>
      <c r="I39" s="67"/>
      <c r="J39" s="67"/>
      <c r="K39" s="67"/>
      <c r="L39" s="67"/>
      <c r="M39" s="67"/>
      <c r="N39" s="68"/>
    </row>
    <row r="40" spans="1:17" ht="28.5" x14ac:dyDescent="0.25">
      <c r="A40" s="59"/>
      <c r="B40" s="65" t="s">
        <v>138</v>
      </c>
      <c r="C40" s="66">
        <v>40</v>
      </c>
      <c r="D40" s="118">
        <v>0</v>
      </c>
      <c r="E40" s="185">
        <f>+D40+D41</f>
        <v>10</v>
      </c>
      <c r="F40" s="64"/>
      <c r="G40" s="64"/>
      <c r="H40" s="64"/>
      <c r="I40" s="67"/>
      <c r="J40" s="67"/>
      <c r="K40" s="67"/>
      <c r="L40" s="67"/>
      <c r="M40" s="67"/>
      <c r="N40" s="68"/>
    </row>
    <row r="41" spans="1:17" ht="42.75" x14ac:dyDescent="0.25">
      <c r="A41" s="59"/>
      <c r="B41" s="65" t="s">
        <v>139</v>
      </c>
      <c r="C41" s="66">
        <v>60</v>
      </c>
      <c r="D41" s="118">
        <v>10</v>
      </c>
      <c r="E41" s="186"/>
      <c r="F41" s="64"/>
      <c r="G41" s="64"/>
      <c r="H41" s="64"/>
      <c r="I41" s="67"/>
      <c r="J41" s="67"/>
      <c r="K41" s="67"/>
      <c r="L41" s="67"/>
      <c r="M41" s="67"/>
      <c r="N41" s="68"/>
    </row>
    <row r="42" spans="1:17" x14ac:dyDescent="0.25">
      <c r="A42" s="59"/>
      <c r="C42" s="60"/>
      <c r="D42" s="27"/>
      <c r="E42" s="61"/>
      <c r="F42" s="28"/>
      <c r="G42" s="28"/>
      <c r="H42" s="28"/>
      <c r="I42" s="18"/>
      <c r="J42" s="18"/>
      <c r="K42" s="18"/>
      <c r="L42" s="18"/>
      <c r="M42" s="18"/>
    </row>
    <row r="43" spans="1:17" x14ac:dyDescent="0.25">
      <c r="A43" s="59"/>
      <c r="C43" s="60"/>
      <c r="D43" s="27"/>
      <c r="E43" s="61"/>
      <c r="F43" s="28"/>
      <c r="G43" s="28"/>
      <c r="H43" s="28"/>
      <c r="I43" s="18"/>
      <c r="J43" s="18"/>
      <c r="K43" s="18"/>
      <c r="L43" s="18"/>
      <c r="M43" s="18"/>
    </row>
    <row r="44" spans="1:17" ht="24" customHeight="1" x14ac:dyDescent="0.25">
      <c r="A44" s="59"/>
      <c r="C44" s="60"/>
      <c r="D44" s="27"/>
      <c r="E44" s="61"/>
      <c r="F44" s="28"/>
      <c r="G44" s="28"/>
      <c r="H44" s="28"/>
      <c r="I44" s="18"/>
      <c r="J44" s="18"/>
      <c r="K44" s="18"/>
      <c r="L44" s="18"/>
      <c r="M44" s="187" t="s">
        <v>34</v>
      </c>
      <c r="N44" s="187"/>
    </row>
    <row r="45" spans="1:17" ht="27.75" customHeight="1" thickBot="1" x14ac:dyDescent="0.3">
      <c r="M45" s="188"/>
      <c r="N45" s="188"/>
    </row>
    <row r="46" spans="1:17" x14ac:dyDescent="0.25">
      <c r="B46" s="81" t="s">
        <v>153</v>
      </c>
      <c r="M46" s="43"/>
      <c r="N46" s="43"/>
    </row>
    <row r="47" spans="1:17" ht="15.75" thickBot="1" x14ac:dyDescent="0.3">
      <c r="M47" s="43"/>
      <c r="N47" s="43"/>
    </row>
    <row r="48" spans="1:17" s="67" customFormat="1" ht="109.5" customHeight="1" x14ac:dyDescent="0.25">
      <c r="B48" s="77" t="s">
        <v>140</v>
      </c>
      <c r="C48" s="77" t="s">
        <v>141</v>
      </c>
      <c r="D48" s="77" t="s">
        <v>142</v>
      </c>
      <c r="E48" s="77" t="s">
        <v>44</v>
      </c>
      <c r="F48" s="77" t="s">
        <v>22</v>
      </c>
      <c r="G48" s="77" t="s">
        <v>96</v>
      </c>
      <c r="H48" s="77" t="s">
        <v>17</v>
      </c>
      <c r="I48" s="77" t="s">
        <v>10</v>
      </c>
      <c r="J48" s="77" t="s">
        <v>30</v>
      </c>
      <c r="K48" s="77" t="s">
        <v>59</v>
      </c>
      <c r="L48" s="77" t="s">
        <v>20</v>
      </c>
      <c r="M48" s="63" t="s">
        <v>26</v>
      </c>
      <c r="N48" s="77" t="s">
        <v>143</v>
      </c>
      <c r="O48" s="77" t="s">
        <v>35</v>
      </c>
      <c r="P48" s="78" t="s">
        <v>11</v>
      </c>
      <c r="Q48" s="78" t="s">
        <v>19</v>
      </c>
    </row>
    <row r="49" spans="1:26" s="72" customFormat="1" ht="30" x14ac:dyDescent="0.25">
      <c r="A49" s="35">
        <v>1</v>
      </c>
      <c r="B49" s="73" t="s">
        <v>155</v>
      </c>
      <c r="C49" s="74" t="s">
        <v>155</v>
      </c>
      <c r="D49" s="73" t="s">
        <v>156</v>
      </c>
      <c r="E49" s="122">
        <v>95</v>
      </c>
      <c r="F49" s="69" t="s">
        <v>131</v>
      </c>
      <c r="G49" s="127">
        <v>0</v>
      </c>
      <c r="H49" s="76">
        <v>40191</v>
      </c>
      <c r="I49" s="70">
        <v>40543</v>
      </c>
      <c r="J49" s="70" t="s">
        <v>132</v>
      </c>
      <c r="K49" s="123">
        <v>11</v>
      </c>
      <c r="L49" s="168">
        <v>0</v>
      </c>
      <c r="M49" s="125">
        <v>288</v>
      </c>
      <c r="N49" s="122">
        <f>+M49*G49</f>
        <v>0</v>
      </c>
      <c r="O49" s="19">
        <v>168211096</v>
      </c>
      <c r="P49" s="19" t="s">
        <v>157</v>
      </c>
      <c r="Q49" s="170"/>
      <c r="R49" s="71"/>
      <c r="S49" s="71"/>
      <c r="T49" s="71"/>
      <c r="U49" s="71"/>
      <c r="V49" s="71"/>
      <c r="W49" s="71"/>
      <c r="X49" s="71"/>
      <c r="Y49" s="71"/>
      <c r="Z49" s="71"/>
    </row>
    <row r="50" spans="1:26" s="72" customFormat="1" ht="144" customHeight="1" x14ac:dyDescent="0.25">
      <c r="A50" s="35">
        <f>+A49+1</f>
        <v>2</v>
      </c>
      <c r="B50" s="73" t="s">
        <v>155</v>
      </c>
      <c r="C50" s="74" t="s">
        <v>155</v>
      </c>
      <c r="D50" s="73" t="s">
        <v>156</v>
      </c>
      <c r="E50" s="122">
        <v>91</v>
      </c>
      <c r="F50" s="69" t="s">
        <v>131</v>
      </c>
      <c r="G50" s="127">
        <v>0</v>
      </c>
      <c r="H50" s="76">
        <v>41295</v>
      </c>
      <c r="I50" s="70">
        <v>41639</v>
      </c>
      <c r="J50" s="70" t="s">
        <v>132</v>
      </c>
      <c r="K50" s="171">
        <v>0</v>
      </c>
      <c r="L50" s="168">
        <v>11</v>
      </c>
      <c r="M50" s="125">
        <v>288</v>
      </c>
      <c r="N50" s="122">
        <v>0</v>
      </c>
      <c r="O50" s="19"/>
      <c r="P50" s="128">
        <v>0</v>
      </c>
      <c r="Q50" s="170" t="s">
        <v>286</v>
      </c>
      <c r="R50" s="71"/>
      <c r="S50" s="71"/>
      <c r="T50" s="71"/>
      <c r="U50" s="71"/>
      <c r="V50" s="71"/>
      <c r="W50" s="71"/>
      <c r="X50" s="71"/>
      <c r="Y50" s="71"/>
      <c r="Z50" s="71"/>
    </row>
    <row r="51" spans="1:26" s="72" customFormat="1" ht="150" x14ac:dyDescent="0.25">
      <c r="A51" s="35">
        <f t="shared" ref="A51:A56" si="0">+A50+1</f>
        <v>3</v>
      </c>
      <c r="B51" s="73" t="s">
        <v>155</v>
      </c>
      <c r="C51" s="74" t="s">
        <v>155</v>
      </c>
      <c r="D51" s="73" t="s">
        <v>156</v>
      </c>
      <c r="E51" s="122">
        <v>235</v>
      </c>
      <c r="F51" s="69" t="s">
        <v>131</v>
      </c>
      <c r="G51" s="127">
        <v>0</v>
      </c>
      <c r="H51" s="76">
        <v>41852</v>
      </c>
      <c r="I51" s="70">
        <v>41988</v>
      </c>
      <c r="J51" s="70" t="s">
        <v>132</v>
      </c>
      <c r="K51" s="171">
        <v>0</v>
      </c>
      <c r="L51" s="168">
        <v>2</v>
      </c>
      <c r="M51" s="125">
        <v>84</v>
      </c>
      <c r="N51" s="122">
        <v>0</v>
      </c>
      <c r="O51" s="19">
        <v>128460000</v>
      </c>
      <c r="P51" s="19">
        <v>69</v>
      </c>
      <c r="Q51" s="170" t="s">
        <v>284</v>
      </c>
      <c r="R51" s="71"/>
      <c r="S51" s="71"/>
      <c r="T51" s="71"/>
      <c r="U51" s="71"/>
      <c r="V51" s="71"/>
      <c r="W51" s="71"/>
      <c r="X51" s="71"/>
      <c r="Y51" s="71"/>
      <c r="Z51" s="71"/>
    </row>
    <row r="52" spans="1:26" s="72" customFormat="1" ht="180" x14ac:dyDescent="0.25">
      <c r="A52" s="35">
        <f t="shared" si="0"/>
        <v>4</v>
      </c>
      <c r="B52" s="73" t="s">
        <v>155</v>
      </c>
      <c r="C52" s="74" t="s">
        <v>155</v>
      </c>
      <c r="D52" s="73" t="s">
        <v>156</v>
      </c>
      <c r="E52" s="122">
        <v>279</v>
      </c>
      <c r="F52" s="69" t="s">
        <v>131</v>
      </c>
      <c r="G52" s="69">
        <v>0</v>
      </c>
      <c r="H52" s="76">
        <v>41944</v>
      </c>
      <c r="I52" s="70">
        <v>41988</v>
      </c>
      <c r="J52" s="70" t="s">
        <v>132</v>
      </c>
      <c r="K52" s="171">
        <v>0</v>
      </c>
      <c r="L52" s="168">
        <v>2</v>
      </c>
      <c r="M52" s="125">
        <v>152</v>
      </c>
      <c r="N52" s="122">
        <v>0</v>
      </c>
      <c r="O52" s="19">
        <v>150731490</v>
      </c>
      <c r="P52" s="19">
        <v>70</v>
      </c>
      <c r="Q52" s="170" t="s">
        <v>285</v>
      </c>
      <c r="R52" s="71"/>
      <c r="S52" s="71"/>
      <c r="T52" s="71"/>
      <c r="U52" s="71"/>
      <c r="V52" s="71"/>
      <c r="W52" s="71"/>
      <c r="X52" s="71"/>
      <c r="Y52" s="71"/>
      <c r="Z52" s="71"/>
    </row>
    <row r="53" spans="1:26" s="72" customFormat="1" ht="180" x14ac:dyDescent="0.25">
      <c r="A53" s="35">
        <f t="shared" si="0"/>
        <v>5</v>
      </c>
      <c r="B53" s="73" t="s">
        <v>155</v>
      </c>
      <c r="C53" s="74" t="s">
        <v>155</v>
      </c>
      <c r="D53" s="73" t="s">
        <v>156</v>
      </c>
      <c r="E53" s="122">
        <v>93</v>
      </c>
      <c r="F53" s="69" t="s">
        <v>131</v>
      </c>
      <c r="G53" s="69">
        <v>0</v>
      </c>
      <c r="H53" s="76">
        <v>41654</v>
      </c>
      <c r="I53" s="70">
        <v>42003</v>
      </c>
      <c r="J53" s="70" t="s">
        <v>132</v>
      </c>
      <c r="K53" s="171">
        <v>3</v>
      </c>
      <c r="L53" s="168">
        <v>8</v>
      </c>
      <c r="M53" s="125"/>
      <c r="N53" s="122"/>
      <c r="O53" s="19"/>
      <c r="P53" s="19"/>
      <c r="Q53" s="170" t="s">
        <v>287</v>
      </c>
      <c r="R53" s="71"/>
      <c r="S53" s="71"/>
      <c r="T53" s="71"/>
      <c r="U53" s="71"/>
      <c r="V53" s="71"/>
      <c r="W53" s="71"/>
      <c r="X53" s="71"/>
      <c r="Y53" s="71"/>
      <c r="Z53" s="71"/>
    </row>
    <row r="54" spans="1:26" s="72" customFormat="1" x14ac:dyDescent="0.25">
      <c r="A54" s="35">
        <f t="shared" si="0"/>
        <v>6</v>
      </c>
      <c r="B54" s="73"/>
      <c r="C54" s="74"/>
      <c r="D54" s="73"/>
      <c r="E54" s="122"/>
      <c r="F54" s="69"/>
      <c r="G54" s="69"/>
      <c r="H54" s="69"/>
      <c r="I54" s="70"/>
      <c r="J54" s="168"/>
      <c r="K54" s="171"/>
      <c r="L54" s="168"/>
      <c r="M54" s="62"/>
      <c r="N54" s="122"/>
      <c r="O54" s="19"/>
      <c r="P54" s="19"/>
      <c r="Q54" s="110"/>
      <c r="R54" s="71"/>
      <c r="S54" s="71"/>
      <c r="T54" s="71"/>
      <c r="U54" s="71"/>
      <c r="V54" s="71"/>
      <c r="W54" s="71"/>
      <c r="X54" s="71"/>
      <c r="Y54" s="71"/>
      <c r="Z54" s="71"/>
    </row>
    <row r="55" spans="1:26" s="72" customFormat="1" x14ac:dyDescent="0.25">
      <c r="A55" s="35">
        <f t="shared" si="0"/>
        <v>7</v>
      </c>
      <c r="B55" s="73"/>
      <c r="C55" s="74"/>
      <c r="D55" s="73"/>
      <c r="E55" s="122"/>
      <c r="F55" s="69"/>
      <c r="G55" s="69"/>
      <c r="H55" s="69"/>
      <c r="I55" s="70"/>
      <c r="J55" s="168"/>
      <c r="K55" s="171"/>
      <c r="L55" s="168"/>
      <c r="M55" s="62"/>
      <c r="N55" s="122"/>
      <c r="O55" s="19"/>
      <c r="P55" s="19"/>
      <c r="Q55" s="110"/>
      <c r="R55" s="71"/>
      <c r="S55" s="71"/>
      <c r="T55" s="71"/>
      <c r="U55" s="71"/>
      <c r="V55" s="71"/>
      <c r="W55" s="71"/>
      <c r="X55" s="71"/>
      <c r="Y55" s="71"/>
      <c r="Z55" s="71"/>
    </row>
    <row r="56" spans="1:26" s="72" customFormat="1" x14ac:dyDescent="0.25">
      <c r="A56" s="35">
        <f t="shared" si="0"/>
        <v>8</v>
      </c>
      <c r="B56" s="73"/>
      <c r="C56" s="74"/>
      <c r="D56" s="73"/>
      <c r="E56" s="122"/>
      <c r="F56" s="69"/>
      <c r="G56" s="69"/>
      <c r="H56" s="69"/>
      <c r="I56" s="70"/>
      <c r="J56" s="168"/>
      <c r="K56" s="171"/>
      <c r="L56" s="168"/>
      <c r="M56" s="62"/>
      <c r="N56" s="122"/>
      <c r="O56" s="19"/>
      <c r="P56" s="19"/>
      <c r="Q56" s="110"/>
      <c r="R56" s="71"/>
      <c r="S56" s="71"/>
      <c r="T56" s="71"/>
      <c r="U56" s="71"/>
      <c r="V56" s="71"/>
      <c r="W56" s="71"/>
      <c r="X56" s="71"/>
      <c r="Y56" s="71"/>
      <c r="Z56" s="71"/>
    </row>
    <row r="57" spans="1:26" s="72" customFormat="1" x14ac:dyDescent="0.25">
      <c r="A57" s="35"/>
      <c r="B57" s="116" t="s">
        <v>16</v>
      </c>
      <c r="C57" s="74"/>
      <c r="D57" s="73"/>
      <c r="E57" s="122"/>
      <c r="F57" s="69"/>
      <c r="G57" s="69"/>
      <c r="H57" s="69"/>
      <c r="I57" s="70"/>
      <c r="J57" s="70"/>
      <c r="K57" s="172">
        <f>SUM(K49:K56)</f>
        <v>14</v>
      </c>
      <c r="L57" s="169">
        <f t="shared" ref="L57:N57" si="1">SUM(L49:L56)</f>
        <v>23</v>
      </c>
      <c r="M57" s="126">
        <f t="shared" si="1"/>
        <v>812</v>
      </c>
      <c r="N57" s="126">
        <f t="shared" si="1"/>
        <v>0</v>
      </c>
      <c r="O57" s="19"/>
      <c r="P57" s="19"/>
      <c r="Q57" s="111"/>
    </row>
    <row r="58" spans="1:26" s="20" customFormat="1" x14ac:dyDescent="0.25">
      <c r="E58" s="21"/>
    </row>
    <row r="59" spans="1:26" s="20" customFormat="1" x14ac:dyDescent="0.25">
      <c r="B59" s="189" t="s">
        <v>28</v>
      </c>
      <c r="C59" s="189" t="s">
        <v>27</v>
      </c>
      <c r="D59" s="191" t="s">
        <v>33</v>
      </c>
      <c r="E59" s="191"/>
    </row>
    <row r="60" spans="1:26" s="20" customFormat="1" x14ac:dyDescent="0.25">
      <c r="B60" s="190"/>
      <c r="C60" s="190"/>
      <c r="D60" s="120" t="s">
        <v>23</v>
      </c>
      <c r="E60" s="41" t="s">
        <v>24</v>
      </c>
    </row>
    <row r="61" spans="1:26" s="20" customFormat="1" ht="30.6" customHeight="1" x14ac:dyDescent="0.25">
      <c r="B61" s="39" t="s">
        <v>21</v>
      </c>
      <c r="C61" s="40">
        <f>+K57</f>
        <v>14</v>
      </c>
      <c r="D61" s="147"/>
      <c r="E61" s="147" t="s">
        <v>211</v>
      </c>
      <c r="F61" s="22"/>
      <c r="G61" s="22"/>
      <c r="H61" s="22"/>
      <c r="I61" s="22"/>
      <c r="J61" s="22"/>
      <c r="K61" s="22"/>
      <c r="L61" s="22"/>
      <c r="M61" s="22"/>
    </row>
    <row r="62" spans="1:26" s="20" customFormat="1" ht="30" customHeight="1" x14ac:dyDescent="0.25">
      <c r="B62" s="39" t="s">
        <v>25</v>
      </c>
      <c r="C62" s="40">
        <f>+M57</f>
        <v>812</v>
      </c>
      <c r="D62" s="147" t="s">
        <v>211</v>
      </c>
      <c r="E62" s="147"/>
    </row>
    <row r="63" spans="1:26" s="20" customFormat="1" x14ac:dyDescent="0.25">
      <c r="B63" s="23"/>
      <c r="C63" s="192"/>
      <c r="D63" s="192"/>
      <c r="E63" s="192"/>
      <c r="F63" s="192"/>
      <c r="G63" s="192"/>
      <c r="H63" s="192"/>
      <c r="I63" s="192"/>
      <c r="J63" s="192"/>
      <c r="K63" s="192"/>
      <c r="L63" s="192"/>
      <c r="M63" s="192"/>
      <c r="N63" s="192"/>
    </row>
    <row r="64" spans="1:26" ht="28.15" customHeight="1" thickBot="1" x14ac:dyDescent="0.3"/>
    <row r="65" spans="2:17" ht="27" thickBot="1" x14ac:dyDescent="0.3">
      <c r="B65" s="193" t="s">
        <v>97</v>
      </c>
      <c r="C65" s="193"/>
      <c r="D65" s="193"/>
      <c r="E65" s="193"/>
      <c r="F65" s="193"/>
      <c r="G65" s="193"/>
      <c r="H65" s="193"/>
      <c r="I65" s="193"/>
      <c r="J65" s="193"/>
      <c r="K65" s="193"/>
      <c r="L65" s="193"/>
      <c r="M65" s="193"/>
      <c r="N65" s="193"/>
    </row>
    <row r="68" spans="2:17" ht="109.5" customHeight="1" x14ac:dyDescent="0.25">
      <c r="B68" s="79" t="s">
        <v>144</v>
      </c>
      <c r="C68" s="45" t="s">
        <v>2</v>
      </c>
      <c r="D68" s="45" t="s">
        <v>99</v>
      </c>
      <c r="E68" s="45" t="s">
        <v>98</v>
      </c>
      <c r="F68" s="45" t="s">
        <v>100</v>
      </c>
      <c r="G68" s="45" t="s">
        <v>101</v>
      </c>
      <c r="H68" s="45" t="s">
        <v>102</v>
      </c>
      <c r="I68" s="45" t="s">
        <v>103</v>
      </c>
      <c r="J68" s="45" t="s">
        <v>104</v>
      </c>
      <c r="K68" s="45" t="s">
        <v>105</v>
      </c>
      <c r="L68" s="45" t="s">
        <v>106</v>
      </c>
      <c r="M68" s="56" t="s">
        <v>107</v>
      </c>
      <c r="N68" s="56" t="s">
        <v>108</v>
      </c>
      <c r="O68" s="194" t="s">
        <v>3</v>
      </c>
      <c r="P68" s="195"/>
      <c r="Q68" s="45" t="s">
        <v>18</v>
      </c>
    </row>
    <row r="69" spans="2:17" ht="73.5" customHeight="1" x14ac:dyDescent="0.25">
      <c r="B69" s="1" t="s">
        <v>163</v>
      </c>
      <c r="C69" s="1" t="s">
        <v>159</v>
      </c>
      <c r="D69" s="3" t="s">
        <v>162</v>
      </c>
      <c r="E69" s="3">
        <v>250</v>
      </c>
      <c r="F69" s="2" t="s">
        <v>280</v>
      </c>
      <c r="G69" s="2" t="s">
        <v>131</v>
      </c>
      <c r="H69" s="2" t="s">
        <v>280</v>
      </c>
      <c r="I69" s="57" t="s">
        <v>166</v>
      </c>
      <c r="J69" s="57" t="s">
        <v>131</v>
      </c>
      <c r="K69" s="80" t="s">
        <v>131</v>
      </c>
      <c r="L69" s="80" t="s">
        <v>131</v>
      </c>
      <c r="M69" s="80" t="s">
        <v>131</v>
      </c>
      <c r="N69" s="80" t="s">
        <v>280</v>
      </c>
      <c r="O69" s="196" t="s">
        <v>288</v>
      </c>
      <c r="P69" s="197"/>
      <c r="Q69" s="80" t="s">
        <v>131</v>
      </c>
    </row>
    <row r="70" spans="2:17" ht="75.75" customHeight="1" x14ac:dyDescent="0.25">
      <c r="B70" s="1" t="s">
        <v>194</v>
      </c>
      <c r="C70" s="1" t="s">
        <v>195</v>
      </c>
      <c r="D70" s="3" t="s">
        <v>161</v>
      </c>
      <c r="E70" s="3">
        <v>300</v>
      </c>
      <c r="F70" s="2" t="s">
        <v>280</v>
      </c>
      <c r="G70" s="2" t="s">
        <v>280</v>
      </c>
      <c r="H70" s="2" t="s">
        <v>280</v>
      </c>
      <c r="I70" s="57" t="s">
        <v>131</v>
      </c>
      <c r="J70" s="57" t="s">
        <v>131</v>
      </c>
      <c r="K70" s="80" t="s">
        <v>131</v>
      </c>
      <c r="L70" s="80" t="s">
        <v>131</v>
      </c>
      <c r="M70" s="80" t="s">
        <v>131</v>
      </c>
      <c r="N70" s="80" t="s">
        <v>131</v>
      </c>
      <c r="O70" s="196" t="s">
        <v>288</v>
      </c>
      <c r="P70" s="197"/>
      <c r="Q70" s="80" t="s">
        <v>131</v>
      </c>
    </row>
    <row r="71" spans="2:17" x14ac:dyDescent="0.25">
      <c r="B71" s="1"/>
      <c r="C71" s="1"/>
      <c r="D71" s="3"/>
      <c r="E71" s="3"/>
      <c r="F71" s="2"/>
      <c r="G71" s="2"/>
      <c r="H71" s="2"/>
      <c r="I71" s="57"/>
      <c r="J71" s="57"/>
      <c r="K71" s="80"/>
      <c r="L71" s="80"/>
      <c r="M71" s="80"/>
      <c r="N71" s="80"/>
      <c r="O71" s="174"/>
      <c r="P71" s="175"/>
      <c r="Q71" s="80"/>
    </row>
    <row r="72" spans="2:17" x14ac:dyDescent="0.25">
      <c r="B72" s="1"/>
      <c r="C72" s="1"/>
      <c r="D72" s="3"/>
      <c r="E72" s="3"/>
      <c r="F72" s="2"/>
      <c r="G72" s="2"/>
      <c r="H72" s="2"/>
      <c r="I72" s="57"/>
      <c r="J72" s="57"/>
      <c r="K72" s="80"/>
      <c r="L72" s="80"/>
      <c r="M72" s="80"/>
      <c r="N72" s="80"/>
      <c r="O72" s="174"/>
      <c r="P72" s="175"/>
      <c r="Q72" s="80"/>
    </row>
    <row r="73" spans="2:17" x14ac:dyDescent="0.25">
      <c r="B73" s="1"/>
      <c r="C73" s="1"/>
      <c r="D73" s="3"/>
      <c r="E73" s="3"/>
      <c r="F73" s="2"/>
      <c r="G73" s="2"/>
      <c r="H73" s="2"/>
      <c r="I73" s="57"/>
      <c r="J73" s="57"/>
      <c r="K73" s="80"/>
      <c r="L73" s="80"/>
      <c r="M73" s="80"/>
      <c r="N73" s="80"/>
      <c r="O73" s="174"/>
      <c r="P73" s="175"/>
      <c r="Q73" s="80"/>
    </row>
    <row r="74" spans="2:17" x14ac:dyDescent="0.25">
      <c r="B74" s="1"/>
      <c r="C74" s="1"/>
      <c r="D74" s="3"/>
      <c r="E74" s="3"/>
      <c r="F74" s="2"/>
      <c r="G74" s="2"/>
      <c r="H74" s="2"/>
      <c r="I74" s="57"/>
      <c r="J74" s="57"/>
      <c r="K74" s="80"/>
      <c r="L74" s="80"/>
      <c r="M74" s="80"/>
      <c r="N74" s="80"/>
      <c r="O74" s="174"/>
      <c r="P74" s="175"/>
      <c r="Q74" s="80"/>
    </row>
    <row r="75" spans="2:17" x14ac:dyDescent="0.25">
      <c r="B75" s="80"/>
      <c r="C75" s="80"/>
      <c r="D75" s="80"/>
      <c r="E75" s="80"/>
      <c r="F75" s="80"/>
      <c r="G75" s="80"/>
      <c r="H75" s="80"/>
      <c r="I75" s="80"/>
      <c r="J75" s="80"/>
      <c r="K75" s="80"/>
      <c r="L75" s="80"/>
      <c r="M75" s="80"/>
      <c r="N75" s="80"/>
      <c r="O75" s="174"/>
      <c r="P75" s="175"/>
      <c r="Q75" s="80"/>
    </row>
    <row r="76" spans="2:17" x14ac:dyDescent="0.25">
      <c r="B76" s="5" t="s">
        <v>1</v>
      </c>
    </row>
    <row r="77" spans="2:17" x14ac:dyDescent="0.25">
      <c r="B77" s="5" t="s">
        <v>36</v>
      </c>
    </row>
    <row r="78" spans="2:17" x14ac:dyDescent="0.25">
      <c r="B78" s="5" t="s">
        <v>60</v>
      </c>
    </row>
    <row r="80" spans="2:17" ht="15.75" thickBot="1" x14ac:dyDescent="0.3"/>
    <row r="81" spans="2:17" ht="27" thickBot="1" x14ac:dyDescent="0.3">
      <c r="B81" s="201" t="s">
        <v>37</v>
      </c>
      <c r="C81" s="202"/>
      <c r="D81" s="202"/>
      <c r="E81" s="202"/>
      <c r="F81" s="202"/>
      <c r="G81" s="202"/>
      <c r="H81" s="202"/>
      <c r="I81" s="202"/>
      <c r="J81" s="202"/>
      <c r="K81" s="202"/>
      <c r="L81" s="202"/>
      <c r="M81" s="202"/>
      <c r="N81" s="203"/>
    </row>
    <row r="86" spans="2:17" ht="76.5" customHeight="1" x14ac:dyDescent="0.25">
      <c r="B86" s="79" t="s">
        <v>0</v>
      </c>
      <c r="C86" s="79" t="s">
        <v>38</v>
      </c>
      <c r="D86" s="79" t="s">
        <v>39</v>
      </c>
      <c r="E86" s="79" t="s">
        <v>109</v>
      </c>
      <c r="F86" s="79" t="s">
        <v>111</v>
      </c>
      <c r="G86" s="79" t="s">
        <v>112</v>
      </c>
      <c r="H86" s="79" t="s">
        <v>113</v>
      </c>
      <c r="I86" s="79" t="s">
        <v>110</v>
      </c>
      <c r="J86" s="194" t="s">
        <v>114</v>
      </c>
      <c r="K86" s="204"/>
      <c r="L86" s="195"/>
      <c r="M86" s="79" t="s">
        <v>118</v>
      </c>
      <c r="N86" s="79" t="s">
        <v>40</v>
      </c>
      <c r="O86" s="79" t="s">
        <v>41</v>
      </c>
      <c r="P86" s="194" t="s">
        <v>3</v>
      </c>
      <c r="Q86" s="195"/>
    </row>
    <row r="87" spans="2:17" ht="60.75" customHeight="1" x14ac:dyDescent="0.25">
      <c r="B87" s="117"/>
      <c r="C87" s="117"/>
      <c r="D87" s="80"/>
      <c r="E87" s="80"/>
      <c r="F87" s="80"/>
      <c r="G87" s="80"/>
      <c r="H87" s="80"/>
      <c r="I87" s="80"/>
      <c r="J87" s="142" t="s">
        <v>115</v>
      </c>
      <c r="K87" s="143" t="s">
        <v>116</v>
      </c>
      <c r="L87" s="143" t="s">
        <v>117</v>
      </c>
      <c r="M87" s="80"/>
      <c r="N87" s="80"/>
      <c r="O87" s="80"/>
      <c r="P87" s="206"/>
      <c r="Q87" s="207"/>
    </row>
    <row r="88" spans="2:17" ht="60.75" customHeight="1" x14ac:dyDescent="0.25">
      <c r="B88" s="134" t="s">
        <v>42</v>
      </c>
      <c r="C88" s="134" t="s">
        <v>215</v>
      </c>
      <c r="D88" s="46" t="s">
        <v>216</v>
      </c>
      <c r="E88" s="138">
        <v>56095820</v>
      </c>
      <c r="F88" s="139" t="s">
        <v>175</v>
      </c>
      <c r="G88" s="139" t="s">
        <v>176</v>
      </c>
      <c r="H88" s="140">
        <v>39436</v>
      </c>
      <c r="I88" s="138" t="s">
        <v>132</v>
      </c>
      <c r="J88" s="139" t="s">
        <v>217</v>
      </c>
      <c r="K88" s="141"/>
      <c r="L88" s="131" t="s">
        <v>218</v>
      </c>
      <c r="M88" s="80" t="s">
        <v>131</v>
      </c>
      <c r="N88" s="80" t="s">
        <v>131</v>
      </c>
      <c r="O88" s="80" t="s">
        <v>131</v>
      </c>
      <c r="P88" s="206" t="s">
        <v>219</v>
      </c>
      <c r="Q88" s="207"/>
    </row>
    <row r="89" spans="2:17" ht="60.75" customHeight="1" x14ac:dyDescent="0.25">
      <c r="B89" s="134" t="s">
        <v>43</v>
      </c>
      <c r="C89" s="134"/>
      <c r="D89" s="80"/>
      <c r="E89" s="138"/>
      <c r="F89" s="138"/>
      <c r="G89" s="138"/>
      <c r="H89" s="138"/>
      <c r="I89" s="138"/>
      <c r="J89" s="144"/>
      <c r="K89" s="145"/>
      <c r="L89" s="143"/>
      <c r="M89" s="80"/>
      <c r="N89" s="80"/>
      <c r="O89" s="80" t="s">
        <v>132</v>
      </c>
      <c r="P89" s="174" t="s">
        <v>220</v>
      </c>
      <c r="Q89" s="175"/>
    </row>
    <row r="90" spans="2:17" ht="60.75" customHeight="1" x14ac:dyDescent="0.25">
      <c r="B90" s="134"/>
      <c r="C90" s="134"/>
      <c r="D90" s="80"/>
      <c r="E90" s="138"/>
      <c r="F90" s="138"/>
      <c r="G90" s="138"/>
      <c r="H90" s="138"/>
      <c r="I90" s="138"/>
      <c r="J90" s="144"/>
      <c r="K90" s="145"/>
      <c r="L90" s="143"/>
      <c r="M90" s="80"/>
      <c r="N90" s="80"/>
      <c r="O90" s="80" t="s">
        <v>132</v>
      </c>
      <c r="P90" s="174" t="s">
        <v>220</v>
      </c>
      <c r="Q90" s="175"/>
    </row>
    <row r="92" spans="2:17" ht="15.75" thickBot="1" x14ac:dyDescent="0.3"/>
    <row r="93" spans="2:17" ht="27" thickBot="1" x14ac:dyDescent="0.3">
      <c r="B93" s="201" t="s">
        <v>45</v>
      </c>
      <c r="C93" s="202"/>
      <c r="D93" s="202"/>
      <c r="E93" s="202"/>
      <c r="F93" s="202"/>
      <c r="G93" s="202"/>
      <c r="H93" s="202"/>
      <c r="I93" s="202"/>
      <c r="J93" s="202"/>
      <c r="K93" s="202"/>
      <c r="L93" s="202"/>
      <c r="M93" s="202"/>
      <c r="N93" s="203"/>
    </row>
    <row r="96" spans="2:17" ht="46.15" customHeight="1" x14ac:dyDescent="0.25">
      <c r="B96" s="45" t="s">
        <v>32</v>
      </c>
      <c r="C96" s="45" t="s">
        <v>46</v>
      </c>
      <c r="D96" s="194" t="s">
        <v>3</v>
      </c>
      <c r="E96" s="195"/>
    </row>
    <row r="97" spans="1:26" ht="46.9" customHeight="1" x14ac:dyDescent="0.25">
      <c r="B97" s="46" t="s">
        <v>119</v>
      </c>
      <c r="C97" s="80" t="s">
        <v>131</v>
      </c>
      <c r="D97" s="208"/>
      <c r="E97" s="208"/>
    </row>
    <row r="100" spans="1:26" ht="26.25" x14ac:dyDescent="0.25">
      <c r="B100" s="178" t="s">
        <v>62</v>
      </c>
      <c r="C100" s="179"/>
      <c r="D100" s="179"/>
      <c r="E100" s="179"/>
      <c r="F100" s="179"/>
      <c r="G100" s="179"/>
      <c r="H100" s="179"/>
      <c r="I100" s="179"/>
      <c r="J100" s="179"/>
      <c r="K100" s="179"/>
      <c r="L100" s="179"/>
      <c r="M100" s="179"/>
      <c r="N100" s="179"/>
      <c r="O100" s="179"/>
      <c r="P100" s="179"/>
    </row>
    <row r="102" spans="1:26" ht="15.75" thickBot="1" x14ac:dyDescent="0.3"/>
    <row r="103" spans="1:26" ht="27" thickBot="1" x14ac:dyDescent="0.3">
      <c r="B103" s="201" t="s">
        <v>52</v>
      </c>
      <c r="C103" s="202"/>
      <c r="D103" s="202"/>
      <c r="E103" s="202"/>
      <c r="F103" s="202"/>
      <c r="G103" s="202"/>
      <c r="H103" s="202"/>
      <c r="I103" s="202"/>
      <c r="J103" s="202"/>
      <c r="K103" s="202"/>
      <c r="L103" s="202"/>
      <c r="M103" s="202"/>
      <c r="N103" s="203"/>
    </row>
    <row r="105" spans="1:26" ht="15.75" thickBot="1" x14ac:dyDescent="0.3">
      <c r="M105" s="43"/>
      <c r="N105" s="43"/>
    </row>
    <row r="106" spans="1:26" s="67" customFormat="1" ht="109.5" customHeight="1" x14ac:dyDescent="0.25">
      <c r="B106" s="77" t="s">
        <v>140</v>
      </c>
      <c r="C106" s="77" t="s">
        <v>141</v>
      </c>
      <c r="D106" s="77" t="s">
        <v>142</v>
      </c>
      <c r="E106" s="77" t="s">
        <v>44</v>
      </c>
      <c r="F106" s="77" t="s">
        <v>22</v>
      </c>
      <c r="G106" s="77" t="s">
        <v>96</v>
      </c>
      <c r="H106" s="77" t="s">
        <v>17</v>
      </c>
      <c r="I106" s="77" t="s">
        <v>10</v>
      </c>
      <c r="J106" s="77" t="s">
        <v>30</v>
      </c>
      <c r="K106" s="77" t="s">
        <v>59</v>
      </c>
      <c r="L106" s="77" t="s">
        <v>20</v>
      </c>
      <c r="M106" s="63" t="s">
        <v>26</v>
      </c>
      <c r="N106" s="77" t="s">
        <v>143</v>
      </c>
      <c r="O106" s="77" t="s">
        <v>35</v>
      </c>
      <c r="P106" s="78" t="s">
        <v>11</v>
      </c>
      <c r="Q106" s="78" t="s">
        <v>19</v>
      </c>
    </row>
    <row r="107" spans="1:26" s="72" customFormat="1" ht="75" x14ac:dyDescent="0.25">
      <c r="A107" s="35">
        <v>1</v>
      </c>
      <c r="B107" s="73" t="s">
        <v>155</v>
      </c>
      <c r="C107" s="74" t="s">
        <v>155</v>
      </c>
      <c r="D107" s="73" t="s">
        <v>213</v>
      </c>
      <c r="E107" s="122">
        <v>5</v>
      </c>
      <c r="F107" s="69" t="s">
        <v>132</v>
      </c>
      <c r="G107" s="109">
        <v>0</v>
      </c>
      <c r="H107" s="76">
        <v>41234</v>
      </c>
      <c r="I107" s="70">
        <v>41264</v>
      </c>
      <c r="J107" s="70"/>
      <c r="K107" s="70"/>
      <c r="L107" s="70"/>
      <c r="M107" s="62"/>
      <c r="N107" s="62">
        <f>+M107*G107</f>
        <v>0</v>
      </c>
      <c r="O107" s="19"/>
      <c r="P107" s="19"/>
      <c r="Q107" s="110" t="s">
        <v>214</v>
      </c>
      <c r="R107" s="71"/>
      <c r="S107" s="71"/>
      <c r="T107" s="71"/>
      <c r="U107" s="71"/>
      <c r="V107" s="71"/>
      <c r="W107" s="71"/>
      <c r="X107" s="71"/>
      <c r="Y107" s="71"/>
      <c r="Z107" s="71"/>
    </row>
    <row r="108" spans="1:26" s="72" customFormat="1" ht="75" x14ac:dyDescent="0.25">
      <c r="A108" s="35">
        <f>+A107+1</f>
        <v>2</v>
      </c>
      <c r="B108" s="73" t="s">
        <v>155</v>
      </c>
      <c r="C108" s="74" t="s">
        <v>155</v>
      </c>
      <c r="D108" s="73" t="s">
        <v>213</v>
      </c>
      <c r="E108" s="122">
        <v>2</v>
      </c>
      <c r="F108" s="69" t="s">
        <v>132</v>
      </c>
      <c r="G108" s="69">
        <v>0</v>
      </c>
      <c r="H108" s="76">
        <v>41344</v>
      </c>
      <c r="I108" s="70">
        <v>41397</v>
      </c>
      <c r="J108" s="70"/>
      <c r="K108" s="70"/>
      <c r="L108" s="70"/>
      <c r="M108" s="62"/>
      <c r="N108" s="62"/>
      <c r="O108" s="19"/>
      <c r="P108" s="19"/>
      <c r="Q108" s="110" t="s">
        <v>214</v>
      </c>
      <c r="R108" s="71"/>
      <c r="S108" s="71"/>
      <c r="T108" s="71"/>
      <c r="U108" s="71"/>
      <c r="V108" s="71"/>
      <c r="W108" s="71"/>
      <c r="X108" s="71"/>
      <c r="Y108" s="71"/>
      <c r="Z108" s="71"/>
    </row>
    <row r="109" spans="1:26" s="72" customFormat="1" x14ac:dyDescent="0.25">
      <c r="A109" s="35">
        <f t="shared" ref="A109:A114" si="2">+A108+1</f>
        <v>3</v>
      </c>
      <c r="B109" s="73"/>
      <c r="C109" s="74"/>
      <c r="D109" s="73"/>
      <c r="E109" s="122"/>
      <c r="F109" s="69"/>
      <c r="G109" s="69"/>
      <c r="H109" s="69"/>
      <c r="I109" s="70"/>
      <c r="J109" s="70"/>
      <c r="K109" s="70"/>
      <c r="L109" s="70"/>
      <c r="M109" s="62"/>
      <c r="N109" s="62"/>
      <c r="O109" s="19"/>
      <c r="P109" s="19"/>
      <c r="Q109" s="110"/>
      <c r="R109" s="71"/>
      <c r="S109" s="71"/>
      <c r="T109" s="71"/>
      <c r="U109" s="71"/>
      <c r="V109" s="71"/>
      <c r="W109" s="71"/>
      <c r="X109" s="71"/>
      <c r="Y109" s="71"/>
      <c r="Z109" s="71"/>
    </row>
    <row r="110" spans="1:26" s="72" customFormat="1" x14ac:dyDescent="0.25">
      <c r="A110" s="35">
        <f t="shared" si="2"/>
        <v>4</v>
      </c>
      <c r="B110" s="73"/>
      <c r="C110" s="74"/>
      <c r="D110" s="73"/>
      <c r="E110" s="122"/>
      <c r="F110" s="69"/>
      <c r="G110" s="69"/>
      <c r="H110" s="69"/>
      <c r="I110" s="70"/>
      <c r="J110" s="70"/>
      <c r="K110" s="70"/>
      <c r="L110" s="70"/>
      <c r="M110" s="62"/>
      <c r="N110" s="62"/>
      <c r="O110" s="19"/>
      <c r="P110" s="19"/>
      <c r="Q110" s="110"/>
      <c r="R110" s="71"/>
      <c r="S110" s="71"/>
      <c r="T110" s="71"/>
      <c r="U110" s="71"/>
      <c r="V110" s="71"/>
      <c r="W110" s="71"/>
      <c r="X110" s="71"/>
      <c r="Y110" s="71"/>
      <c r="Z110" s="71"/>
    </row>
    <row r="111" spans="1:26" s="72" customFormat="1" x14ac:dyDescent="0.25">
      <c r="A111" s="35">
        <f t="shared" si="2"/>
        <v>5</v>
      </c>
      <c r="B111" s="73"/>
      <c r="C111" s="74"/>
      <c r="D111" s="73"/>
      <c r="E111" s="122"/>
      <c r="F111" s="69"/>
      <c r="G111" s="69"/>
      <c r="H111" s="69"/>
      <c r="I111" s="70"/>
      <c r="J111" s="70"/>
      <c r="K111" s="70"/>
      <c r="L111" s="70"/>
      <c r="M111" s="62"/>
      <c r="N111" s="62"/>
      <c r="O111" s="19"/>
      <c r="P111" s="19"/>
      <c r="Q111" s="110"/>
      <c r="R111" s="71"/>
      <c r="S111" s="71"/>
      <c r="T111" s="71"/>
      <c r="U111" s="71"/>
      <c r="V111" s="71"/>
      <c r="W111" s="71"/>
      <c r="X111" s="71"/>
      <c r="Y111" s="71"/>
      <c r="Z111" s="71"/>
    </row>
    <row r="112" spans="1:26" s="72" customFormat="1" x14ac:dyDescent="0.25">
      <c r="A112" s="35">
        <f t="shared" si="2"/>
        <v>6</v>
      </c>
      <c r="B112" s="73"/>
      <c r="C112" s="74"/>
      <c r="D112" s="73"/>
      <c r="E112" s="122"/>
      <c r="F112" s="69"/>
      <c r="G112" s="69"/>
      <c r="H112" s="69"/>
      <c r="I112" s="70"/>
      <c r="J112" s="70"/>
      <c r="K112" s="70"/>
      <c r="L112" s="70"/>
      <c r="M112" s="62"/>
      <c r="N112" s="62"/>
      <c r="O112" s="19"/>
      <c r="P112" s="19"/>
      <c r="Q112" s="110"/>
      <c r="R112" s="71"/>
      <c r="S112" s="71"/>
      <c r="T112" s="71"/>
      <c r="U112" s="71"/>
      <c r="V112" s="71"/>
      <c r="W112" s="71"/>
      <c r="X112" s="71"/>
      <c r="Y112" s="71"/>
      <c r="Z112" s="71"/>
    </row>
    <row r="113" spans="1:26" s="72" customFormat="1" x14ac:dyDescent="0.25">
      <c r="A113" s="35">
        <f t="shared" si="2"/>
        <v>7</v>
      </c>
      <c r="B113" s="73"/>
      <c r="C113" s="74"/>
      <c r="D113" s="73"/>
      <c r="E113" s="122"/>
      <c r="F113" s="69"/>
      <c r="G113" s="69"/>
      <c r="H113" s="69"/>
      <c r="I113" s="70"/>
      <c r="J113" s="70"/>
      <c r="K113" s="70"/>
      <c r="L113" s="70"/>
      <c r="M113" s="62"/>
      <c r="N113" s="62"/>
      <c r="O113" s="19"/>
      <c r="P113" s="19"/>
      <c r="Q113" s="110"/>
      <c r="R113" s="71"/>
      <c r="S113" s="71"/>
      <c r="T113" s="71"/>
      <c r="U113" s="71"/>
      <c r="V113" s="71"/>
      <c r="W113" s="71"/>
      <c r="X113" s="71"/>
      <c r="Y113" s="71"/>
      <c r="Z113" s="71"/>
    </row>
    <row r="114" spans="1:26" s="72" customFormat="1" x14ac:dyDescent="0.25">
      <c r="A114" s="35">
        <f t="shared" si="2"/>
        <v>8</v>
      </c>
      <c r="B114" s="73"/>
      <c r="C114" s="74"/>
      <c r="D114" s="73"/>
      <c r="E114" s="122"/>
      <c r="F114" s="69"/>
      <c r="G114" s="69"/>
      <c r="H114" s="69"/>
      <c r="I114" s="70"/>
      <c r="J114" s="70"/>
      <c r="K114" s="70"/>
      <c r="L114" s="70"/>
      <c r="M114" s="62"/>
      <c r="N114" s="62"/>
      <c r="O114" s="19"/>
      <c r="P114" s="19"/>
      <c r="Q114" s="110"/>
      <c r="R114" s="71"/>
      <c r="S114" s="71"/>
      <c r="T114" s="71"/>
      <c r="U114" s="71"/>
      <c r="V114" s="71"/>
      <c r="W114" s="71"/>
      <c r="X114" s="71"/>
      <c r="Y114" s="71"/>
      <c r="Z114" s="71"/>
    </row>
    <row r="115" spans="1:26" s="72" customFormat="1" x14ac:dyDescent="0.25">
      <c r="A115" s="35"/>
      <c r="B115" s="116" t="s">
        <v>16</v>
      </c>
      <c r="C115" s="74"/>
      <c r="D115" s="73"/>
      <c r="E115" s="122"/>
      <c r="F115" s="69"/>
      <c r="G115" s="69"/>
      <c r="H115" s="69"/>
      <c r="I115" s="70"/>
      <c r="J115" s="70"/>
      <c r="K115" s="75">
        <f t="shared" ref="K115:N115" si="3">SUM(K107:K114)</f>
        <v>0</v>
      </c>
      <c r="L115" s="75">
        <f t="shared" si="3"/>
        <v>0</v>
      </c>
      <c r="M115" s="108">
        <f t="shared" si="3"/>
        <v>0</v>
      </c>
      <c r="N115" s="75">
        <f t="shared" si="3"/>
        <v>0</v>
      </c>
      <c r="O115" s="19"/>
      <c r="P115" s="19"/>
      <c r="Q115" s="111"/>
    </row>
    <row r="116" spans="1:26" x14ac:dyDescent="0.25">
      <c r="B116" s="20"/>
      <c r="C116" s="20"/>
      <c r="D116" s="20"/>
      <c r="E116" s="21"/>
      <c r="F116" s="20"/>
      <c r="G116" s="20"/>
      <c r="H116" s="20"/>
      <c r="I116" s="20"/>
      <c r="J116" s="20"/>
      <c r="K116" s="20"/>
      <c r="L116" s="20"/>
      <c r="M116" s="20"/>
      <c r="N116" s="20"/>
      <c r="O116" s="20"/>
      <c r="P116" s="20"/>
    </row>
    <row r="117" spans="1:26" ht="18.75" x14ac:dyDescent="0.25">
      <c r="B117" s="39" t="s">
        <v>31</v>
      </c>
      <c r="C117" s="49">
        <f>+K115</f>
        <v>0</v>
      </c>
      <c r="H117" s="22"/>
      <c r="I117" s="22"/>
      <c r="J117" s="22"/>
      <c r="K117" s="22"/>
      <c r="L117" s="22"/>
      <c r="M117" s="22"/>
      <c r="N117" s="20"/>
      <c r="O117" s="20"/>
      <c r="P117" s="20"/>
    </row>
    <row r="119" spans="1:26" ht="15.75" thickBot="1" x14ac:dyDescent="0.3"/>
    <row r="120" spans="1:26" ht="37.15" customHeight="1" thickBot="1" x14ac:dyDescent="0.3">
      <c r="B120" s="51" t="s">
        <v>48</v>
      </c>
      <c r="C120" s="52" t="s">
        <v>49</v>
      </c>
      <c r="D120" s="51" t="s">
        <v>50</v>
      </c>
      <c r="E120" s="52" t="s">
        <v>53</v>
      </c>
    </row>
    <row r="121" spans="1:26" ht="41.45" customHeight="1" x14ac:dyDescent="0.25">
      <c r="B121" s="44" t="s">
        <v>120</v>
      </c>
      <c r="C121" s="47">
        <v>20</v>
      </c>
      <c r="D121" s="47">
        <v>0</v>
      </c>
      <c r="E121" s="198">
        <f>+D121+D122+D123</f>
        <v>0</v>
      </c>
    </row>
    <row r="122" spans="1:26" x14ac:dyDescent="0.25">
      <c r="B122" s="44" t="s">
        <v>121</v>
      </c>
      <c r="C122" s="37">
        <v>30</v>
      </c>
      <c r="D122" s="118">
        <v>0</v>
      </c>
      <c r="E122" s="199"/>
    </row>
    <row r="123" spans="1:26" ht="15.75" thickBot="1" x14ac:dyDescent="0.3">
      <c r="B123" s="44" t="s">
        <v>122</v>
      </c>
      <c r="C123" s="48">
        <v>40</v>
      </c>
      <c r="D123" s="48">
        <v>0</v>
      </c>
      <c r="E123" s="200"/>
    </row>
    <row r="125" spans="1:26" ht="15.75" thickBot="1" x14ac:dyDescent="0.3"/>
    <row r="126" spans="1:26" ht="27" thickBot="1" x14ac:dyDescent="0.3">
      <c r="B126" s="201" t="s">
        <v>154</v>
      </c>
      <c r="C126" s="202"/>
      <c r="D126" s="202"/>
      <c r="E126" s="202"/>
      <c r="F126" s="202"/>
      <c r="G126" s="202"/>
      <c r="H126" s="202"/>
      <c r="I126" s="202"/>
      <c r="J126" s="202"/>
      <c r="K126" s="202"/>
      <c r="L126" s="202"/>
      <c r="M126" s="202"/>
      <c r="N126" s="203"/>
    </row>
    <row r="128" spans="1:26" ht="76.5" customHeight="1" x14ac:dyDescent="0.25">
      <c r="B128" s="79" t="s">
        <v>0</v>
      </c>
      <c r="C128" s="79" t="s">
        <v>38</v>
      </c>
      <c r="D128" s="79" t="s">
        <v>39</v>
      </c>
      <c r="E128" s="79" t="s">
        <v>109</v>
      </c>
      <c r="F128" s="79" t="s">
        <v>111</v>
      </c>
      <c r="G128" s="79" t="s">
        <v>112</v>
      </c>
      <c r="H128" s="79" t="s">
        <v>113</v>
      </c>
      <c r="I128" s="79" t="s">
        <v>110</v>
      </c>
      <c r="J128" s="194" t="s">
        <v>114</v>
      </c>
      <c r="K128" s="204"/>
      <c r="L128" s="195"/>
      <c r="M128" s="79" t="s">
        <v>118</v>
      </c>
      <c r="N128" s="79" t="s">
        <v>40</v>
      </c>
      <c r="O128" s="79" t="s">
        <v>41</v>
      </c>
      <c r="P128" s="194" t="s">
        <v>3</v>
      </c>
      <c r="Q128" s="195"/>
    </row>
    <row r="129" spans="2:17" ht="76.5" customHeight="1" x14ac:dyDescent="0.25">
      <c r="B129" s="134" t="s">
        <v>126</v>
      </c>
      <c r="C129" s="136">
        <v>1</v>
      </c>
      <c r="D129" s="117" t="s">
        <v>199</v>
      </c>
      <c r="E129" s="1">
        <v>56075197</v>
      </c>
      <c r="F129" s="1" t="s">
        <v>184</v>
      </c>
      <c r="G129" s="117" t="s">
        <v>185</v>
      </c>
      <c r="H129" s="129">
        <v>39255</v>
      </c>
      <c r="I129" s="3" t="s">
        <v>205</v>
      </c>
      <c r="J129" s="117" t="s">
        <v>200</v>
      </c>
      <c r="K129" s="133" t="s">
        <v>201</v>
      </c>
      <c r="L129" s="132" t="s">
        <v>184</v>
      </c>
      <c r="M129" s="80" t="s">
        <v>131</v>
      </c>
      <c r="N129" s="80" t="s">
        <v>131</v>
      </c>
      <c r="O129" s="80" t="s">
        <v>132</v>
      </c>
      <c r="P129" s="205" t="s">
        <v>212</v>
      </c>
      <c r="Q129" s="205"/>
    </row>
    <row r="130" spans="2:17" ht="60.75" customHeight="1" x14ac:dyDescent="0.25">
      <c r="B130" s="134" t="s">
        <v>127</v>
      </c>
      <c r="C130" s="137">
        <v>1</v>
      </c>
      <c r="D130" s="117" t="s">
        <v>196</v>
      </c>
      <c r="E130" s="1">
        <v>1122397869</v>
      </c>
      <c r="F130" s="1" t="s">
        <v>168</v>
      </c>
      <c r="G130" s="117" t="s">
        <v>169</v>
      </c>
      <c r="H130" s="129">
        <v>40165</v>
      </c>
      <c r="I130" s="3" t="s">
        <v>170</v>
      </c>
      <c r="J130" s="117" t="s">
        <v>197</v>
      </c>
      <c r="K130" s="58" t="s">
        <v>198</v>
      </c>
      <c r="L130" s="58" t="s">
        <v>173</v>
      </c>
      <c r="M130" s="80" t="s">
        <v>131</v>
      </c>
      <c r="N130" s="80" t="s">
        <v>131</v>
      </c>
      <c r="O130" s="80" t="s">
        <v>132</v>
      </c>
      <c r="P130" s="205" t="s">
        <v>212</v>
      </c>
      <c r="Q130" s="205"/>
    </row>
    <row r="131" spans="2:17" ht="33.6" customHeight="1" x14ac:dyDescent="0.25">
      <c r="B131" s="117" t="s">
        <v>128</v>
      </c>
      <c r="C131" s="137">
        <v>1</v>
      </c>
      <c r="D131" s="1" t="s">
        <v>202</v>
      </c>
      <c r="E131" s="1">
        <v>56078784</v>
      </c>
      <c r="F131" s="117" t="s">
        <v>203</v>
      </c>
      <c r="G131" s="117" t="s">
        <v>204</v>
      </c>
      <c r="H131" s="129">
        <v>40324</v>
      </c>
      <c r="I131" s="3" t="s">
        <v>206</v>
      </c>
      <c r="J131" s="117" t="s">
        <v>207</v>
      </c>
      <c r="K131" s="133" t="s">
        <v>209</v>
      </c>
      <c r="L131" s="58" t="s">
        <v>208</v>
      </c>
      <c r="M131" s="80" t="s">
        <v>131</v>
      </c>
      <c r="N131" s="80" t="s">
        <v>131</v>
      </c>
      <c r="O131" s="80" t="s">
        <v>131</v>
      </c>
      <c r="P131" s="208" t="s">
        <v>158</v>
      </c>
      <c r="Q131" s="208"/>
    </row>
    <row r="134" spans="2:17" ht="15.75" thickBot="1" x14ac:dyDescent="0.3"/>
    <row r="135" spans="2:17" ht="54" customHeight="1" x14ac:dyDescent="0.25">
      <c r="B135" s="82" t="s">
        <v>32</v>
      </c>
      <c r="C135" s="82" t="s">
        <v>48</v>
      </c>
      <c r="D135" s="79" t="s">
        <v>49</v>
      </c>
      <c r="E135" s="82" t="s">
        <v>50</v>
      </c>
      <c r="F135" s="52" t="s">
        <v>54</v>
      </c>
      <c r="G135" s="115"/>
    </row>
    <row r="136" spans="2:17" ht="120.75" customHeight="1" x14ac:dyDescent="0.2">
      <c r="B136" s="209" t="s">
        <v>51</v>
      </c>
      <c r="C136" s="4" t="s">
        <v>123</v>
      </c>
      <c r="D136" s="118">
        <v>25</v>
      </c>
      <c r="E136" s="118">
        <v>0</v>
      </c>
      <c r="F136" s="210">
        <f>+E136+E137+E138</f>
        <v>10</v>
      </c>
      <c r="G136" s="55"/>
    </row>
    <row r="137" spans="2:17" ht="76.150000000000006" customHeight="1" x14ac:dyDescent="0.2">
      <c r="B137" s="209"/>
      <c r="C137" s="4" t="s">
        <v>124</v>
      </c>
      <c r="D137" s="50">
        <v>25</v>
      </c>
      <c r="E137" s="118">
        <v>0</v>
      </c>
      <c r="F137" s="211"/>
      <c r="G137" s="55"/>
    </row>
    <row r="138" spans="2:17" ht="69" customHeight="1" x14ac:dyDescent="0.2">
      <c r="B138" s="209"/>
      <c r="C138" s="4" t="s">
        <v>125</v>
      </c>
      <c r="D138" s="118">
        <v>10</v>
      </c>
      <c r="E138" s="118">
        <v>10</v>
      </c>
      <c r="F138" s="212"/>
      <c r="G138" s="55"/>
    </row>
    <row r="139" spans="2:17" x14ac:dyDescent="0.25">
      <c r="C139" s="64"/>
    </row>
    <row r="142" spans="2:17" x14ac:dyDescent="0.25">
      <c r="B142" s="81" t="s">
        <v>55</v>
      </c>
    </row>
    <row r="145" spans="2:5" x14ac:dyDescent="0.25">
      <c r="B145" s="83" t="s">
        <v>32</v>
      </c>
      <c r="C145" s="83" t="s">
        <v>56</v>
      </c>
      <c r="D145" s="82" t="s">
        <v>50</v>
      </c>
      <c r="E145" s="82" t="s">
        <v>16</v>
      </c>
    </row>
    <row r="146" spans="2:5" ht="28.5" x14ac:dyDescent="0.25">
      <c r="B146" s="65" t="s">
        <v>57</v>
      </c>
      <c r="C146" s="66">
        <v>40</v>
      </c>
      <c r="D146" s="118">
        <f>+E121</f>
        <v>0</v>
      </c>
      <c r="E146" s="185">
        <f>+D146+D147</f>
        <v>10</v>
      </c>
    </row>
    <row r="147" spans="2:5" ht="42.75" x14ac:dyDescent="0.25">
      <c r="B147" s="65" t="s">
        <v>58</v>
      </c>
      <c r="C147" s="66">
        <v>60</v>
      </c>
      <c r="D147" s="118">
        <f>+F136</f>
        <v>10</v>
      </c>
      <c r="E147" s="186"/>
    </row>
  </sheetData>
  <mergeCells count="46">
    <mergeCell ref="E146:E147"/>
    <mergeCell ref="P129:Q129"/>
    <mergeCell ref="P87:Q87"/>
    <mergeCell ref="P88:Q88"/>
    <mergeCell ref="B126:N126"/>
    <mergeCell ref="J128:L128"/>
    <mergeCell ref="P128:Q128"/>
    <mergeCell ref="P130:Q130"/>
    <mergeCell ref="P131:Q131"/>
    <mergeCell ref="B136:B138"/>
    <mergeCell ref="F136:F138"/>
    <mergeCell ref="B93:N93"/>
    <mergeCell ref="D96:E96"/>
    <mergeCell ref="D97:E97"/>
    <mergeCell ref="B100:P100"/>
    <mergeCell ref="B103:N103"/>
    <mergeCell ref="O70:P70"/>
    <mergeCell ref="E121:E123"/>
    <mergeCell ref="O72:P72"/>
    <mergeCell ref="O73:P73"/>
    <mergeCell ref="O74:P74"/>
    <mergeCell ref="O75:P75"/>
    <mergeCell ref="B81:N81"/>
    <mergeCell ref="J86:L86"/>
    <mergeCell ref="P86:Q86"/>
    <mergeCell ref="D59:E59"/>
    <mergeCell ref="C63:N63"/>
    <mergeCell ref="B65:N65"/>
    <mergeCell ref="O68:P68"/>
    <mergeCell ref="O69:P69"/>
    <mergeCell ref="P89:Q89"/>
    <mergeCell ref="P90:Q90"/>
    <mergeCell ref="C9:N9"/>
    <mergeCell ref="B2:P2"/>
    <mergeCell ref="B4:P4"/>
    <mergeCell ref="C6:N6"/>
    <mergeCell ref="C7:N7"/>
    <mergeCell ref="C8:N8"/>
    <mergeCell ref="O71:P71"/>
    <mergeCell ref="C10:E10"/>
    <mergeCell ref="B14:C21"/>
    <mergeCell ref="B22:C22"/>
    <mergeCell ref="E40:E41"/>
    <mergeCell ref="M44:N45"/>
    <mergeCell ref="B59:B60"/>
    <mergeCell ref="C59:C60"/>
  </mergeCells>
  <dataValidations count="2">
    <dataValidation type="decimal" allowBlank="1" showInputMessage="1" showErrorMessage="1" sqref="WVH983063 WLL983063 C65559 IV65559 SR65559 ACN65559 AMJ65559 AWF65559 BGB65559 BPX65559 BZT65559 CJP65559 CTL65559 DDH65559 DND65559 DWZ65559 EGV65559 EQR65559 FAN65559 FKJ65559 FUF65559 GEB65559 GNX65559 GXT65559 HHP65559 HRL65559 IBH65559 ILD65559 IUZ65559 JEV65559 JOR65559 JYN65559 KIJ65559 KSF65559 LCB65559 LLX65559 LVT65559 MFP65559 MPL65559 MZH65559 NJD65559 NSZ65559 OCV65559 OMR65559 OWN65559 PGJ65559 PQF65559 QAB65559 QJX65559 QTT65559 RDP65559 RNL65559 RXH65559 SHD65559 SQZ65559 TAV65559 TKR65559 TUN65559 UEJ65559 UOF65559 UYB65559 VHX65559 VRT65559 WBP65559 WLL65559 WVH65559 C131095 IV131095 SR131095 ACN131095 AMJ131095 AWF131095 BGB131095 BPX131095 BZT131095 CJP131095 CTL131095 DDH131095 DND131095 DWZ131095 EGV131095 EQR131095 FAN131095 FKJ131095 FUF131095 GEB131095 GNX131095 GXT131095 HHP131095 HRL131095 IBH131095 ILD131095 IUZ131095 JEV131095 JOR131095 JYN131095 KIJ131095 KSF131095 LCB131095 LLX131095 LVT131095 MFP131095 MPL131095 MZH131095 NJD131095 NSZ131095 OCV131095 OMR131095 OWN131095 PGJ131095 PQF131095 QAB131095 QJX131095 QTT131095 RDP131095 RNL131095 RXH131095 SHD131095 SQZ131095 TAV131095 TKR131095 TUN131095 UEJ131095 UOF131095 UYB131095 VHX131095 VRT131095 WBP131095 WLL131095 WVH131095 C196631 IV196631 SR196631 ACN196631 AMJ196631 AWF196631 BGB196631 BPX196631 BZT196631 CJP196631 CTL196631 DDH196631 DND196631 DWZ196631 EGV196631 EQR196631 FAN196631 FKJ196631 FUF196631 GEB196631 GNX196631 GXT196631 HHP196631 HRL196631 IBH196631 ILD196631 IUZ196631 JEV196631 JOR196631 JYN196631 KIJ196631 KSF196631 LCB196631 LLX196631 LVT196631 MFP196631 MPL196631 MZH196631 NJD196631 NSZ196631 OCV196631 OMR196631 OWN196631 PGJ196631 PQF196631 QAB196631 QJX196631 QTT196631 RDP196631 RNL196631 RXH196631 SHD196631 SQZ196631 TAV196631 TKR196631 TUN196631 UEJ196631 UOF196631 UYB196631 VHX196631 VRT196631 WBP196631 WLL196631 WVH196631 C262167 IV262167 SR262167 ACN262167 AMJ262167 AWF262167 BGB262167 BPX262167 BZT262167 CJP262167 CTL262167 DDH262167 DND262167 DWZ262167 EGV262167 EQR262167 FAN262167 FKJ262167 FUF262167 GEB262167 GNX262167 GXT262167 HHP262167 HRL262167 IBH262167 ILD262167 IUZ262167 JEV262167 JOR262167 JYN262167 KIJ262167 KSF262167 LCB262167 LLX262167 LVT262167 MFP262167 MPL262167 MZH262167 NJD262167 NSZ262167 OCV262167 OMR262167 OWN262167 PGJ262167 PQF262167 QAB262167 QJX262167 QTT262167 RDP262167 RNL262167 RXH262167 SHD262167 SQZ262167 TAV262167 TKR262167 TUN262167 UEJ262167 UOF262167 UYB262167 VHX262167 VRT262167 WBP262167 WLL262167 WVH262167 C327703 IV327703 SR327703 ACN327703 AMJ327703 AWF327703 BGB327703 BPX327703 BZT327703 CJP327703 CTL327703 DDH327703 DND327703 DWZ327703 EGV327703 EQR327703 FAN327703 FKJ327703 FUF327703 GEB327703 GNX327703 GXT327703 HHP327703 HRL327703 IBH327703 ILD327703 IUZ327703 JEV327703 JOR327703 JYN327703 KIJ327703 KSF327703 LCB327703 LLX327703 LVT327703 MFP327703 MPL327703 MZH327703 NJD327703 NSZ327703 OCV327703 OMR327703 OWN327703 PGJ327703 PQF327703 QAB327703 QJX327703 QTT327703 RDP327703 RNL327703 RXH327703 SHD327703 SQZ327703 TAV327703 TKR327703 TUN327703 UEJ327703 UOF327703 UYB327703 VHX327703 VRT327703 WBP327703 WLL327703 WVH327703 C393239 IV393239 SR393239 ACN393239 AMJ393239 AWF393239 BGB393239 BPX393239 BZT393239 CJP393239 CTL393239 DDH393239 DND393239 DWZ393239 EGV393239 EQR393239 FAN393239 FKJ393239 FUF393239 GEB393239 GNX393239 GXT393239 HHP393239 HRL393239 IBH393239 ILD393239 IUZ393239 JEV393239 JOR393239 JYN393239 KIJ393239 KSF393239 LCB393239 LLX393239 LVT393239 MFP393239 MPL393239 MZH393239 NJD393239 NSZ393239 OCV393239 OMR393239 OWN393239 PGJ393239 PQF393239 QAB393239 QJX393239 QTT393239 RDP393239 RNL393239 RXH393239 SHD393239 SQZ393239 TAV393239 TKR393239 TUN393239 UEJ393239 UOF393239 UYB393239 VHX393239 VRT393239 WBP393239 WLL393239 WVH393239 C458775 IV458775 SR458775 ACN458775 AMJ458775 AWF458775 BGB458775 BPX458775 BZT458775 CJP458775 CTL458775 DDH458775 DND458775 DWZ458775 EGV458775 EQR458775 FAN458775 FKJ458775 FUF458775 GEB458775 GNX458775 GXT458775 HHP458775 HRL458775 IBH458775 ILD458775 IUZ458775 JEV458775 JOR458775 JYN458775 KIJ458775 KSF458775 LCB458775 LLX458775 LVT458775 MFP458775 MPL458775 MZH458775 NJD458775 NSZ458775 OCV458775 OMR458775 OWN458775 PGJ458775 PQF458775 QAB458775 QJX458775 QTT458775 RDP458775 RNL458775 RXH458775 SHD458775 SQZ458775 TAV458775 TKR458775 TUN458775 UEJ458775 UOF458775 UYB458775 VHX458775 VRT458775 WBP458775 WLL458775 WVH458775 C524311 IV524311 SR524311 ACN524311 AMJ524311 AWF524311 BGB524311 BPX524311 BZT524311 CJP524311 CTL524311 DDH524311 DND524311 DWZ524311 EGV524311 EQR524311 FAN524311 FKJ524311 FUF524311 GEB524311 GNX524311 GXT524311 HHP524311 HRL524311 IBH524311 ILD524311 IUZ524311 JEV524311 JOR524311 JYN524311 KIJ524311 KSF524311 LCB524311 LLX524311 LVT524311 MFP524311 MPL524311 MZH524311 NJD524311 NSZ524311 OCV524311 OMR524311 OWN524311 PGJ524311 PQF524311 QAB524311 QJX524311 QTT524311 RDP524311 RNL524311 RXH524311 SHD524311 SQZ524311 TAV524311 TKR524311 TUN524311 UEJ524311 UOF524311 UYB524311 VHX524311 VRT524311 WBP524311 WLL524311 WVH524311 C589847 IV589847 SR589847 ACN589847 AMJ589847 AWF589847 BGB589847 BPX589847 BZT589847 CJP589847 CTL589847 DDH589847 DND589847 DWZ589847 EGV589847 EQR589847 FAN589847 FKJ589847 FUF589847 GEB589847 GNX589847 GXT589847 HHP589847 HRL589847 IBH589847 ILD589847 IUZ589847 JEV589847 JOR589847 JYN589847 KIJ589847 KSF589847 LCB589847 LLX589847 LVT589847 MFP589847 MPL589847 MZH589847 NJD589847 NSZ589847 OCV589847 OMR589847 OWN589847 PGJ589847 PQF589847 QAB589847 QJX589847 QTT589847 RDP589847 RNL589847 RXH589847 SHD589847 SQZ589847 TAV589847 TKR589847 TUN589847 UEJ589847 UOF589847 UYB589847 VHX589847 VRT589847 WBP589847 WLL589847 WVH589847 C655383 IV655383 SR655383 ACN655383 AMJ655383 AWF655383 BGB655383 BPX655383 BZT655383 CJP655383 CTL655383 DDH655383 DND655383 DWZ655383 EGV655383 EQR655383 FAN655383 FKJ655383 FUF655383 GEB655383 GNX655383 GXT655383 HHP655383 HRL655383 IBH655383 ILD655383 IUZ655383 JEV655383 JOR655383 JYN655383 KIJ655383 KSF655383 LCB655383 LLX655383 LVT655383 MFP655383 MPL655383 MZH655383 NJD655383 NSZ655383 OCV655383 OMR655383 OWN655383 PGJ655383 PQF655383 QAB655383 QJX655383 QTT655383 RDP655383 RNL655383 RXH655383 SHD655383 SQZ655383 TAV655383 TKR655383 TUN655383 UEJ655383 UOF655383 UYB655383 VHX655383 VRT655383 WBP655383 WLL655383 WVH655383 C720919 IV720919 SR720919 ACN720919 AMJ720919 AWF720919 BGB720919 BPX720919 BZT720919 CJP720919 CTL720919 DDH720919 DND720919 DWZ720919 EGV720919 EQR720919 FAN720919 FKJ720919 FUF720919 GEB720919 GNX720919 GXT720919 HHP720919 HRL720919 IBH720919 ILD720919 IUZ720919 JEV720919 JOR720919 JYN720919 KIJ720919 KSF720919 LCB720919 LLX720919 LVT720919 MFP720919 MPL720919 MZH720919 NJD720919 NSZ720919 OCV720919 OMR720919 OWN720919 PGJ720919 PQF720919 QAB720919 QJX720919 QTT720919 RDP720919 RNL720919 RXH720919 SHD720919 SQZ720919 TAV720919 TKR720919 TUN720919 UEJ720919 UOF720919 UYB720919 VHX720919 VRT720919 WBP720919 WLL720919 WVH720919 C786455 IV786455 SR786455 ACN786455 AMJ786455 AWF786455 BGB786455 BPX786455 BZT786455 CJP786455 CTL786455 DDH786455 DND786455 DWZ786455 EGV786455 EQR786455 FAN786455 FKJ786455 FUF786455 GEB786455 GNX786455 GXT786455 HHP786455 HRL786455 IBH786455 ILD786455 IUZ786455 JEV786455 JOR786455 JYN786455 KIJ786455 KSF786455 LCB786455 LLX786455 LVT786455 MFP786455 MPL786455 MZH786455 NJD786455 NSZ786455 OCV786455 OMR786455 OWN786455 PGJ786455 PQF786455 QAB786455 QJX786455 QTT786455 RDP786455 RNL786455 RXH786455 SHD786455 SQZ786455 TAV786455 TKR786455 TUN786455 UEJ786455 UOF786455 UYB786455 VHX786455 VRT786455 WBP786455 WLL786455 WVH786455 C851991 IV851991 SR851991 ACN851991 AMJ851991 AWF851991 BGB851991 BPX851991 BZT851991 CJP851991 CTL851991 DDH851991 DND851991 DWZ851991 EGV851991 EQR851991 FAN851991 FKJ851991 FUF851991 GEB851991 GNX851991 GXT851991 HHP851991 HRL851991 IBH851991 ILD851991 IUZ851991 JEV851991 JOR851991 JYN851991 KIJ851991 KSF851991 LCB851991 LLX851991 LVT851991 MFP851991 MPL851991 MZH851991 NJD851991 NSZ851991 OCV851991 OMR851991 OWN851991 PGJ851991 PQF851991 QAB851991 QJX851991 QTT851991 RDP851991 RNL851991 RXH851991 SHD851991 SQZ851991 TAV851991 TKR851991 TUN851991 UEJ851991 UOF851991 UYB851991 VHX851991 VRT851991 WBP851991 WLL851991 WVH851991 C917527 IV917527 SR917527 ACN917527 AMJ917527 AWF917527 BGB917527 BPX917527 BZT917527 CJP917527 CTL917527 DDH917527 DND917527 DWZ917527 EGV917527 EQR917527 FAN917527 FKJ917527 FUF917527 GEB917527 GNX917527 GXT917527 HHP917527 HRL917527 IBH917527 ILD917527 IUZ917527 JEV917527 JOR917527 JYN917527 KIJ917527 KSF917527 LCB917527 LLX917527 LVT917527 MFP917527 MPL917527 MZH917527 NJD917527 NSZ917527 OCV917527 OMR917527 OWN917527 PGJ917527 PQF917527 QAB917527 QJX917527 QTT917527 RDP917527 RNL917527 RXH917527 SHD917527 SQZ917527 TAV917527 TKR917527 TUN917527 UEJ917527 UOF917527 UYB917527 VHX917527 VRT917527 WBP917527 WLL917527 WVH917527 C983063 IV983063 SR983063 ACN983063 AMJ983063 AWF983063 BGB983063 BPX983063 BZT983063 CJP983063 CTL983063 DDH983063 DND983063 DWZ983063 EGV983063 EQR983063 FAN983063 FKJ983063 FUF983063 GEB983063 GNX983063 GXT983063 HHP983063 HRL983063 IBH983063 ILD983063 IUZ983063 JEV983063 JOR983063 JYN983063 KIJ983063 KSF983063 LCB983063 LLX983063 LVT983063 MFP983063 MPL983063 MZH983063 NJD983063 NSZ983063 OCV983063 OMR983063 OWN983063 PGJ983063 PQF983063 QAB983063 QJX983063 QTT983063 RDP983063 RNL983063 RXH983063 SHD983063 SQZ983063 TAV983063 TKR983063 TUN983063 UEJ983063 UOF983063 UYB983063 VHX983063 VRT983063 WBP983063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 type="list" allowBlank="1" showInputMessage="1" showErrorMessage="1" sqref="WVE983063 A65559 IS65559 SO65559 ACK65559 AMG65559 AWC65559 BFY65559 BPU65559 BZQ65559 CJM65559 CTI65559 DDE65559 DNA65559 DWW65559 EGS65559 EQO65559 FAK65559 FKG65559 FUC65559 GDY65559 GNU65559 GXQ65559 HHM65559 HRI65559 IBE65559 ILA65559 IUW65559 JES65559 JOO65559 JYK65559 KIG65559 KSC65559 LBY65559 LLU65559 LVQ65559 MFM65559 MPI65559 MZE65559 NJA65559 NSW65559 OCS65559 OMO65559 OWK65559 PGG65559 PQC65559 PZY65559 QJU65559 QTQ65559 RDM65559 RNI65559 RXE65559 SHA65559 SQW65559 TAS65559 TKO65559 TUK65559 UEG65559 UOC65559 UXY65559 VHU65559 VRQ65559 WBM65559 WLI65559 WVE65559 A131095 IS131095 SO131095 ACK131095 AMG131095 AWC131095 BFY131095 BPU131095 BZQ131095 CJM131095 CTI131095 DDE131095 DNA131095 DWW131095 EGS131095 EQO131095 FAK131095 FKG131095 FUC131095 GDY131095 GNU131095 GXQ131095 HHM131095 HRI131095 IBE131095 ILA131095 IUW131095 JES131095 JOO131095 JYK131095 KIG131095 KSC131095 LBY131095 LLU131095 LVQ131095 MFM131095 MPI131095 MZE131095 NJA131095 NSW131095 OCS131095 OMO131095 OWK131095 PGG131095 PQC131095 PZY131095 QJU131095 QTQ131095 RDM131095 RNI131095 RXE131095 SHA131095 SQW131095 TAS131095 TKO131095 TUK131095 UEG131095 UOC131095 UXY131095 VHU131095 VRQ131095 WBM131095 WLI131095 WVE131095 A196631 IS196631 SO196631 ACK196631 AMG196631 AWC196631 BFY196631 BPU196631 BZQ196631 CJM196631 CTI196631 DDE196631 DNA196631 DWW196631 EGS196631 EQO196631 FAK196631 FKG196631 FUC196631 GDY196631 GNU196631 GXQ196631 HHM196631 HRI196631 IBE196631 ILA196631 IUW196631 JES196631 JOO196631 JYK196631 KIG196631 KSC196631 LBY196631 LLU196631 LVQ196631 MFM196631 MPI196631 MZE196631 NJA196631 NSW196631 OCS196631 OMO196631 OWK196631 PGG196631 PQC196631 PZY196631 QJU196631 QTQ196631 RDM196631 RNI196631 RXE196631 SHA196631 SQW196631 TAS196631 TKO196631 TUK196631 UEG196631 UOC196631 UXY196631 VHU196631 VRQ196631 WBM196631 WLI196631 WVE196631 A262167 IS262167 SO262167 ACK262167 AMG262167 AWC262167 BFY262167 BPU262167 BZQ262167 CJM262167 CTI262167 DDE262167 DNA262167 DWW262167 EGS262167 EQO262167 FAK262167 FKG262167 FUC262167 GDY262167 GNU262167 GXQ262167 HHM262167 HRI262167 IBE262167 ILA262167 IUW262167 JES262167 JOO262167 JYK262167 KIG262167 KSC262167 LBY262167 LLU262167 LVQ262167 MFM262167 MPI262167 MZE262167 NJA262167 NSW262167 OCS262167 OMO262167 OWK262167 PGG262167 PQC262167 PZY262167 QJU262167 QTQ262167 RDM262167 RNI262167 RXE262167 SHA262167 SQW262167 TAS262167 TKO262167 TUK262167 UEG262167 UOC262167 UXY262167 VHU262167 VRQ262167 WBM262167 WLI262167 WVE262167 A327703 IS327703 SO327703 ACK327703 AMG327703 AWC327703 BFY327703 BPU327703 BZQ327703 CJM327703 CTI327703 DDE327703 DNA327703 DWW327703 EGS327703 EQO327703 FAK327703 FKG327703 FUC327703 GDY327703 GNU327703 GXQ327703 HHM327703 HRI327703 IBE327703 ILA327703 IUW327703 JES327703 JOO327703 JYK327703 KIG327703 KSC327703 LBY327703 LLU327703 LVQ327703 MFM327703 MPI327703 MZE327703 NJA327703 NSW327703 OCS327703 OMO327703 OWK327703 PGG327703 PQC327703 PZY327703 QJU327703 QTQ327703 RDM327703 RNI327703 RXE327703 SHA327703 SQW327703 TAS327703 TKO327703 TUK327703 UEG327703 UOC327703 UXY327703 VHU327703 VRQ327703 WBM327703 WLI327703 WVE327703 A393239 IS393239 SO393239 ACK393239 AMG393239 AWC393239 BFY393239 BPU393239 BZQ393239 CJM393239 CTI393239 DDE393239 DNA393239 DWW393239 EGS393239 EQO393239 FAK393239 FKG393239 FUC393239 GDY393239 GNU393239 GXQ393239 HHM393239 HRI393239 IBE393239 ILA393239 IUW393239 JES393239 JOO393239 JYK393239 KIG393239 KSC393239 LBY393239 LLU393239 LVQ393239 MFM393239 MPI393239 MZE393239 NJA393239 NSW393239 OCS393239 OMO393239 OWK393239 PGG393239 PQC393239 PZY393239 QJU393239 QTQ393239 RDM393239 RNI393239 RXE393239 SHA393239 SQW393239 TAS393239 TKO393239 TUK393239 UEG393239 UOC393239 UXY393239 VHU393239 VRQ393239 WBM393239 WLI393239 WVE393239 A458775 IS458775 SO458775 ACK458775 AMG458775 AWC458775 BFY458775 BPU458775 BZQ458775 CJM458775 CTI458775 DDE458775 DNA458775 DWW458775 EGS458775 EQO458775 FAK458775 FKG458775 FUC458775 GDY458775 GNU458775 GXQ458775 HHM458775 HRI458775 IBE458775 ILA458775 IUW458775 JES458775 JOO458775 JYK458775 KIG458775 KSC458775 LBY458775 LLU458775 LVQ458775 MFM458775 MPI458775 MZE458775 NJA458775 NSW458775 OCS458775 OMO458775 OWK458775 PGG458775 PQC458775 PZY458775 QJU458775 QTQ458775 RDM458775 RNI458775 RXE458775 SHA458775 SQW458775 TAS458775 TKO458775 TUK458775 UEG458775 UOC458775 UXY458775 VHU458775 VRQ458775 WBM458775 WLI458775 WVE458775 A524311 IS524311 SO524311 ACK524311 AMG524311 AWC524311 BFY524311 BPU524311 BZQ524311 CJM524311 CTI524311 DDE524311 DNA524311 DWW524311 EGS524311 EQO524311 FAK524311 FKG524311 FUC524311 GDY524311 GNU524311 GXQ524311 HHM524311 HRI524311 IBE524311 ILA524311 IUW524311 JES524311 JOO524311 JYK524311 KIG524311 KSC524311 LBY524311 LLU524311 LVQ524311 MFM524311 MPI524311 MZE524311 NJA524311 NSW524311 OCS524311 OMO524311 OWK524311 PGG524311 PQC524311 PZY524311 QJU524311 QTQ524311 RDM524311 RNI524311 RXE524311 SHA524311 SQW524311 TAS524311 TKO524311 TUK524311 UEG524311 UOC524311 UXY524311 VHU524311 VRQ524311 WBM524311 WLI524311 WVE524311 A589847 IS589847 SO589847 ACK589847 AMG589847 AWC589847 BFY589847 BPU589847 BZQ589847 CJM589847 CTI589847 DDE589847 DNA589847 DWW589847 EGS589847 EQO589847 FAK589847 FKG589847 FUC589847 GDY589847 GNU589847 GXQ589847 HHM589847 HRI589847 IBE589847 ILA589847 IUW589847 JES589847 JOO589847 JYK589847 KIG589847 KSC589847 LBY589847 LLU589847 LVQ589847 MFM589847 MPI589847 MZE589847 NJA589847 NSW589847 OCS589847 OMO589847 OWK589847 PGG589847 PQC589847 PZY589847 QJU589847 QTQ589847 RDM589847 RNI589847 RXE589847 SHA589847 SQW589847 TAS589847 TKO589847 TUK589847 UEG589847 UOC589847 UXY589847 VHU589847 VRQ589847 WBM589847 WLI589847 WVE589847 A655383 IS655383 SO655383 ACK655383 AMG655383 AWC655383 BFY655383 BPU655383 BZQ655383 CJM655383 CTI655383 DDE655383 DNA655383 DWW655383 EGS655383 EQO655383 FAK655383 FKG655383 FUC655383 GDY655383 GNU655383 GXQ655383 HHM655383 HRI655383 IBE655383 ILA655383 IUW655383 JES655383 JOO655383 JYK655383 KIG655383 KSC655383 LBY655383 LLU655383 LVQ655383 MFM655383 MPI655383 MZE655383 NJA655383 NSW655383 OCS655383 OMO655383 OWK655383 PGG655383 PQC655383 PZY655383 QJU655383 QTQ655383 RDM655383 RNI655383 RXE655383 SHA655383 SQW655383 TAS655383 TKO655383 TUK655383 UEG655383 UOC655383 UXY655383 VHU655383 VRQ655383 WBM655383 WLI655383 WVE655383 A720919 IS720919 SO720919 ACK720919 AMG720919 AWC720919 BFY720919 BPU720919 BZQ720919 CJM720919 CTI720919 DDE720919 DNA720919 DWW720919 EGS720919 EQO720919 FAK720919 FKG720919 FUC720919 GDY720919 GNU720919 GXQ720919 HHM720919 HRI720919 IBE720919 ILA720919 IUW720919 JES720919 JOO720919 JYK720919 KIG720919 KSC720919 LBY720919 LLU720919 LVQ720919 MFM720919 MPI720919 MZE720919 NJA720919 NSW720919 OCS720919 OMO720919 OWK720919 PGG720919 PQC720919 PZY720919 QJU720919 QTQ720919 RDM720919 RNI720919 RXE720919 SHA720919 SQW720919 TAS720919 TKO720919 TUK720919 UEG720919 UOC720919 UXY720919 VHU720919 VRQ720919 WBM720919 WLI720919 WVE720919 A786455 IS786455 SO786455 ACK786455 AMG786455 AWC786455 BFY786455 BPU786455 BZQ786455 CJM786455 CTI786455 DDE786455 DNA786455 DWW786455 EGS786455 EQO786455 FAK786455 FKG786455 FUC786455 GDY786455 GNU786455 GXQ786455 HHM786455 HRI786455 IBE786455 ILA786455 IUW786455 JES786455 JOO786455 JYK786455 KIG786455 KSC786455 LBY786455 LLU786455 LVQ786455 MFM786455 MPI786455 MZE786455 NJA786455 NSW786455 OCS786455 OMO786455 OWK786455 PGG786455 PQC786455 PZY786455 QJU786455 QTQ786455 RDM786455 RNI786455 RXE786455 SHA786455 SQW786455 TAS786455 TKO786455 TUK786455 UEG786455 UOC786455 UXY786455 VHU786455 VRQ786455 WBM786455 WLI786455 WVE786455 A851991 IS851991 SO851991 ACK851991 AMG851991 AWC851991 BFY851991 BPU851991 BZQ851991 CJM851991 CTI851991 DDE851991 DNA851991 DWW851991 EGS851991 EQO851991 FAK851991 FKG851991 FUC851991 GDY851991 GNU851991 GXQ851991 HHM851991 HRI851991 IBE851991 ILA851991 IUW851991 JES851991 JOO851991 JYK851991 KIG851991 KSC851991 LBY851991 LLU851991 LVQ851991 MFM851991 MPI851991 MZE851991 NJA851991 NSW851991 OCS851991 OMO851991 OWK851991 PGG851991 PQC851991 PZY851991 QJU851991 QTQ851991 RDM851991 RNI851991 RXE851991 SHA851991 SQW851991 TAS851991 TKO851991 TUK851991 UEG851991 UOC851991 UXY851991 VHU851991 VRQ851991 WBM851991 WLI851991 WVE851991 A917527 IS917527 SO917527 ACK917527 AMG917527 AWC917527 BFY917527 BPU917527 BZQ917527 CJM917527 CTI917527 DDE917527 DNA917527 DWW917527 EGS917527 EQO917527 FAK917527 FKG917527 FUC917527 GDY917527 GNU917527 GXQ917527 HHM917527 HRI917527 IBE917527 ILA917527 IUW917527 JES917527 JOO917527 JYK917527 KIG917527 KSC917527 LBY917527 LLU917527 LVQ917527 MFM917527 MPI917527 MZE917527 NJA917527 NSW917527 OCS917527 OMO917527 OWK917527 PGG917527 PQC917527 PZY917527 QJU917527 QTQ917527 RDM917527 RNI917527 RXE917527 SHA917527 SQW917527 TAS917527 TKO917527 TUK917527 UEG917527 UOC917527 UXY917527 VHU917527 VRQ917527 WBM917527 WLI917527 WVE917527 A983063 IS983063 SO983063 ACK983063 AMG983063 AWC983063 BFY983063 BPU983063 BZQ983063 CJM983063 CTI983063 DDE983063 DNA983063 DWW983063 EGS983063 EQO983063 FAK983063 FKG983063 FUC983063 GDY983063 GNU983063 GXQ983063 HHM983063 HRI983063 IBE983063 ILA983063 IUW983063 JES983063 JOO983063 JYK983063 KIG983063 KSC983063 LBY983063 LLU983063 LVQ983063 MFM983063 MPI983063 MZE983063 NJA983063 NSW983063 OCS983063 OMO983063 OWK983063 PGG983063 PQC983063 PZY983063 QJU983063 QTQ983063 RDM983063 RNI983063 RXE983063 SHA983063 SQW983063 TAS983063 TKO983063 TUK983063 UEG983063 UOC983063 UXY983063 VHU983063 VRQ983063 WBM983063 WLI983063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5"/>
  <sheetViews>
    <sheetView topLeftCell="A100" zoomScale="84" zoomScaleNormal="84" workbookViewId="0">
      <selection activeCell="P128" sqref="P128:Q128"/>
    </sheetView>
  </sheetViews>
  <sheetFormatPr baseColWidth="10" defaultRowHeight="15" x14ac:dyDescent="0.25"/>
  <cols>
    <col min="1" max="1" width="3.140625" style="5" bestFit="1" customWidth="1"/>
    <col min="2" max="2" width="102.7109375" style="5" bestFit="1" customWidth="1"/>
    <col min="3" max="3" width="31.140625" style="5" customWidth="1"/>
    <col min="4" max="4" width="32.85546875" style="5" customWidth="1"/>
    <col min="5" max="5" width="25" style="5" customWidth="1"/>
    <col min="6" max="7" width="29.7109375" style="5" customWidth="1"/>
    <col min="8" max="8" width="24.5703125" style="5" customWidth="1"/>
    <col min="9" max="9" width="24" style="5" customWidth="1"/>
    <col min="10" max="10" width="20.28515625" style="5" customWidth="1"/>
    <col min="11" max="11" width="14.7109375" style="5" bestFit="1" customWidth="1"/>
    <col min="12" max="13" width="18.7109375" style="5" customWidth="1"/>
    <col min="14" max="14" width="22.140625" style="5" customWidth="1"/>
    <col min="15" max="15" width="26.140625" style="5" customWidth="1"/>
    <col min="16" max="16" width="19.5703125" style="5" bestFit="1" customWidth="1"/>
    <col min="17" max="17" width="24" style="5" customWidth="1"/>
    <col min="18" max="22" width="6.42578125" style="5" customWidth="1"/>
    <col min="23" max="251" width="11.42578125" style="5"/>
    <col min="252" max="252" width="1" style="5" customWidth="1"/>
    <col min="253" max="253" width="4.28515625" style="5" customWidth="1"/>
    <col min="254" max="254" width="34.7109375" style="5" customWidth="1"/>
    <col min="255" max="255" width="0" style="5" hidden="1" customWidth="1"/>
    <col min="256" max="256" width="20" style="5" customWidth="1"/>
    <col min="257" max="257" width="20.85546875" style="5" customWidth="1"/>
    <col min="258" max="258" width="25" style="5" customWidth="1"/>
    <col min="259" max="259" width="18.7109375" style="5" customWidth="1"/>
    <col min="260" max="260" width="29.7109375" style="5" customWidth="1"/>
    <col min="261" max="261" width="13.42578125" style="5" customWidth="1"/>
    <col min="262" max="262" width="13.85546875" style="5" customWidth="1"/>
    <col min="263" max="267" width="16.5703125" style="5" customWidth="1"/>
    <col min="268" max="268" width="20.5703125" style="5" customWidth="1"/>
    <col min="269" max="269" width="21.140625" style="5" customWidth="1"/>
    <col min="270" max="270" width="9.5703125" style="5" customWidth="1"/>
    <col min="271" max="271" width="0.42578125" style="5" customWidth="1"/>
    <col min="272" max="278" width="6.42578125" style="5" customWidth="1"/>
    <col min="279" max="507" width="11.42578125" style="5"/>
    <col min="508" max="508" width="1" style="5" customWidth="1"/>
    <col min="509" max="509" width="4.28515625" style="5" customWidth="1"/>
    <col min="510" max="510" width="34.7109375" style="5" customWidth="1"/>
    <col min="511" max="511" width="0" style="5" hidden="1" customWidth="1"/>
    <col min="512" max="512" width="20" style="5" customWidth="1"/>
    <col min="513" max="513" width="20.85546875" style="5" customWidth="1"/>
    <col min="514" max="514" width="25" style="5" customWidth="1"/>
    <col min="515" max="515" width="18.7109375" style="5" customWidth="1"/>
    <col min="516" max="516" width="29.7109375" style="5" customWidth="1"/>
    <col min="517" max="517" width="13.42578125" style="5" customWidth="1"/>
    <col min="518" max="518" width="13.85546875" style="5" customWidth="1"/>
    <col min="519" max="523" width="16.5703125" style="5" customWidth="1"/>
    <col min="524" max="524" width="20.5703125" style="5" customWidth="1"/>
    <col min="525" max="525" width="21.140625" style="5" customWidth="1"/>
    <col min="526" max="526" width="9.5703125" style="5" customWidth="1"/>
    <col min="527" max="527" width="0.42578125" style="5" customWidth="1"/>
    <col min="528" max="534" width="6.42578125" style="5" customWidth="1"/>
    <col min="535" max="763" width="11.42578125" style="5"/>
    <col min="764" max="764" width="1" style="5" customWidth="1"/>
    <col min="765" max="765" width="4.28515625" style="5" customWidth="1"/>
    <col min="766" max="766" width="34.7109375" style="5" customWidth="1"/>
    <col min="767" max="767" width="0" style="5" hidden="1" customWidth="1"/>
    <col min="768" max="768" width="20" style="5" customWidth="1"/>
    <col min="769" max="769" width="20.85546875" style="5" customWidth="1"/>
    <col min="770" max="770" width="25" style="5" customWidth="1"/>
    <col min="771" max="771" width="18.7109375" style="5" customWidth="1"/>
    <col min="772" max="772" width="29.7109375" style="5" customWidth="1"/>
    <col min="773" max="773" width="13.42578125" style="5" customWidth="1"/>
    <col min="774" max="774" width="13.85546875" style="5" customWidth="1"/>
    <col min="775" max="779" width="16.5703125" style="5" customWidth="1"/>
    <col min="780" max="780" width="20.5703125" style="5" customWidth="1"/>
    <col min="781" max="781" width="21.140625" style="5" customWidth="1"/>
    <col min="782" max="782" width="9.5703125" style="5" customWidth="1"/>
    <col min="783" max="783" width="0.42578125" style="5" customWidth="1"/>
    <col min="784" max="790" width="6.42578125" style="5" customWidth="1"/>
    <col min="791" max="1019" width="11.42578125" style="5"/>
    <col min="1020" max="1020" width="1" style="5" customWidth="1"/>
    <col min="1021" max="1021" width="4.28515625" style="5" customWidth="1"/>
    <col min="1022" max="1022" width="34.7109375" style="5" customWidth="1"/>
    <col min="1023" max="1023" width="0" style="5" hidden="1" customWidth="1"/>
    <col min="1024" max="1024" width="20" style="5" customWidth="1"/>
    <col min="1025" max="1025" width="20.85546875" style="5" customWidth="1"/>
    <col min="1026" max="1026" width="25" style="5" customWidth="1"/>
    <col min="1027" max="1027" width="18.7109375" style="5" customWidth="1"/>
    <col min="1028" max="1028" width="29.7109375" style="5" customWidth="1"/>
    <col min="1029" max="1029" width="13.42578125" style="5" customWidth="1"/>
    <col min="1030" max="1030" width="13.85546875" style="5" customWidth="1"/>
    <col min="1031" max="1035" width="16.5703125" style="5" customWidth="1"/>
    <col min="1036" max="1036" width="20.5703125" style="5" customWidth="1"/>
    <col min="1037" max="1037" width="21.140625" style="5" customWidth="1"/>
    <col min="1038" max="1038" width="9.5703125" style="5" customWidth="1"/>
    <col min="1039" max="1039" width="0.42578125" style="5" customWidth="1"/>
    <col min="1040" max="1046" width="6.42578125" style="5" customWidth="1"/>
    <col min="1047" max="1275" width="11.42578125" style="5"/>
    <col min="1276" max="1276" width="1" style="5" customWidth="1"/>
    <col min="1277" max="1277" width="4.28515625" style="5" customWidth="1"/>
    <col min="1278" max="1278" width="34.7109375" style="5" customWidth="1"/>
    <col min="1279" max="1279" width="0" style="5" hidden="1" customWidth="1"/>
    <col min="1280" max="1280" width="20" style="5" customWidth="1"/>
    <col min="1281" max="1281" width="20.85546875" style="5" customWidth="1"/>
    <col min="1282" max="1282" width="25" style="5" customWidth="1"/>
    <col min="1283" max="1283" width="18.7109375" style="5" customWidth="1"/>
    <col min="1284" max="1284" width="29.7109375" style="5" customWidth="1"/>
    <col min="1285" max="1285" width="13.42578125" style="5" customWidth="1"/>
    <col min="1286" max="1286" width="13.85546875" style="5" customWidth="1"/>
    <col min="1287" max="1291" width="16.5703125" style="5" customWidth="1"/>
    <col min="1292" max="1292" width="20.5703125" style="5" customWidth="1"/>
    <col min="1293" max="1293" width="21.140625" style="5" customWidth="1"/>
    <col min="1294" max="1294" width="9.5703125" style="5" customWidth="1"/>
    <col min="1295" max="1295" width="0.42578125" style="5" customWidth="1"/>
    <col min="1296" max="1302" width="6.42578125" style="5" customWidth="1"/>
    <col min="1303" max="1531" width="11.42578125" style="5"/>
    <col min="1532" max="1532" width="1" style="5" customWidth="1"/>
    <col min="1533" max="1533" width="4.28515625" style="5" customWidth="1"/>
    <col min="1534" max="1534" width="34.7109375" style="5" customWidth="1"/>
    <col min="1535" max="1535" width="0" style="5" hidden="1" customWidth="1"/>
    <col min="1536" max="1536" width="20" style="5" customWidth="1"/>
    <col min="1537" max="1537" width="20.85546875" style="5" customWidth="1"/>
    <col min="1538" max="1538" width="25" style="5" customWidth="1"/>
    <col min="1539" max="1539" width="18.7109375" style="5" customWidth="1"/>
    <col min="1540" max="1540" width="29.7109375" style="5" customWidth="1"/>
    <col min="1541" max="1541" width="13.42578125" style="5" customWidth="1"/>
    <col min="1542" max="1542" width="13.85546875" style="5" customWidth="1"/>
    <col min="1543" max="1547" width="16.5703125" style="5" customWidth="1"/>
    <col min="1548" max="1548" width="20.5703125" style="5" customWidth="1"/>
    <col min="1549" max="1549" width="21.140625" style="5" customWidth="1"/>
    <col min="1550" max="1550" width="9.5703125" style="5" customWidth="1"/>
    <col min="1551" max="1551" width="0.42578125" style="5" customWidth="1"/>
    <col min="1552" max="1558" width="6.42578125" style="5" customWidth="1"/>
    <col min="1559" max="1787" width="11.42578125" style="5"/>
    <col min="1788" max="1788" width="1" style="5" customWidth="1"/>
    <col min="1789" max="1789" width="4.28515625" style="5" customWidth="1"/>
    <col min="1790" max="1790" width="34.7109375" style="5" customWidth="1"/>
    <col min="1791" max="1791" width="0" style="5" hidden="1" customWidth="1"/>
    <col min="1792" max="1792" width="20" style="5" customWidth="1"/>
    <col min="1793" max="1793" width="20.85546875" style="5" customWidth="1"/>
    <col min="1794" max="1794" width="25" style="5" customWidth="1"/>
    <col min="1795" max="1795" width="18.7109375" style="5" customWidth="1"/>
    <col min="1796" max="1796" width="29.7109375" style="5" customWidth="1"/>
    <col min="1797" max="1797" width="13.42578125" style="5" customWidth="1"/>
    <col min="1798" max="1798" width="13.85546875" style="5" customWidth="1"/>
    <col min="1799" max="1803" width="16.5703125" style="5" customWidth="1"/>
    <col min="1804" max="1804" width="20.5703125" style="5" customWidth="1"/>
    <col min="1805" max="1805" width="21.140625" style="5" customWidth="1"/>
    <col min="1806" max="1806" width="9.5703125" style="5" customWidth="1"/>
    <col min="1807" max="1807" width="0.42578125" style="5" customWidth="1"/>
    <col min="1808" max="1814" width="6.42578125" style="5" customWidth="1"/>
    <col min="1815" max="2043" width="11.42578125" style="5"/>
    <col min="2044" max="2044" width="1" style="5" customWidth="1"/>
    <col min="2045" max="2045" width="4.28515625" style="5" customWidth="1"/>
    <col min="2046" max="2046" width="34.7109375" style="5" customWidth="1"/>
    <col min="2047" max="2047" width="0" style="5" hidden="1" customWidth="1"/>
    <col min="2048" max="2048" width="20" style="5" customWidth="1"/>
    <col min="2049" max="2049" width="20.85546875" style="5" customWidth="1"/>
    <col min="2050" max="2050" width="25" style="5" customWidth="1"/>
    <col min="2051" max="2051" width="18.7109375" style="5" customWidth="1"/>
    <col min="2052" max="2052" width="29.7109375" style="5" customWidth="1"/>
    <col min="2053" max="2053" width="13.42578125" style="5" customWidth="1"/>
    <col min="2054" max="2054" width="13.85546875" style="5" customWidth="1"/>
    <col min="2055" max="2059" width="16.5703125" style="5" customWidth="1"/>
    <col min="2060" max="2060" width="20.5703125" style="5" customWidth="1"/>
    <col min="2061" max="2061" width="21.140625" style="5" customWidth="1"/>
    <col min="2062" max="2062" width="9.5703125" style="5" customWidth="1"/>
    <col min="2063" max="2063" width="0.42578125" style="5" customWidth="1"/>
    <col min="2064" max="2070" width="6.42578125" style="5" customWidth="1"/>
    <col min="2071" max="2299" width="11.42578125" style="5"/>
    <col min="2300" max="2300" width="1" style="5" customWidth="1"/>
    <col min="2301" max="2301" width="4.28515625" style="5" customWidth="1"/>
    <col min="2302" max="2302" width="34.7109375" style="5" customWidth="1"/>
    <col min="2303" max="2303" width="0" style="5" hidden="1" customWidth="1"/>
    <col min="2304" max="2304" width="20" style="5" customWidth="1"/>
    <col min="2305" max="2305" width="20.85546875" style="5" customWidth="1"/>
    <col min="2306" max="2306" width="25" style="5" customWidth="1"/>
    <col min="2307" max="2307" width="18.7109375" style="5" customWidth="1"/>
    <col min="2308" max="2308" width="29.7109375" style="5" customWidth="1"/>
    <col min="2309" max="2309" width="13.42578125" style="5" customWidth="1"/>
    <col min="2310" max="2310" width="13.85546875" style="5" customWidth="1"/>
    <col min="2311" max="2315" width="16.5703125" style="5" customWidth="1"/>
    <col min="2316" max="2316" width="20.5703125" style="5" customWidth="1"/>
    <col min="2317" max="2317" width="21.140625" style="5" customWidth="1"/>
    <col min="2318" max="2318" width="9.5703125" style="5" customWidth="1"/>
    <col min="2319" max="2319" width="0.42578125" style="5" customWidth="1"/>
    <col min="2320" max="2326" width="6.42578125" style="5" customWidth="1"/>
    <col min="2327" max="2555" width="11.42578125" style="5"/>
    <col min="2556" max="2556" width="1" style="5" customWidth="1"/>
    <col min="2557" max="2557" width="4.28515625" style="5" customWidth="1"/>
    <col min="2558" max="2558" width="34.7109375" style="5" customWidth="1"/>
    <col min="2559" max="2559" width="0" style="5" hidden="1" customWidth="1"/>
    <col min="2560" max="2560" width="20" style="5" customWidth="1"/>
    <col min="2561" max="2561" width="20.85546875" style="5" customWidth="1"/>
    <col min="2562" max="2562" width="25" style="5" customWidth="1"/>
    <col min="2563" max="2563" width="18.7109375" style="5" customWidth="1"/>
    <col min="2564" max="2564" width="29.7109375" style="5" customWidth="1"/>
    <col min="2565" max="2565" width="13.42578125" style="5" customWidth="1"/>
    <col min="2566" max="2566" width="13.85546875" style="5" customWidth="1"/>
    <col min="2567" max="2571" width="16.5703125" style="5" customWidth="1"/>
    <col min="2572" max="2572" width="20.5703125" style="5" customWidth="1"/>
    <col min="2573" max="2573" width="21.140625" style="5" customWidth="1"/>
    <col min="2574" max="2574" width="9.5703125" style="5" customWidth="1"/>
    <col min="2575" max="2575" width="0.42578125" style="5" customWidth="1"/>
    <col min="2576" max="2582" width="6.42578125" style="5" customWidth="1"/>
    <col min="2583" max="2811" width="11.42578125" style="5"/>
    <col min="2812" max="2812" width="1" style="5" customWidth="1"/>
    <col min="2813" max="2813" width="4.28515625" style="5" customWidth="1"/>
    <col min="2814" max="2814" width="34.7109375" style="5" customWidth="1"/>
    <col min="2815" max="2815" width="0" style="5" hidden="1" customWidth="1"/>
    <col min="2816" max="2816" width="20" style="5" customWidth="1"/>
    <col min="2817" max="2817" width="20.85546875" style="5" customWidth="1"/>
    <col min="2818" max="2818" width="25" style="5" customWidth="1"/>
    <col min="2819" max="2819" width="18.7109375" style="5" customWidth="1"/>
    <col min="2820" max="2820" width="29.7109375" style="5" customWidth="1"/>
    <col min="2821" max="2821" width="13.42578125" style="5" customWidth="1"/>
    <col min="2822" max="2822" width="13.85546875" style="5" customWidth="1"/>
    <col min="2823" max="2827" width="16.5703125" style="5" customWidth="1"/>
    <col min="2828" max="2828" width="20.5703125" style="5" customWidth="1"/>
    <col min="2829" max="2829" width="21.140625" style="5" customWidth="1"/>
    <col min="2830" max="2830" width="9.5703125" style="5" customWidth="1"/>
    <col min="2831" max="2831" width="0.42578125" style="5" customWidth="1"/>
    <col min="2832" max="2838" width="6.42578125" style="5" customWidth="1"/>
    <col min="2839" max="3067" width="11.42578125" style="5"/>
    <col min="3068" max="3068" width="1" style="5" customWidth="1"/>
    <col min="3069" max="3069" width="4.28515625" style="5" customWidth="1"/>
    <col min="3070" max="3070" width="34.7109375" style="5" customWidth="1"/>
    <col min="3071" max="3071" width="0" style="5" hidden="1" customWidth="1"/>
    <col min="3072" max="3072" width="20" style="5" customWidth="1"/>
    <col min="3073" max="3073" width="20.85546875" style="5" customWidth="1"/>
    <col min="3074" max="3074" width="25" style="5" customWidth="1"/>
    <col min="3075" max="3075" width="18.7109375" style="5" customWidth="1"/>
    <col min="3076" max="3076" width="29.7109375" style="5" customWidth="1"/>
    <col min="3077" max="3077" width="13.42578125" style="5" customWidth="1"/>
    <col min="3078" max="3078" width="13.85546875" style="5" customWidth="1"/>
    <col min="3079" max="3083" width="16.5703125" style="5" customWidth="1"/>
    <col min="3084" max="3084" width="20.5703125" style="5" customWidth="1"/>
    <col min="3085" max="3085" width="21.140625" style="5" customWidth="1"/>
    <col min="3086" max="3086" width="9.5703125" style="5" customWidth="1"/>
    <col min="3087" max="3087" width="0.42578125" style="5" customWidth="1"/>
    <col min="3088" max="3094" width="6.42578125" style="5" customWidth="1"/>
    <col min="3095" max="3323" width="11.42578125" style="5"/>
    <col min="3324" max="3324" width="1" style="5" customWidth="1"/>
    <col min="3325" max="3325" width="4.28515625" style="5" customWidth="1"/>
    <col min="3326" max="3326" width="34.7109375" style="5" customWidth="1"/>
    <col min="3327" max="3327" width="0" style="5" hidden="1" customWidth="1"/>
    <col min="3328" max="3328" width="20" style="5" customWidth="1"/>
    <col min="3329" max="3329" width="20.85546875" style="5" customWidth="1"/>
    <col min="3330" max="3330" width="25" style="5" customWidth="1"/>
    <col min="3331" max="3331" width="18.7109375" style="5" customWidth="1"/>
    <col min="3332" max="3332" width="29.7109375" style="5" customWidth="1"/>
    <col min="3333" max="3333" width="13.42578125" style="5" customWidth="1"/>
    <col min="3334" max="3334" width="13.85546875" style="5" customWidth="1"/>
    <col min="3335" max="3339" width="16.5703125" style="5" customWidth="1"/>
    <col min="3340" max="3340" width="20.5703125" style="5" customWidth="1"/>
    <col min="3341" max="3341" width="21.140625" style="5" customWidth="1"/>
    <col min="3342" max="3342" width="9.5703125" style="5" customWidth="1"/>
    <col min="3343" max="3343" width="0.42578125" style="5" customWidth="1"/>
    <col min="3344" max="3350" width="6.42578125" style="5" customWidth="1"/>
    <col min="3351" max="3579" width="11.42578125" style="5"/>
    <col min="3580" max="3580" width="1" style="5" customWidth="1"/>
    <col min="3581" max="3581" width="4.28515625" style="5" customWidth="1"/>
    <col min="3582" max="3582" width="34.7109375" style="5" customWidth="1"/>
    <col min="3583" max="3583" width="0" style="5" hidden="1" customWidth="1"/>
    <col min="3584" max="3584" width="20" style="5" customWidth="1"/>
    <col min="3585" max="3585" width="20.85546875" style="5" customWidth="1"/>
    <col min="3586" max="3586" width="25" style="5" customWidth="1"/>
    <col min="3587" max="3587" width="18.7109375" style="5" customWidth="1"/>
    <col min="3588" max="3588" width="29.7109375" style="5" customWidth="1"/>
    <col min="3589" max="3589" width="13.42578125" style="5" customWidth="1"/>
    <col min="3590" max="3590" width="13.85546875" style="5" customWidth="1"/>
    <col min="3591" max="3595" width="16.5703125" style="5" customWidth="1"/>
    <col min="3596" max="3596" width="20.5703125" style="5" customWidth="1"/>
    <col min="3597" max="3597" width="21.140625" style="5" customWidth="1"/>
    <col min="3598" max="3598" width="9.5703125" style="5" customWidth="1"/>
    <col min="3599" max="3599" width="0.42578125" style="5" customWidth="1"/>
    <col min="3600" max="3606" width="6.42578125" style="5" customWidth="1"/>
    <col min="3607" max="3835" width="11.42578125" style="5"/>
    <col min="3836" max="3836" width="1" style="5" customWidth="1"/>
    <col min="3837" max="3837" width="4.28515625" style="5" customWidth="1"/>
    <col min="3838" max="3838" width="34.7109375" style="5" customWidth="1"/>
    <col min="3839" max="3839" width="0" style="5" hidden="1" customWidth="1"/>
    <col min="3840" max="3840" width="20" style="5" customWidth="1"/>
    <col min="3841" max="3841" width="20.85546875" style="5" customWidth="1"/>
    <col min="3842" max="3842" width="25" style="5" customWidth="1"/>
    <col min="3843" max="3843" width="18.7109375" style="5" customWidth="1"/>
    <col min="3844" max="3844" width="29.7109375" style="5" customWidth="1"/>
    <col min="3845" max="3845" width="13.42578125" style="5" customWidth="1"/>
    <col min="3846" max="3846" width="13.85546875" style="5" customWidth="1"/>
    <col min="3847" max="3851" width="16.5703125" style="5" customWidth="1"/>
    <col min="3852" max="3852" width="20.5703125" style="5" customWidth="1"/>
    <col min="3853" max="3853" width="21.140625" style="5" customWidth="1"/>
    <col min="3854" max="3854" width="9.5703125" style="5" customWidth="1"/>
    <col min="3855" max="3855" width="0.42578125" style="5" customWidth="1"/>
    <col min="3856" max="3862" width="6.42578125" style="5" customWidth="1"/>
    <col min="3863" max="4091" width="11.42578125" style="5"/>
    <col min="4092" max="4092" width="1" style="5" customWidth="1"/>
    <col min="4093" max="4093" width="4.28515625" style="5" customWidth="1"/>
    <col min="4094" max="4094" width="34.7109375" style="5" customWidth="1"/>
    <col min="4095" max="4095" width="0" style="5" hidden="1" customWidth="1"/>
    <col min="4096" max="4096" width="20" style="5" customWidth="1"/>
    <col min="4097" max="4097" width="20.85546875" style="5" customWidth="1"/>
    <col min="4098" max="4098" width="25" style="5" customWidth="1"/>
    <col min="4099" max="4099" width="18.7109375" style="5" customWidth="1"/>
    <col min="4100" max="4100" width="29.7109375" style="5" customWidth="1"/>
    <col min="4101" max="4101" width="13.42578125" style="5" customWidth="1"/>
    <col min="4102" max="4102" width="13.85546875" style="5" customWidth="1"/>
    <col min="4103" max="4107" width="16.5703125" style="5" customWidth="1"/>
    <col min="4108" max="4108" width="20.5703125" style="5" customWidth="1"/>
    <col min="4109" max="4109" width="21.140625" style="5" customWidth="1"/>
    <col min="4110" max="4110" width="9.5703125" style="5" customWidth="1"/>
    <col min="4111" max="4111" width="0.42578125" style="5" customWidth="1"/>
    <col min="4112" max="4118" width="6.42578125" style="5" customWidth="1"/>
    <col min="4119" max="4347" width="11.42578125" style="5"/>
    <col min="4348" max="4348" width="1" style="5" customWidth="1"/>
    <col min="4349" max="4349" width="4.28515625" style="5" customWidth="1"/>
    <col min="4350" max="4350" width="34.7109375" style="5" customWidth="1"/>
    <col min="4351" max="4351" width="0" style="5" hidden="1" customWidth="1"/>
    <col min="4352" max="4352" width="20" style="5" customWidth="1"/>
    <col min="4353" max="4353" width="20.85546875" style="5" customWidth="1"/>
    <col min="4354" max="4354" width="25" style="5" customWidth="1"/>
    <col min="4355" max="4355" width="18.7109375" style="5" customWidth="1"/>
    <col min="4356" max="4356" width="29.7109375" style="5" customWidth="1"/>
    <col min="4357" max="4357" width="13.42578125" style="5" customWidth="1"/>
    <col min="4358" max="4358" width="13.85546875" style="5" customWidth="1"/>
    <col min="4359" max="4363" width="16.5703125" style="5" customWidth="1"/>
    <col min="4364" max="4364" width="20.5703125" style="5" customWidth="1"/>
    <col min="4365" max="4365" width="21.140625" style="5" customWidth="1"/>
    <col min="4366" max="4366" width="9.5703125" style="5" customWidth="1"/>
    <col min="4367" max="4367" width="0.42578125" style="5" customWidth="1"/>
    <col min="4368" max="4374" width="6.42578125" style="5" customWidth="1"/>
    <col min="4375" max="4603" width="11.42578125" style="5"/>
    <col min="4604" max="4604" width="1" style="5" customWidth="1"/>
    <col min="4605" max="4605" width="4.28515625" style="5" customWidth="1"/>
    <col min="4606" max="4606" width="34.7109375" style="5" customWidth="1"/>
    <col min="4607" max="4607" width="0" style="5" hidden="1" customWidth="1"/>
    <col min="4608" max="4608" width="20" style="5" customWidth="1"/>
    <col min="4609" max="4609" width="20.85546875" style="5" customWidth="1"/>
    <col min="4610" max="4610" width="25" style="5" customWidth="1"/>
    <col min="4611" max="4611" width="18.7109375" style="5" customWidth="1"/>
    <col min="4612" max="4612" width="29.7109375" style="5" customWidth="1"/>
    <col min="4613" max="4613" width="13.42578125" style="5" customWidth="1"/>
    <col min="4614" max="4614" width="13.85546875" style="5" customWidth="1"/>
    <col min="4615" max="4619" width="16.5703125" style="5" customWidth="1"/>
    <col min="4620" max="4620" width="20.5703125" style="5" customWidth="1"/>
    <col min="4621" max="4621" width="21.140625" style="5" customWidth="1"/>
    <col min="4622" max="4622" width="9.5703125" style="5" customWidth="1"/>
    <col min="4623" max="4623" width="0.42578125" style="5" customWidth="1"/>
    <col min="4624" max="4630" width="6.42578125" style="5" customWidth="1"/>
    <col min="4631" max="4859" width="11.42578125" style="5"/>
    <col min="4860" max="4860" width="1" style="5" customWidth="1"/>
    <col min="4861" max="4861" width="4.28515625" style="5" customWidth="1"/>
    <col min="4862" max="4862" width="34.7109375" style="5" customWidth="1"/>
    <col min="4863" max="4863" width="0" style="5" hidden="1" customWidth="1"/>
    <col min="4864" max="4864" width="20" style="5" customWidth="1"/>
    <col min="4865" max="4865" width="20.85546875" style="5" customWidth="1"/>
    <col min="4866" max="4866" width="25" style="5" customWidth="1"/>
    <col min="4867" max="4867" width="18.7109375" style="5" customWidth="1"/>
    <col min="4868" max="4868" width="29.7109375" style="5" customWidth="1"/>
    <col min="4869" max="4869" width="13.42578125" style="5" customWidth="1"/>
    <col min="4870" max="4870" width="13.85546875" style="5" customWidth="1"/>
    <col min="4871" max="4875" width="16.5703125" style="5" customWidth="1"/>
    <col min="4876" max="4876" width="20.5703125" style="5" customWidth="1"/>
    <col min="4877" max="4877" width="21.140625" style="5" customWidth="1"/>
    <col min="4878" max="4878" width="9.5703125" style="5" customWidth="1"/>
    <col min="4879" max="4879" width="0.42578125" style="5" customWidth="1"/>
    <col min="4880" max="4886" width="6.42578125" style="5" customWidth="1"/>
    <col min="4887" max="5115" width="11.42578125" style="5"/>
    <col min="5116" max="5116" width="1" style="5" customWidth="1"/>
    <col min="5117" max="5117" width="4.28515625" style="5" customWidth="1"/>
    <col min="5118" max="5118" width="34.7109375" style="5" customWidth="1"/>
    <col min="5119" max="5119" width="0" style="5" hidden="1" customWidth="1"/>
    <col min="5120" max="5120" width="20" style="5" customWidth="1"/>
    <col min="5121" max="5121" width="20.85546875" style="5" customWidth="1"/>
    <col min="5122" max="5122" width="25" style="5" customWidth="1"/>
    <col min="5123" max="5123" width="18.7109375" style="5" customWidth="1"/>
    <col min="5124" max="5124" width="29.7109375" style="5" customWidth="1"/>
    <col min="5125" max="5125" width="13.42578125" style="5" customWidth="1"/>
    <col min="5126" max="5126" width="13.85546875" style="5" customWidth="1"/>
    <col min="5127" max="5131" width="16.5703125" style="5" customWidth="1"/>
    <col min="5132" max="5132" width="20.5703125" style="5" customWidth="1"/>
    <col min="5133" max="5133" width="21.140625" style="5" customWidth="1"/>
    <col min="5134" max="5134" width="9.5703125" style="5" customWidth="1"/>
    <col min="5135" max="5135" width="0.42578125" style="5" customWidth="1"/>
    <col min="5136" max="5142" width="6.42578125" style="5" customWidth="1"/>
    <col min="5143" max="5371" width="11.42578125" style="5"/>
    <col min="5372" max="5372" width="1" style="5" customWidth="1"/>
    <col min="5373" max="5373" width="4.28515625" style="5" customWidth="1"/>
    <col min="5374" max="5374" width="34.7109375" style="5" customWidth="1"/>
    <col min="5375" max="5375" width="0" style="5" hidden="1" customWidth="1"/>
    <col min="5376" max="5376" width="20" style="5" customWidth="1"/>
    <col min="5377" max="5377" width="20.85546875" style="5" customWidth="1"/>
    <col min="5378" max="5378" width="25" style="5" customWidth="1"/>
    <col min="5379" max="5379" width="18.7109375" style="5" customWidth="1"/>
    <col min="5380" max="5380" width="29.7109375" style="5" customWidth="1"/>
    <col min="5381" max="5381" width="13.42578125" style="5" customWidth="1"/>
    <col min="5382" max="5382" width="13.85546875" style="5" customWidth="1"/>
    <col min="5383" max="5387" width="16.5703125" style="5" customWidth="1"/>
    <col min="5388" max="5388" width="20.5703125" style="5" customWidth="1"/>
    <col min="5389" max="5389" width="21.140625" style="5" customWidth="1"/>
    <col min="5390" max="5390" width="9.5703125" style="5" customWidth="1"/>
    <col min="5391" max="5391" width="0.42578125" style="5" customWidth="1"/>
    <col min="5392" max="5398" width="6.42578125" style="5" customWidth="1"/>
    <col min="5399" max="5627" width="11.42578125" style="5"/>
    <col min="5628" max="5628" width="1" style="5" customWidth="1"/>
    <col min="5629" max="5629" width="4.28515625" style="5" customWidth="1"/>
    <col min="5630" max="5630" width="34.7109375" style="5" customWidth="1"/>
    <col min="5631" max="5631" width="0" style="5" hidden="1" customWidth="1"/>
    <col min="5632" max="5632" width="20" style="5" customWidth="1"/>
    <col min="5633" max="5633" width="20.85546875" style="5" customWidth="1"/>
    <col min="5634" max="5634" width="25" style="5" customWidth="1"/>
    <col min="5635" max="5635" width="18.7109375" style="5" customWidth="1"/>
    <col min="5636" max="5636" width="29.7109375" style="5" customWidth="1"/>
    <col min="5637" max="5637" width="13.42578125" style="5" customWidth="1"/>
    <col min="5638" max="5638" width="13.85546875" style="5" customWidth="1"/>
    <col min="5639" max="5643" width="16.5703125" style="5" customWidth="1"/>
    <col min="5644" max="5644" width="20.5703125" style="5" customWidth="1"/>
    <col min="5645" max="5645" width="21.140625" style="5" customWidth="1"/>
    <col min="5646" max="5646" width="9.5703125" style="5" customWidth="1"/>
    <col min="5647" max="5647" width="0.42578125" style="5" customWidth="1"/>
    <col min="5648" max="5654" width="6.42578125" style="5" customWidth="1"/>
    <col min="5655" max="5883" width="11.42578125" style="5"/>
    <col min="5884" max="5884" width="1" style="5" customWidth="1"/>
    <col min="5885" max="5885" width="4.28515625" style="5" customWidth="1"/>
    <col min="5886" max="5886" width="34.7109375" style="5" customWidth="1"/>
    <col min="5887" max="5887" width="0" style="5" hidden="1" customWidth="1"/>
    <col min="5888" max="5888" width="20" style="5" customWidth="1"/>
    <col min="5889" max="5889" width="20.85546875" style="5" customWidth="1"/>
    <col min="5890" max="5890" width="25" style="5" customWidth="1"/>
    <col min="5891" max="5891" width="18.7109375" style="5" customWidth="1"/>
    <col min="5892" max="5892" width="29.7109375" style="5" customWidth="1"/>
    <col min="5893" max="5893" width="13.42578125" style="5" customWidth="1"/>
    <col min="5894" max="5894" width="13.85546875" style="5" customWidth="1"/>
    <col min="5895" max="5899" width="16.5703125" style="5" customWidth="1"/>
    <col min="5900" max="5900" width="20.5703125" style="5" customWidth="1"/>
    <col min="5901" max="5901" width="21.140625" style="5" customWidth="1"/>
    <col min="5902" max="5902" width="9.5703125" style="5" customWidth="1"/>
    <col min="5903" max="5903" width="0.42578125" style="5" customWidth="1"/>
    <col min="5904" max="5910" width="6.42578125" style="5" customWidth="1"/>
    <col min="5911" max="6139" width="11.42578125" style="5"/>
    <col min="6140" max="6140" width="1" style="5" customWidth="1"/>
    <col min="6141" max="6141" width="4.28515625" style="5" customWidth="1"/>
    <col min="6142" max="6142" width="34.7109375" style="5" customWidth="1"/>
    <col min="6143" max="6143" width="0" style="5" hidden="1" customWidth="1"/>
    <col min="6144" max="6144" width="20" style="5" customWidth="1"/>
    <col min="6145" max="6145" width="20.85546875" style="5" customWidth="1"/>
    <col min="6146" max="6146" width="25" style="5" customWidth="1"/>
    <col min="6147" max="6147" width="18.7109375" style="5" customWidth="1"/>
    <col min="6148" max="6148" width="29.7109375" style="5" customWidth="1"/>
    <col min="6149" max="6149" width="13.42578125" style="5" customWidth="1"/>
    <col min="6150" max="6150" width="13.85546875" style="5" customWidth="1"/>
    <col min="6151" max="6155" width="16.5703125" style="5" customWidth="1"/>
    <col min="6156" max="6156" width="20.5703125" style="5" customWidth="1"/>
    <col min="6157" max="6157" width="21.140625" style="5" customWidth="1"/>
    <col min="6158" max="6158" width="9.5703125" style="5" customWidth="1"/>
    <col min="6159" max="6159" width="0.42578125" style="5" customWidth="1"/>
    <col min="6160" max="6166" width="6.42578125" style="5" customWidth="1"/>
    <col min="6167" max="6395" width="11.42578125" style="5"/>
    <col min="6396" max="6396" width="1" style="5" customWidth="1"/>
    <col min="6397" max="6397" width="4.28515625" style="5" customWidth="1"/>
    <col min="6398" max="6398" width="34.7109375" style="5" customWidth="1"/>
    <col min="6399" max="6399" width="0" style="5" hidden="1" customWidth="1"/>
    <col min="6400" max="6400" width="20" style="5" customWidth="1"/>
    <col min="6401" max="6401" width="20.85546875" style="5" customWidth="1"/>
    <col min="6402" max="6402" width="25" style="5" customWidth="1"/>
    <col min="6403" max="6403" width="18.7109375" style="5" customWidth="1"/>
    <col min="6404" max="6404" width="29.7109375" style="5" customWidth="1"/>
    <col min="6405" max="6405" width="13.42578125" style="5" customWidth="1"/>
    <col min="6406" max="6406" width="13.85546875" style="5" customWidth="1"/>
    <col min="6407" max="6411" width="16.5703125" style="5" customWidth="1"/>
    <col min="6412" max="6412" width="20.5703125" style="5" customWidth="1"/>
    <col min="6413" max="6413" width="21.140625" style="5" customWidth="1"/>
    <col min="6414" max="6414" width="9.5703125" style="5" customWidth="1"/>
    <col min="6415" max="6415" width="0.42578125" style="5" customWidth="1"/>
    <col min="6416" max="6422" width="6.42578125" style="5" customWidth="1"/>
    <col min="6423" max="6651" width="11.42578125" style="5"/>
    <col min="6652" max="6652" width="1" style="5" customWidth="1"/>
    <col min="6653" max="6653" width="4.28515625" style="5" customWidth="1"/>
    <col min="6654" max="6654" width="34.7109375" style="5" customWidth="1"/>
    <col min="6655" max="6655" width="0" style="5" hidden="1" customWidth="1"/>
    <col min="6656" max="6656" width="20" style="5" customWidth="1"/>
    <col min="6657" max="6657" width="20.85546875" style="5" customWidth="1"/>
    <col min="6658" max="6658" width="25" style="5" customWidth="1"/>
    <col min="6659" max="6659" width="18.7109375" style="5" customWidth="1"/>
    <col min="6660" max="6660" width="29.7109375" style="5" customWidth="1"/>
    <col min="6661" max="6661" width="13.42578125" style="5" customWidth="1"/>
    <col min="6662" max="6662" width="13.85546875" style="5" customWidth="1"/>
    <col min="6663" max="6667" width="16.5703125" style="5" customWidth="1"/>
    <col min="6668" max="6668" width="20.5703125" style="5" customWidth="1"/>
    <col min="6669" max="6669" width="21.140625" style="5" customWidth="1"/>
    <col min="6670" max="6670" width="9.5703125" style="5" customWidth="1"/>
    <col min="6671" max="6671" width="0.42578125" style="5" customWidth="1"/>
    <col min="6672" max="6678" width="6.42578125" style="5" customWidth="1"/>
    <col min="6679" max="6907" width="11.42578125" style="5"/>
    <col min="6908" max="6908" width="1" style="5" customWidth="1"/>
    <col min="6909" max="6909" width="4.28515625" style="5" customWidth="1"/>
    <col min="6910" max="6910" width="34.7109375" style="5" customWidth="1"/>
    <col min="6911" max="6911" width="0" style="5" hidden="1" customWidth="1"/>
    <col min="6912" max="6912" width="20" style="5" customWidth="1"/>
    <col min="6913" max="6913" width="20.85546875" style="5" customWidth="1"/>
    <col min="6914" max="6914" width="25" style="5" customWidth="1"/>
    <col min="6915" max="6915" width="18.7109375" style="5" customWidth="1"/>
    <col min="6916" max="6916" width="29.7109375" style="5" customWidth="1"/>
    <col min="6917" max="6917" width="13.42578125" style="5" customWidth="1"/>
    <col min="6918" max="6918" width="13.85546875" style="5" customWidth="1"/>
    <col min="6919" max="6923" width="16.5703125" style="5" customWidth="1"/>
    <col min="6924" max="6924" width="20.5703125" style="5" customWidth="1"/>
    <col min="6925" max="6925" width="21.140625" style="5" customWidth="1"/>
    <col min="6926" max="6926" width="9.5703125" style="5" customWidth="1"/>
    <col min="6927" max="6927" width="0.42578125" style="5" customWidth="1"/>
    <col min="6928" max="6934" width="6.42578125" style="5" customWidth="1"/>
    <col min="6935" max="7163" width="11.42578125" style="5"/>
    <col min="7164" max="7164" width="1" style="5" customWidth="1"/>
    <col min="7165" max="7165" width="4.28515625" style="5" customWidth="1"/>
    <col min="7166" max="7166" width="34.7109375" style="5" customWidth="1"/>
    <col min="7167" max="7167" width="0" style="5" hidden="1" customWidth="1"/>
    <col min="7168" max="7168" width="20" style="5" customWidth="1"/>
    <col min="7169" max="7169" width="20.85546875" style="5" customWidth="1"/>
    <col min="7170" max="7170" width="25" style="5" customWidth="1"/>
    <col min="7171" max="7171" width="18.7109375" style="5" customWidth="1"/>
    <col min="7172" max="7172" width="29.7109375" style="5" customWidth="1"/>
    <col min="7173" max="7173" width="13.42578125" style="5" customWidth="1"/>
    <col min="7174" max="7174" width="13.85546875" style="5" customWidth="1"/>
    <col min="7175" max="7179" width="16.5703125" style="5" customWidth="1"/>
    <col min="7180" max="7180" width="20.5703125" style="5" customWidth="1"/>
    <col min="7181" max="7181" width="21.140625" style="5" customWidth="1"/>
    <col min="7182" max="7182" width="9.5703125" style="5" customWidth="1"/>
    <col min="7183" max="7183" width="0.42578125" style="5" customWidth="1"/>
    <col min="7184" max="7190" width="6.42578125" style="5" customWidth="1"/>
    <col min="7191" max="7419" width="11.42578125" style="5"/>
    <col min="7420" max="7420" width="1" style="5" customWidth="1"/>
    <col min="7421" max="7421" width="4.28515625" style="5" customWidth="1"/>
    <col min="7422" max="7422" width="34.7109375" style="5" customWidth="1"/>
    <col min="7423" max="7423" width="0" style="5" hidden="1" customWidth="1"/>
    <col min="7424" max="7424" width="20" style="5" customWidth="1"/>
    <col min="7425" max="7425" width="20.85546875" style="5" customWidth="1"/>
    <col min="7426" max="7426" width="25" style="5" customWidth="1"/>
    <col min="7427" max="7427" width="18.7109375" style="5" customWidth="1"/>
    <col min="7428" max="7428" width="29.7109375" style="5" customWidth="1"/>
    <col min="7429" max="7429" width="13.42578125" style="5" customWidth="1"/>
    <col min="7430" max="7430" width="13.85546875" style="5" customWidth="1"/>
    <col min="7431" max="7435" width="16.5703125" style="5" customWidth="1"/>
    <col min="7436" max="7436" width="20.5703125" style="5" customWidth="1"/>
    <col min="7437" max="7437" width="21.140625" style="5" customWidth="1"/>
    <col min="7438" max="7438" width="9.5703125" style="5" customWidth="1"/>
    <col min="7439" max="7439" width="0.42578125" style="5" customWidth="1"/>
    <col min="7440" max="7446" width="6.42578125" style="5" customWidth="1"/>
    <col min="7447" max="7675" width="11.42578125" style="5"/>
    <col min="7676" max="7676" width="1" style="5" customWidth="1"/>
    <col min="7677" max="7677" width="4.28515625" style="5" customWidth="1"/>
    <col min="7678" max="7678" width="34.7109375" style="5" customWidth="1"/>
    <col min="7679" max="7679" width="0" style="5" hidden="1" customWidth="1"/>
    <col min="7680" max="7680" width="20" style="5" customWidth="1"/>
    <col min="7681" max="7681" width="20.85546875" style="5" customWidth="1"/>
    <col min="7682" max="7682" width="25" style="5" customWidth="1"/>
    <col min="7683" max="7683" width="18.7109375" style="5" customWidth="1"/>
    <col min="7684" max="7684" width="29.7109375" style="5" customWidth="1"/>
    <col min="7685" max="7685" width="13.42578125" style="5" customWidth="1"/>
    <col min="7686" max="7686" width="13.85546875" style="5" customWidth="1"/>
    <col min="7687" max="7691" width="16.5703125" style="5" customWidth="1"/>
    <col min="7692" max="7692" width="20.5703125" style="5" customWidth="1"/>
    <col min="7693" max="7693" width="21.140625" style="5" customWidth="1"/>
    <col min="7694" max="7694" width="9.5703125" style="5" customWidth="1"/>
    <col min="7695" max="7695" width="0.42578125" style="5" customWidth="1"/>
    <col min="7696" max="7702" width="6.42578125" style="5" customWidth="1"/>
    <col min="7703" max="7931" width="11.42578125" style="5"/>
    <col min="7932" max="7932" width="1" style="5" customWidth="1"/>
    <col min="7933" max="7933" width="4.28515625" style="5" customWidth="1"/>
    <col min="7934" max="7934" width="34.7109375" style="5" customWidth="1"/>
    <col min="7935" max="7935" width="0" style="5" hidden="1" customWidth="1"/>
    <col min="7936" max="7936" width="20" style="5" customWidth="1"/>
    <col min="7937" max="7937" width="20.85546875" style="5" customWidth="1"/>
    <col min="7938" max="7938" width="25" style="5" customWidth="1"/>
    <col min="7939" max="7939" width="18.7109375" style="5" customWidth="1"/>
    <col min="7940" max="7940" width="29.7109375" style="5" customWidth="1"/>
    <col min="7941" max="7941" width="13.42578125" style="5" customWidth="1"/>
    <col min="7942" max="7942" width="13.85546875" style="5" customWidth="1"/>
    <col min="7943" max="7947" width="16.5703125" style="5" customWidth="1"/>
    <col min="7948" max="7948" width="20.5703125" style="5" customWidth="1"/>
    <col min="7949" max="7949" width="21.140625" style="5" customWidth="1"/>
    <col min="7950" max="7950" width="9.5703125" style="5" customWidth="1"/>
    <col min="7951" max="7951" width="0.42578125" style="5" customWidth="1"/>
    <col min="7952" max="7958" width="6.42578125" style="5" customWidth="1"/>
    <col min="7959" max="8187" width="11.42578125" style="5"/>
    <col min="8188" max="8188" width="1" style="5" customWidth="1"/>
    <col min="8189" max="8189" width="4.28515625" style="5" customWidth="1"/>
    <col min="8190" max="8190" width="34.7109375" style="5" customWidth="1"/>
    <col min="8191" max="8191" width="0" style="5" hidden="1" customWidth="1"/>
    <col min="8192" max="8192" width="20" style="5" customWidth="1"/>
    <col min="8193" max="8193" width="20.85546875" style="5" customWidth="1"/>
    <col min="8194" max="8194" width="25" style="5" customWidth="1"/>
    <col min="8195" max="8195" width="18.7109375" style="5" customWidth="1"/>
    <col min="8196" max="8196" width="29.7109375" style="5" customWidth="1"/>
    <col min="8197" max="8197" width="13.42578125" style="5" customWidth="1"/>
    <col min="8198" max="8198" width="13.85546875" style="5" customWidth="1"/>
    <col min="8199" max="8203" width="16.5703125" style="5" customWidth="1"/>
    <col min="8204" max="8204" width="20.5703125" style="5" customWidth="1"/>
    <col min="8205" max="8205" width="21.140625" style="5" customWidth="1"/>
    <col min="8206" max="8206" width="9.5703125" style="5" customWidth="1"/>
    <col min="8207" max="8207" width="0.42578125" style="5" customWidth="1"/>
    <col min="8208" max="8214" width="6.42578125" style="5" customWidth="1"/>
    <col min="8215" max="8443" width="11.42578125" style="5"/>
    <col min="8444" max="8444" width="1" style="5" customWidth="1"/>
    <col min="8445" max="8445" width="4.28515625" style="5" customWidth="1"/>
    <col min="8446" max="8446" width="34.7109375" style="5" customWidth="1"/>
    <col min="8447" max="8447" width="0" style="5" hidden="1" customWidth="1"/>
    <col min="8448" max="8448" width="20" style="5" customWidth="1"/>
    <col min="8449" max="8449" width="20.85546875" style="5" customWidth="1"/>
    <col min="8450" max="8450" width="25" style="5" customWidth="1"/>
    <col min="8451" max="8451" width="18.7109375" style="5" customWidth="1"/>
    <col min="8452" max="8452" width="29.7109375" style="5" customWidth="1"/>
    <col min="8453" max="8453" width="13.42578125" style="5" customWidth="1"/>
    <col min="8454" max="8454" width="13.85546875" style="5" customWidth="1"/>
    <col min="8455" max="8459" width="16.5703125" style="5" customWidth="1"/>
    <col min="8460" max="8460" width="20.5703125" style="5" customWidth="1"/>
    <col min="8461" max="8461" width="21.140625" style="5" customWidth="1"/>
    <col min="8462" max="8462" width="9.5703125" style="5" customWidth="1"/>
    <col min="8463" max="8463" width="0.42578125" style="5" customWidth="1"/>
    <col min="8464" max="8470" width="6.42578125" style="5" customWidth="1"/>
    <col min="8471" max="8699" width="11.42578125" style="5"/>
    <col min="8700" max="8700" width="1" style="5" customWidth="1"/>
    <col min="8701" max="8701" width="4.28515625" style="5" customWidth="1"/>
    <col min="8702" max="8702" width="34.7109375" style="5" customWidth="1"/>
    <col min="8703" max="8703" width="0" style="5" hidden="1" customWidth="1"/>
    <col min="8704" max="8704" width="20" style="5" customWidth="1"/>
    <col min="8705" max="8705" width="20.85546875" style="5" customWidth="1"/>
    <col min="8706" max="8706" width="25" style="5" customWidth="1"/>
    <col min="8707" max="8707" width="18.7109375" style="5" customWidth="1"/>
    <col min="8708" max="8708" width="29.7109375" style="5" customWidth="1"/>
    <col min="8709" max="8709" width="13.42578125" style="5" customWidth="1"/>
    <col min="8710" max="8710" width="13.85546875" style="5" customWidth="1"/>
    <col min="8711" max="8715" width="16.5703125" style="5" customWidth="1"/>
    <col min="8716" max="8716" width="20.5703125" style="5" customWidth="1"/>
    <col min="8717" max="8717" width="21.140625" style="5" customWidth="1"/>
    <col min="8718" max="8718" width="9.5703125" style="5" customWidth="1"/>
    <col min="8719" max="8719" width="0.42578125" style="5" customWidth="1"/>
    <col min="8720" max="8726" width="6.42578125" style="5" customWidth="1"/>
    <col min="8727" max="8955" width="11.42578125" style="5"/>
    <col min="8956" max="8956" width="1" style="5" customWidth="1"/>
    <col min="8957" max="8957" width="4.28515625" style="5" customWidth="1"/>
    <col min="8958" max="8958" width="34.7109375" style="5" customWidth="1"/>
    <col min="8959" max="8959" width="0" style="5" hidden="1" customWidth="1"/>
    <col min="8960" max="8960" width="20" style="5" customWidth="1"/>
    <col min="8961" max="8961" width="20.85546875" style="5" customWidth="1"/>
    <col min="8962" max="8962" width="25" style="5" customWidth="1"/>
    <col min="8963" max="8963" width="18.7109375" style="5" customWidth="1"/>
    <col min="8964" max="8964" width="29.7109375" style="5" customWidth="1"/>
    <col min="8965" max="8965" width="13.42578125" style="5" customWidth="1"/>
    <col min="8966" max="8966" width="13.85546875" style="5" customWidth="1"/>
    <col min="8967" max="8971" width="16.5703125" style="5" customWidth="1"/>
    <col min="8972" max="8972" width="20.5703125" style="5" customWidth="1"/>
    <col min="8973" max="8973" width="21.140625" style="5" customWidth="1"/>
    <col min="8974" max="8974" width="9.5703125" style="5" customWidth="1"/>
    <col min="8975" max="8975" width="0.42578125" style="5" customWidth="1"/>
    <col min="8976" max="8982" width="6.42578125" style="5" customWidth="1"/>
    <col min="8983" max="9211" width="11.42578125" style="5"/>
    <col min="9212" max="9212" width="1" style="5" customWidth="1"/>
    <col min="9213" max="9213" width="4.28515625" style="5" customWidth="1"/>
    <col min="9214" max="9214" width="34.7109375" style="5" customWidth="1"/>
    <col min="9215" max="9215" width="0" style="5" hidden="1" customWidth="1"/>
    <col min="9216" max="9216" width="20" style="5" customWidth="1"/>
    <col min="9217" max="9217" width="20.85546875" style="5" customWidth="1"/>
    <col min="9218" max="9218" width="25" style="5" customWidth="1"/>
    <col min="9219" max="9219" width="18.7109375" style="5" customWidth="1"/>
    <col min="9220" max="9220" width="29.7109375" style="5" customWidth="1"/>
    <col min="9221" max="9221" width="13.42578125" style="5" customWidth="1"/>
    <col min="9222" max="9222" width="13.85546875" style="5" customWidth="1"/>
    <col min="9223" max="9227" width="16.5703125" style="5" customWidth="1"/>
    <col min="9228" max="9228" width="20.5703125" style="5" customWidth="1"/>
    <col min="9229" max="9229" width="21.140625" style="5" customWidth="1"/>
    <col min="9230" max="9230" width="9.5703125" style="5" customWidth="1"/>
    <col min="9231" max="9231" width="0.42578125" style="5" customWidth="1"/>
    <col min="9232" max="9238" width="6.42578125" style="5" customWidth="1"/>
    <col min="9239" max="9467" width="11.42578125" style="5"/>
    <col min="9468" max="9468" width="1" style="5" customWidth="1"/>
    <col min="9469" max="9469" width="4.28515625" style="5" customWidth="1"/>
    <col min="9470" max="9470" width="34.7109375" style="5" customWidth="1"/>
    <col min="9471" max="9471" width="0" style="5" hidden="1" customWidth="1"/>
    <col min="9472" max="9472" width="20" style="5" customWidth="1"/>
    <col min="9473" max="9473" width="20.85546875" style="5" customWidth="1"/>
    <col min="9474" max="9474" width="25" style="5" customWidth="1"/>
    <col min="9475" max="9475" width="18.7109375" style="5" customWidth="1"/>
    <col min="9476" max="9476" width="29.7109375" style="5" customWidth="1"/>
    <col min="9477" max="9477" width="13.42578125" style="5" customWidth="1"/>
    <col min="9478" max="9478" width="13.85546875" style="5" customWidth="1"/>
    <col min="9479" max="9483" width="16.5703125" style="5" customWidth="1"/>
    <col min="9484" max="9484" width="20.5703125" style="5" customWidth="1"/>
    <col min="9485" max="9485" width="21.140625" style="5" customWidth="1"/>
    <col min="9486" max="9486" width="9.5703125" style="5" customWidth="1"/>
    <col min="9487" max="9487" width="0.42578125" style="5" customWidth="1"/>
    <col min="9488" max="9494" width="6.42578125" style="5" customWidth="1"/>
    <col min="9495" max="9723" width="11.42578125" style="5"/>
    <col min="9724" max="9724" width="1" style="5" customWidth="1"/>
    <col min="9725" max="9725" width="4.28515625" style="5" customWidth="1"/>
    <col min="9726" max="9726" width="34.7109375" style="5" customWidth="1"/>
    <col min="9727" max="9727" width="0" style="5" hidden="1" customWidth="1"/>
    <col min="9728" max="9728" width="20" style="5" customWidth="1"/>
    <col min="9729" max="9729" width="20.85546875" style="5" customWidth="1"/>
    <col min="9730" max="9730" width="25" style="5" customWidth="1"/>
    <col min="9731" max="9731" width="18.7109375" style="5" customWidth="1"/>
    <col min="9732" max="9732" width="29.7109375" style="5" customWidth="1"/>
    <col min="9733" max="9733" width="13.42578125" style="5" customWidth="1"/>
    <col min="9734" max="9734" width="13.85546875" style="5" customWidth="1"/>
    <col min="9735" max="9739" width="16.5703125" style="5" customWidth="1"/>
    <col min="9740" max="9740" width="20.5703125" style="5" customWidth="1"/>
    <col min="9741" max="9741" width="21.140625" style="5" customWidth="1"/>
    <col min="9742" max="9742" width="9.5703125" style="5" customWidth="1"/>
    <col min="9743" max="9743" width="0.42578125" style="5" customWidth="1"/>
    <col min="9744" max="9750" width="6.42578125" style="5" customWidth="1"/>
    <col min="9751" max="9979" width="11.42578125" style="5"/>
    <col min="9980" max="9980" width="1" style="5" customWidth="1"/>
    <col min="9981" max="9981" width="4.28515625" style="5" customWidth="1"/>
    <col min="9982" max="9982" width="34.7109375" style="5" customWidth="1"/>
    <col min="9983" max="9983" width="0" style="5" hidden="1" customWidth="1"/>
    <col min="9984" max="9984" width="20" style="5" customWidth="1"/>
    <col min="9985" max="9985" width="20.85546875" style="5" customWidth="1"/>
    <col min="9986" max="9986" width="25" style="5" customWidth="1"/>
    <col min="9987" max="9987" width="18.7109375" style="5" customWidth="1"/>
    <col min="9988" max="9988" width="29.7109375" style="5" customWidth="1"/>
    <col min="9989" max="9989" width="13.42578125" style="5" customWidth="1"/>
    <col min="9990" max="9990" width="13.85546875" style="5" customWidth="1"/>
    <col min="9991" max="9995" width="16.5703125" style="5" customWidth="1"/>
    <col min="9996" max="9996" width="20.5703125" style="5" customWidth="1"/>
    <col min="9997" max="9997" width="21.140625" style="5" customWidth="1"/>
    <col min="9998" max="9998" width="9.5703125" style="5" customWidth="1"/>
    <col min="9999" max="9999" width="0.42578125" style="5" customWidth="1"/>
    <col min="10000" max="10006" width="6.42578125" style="5" customWidth="1"/>
    <col min="10007" max="10235" width="11.42578125" style="5"/>
    <col min="10236" max="10236" width="1" style="5" customWidth="1"/>
    <col min="10237" max="10237" width="4.28515625" style="5" customWidth="1"/>
    <col min="10238" max="10238" width="34.7109375" style="5" customWidth="1"/>
    <col min="10239" max="10239" width="0" style="5" hidden="1" customWidth="1"/>
    <col min="10240" max="10240" width="20" style="5" customWidth="1"/>
    <col min="10241" max="10241" width="20.85546875" style="5" customWidth="1"/>
    <col min="10242" max="10242" width="25" style="5" customWidth="1"/>
    <col min="10243" max="10243" width="18.7109375" style="5" customWidth="1"/>
    <col min="10244" max="10244" width="29.7109375" style="5" customWidth="1"/>
    <col min="10245" max="10245" width="13.42578125" style="5" customWidth="1"/>
    <col min="10246" max="10246" width="13.85546875" style="5" customWidth="1"/>
    <col min="10247" max="10251" width="16.5703125" style="5" customWidth="1"/>
    <col min="10252" max="10252" width="20.5703125" style="5" customWidth="1"/>
    <col min="10253" max="10253" width="21.140625" style="5" customWidth="1"/>
    <col min="10254" max="10254" width="9.5703125" style="5" customWidth="1"/>
    <col min="10255" max="10255" width="0.42578125" style="5" customWidth="1"/>
    <col min="10256" max="10262" width="6.42578125" style="5" customWidth="1"/>
    <col min="10263" max="10491" width="11.42578125" style="5"/>
    <col min="10492" max="10492" width="1" style="5" customWidth="1"/>
    <col min="10493" max="10493" width="4.28515625" style="5" customWidth="1"/>
    <col min="10494" max="10494" width="34.7109375" style="5" customWidth="1"/>
    <col min="10495" max="10495" width="0" style="5" hidden="1" customWidth="1"/>
    <col min="10496" max="10496" width="20" style="5" customWidth="1"/>
    <col min="10497" max="10497" width="20.85546875" style="5" customWidth="1"/>
    <col min="10498" max="10498" width="25" style="5" customWidth="1"/>
    <col min="10499" max="10499" width="18.7109375" style="5" customWidth="1"/>
    <col min="10500" max="10500" width="29.7109375" style="5" customWidth="1"/>
    <col min="10501" max="10501" width="13.42578125" style="5" customWidth="1"/>
    <col min="10502" max="10502" width="13.85546875" style="5" customWidth="1"/>
    <col min="10503" max="10507" width="16.5703125" style="5" customWidth="1"/>
    <col min="10508" max="10508" width="20.5703125" style="5" customWidth="1"/>
    <col min="10509" max="10509" width="21.140625" style="5" customWidth="1"/>
    <col min="10510" max="10510" width="9.5703125" style="5" customWidth="1"/>
    <col min="10511" max="10511" width="0.42578125" style="5" customWidth="1"/>
    <col min="10512" max="10518" width="6.42578125" style="5" customWidth="1"/>
    <col min="10519" max="10747" width="11.42578125" style="5"/>
    <col min="10748" max="10748" width="1" style="5" customWidth="1"/>
    <col min="10749" max="10749" width="4.28515625" style="5" customWidth="1"/>
    <col min="10750" max="10750" width="34.7109375" style="5" customWidth="1"/>
    <col min="10751" max="10751" width="0" style="5" hidden="1" customWidth="1"/>
    <col min="10752" max="10752" width="20" style="5" customWidth="1"/>
    <col min="10753" max="10753" width="20.85546875" style="5" customWidth="1"/>
    <col min="10754" max="10754" width="25" style="5" customWidth="1"/>
    <col min="10755" max="10755" width="18.7109375" style="5" customWidth="1"/>
    <col min="10756" max="10756" width="29.7109375" style="5" customWidth="1"/>
    <col min="10757" max="10757" width="13.42578125" style="5" customWidth="1"/>
    <col min="10758" max="10758" width="13.85546875" style="5" customWidth="1"/>
    <col min="10759" max="10763" width="16.5703125" style="5" customWidth="1"/>
    <col min="10764" max="10764" width="20.5703125" style="5" customWidth="1"/>
    <col min="10765" max="10765" width="21.140625" style="5" customWidth="1"/>
    <col min="10766" max="10766" width="9.5703125" style="5" customWidth="1"/>
    <col min="10767" max="10767" width="0.42578125" style="5" customWidth="1"/>
    <col min="10768" max="10774" width="6.42578125" style="5" customWidth="1"/>
    <col min="10775" max="11003" width="11.42578125" style="5"/>
    <col min="11004" max="11004" width="1" style="5" customWidth="1"/>
    <col min="11005" max="11005" width="4.28515625" style="5" customWidth="1"/>
    <col min="11006" max="11006" width="34.7109375" style="5" customWidth="1"/>
    <col min="11007" max="11007" width="0" style="5" hidden="1" customWidth="1"/>
    <col min="11008" max="11008" width="20" style="5" customWidth="1"/>
    <col min="11009" max="11009" width="20.85546875" style="5" customWidth="1"/>
    <col min="11010" max="11010" width="25" style="5" customWidth="1"/>
    <col min="11011" max="11011" width="18.7109375" style="5" customWidth="1"/>
    <col min="11012" max="11012" width="29.7109375" style="5" customWidth="1"/>
    <col min="11013" max="11013" width="13.42578125" style="5" customWidth="1"/>
    <col min="11014" max="11014" width="13.85546875" style="5" customWidth="1"/>
    <col min="11015" max="11019" width="16.5703125" style="5" customWidth="1"/>
    <col min="11020" max="11020" width="20.5703125" style="5" customWidth="1"/>
    <col min="11021" max="11021" width="21.140625" style="5" customWidth="1"/>
    <col min="11022" max="11022" width="9.5703125" style="5" customWidth="1"/>
    <col min="11023" max="11023" width="0.42578125" style="5" customWidth="1"/>
    <col min="11024" max="11030" width="6.42578125" style="5" customWidth="1"/>
    <col min="11031" max="11259" width="11.42578125" style="5"/>
    <col min="11260" max="11260" width="1" style="5" customWidth="1"/>
    <col min="11261" max="11261" width="4.28515625" style="5" customWidth="1"/>
    <col min="11262" max="11262" width="34.7109375" style="5" customWidth="1"/>
    <col min="11263" max="11263" width="0" style="5" hidden="1" customWidth="1"/>
    <col min="11264" max="11264" width="20" style="5" customWidth="1"/>
    <col min="11265" max="11265" width="20.85546875" style="5" customWidth="1"/>
    <col min="11266" max="11266" width="25" style="5" customWidth="1"/>
    <col min="11267" max="11267" width="18.7109375" style="5" customWidth="1"/>
    <col min="11268" max="11268" width="29.7109375" style="5" customWidth="1"/>
    <col min="11269" max="11269" width="13.42578125" style="5" customWidth="1"/>
    <col min="11270" max="11270" width="13.85546875" style="5" customWidth="1"/>
    <col min="11271" max="11275" width="16.5703125" style="5" customWidth="1"/>
    <col min="11276" max="11276" width="20.5703125" style="5" customWidth="1"/>
    <col min="11277" max="11277" width="21.140625" style="5" customWidth="1"/>
    <col min="11278" max="11278" width="9.5703125" style="5" customWidth="1"/>
    <col min="11279" max="11279" width="0.42578125" style="5" customWidth="1"/>
    <col min="11280" max="11286" width="6.42578125" style="5" customWidth="1"/>
    <col min="11287" max="11515" width="11.42578125" style="5"/>
    <col min="11516" max="11516" width="1" style="5" customWidth="1"/>
    <col min="11517" max="11517" width="4.28515625" style="5" customWidth="1"/>
    <col min="11518" max="11518" width="34.7109375" style="5" customWidth="1"/>
    <col min="11519" max="11519" width="0" style="5" hidden="1" customWidth="1"/>
    <col min="11520" max="11520" width="20" style="5" customWidth="1"/>
    <col min="11521" max="11521" width="20.85546875" style="5" customWidth="1"/>
    <col min="11522" max="11522" width="25" style="5" customWidth="1"/>
    <col min="11523" max="11523" width="18.7109375" style="5" customWidth="1"/>
    <col min="11524" max="11524" width="29.7109375" style="5" customWidth="1"/>
    <col min="11525" max="11525" width="13.42578125" style="5" customWidth="1"/>
    <col min="11526" max="11526" width="13.85546875" style="5" customWidth="1"/>
    <col min="11527" max="11531" width="16.5703125" style="5" customWidth="1"/>
    <col min="11532" max="11532" width="20.5703125" style="5" customWidth="1"/>
    <col min="11533" max="11533" width="21.140625" style="5" customWidth="1"/>
    <col min="11534" max="11534" width="9.5703125" style="5" customWidth="1"/>
    <col min="11535" max="11535" width="0.42578125" style="5" customWidth="1"/>
    <col min="11536" max="11542" width="6.42578125" style="5" customWidth="1"/>
    <col min="11543" max="11771" width="11.42578125" style="5"/>
    <col min="11772" max="11772" width="1" style="5" customWidth="1"/>
    <col min="11773" max="11773" width="4.28515625" style="5" customWidth="1"/>
    <col min="11774" max="11774" width="34.7109375" style="5" customWidth="1"/>
    <col min="11775" max="11775" width="0" style="5" hidden="1" customWidth="1"/>
    <col min="11776" max="11776" width="20" style="5" customWidth="1"/>
    <col min="11777" max="11777" width="20.85546875" style="5" customWidth="1"/>
    <col min="11778" max="11778" width="25" style="5" customWidth="1"/>
    <col min="11779" max="11779" width="18.7109375" style="5" customWidth="1"/>
    <col min="11780" max="11780" width="29.7109375" style="5" customWidth="1"/>
    <col min="11781" max="11781" width="13.42578125" style="5" customWidth="1"/>
    <col min="11782" max="11782" width="13.85546875" style="5" customWidth="1"/>
    <col min="11783" max="11787" width="16.5703125" style="5" customWidth="1"/>
    <col min="11788" max="11788" width="20.5703125" style="5" customWidth="1"/>
    <col min="11789" max="11789" width="21.140625" style="5" customWidth="1"/>
    <col min="11790" max="11790" width="9.5703125" style="5" customWidth="1"/>
    <col min="11791" max="11791" width="0.42578125" style="5" customWidth="1"/>
    <col min="11792" max="11798" width="6.42578125" style="5" customWidth="1"/>
    <col min="11799" max="12027" width="11.42578125" style="5"/>
    <col min="12028" max="12028" width="1" style="5" customWidth="1"/>
    <col min="12029" max="12029" width="4.28515625" style="5" customWidth="1"/>
    <col min="12030" max="12030" width="34.7109375" style="5" customWidth="1"/>
    <col min="12031" max="12031" width="0" style="5" hidden="1" customWidth="1"/>
    <col min="12032" max="12032" width="20" style="5" customWidth="1"/>
    <col min="12033" max="12033" width="20.85546875" style="5" customWidth="1"/>
    <col min="12034" max="12034" width="25" style="5" customWidth="1"/>
    <col min="12035" max="12035" width="18.7109375" style="5" customWidth="1"/>
    <col min="12036" max="12036" width="29.7109375" style="5" customWidth="1"/>
    <col min="12037" max="12037" width="13.42578125" style="5" customWidth="1"/>
    <col min="12038" max="12038" width="13.85546875" style="5" customWidth="1"/>
    <col min="12039" max="12043" width="16.5703125" style="5" customWidth="1"/>
    <col min="12044" max="12044" width="20.5703125" style="5" customWidth="1"/>
    <col min="12045" max="12045" width="21.140625" style="5" customWidth="1"/>
    <col min="12046" max="12046" width="9.5703125" style="5" customWidth="1"/>
    <col min="12047" max="12047" width="0.42578125" style="5" customWidth="1"/>
    <col min="12048" max="12054" width="6.42578125" style="5" customWidth="1"/>
    <col min="12055" max="12283" width="11.42578125" style="5"/>
    <col min="12284" max="12284" width="1" style="5" customWidth="1"/>
    <col min="12285" max="12285" width="4.28515625" style="5" customWidth="1"/>
    <col min="12286" max="12286" width="34.7109375" style="5" customWidth="1"/>
    <col min="12287" max="12287" width="0" style="5" hidden="1" customWidth="1"/>
    <col min="12288" max="12288" width="20" style="5" customWidth="1"/>
    <col min="12289" max="12289" width="20.85546875" style="5" customWidth="1"/>
    <col min="12290" max="12290" width="25" style="5" customWidth="1"/>
    <col min="12291" max="12291" width="18.7109375" style="5" customWidth="1"/>
    <col min="12292" max="12292" width="29.7109375" style="5" customWidth="1"/>
    <col min="12293" max="12293" width="13.42578125" style="5" customWidth="1"/>
    <col min="12294" max="12294" width="13.85546875" style="5" customWidth="1"/>
    <col min="12295" max="12299" width="16.5703125" style="5" customWidth="1"/>
    <col min="12300" max="12300" width="20.5703125" style="5" customWidth="1"/>
    <col min="12301" max="12301" width="21.140625" style="5" customWidth="1"/>
    <col min="12302" max="12302" width="9.5703125" style="5" customWidth="1"/>
    <col min="12303" max="12303" width="0.42578125" style="5" customWidth="1"/>
    <col min="12304" max="12310" width="6.42578125" style="5" customWidth="1"/>
    <col min="12311" max="12539" width="11.42578125" style="5"/>
    <col min="12540" max="12540" width="1" style="5" customWidth="1"/>
    <col min="12541" max="12541" width="4.28515625" style="5" customWidth="1"/>
    <col min="12542" max="12542" width="34.7109375" style="5" customWidth="1"/>
    <col min="12543" max="12543" width="0" style="5" hidden="1" customWidth="1"/>
    <col min="12544" max="12544" width="20" style="5" customWidth="1"/>
    <col min="12545" max="12545" width="20.85546875" style="5" customWidth="1"/>
    <col min="12546" max="12546" width="25" style="5" customWidth="1"/>
    <col min="12547" max="12547" width="18.7109375" style="5" customWidth="1"/>
    <col min="12548" max="12548" width="29.7109375" style="5" customWidth="1"/>
    <col min="12549" max="12549" width="13.42578125" style="5" customWidth="1"/>
    <col min="12550" max="12550" width="13.85546875" style="5" customWidth="1"/>
    <col min="12551" max="12555" width="16.5703125" style="5" customWidth="1"/>
    <col min="12556" max="12556" width="20.5703125" style="5" customWidth="1"/>
    <col min="12557" max="12557" width="21.140625" style="5" customWidth="1"/>
    <col min="12558" max="12558" width="9.5703125" style="5" customWidth="1"/>
    <col min="12559" max="12559" width="0.42578125" style="5" customWidth="1"/>
    <col min="12560" max="12566" width="6.42578125" style="5" customWidth="1"/>
    <col min="12567" max="12795" width="11.42578125" style="5"/>
    <col min="12796" max="12796" width="1" style="5" customWidth="1"/>
    <col min="12797" max="12797" width="4.28515625" style="5" customWidth="1"/>
    <col min="12798" max="12798" width="34.7109375" style="5" customWidth="1"/>
    <col min="12799" max="12799" width="0" style="5" hidden="1" customWidth="1"/>
    <col min="12800" max="12800" width="20" style="5" customWidth="1"/>
    <col min="12801" max="12801" width="20.85546875" style="5" customWidth="1"/>
    <col min="12802" max="12802" width="25" style="5" customWidth="1"/>
    <col min="12803" max="12803" width="18.7109375" style="5" customWidth="1"/>
    <col min="12804" max="12804" width="29.7109375" style="5" customWidth="1"/>
    <col min="12805" max="12805" width="13.42578125" style="5" customWidth="1"/>
    <col min="12806" max="12806" width="13.85546875" style="5" customWidth="1"/>
    <col min="12807" max="12811" width="16.5703125" style="5" customWidth="1"/>
    <col min="12812" max="12812" width="20.5703125" style="5" customWidth="1"/>
    <col min="12813" max="12813" width="21.140625" style="5" customWidth="1"/>
    <col min="12814" max="12814" width="9.5703125" style="5" customWidth="1"/>
    <col min="12815" max="12815" width="0.42578125" style="5" customWidth="1"/>
    <col min="12816" max="12822" width="6.42578125" style="5" customWidth="1"/>
    <col min="12823" max="13051" width="11.42578125" style="5"/>
    <col min="13052" max="13052" width="1" style="5" customWidth="1"/>
    <col min="13053" max="13053" width="4.28515625" style="5" customWidth="1"/>
    <col min="13054" max="13054" width="34.7109375" style="5" customWidth="1"/>
    <col min="13055" max="13055" width="0" style="5" hidden="1" customWidth="1"/>
    <col min="13056" max="13056" width="20" style="5" customWidth="1"/>
    <col min="13057" max="13057" width="20.85546875" style="5" customWidth="1"/>
    <col min="13058" max="13058" width="25" style="5" customWidth="1"/>
    <col min="13059" max="13059" width="18.7109375" style="5" customWidth="1"/>
    <col min="13060" max="13060" width="29.7109375" style="5" customWidth="1"/>
    <col min="13061" max="13061" width="13.42578125" style="5" customWidth="1"/>
    <col min="13062" max="13062" width="13.85546875" style="5" customWidth="1"/>
    <col min="13063" max="13067" width="16.5703125" style="5" customWidth="1"/>
    <col min="13068" max="13068" width="20.5703125" style="5" customWidth="1"/>
    <col min="13069" max="13069" width="21.140625" style="5" customWidth="1"/>
    <col min="13070" max="13070" width="9.5703125" style="5" customWidth="1"/>
    <col min="13071" max="13071" width="0.42578125" style="5" customWidth="1"/>
    <col min="13072" max="13078" width="6.42578125" style="5" customWidth="1"/>
    <col min="13079" max="13307" width="11.42578125" style="5"/>
    <col min="13308" max="13308" width="1" style="5" customWidth="1"/>
    <col min="13309" max="13309" width="4.28515625" style="5" customWidth="1"/>
    <col min="13310" max="13310" width="34.7109375" style="5" customWidth="1"/>
    <col min="13311" max="13311" width="0" style="5" hidden="1" customWidth="1"/>
    <col min="13312" max="13312" width="20" style="5" customWidth="1"/>
    <col min="13313" max="13313" width="20.85546875" style="5" customWidth="1"/>
    <col min="13314" max="13314" width="25" style="5" customWidth="1"/>
    <col min="13315" max="13315" width="18.7109375" style="5" customWidth="1"/>
    <col min="13316" max="13316" width="29.7109375" style="5" customWidth="1"/>
    <col min="13317" max="13317" width="13.42578125" style="5" customWidth="1"/>
    <col min="13318" max="13318" width="13.85546875" style="5" customWidth="1"/>
    <col min="13319" max="13323" width="16.5703125" style="5" customWidth="1"/>
    <col min="13324" max="13324" width="20.5703125" style="5" customWidth="1"/>
    <col min="13325" max="13325" width="21.140625" style="5" customWidth="1"/>
    <col min="13326" max="13326" width="9.5703125" style="5" customWidth="1"/>
    <col min="13327" max="13327" width="0.42578125" style="5" customWidth="1"/>
    <col min="13328" max="13334" width="6.42578125" style="5" customWidth="1"/>
    <col min="13335" max="13563" width="11.42578125" style="5"/>
    <col min="13564" max="13564" width="1" style="5" customWidth="1"/>
    <col min="13565" max="13565" width="4.28515625" style="5" customWidth="1"/>
    <col min="13566" max="13566" width="34.7109375" style="5" customWidth="1"/>
    <col min="13567" max="13567" width="0" style="5" hidden="1" customWidth="1"/>
    <col min="13568" max="13568" width="20" style="5" customWidth="1"/>
    <col min="13569" max="13569" width="20.85546875" style="5" customWidth="1"/>
    <col min="13570" max="13570" width="25" style="5" customWidth="1"/>
    <col min="13571" max="13571" width="18.7109375" style="5" customWidth="1"/>
    <col min="13572" max="13572" width="29.7109375" style="5" customWidth="1"/>
    <col min="13573" max="13573" width="13.42578125" style="5" customWidth="1"/>
    <col min="13574" max="13574" width="13.85546875" style="5" customWidth="1"/>
    <col min="13575" max="13579" width="16.5703125" style="5" customWidth="1"/>
    <col min="13580" max="13580" width="20.5703125" style="5" customWidth="1"/>
    <col min="13581" max="13581" width="21.140625" style="5" customWidth="1"/>
    <col min="13582" max="13582" width="9.5703125" style="5" customWidth="1"/>
    <col min="13583" max="13583" width="0.42578125" style="5" customWidth="1"/>
    <col min="13584" max="13590" width="6.42578125" style="5" customWidth="1"/>
    <col min="13591" max="13819" width="11.42578125" style="5"/>
    <col min="13820" max="13820" width="1" style="5" customWidth="1"/>
    <col min="13821" max="13821" width="4.28515625" style="5" customWidth="1"/>
    <col min="13822" max="13822" width="34.7109375" style="5" customWidth="1"/>
    <col min="13823" max="13823" width="0" style="5" hidden="1" customWidth="1"/>
    <col min="13824" max="13824" width="20" style="5" customWidth="1"/>
    <col min="13825" max="13825" width="20.85546875" style="5" customWidth="1"/>
    <col min="13826" max="13826" width="25" style="5" customWidth="1"/>
    <col min="13827" max="13827" width="18.7109375" style="5" customWidth="1"/>
    <col min="13828" max="13828" width="29.7109375" style="5" customWidth="1"/>
    <col min="13829" max="13829" width="13.42578125" style="5" customWidth="1"/>
    <col min="13830" max="13830" width="13.85546875" style="5" customWidth="1"/>
    <col min="13831" max="13835" width="16.5703125" style="5" customWidth="1"/>
    <col min="13836" max="13836" width="20.5703125" style="5" customWidth="1"/>
    <col min="13837" max="13837" width="21.140625" style="5" customWidth="1"/>
    <col min="13838" max="13838" width="9.5703125" style="5" customWidth="1"/>
    <col min="13839" max="13839" width="0.42578125" style="5" customWidth="1"/>
    <col min="13840" max="13846" width="6.42578125" style="5" customWidth="1"/>
    <col min="13847" max="14075" width="11.42578125" style="5"/>
    <col min="14076" max="14076" width="1" style="5" customWidth="1"/>
    <col min="14077" max="14077" width="4.28515625" style="5" customWidth="1"/>
    <col min="14078" max="14078" width="34.7109375" style="5" customWidth="1"/>
    <col min="14079" max="14079" width="0" style="5" hidden="1" customWidth="1"/>
    <col min="14080" max="14080" width="20" style="5" customWidth="1"/>
    <col min="14081" max="14081" width="20.85546875" style="5" customWidth="1"/>
    <col min="14082" max="14082" width="25" style="5" customWidth="1"/>
    <col min="14083" max="14083" width="18.7109375" style="5" customWidth="1"/>
    <col min="14084" max="14084" width="29.7109375" style="5" customWidth="1"/>
    <col min="14085" max="14085" width="13.42578125" style="5" customWidth="1"/>
    <col min="14086" max="14086" width="13.85546875" style="5" customWidth="1"/>
    <col min="14087" max="14091" width="16.5703125" style="5" customWidth="1"/>
    <col min="14092" max="14092" width="20.5703125" style="5" customWidth="1"/>
    <col min="14093" max="14093" width="21.140625" style="5" customWidth="1"/>
    <col min="14094" max="14094" width="9.5703125" style="5" customWidth="1"/>
    <col min="14095" max="14095" width="0.42578125" style="5" customWidth="1"/>
    <col min="14096" max="14102" width="6.42578125" style="5" customWidth="1"/>
    <col min="14103" max="14331" width="11.42578125" style="5"/>
    <col min="14332" max="14332" width="1" style="5" customWidth="1"/>
    <col min="14333" max="14333" width="4.28515625" style="5" customWidth="1"/>
    <col min="14334" max="14334" width="34.7109375" style="5" customWidth="1"/>
    <col min="14335" max="14335" width="0" style="5" hidden="1" customWidth="1"/>
    <col min="14336" max="14336" width="20" style="5" customWidth="1"/>
    <col min="14337" max="14337" width="20.85546875" style="5" customWidth="1"/>
    <col min="14338" max="14338" width="25" style="5" customWidth="1"/>
    <col min="14339" max="14339" width="18.7109375" style="5" customWidth="1"/>
    <col min="14340" max="14340" width="29.7109375" style="5" customWidth="1"/>
    <col min="14341" max="14341" width="13.42578125" style="5" customWidth="1"/>
    <col min="14342" max="14342" width="13.85546875" style="5" customWidth="1"/>
    <col min="14343" max="14347" width="16.5703125" style="5" customWidth="1"/>
    <col min="14348" max="14348" width="20.5703125" style="5" customWidth="1"/>
    <col min="14349" max="14349" width="21.140625" style="5" customWidth="1"/>
    <col min="14350" max="14350" width="9.5703125" style="5" customWidth="1"/>
    <col min="14351" max="14351" width="0.42578125" style="5" customWidth="1"/>
    <col min="14352" max="14358" width="6.42578125" style="5" customWidth="1"/>
    <col min="14359" max="14587" width="11.42578125" style="5"/>
    <col min="14588" max="14588" width="1" style="5" customWidth="1"/>
    <col min="14589" max="14589" width="4.28515625" style="5" customWidth="1"/>
    <col min="14590" max="14590" width="34.7109375" style="5" customWidth="1"/>
    <col min="14591" max="14591" width="0" style="5" hidden="1" customWidth="1"/>
    <col min="14592" max="14592" width="20" style="5" customWidth="1"/>
    <col min="14593" max="14593" width="20.85546875" style="5" customWidth="1"/>
    <col min="14594" max="14594" width="25" style="5" customWidth="1"/>
    <col min="14595" max="14595" width="18.7109375" style="5" customWidth="1"/>
    <col min="14596" max="14596" width="29.7109375" style="5" customWidth="1"/>
    <col min="14597" max="14597" width="13.42578125" style="5" customWidth="1"/>
    <col min="14598" max="14598" width="13.85546875" style="5" customWidth="1"/>
    <col min="14599" max="14603" width="16.5703125" style="5" customWidth="1"/>
    <col min="14604" max="14604" width="20.5703125" style="5" customWidth="1"/>
    <col min="14605" max="14605" width="21.140625" style="5" customWidth="1"/>
    <col min="14606" max="14606" width="9.5703125" style="5" customWidth="1"/>
    <col min="14607" max="14607" width="0.42578125" style="5" customWidth="1"/>
    <col min="14608" max="14614" width="6.42578125" style="5" customWidth="1"/>
    <col min="14615" max="14843" width="11.42578125" style="5"/>
    <col min="14844" max="14844" width="1" style="5" customWidth="1"/>
    <col min="14845" max="14845" width="4.28515625" style="5" customWidth="1"/>
    <col min="14846" max="14846" width="34.7109375" style="5" customWidth="1"/>
    <col min="14847" max="14847" width="0" style="5" hidden="1" customWidth="1"/>
    <col min="14848" max="14848" width="20" style="5" customWidth="1"/>
    <col min="14849" max="14849" width="20.85546875" style="5" customWidth="1"/>
    <col min="14850" max="14850" width="25" style="5" customWidth="1"/>
    <col min="14851" max="14851" width="18.7109375" style="5" customWidth="1"/>
    <col min="14852" max="14852" width="29.7109375" style="5" customWidth="1"/>
    <col min="14853" max="14853" width="13.42578125" style="5" customWidth="1"/>
    <col min="14854" max="14854" width="13.85546875" style="5" customWidth="1"/>
    <col min="14855" max="14859" width="16.5703125" style="5" customWidth="1"/>
    <col min="14860" max="14860" width="20.5703125" style="5" customWidth="1"/>
    <col min="14861" max="14861" width="21.140625" style="5" customWidth="1"/>
    <col min="14862" max="14862" width="9.5703125" style="5" customWidth="1"/>
    <col min="14863" max="14863" width="0.42578125" style="5" customWidth="1"/>
    <col min="14864" max="14870" width="6.42578125" style="5" customWidth="1"/>
    <col min="14871" max="15099" width="11.42578125" style="5"/>
    <col min="15100" max="15100" width="1" style="5" customWidth="1"/>
    <col min="15101" max="15101" width="4.28515625" style="5" customWidth="1"/>
    <col min="15102" max="15102" width="34.7109375" style="5" customWidth="1"/>
    <col min="15103" max="15103" width="0" style="5" hidden="1" customWidth="1"/>
    <col min="15104" max="15104" width="20" style="5" customWidth="1"/>
    <col min="15105" max="15105" width="20.85546875" style="5" customWidth="1"/>
    <col min="15106" max="15106" width="25" style="5" customWidth="1"/>
    <col min="15107" max="15107" width="18.7109375" style="5" customWidth="1"/>
    <col min="15108" max="15108" width="29.7109375" style="5" customWidth="1"/>
    <col min="15109" max="15109" width="13.42578125" style="5" customWidth="1"/>
    <col min="15110" max="15110" width="13.85546875" style="5" customWidth="1"/>
    <col min="15111" max="15115" width="16.5703125" style="5" customWidth="1"/>
    <col min="15116" max="15116" width="20.5703125" style="5" customWidth="1"/>
    <col min="15117" max="15117" width="21.140625" style="5" customWidth="1"/>
    <col min="15118" max="15118" width="9.5703125" style="5" customWidth="1"/>
    <col min="15119" max="15119" width="0.42578125" style="5" customWidth="1"/>
    <col min="15120" max="15126" width="6.42578125" style="5" customWidth="1"/>
    <col min="15127" max="15355" width="11.42578125" style="5"/>
    <col min="15356" max="15356" width="1" style="5" customWidth="1"/>
    <col min="15357" max="15357" width="4.28515625" style="5" customWidth="1"/>
    <col min="15358" max="15358" width="34.7109375" style="5" customWidth="1"/>
    <col min="15359" max="15359" width="0" style="5" hidden="1" customWidth="1"/>
    <col min="15360" max="15360" width="20" style="5" customWidth="1"/>
    <col min="15361" max="15361" width="20.85546875" style="5" customWidth="1"/>
    <col min="15362" max="15362" width="25" style="5" customWidth="1"/>
    <col min="15363" max="15363" width="18.7109375" style="5" customWidth="1"/>
    <col min="15364" max="15364" width="29.7109375" style="5" customWidth="1"/>
    <col min="15365" max="15365" width="13.42578125" style="5" customWidth="1"/>
    <col min="15366" max="15366" width="13.85546875" style="5" customWidth="1"/>
    <col min="15367" max="15371" width="16.5703125" style="5" customWidth="1"/>
    <col min="15372" max="15372" width="20.5703125" style="5" customWidth="1"/>
    <col min="15373" max="15373" width="21.140625" style="5" customWidth="1"/>
    <col min="15374" max="15374" width="9.5703125" style="5" customWidth="1"/>
    <col min="15375" max="15375" width="0.42578125" style="5" customWidth="1"/>
    <col min="15376" max="15382" width="6.42578125" style="5" customWidth="1"/>
    <col min="15383" max="15611" width="11.42578125" style="5"/>
    <col min="15612" max="15612" width="1" style="5" customWidth="1"/>
    <col min="15613" max="15613" width="4.28515625" style="5" customWidth="1"/>
    <col min="15614" max="15614" width="34.7109375" style="5" customWidth="1"/>
    <col min="15615" max="15615" width="0" style="5" hidden="1" customWidth="1"/>
    <col min="15616" max="15616" width="20" style="5" customWidth="1"/>
    <col min="15617" max="15617" width="20.85546875" style="5" customWidth="1"/>
    <col min="15618" max="15618" width="25" style="5" customWidth="1"/>
    <col min="15619" max="15619" width="18.7109375" style="5" customWidth="1"/>
    <col min="15620" max="15620" width="29.7109375" style="5" customWidth="1"/>
    <col min="15621" max="15621" width="13.42578125" style="5" customWidth="1"/>
    <col min="15622" max="15622" width="13.85546875" style="5" customWidth="1"/>
    <col min="15623" max="15627" width="16.5703125" style="5" customWidth="1"/>
    <col min="15628" max="15628" width="20.5703125" style="5" customWidth="1"/>
    <col min="15629" max="15629" width="21.140625" style="5" customWidth="1"/>
    <col min="15630" max="15630" width="9.5703125" style="5" customWidth="1"/>
    <col min="15631" max="15631" width="0.42578125" style="5" customWidth="1"/>
    <col min="15632" max="15638" width="6.42578125" style="5" customWidth="1"/>
    <col min="15639" max="15867" width="11.42578125" style="5"/>
    <col min="15868" max="15868" width="1" style="5" customWidth="1"/>
    <col min="15869" max="15869" width="4.28515625" style="5" customWidth="1"/>
    <col min="15870" max="15870" width="34.7109375" style="5" customWidth="1"/>
    <col min="15871" max="15871" width="0" style="5" hidden="1" customWidth="1"/>
    <col min="15872" max="15872" width="20" style="5" customWidth="1"/>
    <col min="15873" max="15873" width="20.85546875" style="5" customWidth="1"/>
    <col min="15874" max="15874" width="25" style="5" customWidth="1"/>
    <col min="15875" max="15875" width="18.7109375" style="5" customWidth="1"/>
    <col min="15876" max="15876" width="29.7109375" style="5" customWidth="1"/>
    <col min="15877" max="15877" width="13.42578125" style="5" customWidth="1"/>
    <col min="15878" max="15878" width="13.85546875" style="5" customWidth="1"/>
    <col min="15879" max="15883" width="16.5703125" style="5" customWidth="1"/>
    <col min="15884" max="15884" width="20.5703125" style="5" customWidth="1"/>
    <col min="15885" max="15885" width="21.140625" style="5" customWidth="1"/>
    <col min="15886" max="15886" width="9.5703125" style="5" customWidth="1"/>
    <col min="15887" max="15887" width="0.42578125" style="5" customWidth="1"/>
    <col min="15888" max="15894" width="6.42578125" style="5" customWidth="1"/>
    <col min="15895" max="16123" width="11.42578125" style="5"/>
    <col min="16124" max="16124" width="1" style="5" customWidth="1"/>
    <col min="16125" max="16125" width="4.28515625" style="5" customWidth="1"/>
    <col min="16126" max="16126" width="34.7109375" style="5" customWidth="1"/>
    <col min="16127" max="16127" width="0" style="5" hidden="1" customWidth="1"/>
    <col min="16128" max="16128" width="20" style="5" customWidth="1"/>
    <col min="16129" max="16129" width="20.85546875" style="5" customWidth="1"/>
    <col min="16130" max="16130" width="25" style="5" customWidth="1"/>
    <col min="16131" max="16131" width="18.7109375" style="5" customWidth="1"/>
    <col min="16132" max="16132" width="29.7109375" style="5" customWidth="1"/>
    <col min="16133" max="16133" width="13.42578125" style="5" customWidth="1"/>
    <col min="16134" max="16134" width="13.85546875" style="5" customWidth="1"/>
    <col min="16135" max="16139" width="16.5703125" style="5" customWidth="1"/>
    <col min="16140" max="16140" width="20.5703125" style="5" customWidth="1"/>
    <col min="16141" max="16141" width="21.140625" style="5" customWidth="1"/>
    <col min="16142" max="16142" width="9.5703125" style="5" customWidth="1"/>
    <col min="16143" max="16143" width="0.42578125" style="5" customWidth="1"/>
    <col min="16144" max="16150" width="6.42578125" style="5" customWidth="1"/>
    <col min="16151" max="16371" width="11.42578125" style="5"/>
    <col min="16372" max="16384" width="11.42578125" style="5" customWidth="1"/>
  </cols>
  <sheetData>
    <row r="2" spans="2:16" ht="26.25" x14ac:dyDescent="0.25">
      <c r="B2" s="178" t="s">
        <v>61</v>
      </c>
      <c r="C2" s="179"/>
      <c r="D2" s="179"/>
      <c r="E2" s="179"/>
      <c r="F2" s="179"/>
      <c r="G2" s="179"/>
      <c r="H2" s="179"/>
      <c r="I2" s="179"/>
      <c r="J2" s="179"/>
      <c r="K2" s="179"/>
      <c r="L2" s="179"/>
      <c r="M2" s="179"/>
      <c r="N2" s="179"/>
      <c r="O2" s="179"/>
      <c r="P2" s="179"/>
    </row>
    <row r="4" spans="2:16" ht="26.25" x14ac:dyDescent="0.25">
      <c r="B4" s="178" t="s">
        <v>47</v>
      </c>
      <c r="C4" s="179"/>
      <c r="D4" s="179"/>
      <c r="E4" s="179"/>
      <c r="F4" s="179"/>
      <c r="G4" s="179"/>
      <c r="H4" s="179"/>
      <c r="I4" s="179"/>
      <c r="J4" s="179"/>
      <c r="K4" s="179"/>
      <c r="L4" s="179"/>
      <c r="M4" s="179"/>
      <c r="N4" s="179"/>
      <c r="O4" s="179"/>
      <c r="P4" s="179"/>
    </row>
    <row r="5" spans="2:16" ht="15.75" thickBot="1" x14ac:dyDescent="0.3"/>
    <row r="6" spans="2:16" ht="21.75" thickBot="1" x14ac:dyDescent="0.3">
      <c r="B6" s="7" t="s">
        <v>4</v>
      </c>
      <c r="C6" s="176" t="s">
        <v>155</v>
      </c>
      <c r="D6" s="176"/>
      <c r="E6" s="176"/>
      <c r="F6" s="176"/>
      <c r="G6" s="176"/>
      <c r="H6" s="176"/>
      <c r="I6" s="176"/>
      <c r="J6" s="176"/>
      <c r="K6" s="176"/>
      <c r="L6" s="176"/>
      <c r="M6" s="176"/>
      <c r="N6" s="177"/>
    </row>
    <row r="7" spans="2:16" ht="16.5" thickBot="1" x14ac:dyDescent="0.3">
      <c r="B7" s="8" t="s">
        <v>5</v>
      </c>
      <c r="C7" s="176"/>
      <c r="D7" s="176"/>
      <c r="E7" s="176"/>
      <c r="F7" s="176"/>
      <c r="G7" s="176"/>
      <c r="H7" s="176"/>
      <c r="I7" s="176"/>
      <c r="J7" s="176"/>
      <c r="K7" s="176"/>
      <c r="L7" s="176"/>
      <c r="M7" s="176"/>
      <c r="N7" s="177"/>
    </row>
    <row r="8" spans="2:16" ht="16.5" thickBot="1" x14ac:dyDescent="0.3">
      <c r="B8" s="8" t="s">
        <v>6</v>
      </c>
      <c r="C8" s="176"/>
      <c r="D8" s="176"/>
      <c r="E8" s="176"/>
      <c r="F8" s="176"/>
      <c r="G8" s="176"/>
      <c r="H8" s="176"/>
      <c r="I8" s="176"/>
      <c r="J8" s="176"/>
      <c r="K8" s="176"/>
      <c r="L8" s="176"/>
      <c r="M8" s="176"/>
      <c r="N8" s="177"/>
    </row>
    <row r="9" spans="2:16" ht="16.5" thickBot="1" x14ac:dyDescent="0.3">
      <c r="B9" s="8" t="s">
        <v>7</v>
      </c>
      <c r="C9" s="176"/>
      <c r="D9" s="176"/>
      <c r="E9" s="176"/>
      <c r="F9" s="176"/>
      <c r="G9" s="176"/>
      <c r="H9" s="176"/>
      <c r="I9" s="176"/>
      <c r="J9" s="176"/>
      <c r="K9" s="176"/>
      <c r="L9" s="176"/>
      <c r="M9" s="176"/>
      <c r="N9" s="177"/>
    </row>
    <row r="10" spans="2:16" ht="16.5" thickBot="1" x14ac:dyDescent="0.3">
      <c r="B10" s="8" t="s">
        <v>8</v>
      </c>
      <c r="C10" s="180">
        <v>11</v>
      </c>
      <c r="D10" s="180"/>
      <c r="E10" s="181"/>
      <c r="F10" s="24"/>
      <c r="G10" s="24"/>
      <c r="H10" s="24"/>
      <c r="I10" s="24"/>
      <c r="J10" s="24"/>
      <c r="K10" s="24"/>
      <c r="L10" s="24"/>
      <c r="M10" s="24"/>
      <c r="N10" s="25"/>
    </row>
    <row r="11" spans="2:16" ht="16.5" thickBot="1" x14ac:dyDescent="0.3">
      <c r="B11" s="10" t="s">
        <v>9</v>
      </c>
      <c r="C11" s="11">
        <v>41977</v>
      </c>
      <c r="D11" s="12"/>
      <c r="E11" s="12"/>
      <c r="F11" s="12"/>
      <c r="G11" s="12"/>
      <c r="H11" s="12"/>
      <c r="I11" s="12"/>
      <c r="J11" s="12"/>
      <c r="K11" s="12"/>
      <c r="L11" s="12"/>
      <c r="M11" s="12"/>
      <c r="N11" s="13"/>
    </row>
    <row r="12" spans="2:16" ht="15.75" x14ac:dyDescent="0.25">
      <c r="B12" s="9"/>
      <c r="C12" s="14"/>
      <c r="D12" s="15"/>
      <c r="E12" s="15"/>
      <c r="F12" s="15"/>
      <c r="G12" s="15"/>
      <c r="H12" s="15"/>
      <c r="I12" s="67"/>
      <c r="J12" s="67"/>
      <c r="K12" s="67"/>
      <c r="L12" s="67"/>
      <c r="M12" s="67"/>
      <c r="N12" s="15"/>
    </row>
    <row r="13" spans="2:16" x14ac:dyDescent="0.25">
      <c r="I13" s="67"/>
      <c r="J13" s="67"/>
      <c r="K13" s="67"/>
      <c r="L13" s="67"/>
      <c r="M13" s="67"/>
      <c r="N13" s="68"/>
    </row>
    <row r="14" spans="2:16" ht="45.75" customHeight="1" x14ac:dyDescent="0.25">
      <c r="B14" s="182" t="s">
        <v>94</v>
      </c>
      <c r="C14" s="182"/>
      <c r="D14" s="119" t="s">
        <v>12</v>
      </c>
      <c r="E14" s="119" t="s">
        <v>13</v>
      </c>
      <c r="F14" s="119" t="s">
        <v>29</v>
      </c>
      <c r="G14" s="53"/>
      <c r="I14" s="26"/>
      <c r="J14" s="26"/>
      <c r="K14" s="26"/>
      <c r="L14" s="26"/>
      <c r="M14" s="26"/>
      <c r="N14" s="68"/>
    </row>
    <row r="15" spans="2:16" x14ac:dyDescent="0.25">
      <c r="B15" s="182"/>
      <c r="C15" s="182"/>
      <c r="D15" s="119">
        <v>11</v>
      </c>
      <c r="E15" s="42">
        <v>655526344</v>
      </c>
      <c r="F15" s="167">
        <v>236</v>
      </c>
      <c r="G15" s="54"/>
      <c r="I15" s="27"/>
      <c r="J15" s="27"/>
      <c r="K15" s="27"/>
      <c r="L15" s="27"/>
      <c r="M15" s="27"/>
      <c r="N15" s="68"/>
    </row>
    <row r="16" spans="2:16" x14ac:dyDescent="0.25">
      <c r="B16" s="182"/>
      <c r="C16" s="182"/>
      <c r="D16" s="119"/>
      <c r="E16" s="42"/>
      <c r="F16" s="167"/>
      <c r="G16" s="54"/>
      <c r="I16" s="27"/>
      <c r="J16" s="27"/>
      <c r="K16" s="27"/>
      <c r="L16" s="27"/>
      <c r="M16" s="27"/>
      <c r="N16" s="68"/>
    </row>
    <row r="17" spans="1:14" x14ac:dyDescent="0.25">
      <c r="B17" s="182"/>
      <c r="C17" s="182"/>
      <c r="D17" s="119"/>
      <c r="E17" s="42"/>
      <c r="F17" s="167"/>
      <c r="G17" s="54"/>
      <c r="I17" s="27"/>
      <c r="J17" s="27"/>
      <c r="K17" s="27"/>
      <c r="L17" s="27"/>
      <c r="M17" s="27"/>
      <c r="N17" s="68"/>
    </row>
    <row r="18" spans="1:14" x14ac:dyDescent="0.25">
      <c r="B18" s="182"/>
      <c r="C18" s="182"/>
      <c r="D18" s="119"/>
      <c r="E18" s="121"/>
      <c r="F18" s="167"/>
      <c r="G18" s="54"/>
      <c r="H18" s="17"/>
      <c r="I18" s="27"/>
      <c r="J18" s="27"/>
      <c r="K18" s="27"/>
      <c r="L18" s="27"/>
      <c r="M18" s="27"/>
      <c r="N18" s="16"/>
    </row>
    <row r="19" spans="1:14" x14ac:dyDescent="0.25">
      <c r="B19" s="182"/>
      <c r="C19" s="182"/>
      <c r="D19" s="119"/>
      <c r="E19" s="121"/>
      <c r="F19" s="167"/>
      <c r="G19" s="54"/>
      <c r="H19" s="17"/>
      <c r="I19" s="29"/>
      <c r="J19" s="29"/>
      <c r="K19" s="29"/>
      <c r="L19" s="29"/>
      <c r="M19" s="29"/>
      <c r="N19" s="16"/>
    </row>
    <row r="20" spans="1:14" x14ac:dyDescent="0.25">
      <c r="B20" s="182"/>
      <c r="C20" s="182"/>
      <c r="D20" s="119"/>
      <c r="E20" s="121"/>
      <c r="F20" s="167"/>
      <c r="G20" s="54"/>
      <c r="H20" s="17"/>
      <c r="I20" s="67"/>
      <c r="J20" s="67"/>
      <c r="K20" s="67"/>
      <c r="L20" s="67"/>
      <c r="M20" s="67"/>
      <c r="N20" s="16"/>
    </row>
    <row r="21" spans="1:14" x14ac:dyDescent="0.25">
      <c r="B21" s="182"/>
      <c r="C21" s="182"/>
      <c r="D21" s="119"/>
      <c r="E21" s="121"/>
      <c r="F21" s="167"/>
      <c r="G21" s="54"/>
      <c r="H21" s="17"/>
      <c r="I21" s="67"/>
      <c r="J21" s="67"/>
      <c r="K21" s="67"/>
      <c r="L21" s="67"/>
      <c r="M21" s="67"/>
      <c r="N21" s="16"/>
    </row>
    <row r="22" spans="1:14" ht="15.75" thickBot="1" x14ac:dyDescent="0.3">
      <c r="B22" s="183" t="s">
        <v>14</v>
      </c>
      <c r="C22" s="184"/>
      <c r="D22" s="119"/>
      <c r="E22" s="42">
        <f>SUM(E15:E21)</f>
        <v>655526344</v>
      </c>
      <c r="F22" s="167">
        <f>SUM(F15:F21)</f>
        <v>236</v>
      </c>
      <c r="G22" s="54"/>
      <c r="H22" s="17"/>
      <c r="I22" s="67"/>
      <c r="J22" s="67"/>
      <c r="K22" s="67"/>
      <c r="L22" s="67"/>
      <c r="M22" s="67"/>
      <c r="N22" s="16"/>
    </row>
    <row r="23" spans="1:14" ht="45.75" thickBot="1" x14ac:dyDescent="0.3">
      <c r="A23" s="31"/>
      <c r="B23" s="36" t="s">
        <v>15</v>
      </c>
      <c r="C23" s="36" t="s">
        <v>95</v>
      </c>
      <c r="E23" s="26"/>
      <c r="F23" s="26"/>
      <c r="G23" s="26"/>
      <c r="H23" s="26"/>
      <c r="I23" s="6"/>
      <c r="J23" s="6"/>
      <c r="K23" s="6"/>
      <c r="L23" s="6"/>
      <c r="M23" s="6"/>
    </row>
    <row r="24" spans="1:14" ht="15.75" thickBot="1" x14ac:dyDescent="0.3">
      <c r="A24" s="32">
        <v>1</v>
      </c>
      <c r="C24" s="34">
        <f>+F22*80%</f>
        <v>188.8</v>
      </c>
      <c r="D24" s="30"/>
      <c r="E24" s="33">
        <f>E22</f>
        <v>655526344</v>
      </c>
      <c r="F24" s="28"/>
      <c r="G24" s="28"/>
      <c r="H24" s="28"/>
      <c r="I24" s="18"/>
      <c r="J24" s="18"/>
      <c r="K24" s="18"/>
      <c r="L24" s="18"/>
      <c r="M24" s="18"/>
    </row>
    <row r="25" spans="1:14" x14ac:dyDescent="0.25">
      <c r="A25" s="59"/>
      <c r="C25" s="60"/>
      <c r="D25" s="27"/>
      <c r="E25" s="61"/>
      <c r="F25" s="28"/>
      <c r="G25" s="28"/>
      <c r="H25" s="28"/>
      <c r="I25" s="18"/>
      <c r="J25" s="18"/>
      <c r="K25" s="18"/>
      <c r="L25" s="18"/>
      <c r="M25" s="18"/>
    </row>
    <row r="26" spans="1:14" x14ac:dyDescent="0.25">
      <c r="A26" s="59"/>
      <c r="C26" s="60"/>
      <c r="D26" s="27"/>
      <c r="E26" s="61"/>
      <c r="F26" s="28"/>
      <c r="G26" s="28"/>
      <c r="H26" s="28"/>
      <c r="I26" s="18"/>
      <c r="J26" s="18"/>
      <c r="K26" s="18"/>
      <c r="L26" s="18"/>
      <c r="M26" s="18"/>
    </row>
    <row r="27" spans="1:14" x14ac:dyDescent="0.25">
      <c r="A27" s="59"/>
      <c r="B27" s="81" t="s">
        <v>130</v>
      </c>
      <c r="C27" s="64"/>
      <c r="D27" s="64"/>
      <c r="E27" s="64"/>
      <c r="F27" s="64"/>
      <c r="G27" s="64"/>
      <c r="H27" s="64"/>
      <c r="I27" s="67"/>
      <c r="J27" s="67"/>
      <c r="K27" s="67"/>
      <c r="L27" s="67"/>
      <c r="M27" s="67"/>
      <c r="N27" s="68"/>
    </row>
    <row r="28" spans="1:14" x14ac:dyDescent="0.25">
      <c r="A28" s="59"/>
      <c r="B28" s="64"/>
      <c r="C28" s="64"/>
      <c r="D28" s="64"/>
      <c r="E28" s="64"/>
      <c r="F28" s="64"/>
      <c r="G28" s="64"/>
      <c r="H28" s="64"/>
      <c r="I28" s="67"/>
      <c r="J28" s="67"/>
      <c r="K28" s="67"/>
      <c r="L28" s="67"/>
      <c r="M28" s="67"/>
      <c r="N28" s="68"/>
    </row>
    <row r="29" spans="1:14" x14ac:dyDescent="0.25">
      <c r="A29" s="59"/>
      <c r="B29" s="83" t="s">
        <v>32</v>
      </c>
      <c r="C29" s="83" t="s">
        <v>131</v>
      </c>
      <c r="D29" s="83" t="s">
        <v>132</v>
      </c>
      <c r="E29" s="64"/>
      <c r="F29" s="64"/>
      <c r="G29" s="64"/>
      <c r="H29" s="64"/>
      <c r="I29" s="67"/>
      <c r="J29" s="67"/>
      <c r="K29" s="67"/>
      <c r="L29" s="67"/>
      <c r="M29" s="67"/>
      <c r="N29" s="68"/>
    </row>
    <row r="30" spans="1:14" x14ac:dyDescent="0.25">
      <c r="A30" s="59"/>
      <c r="B30" s="80" t="s">
        <v>133</v>
      </c>
      <c r="C30" s="166" t="s">
        <v>211</v>
      </c>
      <c r="D30" s="166"/>
      <c r="E30" s="64"/>
      <c r="F30" s="64"/>
      <c r="G30" s="64"/>
      <c r="H30" s="64"/>
      <c r="I30" s="67"/>
      <c r="J30" s="67"/>
      <c r="K30" s="67"/>
      <c r="L30" s="67"/>
      <c r="M30" s="67"/>
      <c r="N30" s="68"/>
    </row>
    <row r="31" spans="1:14" x14ac:dyDescent="0.25">
      <c r="A31" s="59"/>
      <c r="B31" s="80" t="s">
        <v>134</v>
      </c>
      <c r="C31" s="166" t="s">
        <v>211</v>
      </c>
      <c r="D31" s="166"/>
      <c r="E31" s="64"/>
      <c r="F31" s="64"/>
      <c r="G31" s="64"/>
      <c r="H31" s="64"/>
      <c r="I31" s="67"/>
      <c r="J31" s="67"/>
      <c r="K31" s="67"/>
      <c r="L31" s="67"/>
      <c r="M31" s="67"/>
      <c r="N31" s="68"/>
    </row>
    <row r="32" spans="1:14" x14ac:dyDescent="0.25">
      <c r="A32" s="59"/>
      <c r="B32" s="80" t="s">
        <v>135</v>
      </c>
      <c r="C32" s="166" t="s">
        <v>211</v>
      </c>
      <c r="D32" s="166"/>
      <c r="E32" s="64"/>
      <c r="F32" s="64"/>
      <c r="G32" s="64"/>
      <c r="H32" s="64"/>
      <c r="I32" s="67"/>
      <c r="J32" s="67"/>
      <c r="K32" s="67"/>
      <c r="L32" s="67"/>
      <c r="M32" s="67"/>
      <c r="N32" s="68"/>
    </row>
    <row r="33" spans="1:17" x14ac:dyDescent="0.25">
      <c r="A33" s="59"/>
      <c r="B33" s="80" t="s">
        <v>136</v>
      </c>
      <c r="C33" s="166" t="s">
        <v>211</v>
      </c>
      <c r="D33" s="166"/>
      <c r="E33" s="64"/>
      <c r="F33" s="64"/>
      <c r="G33" s="64"/>
      <c r="H33" s="64"/>
      <c r="I33" s="67"/>
      <c r="J33" s="67"/>
      <c r="K33" s="67"/>
      <c r="L33" s="67"/>
      <c r="M33" s="67"/>
      <c r="N33" s="68"/>
    </row>
    <row r="34" spans="1:17" x14ac:dyDescent="0.25">
      <c r="A34" s="59"/>
      <c r="B34" s="64"/>
      <c r="C34" s="64"/>
      <c r="D34" s="64"/>
      <c r="E34" s="64"/>
      <c r="F34" s="64"/>
      <c r="G34" s="64"/>
      <c r="H34" s="64"/>
      <c r="I34" s="67"/>
      <c r="J34" s="67"/>
      <c r="K34" s="67"/>
      <c r="L34" s="67"/>
      <c r="M34" s="67"/>
      <c r="N34" s="68"/>
    </row>
    <row r="35" spans="1:17" x14ac:dyDescent="0.25">
      <c r="A35" s="59"/>
      <c r="B35" s="64"/>
      <c r="C35" s="64"/>
      <c r="D35" s="64"/>
      <c r="E35" s="64"/>
      <c r="F35" s="64"/>
      <c r="G35" s="64"/>
      <c r="H35" s="64"/>
      <c r="I35" s="67"/>
      <c r="J35" s="67"/>
      <c r="K35" s="67"/>
      <c r="L35" s="67"/>
      <c r="M35" s="67"/>
      <c r="N35" s="68"/>
    </row>
    <row r="36" spans="1:17" x14ac:dyDescent="0.25">
      <c r="A36" s="59"/>
      <c r="B36" s="81" t="s">
        <v>137</v>
      </c>
      <c r="C36" s="64"/>
      <c r="D36" s="64"/>
      <c r="E36" s="64"/>
      <c r="F36" s="64"/>
      <c r="G36" s="64"/>
      <c r="H36" s="64"/>
      <c r="I36" s="67"/>
      <c r="J36" s="67"/>
      <c r="K36" s="67"/>
      <c r="L36" s="67"/>
      <c r="M36" s="67"/>
      <c r="N36" s="68"/>
    </row>
    <row r="37" spans="1:17" x14ac:dyDescent="0.25">
      <c r="A37" s="59"/>
      <c r="B37" s="64"/>
      <c r="C37" s="64"/>
      <c r="D37" s="64"/>
      <c r="E37" s="64"/>
      <c r="F37" s="64"/>
      <c r="G37" s="64"/>
      <c r="H37" s="64"/>
      <c r="I37" s="67"/>
      <c r="J37" s="67"/>
      <c r="K37" s="67"/>
      <c r="L37" s="67"/>
      <c r="M37" s="67"/>
      <c r="N37" s="68"/>
    </row>
    <row r="38" spans="1:17" x14ac:dyDescent="0.25">
      <c r="A38" s="59"/>
      <c r="B38" s="64"/>
      <c r="C38" s="64"/>
      <c r="D38" s="64"/>
      <c r="E38" s="64"/>
      <c r="F38" s="64"/>
      <c r="G38" s="64"/>
      <c r="H38" s="64"/>
      <c r="I38" s="67"/>
      <c r="J38" s="67"/>
      <c r="K38" s="67"/>
      <c r="L38" s="67"/>
      <c r="M38" s="67"/>
      <c r="N38" s="68"/>
    </row>
    <row r="39" spans="1:17" x14ac:dyDescent="0.25">
      <c r="A39" s="59"/>
      <c r="B39" s="83" t="s">
        <v>32</v>
      </c>
      <c r="C39" s="83" t="s">
        <v>56</v>
      </c>
      <c r="D39" s="82" t="s">
        <v>50</v>
      </c>
      <c r="E39" s="82" t="s">
        <v>16</v>
      </c>
      <c r="F39" s="64"/>
      <c r="G39" s="64"/>
      <c r="H39" s="64"/>
      <c r="I39" s="67"/>
      <c r="J39" s="67"/>
      <c r="K39" s="67"/>
      <c r="L39" s="67"/>
      <c r="M39" s="67"/>
      <c r="N39" s="68"/>
    </row>
    <row r="40" spans="1:17" ht="28.5" x14ac:dyDescent="0.25">
      <c r="A40" s="59"/>
      <c r="B40" s="65" t="s">
        <v>138</v>
      </c>
      <c r="C40" s="66">
        <v>40</v>
      </c>
      <c r="D40" s="118">
        <v>0</v>
      </c>
      <c r="E40" s="185">
        <f>+D40+D41</f>
        <v>35</v>
      </c>
      <c r="F40" s="64"/>
      <c r="G40" s="64"/>
      <c r="H40" s="64"/>
      <c r="I40" s="67"/>
      <c r="J40" s="67"/>
      <c r="K40" s="67"/>
      <c r="L40" s="67"/>
      <c r="M40" s="67"/>
      <c r="N40" s="68"/>
    </row>
    <row r="41" spans="1:17" ht="42.75" x14ac:dyDescent="0.25">
      <c r="A41" s="59"/>
      <c r="B41" s="65" t="s">
        <v>139</v>
      </c>
      <c r="C41" s="66">
        <v>60</v>
      </c>
      <c r="D41" s="118">
        <v>35</v>
      </c>
      <c r="E41" s="186"/>
      <c r="F41" s="64"/>
      <c r="G41" s="64"/>
      <c r="H41" s="64"/>
      <c r="I41" s="67"/>
      <c r="J41" s="67"/>
      <c r="K41" s="67"/>
      <c r="L41" s="67"/>
      <c r="M41" s="67"/>
      <c r="N41" s="68"/>
    </row>
    <row r="42" spans="1:17" x14ac:dyDescent="0.25">
      <c r="A42" s="59"/>
      <c r="C42" s="60"/>
      <c r="D42" s="27"/>
      <c r="E42" s="61"/>
      <c r="F42" s="28"/>
      <c r="G42" s="28"/>
      <c r="H42" s="28"/>
      <c r="I42" s="18"/>
      <c r="J42" s="18"/>
      <c r="K42" s="18"/>
      <c r="L42" s="18"/>
      <c r="M42" s="18"/>
    </row>
    <row r="43" spans="1:17" x14ac:dyDescent="0.25">
      <c r="A43" s="59"/>
      <c r="C43" s="60"/>
      <c r="D43" s="27"/>
      <c r="E43" s="61"/>
      <c r="F43" s="28"/>
      <c r="G43" s="28"/>
      <c r="H43" s="28"/>
      <c r="I43" s="18"/>
      <c r="J43" s="18"/>
      <c r="K43" s="18"/>
      <c r="L43" s="18"/>
      <c r="M43" s="18"/>
    </row>
    <row r="44" spans="1:17" ht="24" customHeight="1" x14ac:dyDescent="0.25">
      <c r="A44" s="59"/>
      <c r="C44" s="60"/>
      <c r="D44" s="27"/>
      <c r="E44" s="61"/>
      <c r="F44" s="28"/>
      <c r="G44" s="28"/>
      <c r="H44" s="28"/>
      <c r="I44" s="18"/>
      <c r="J44" s="18"/>
      <c r="K44" s="18"/>
      <c r="L44" s="18"/>
      <c r="M44" s="187" t="s">
        <v>34</v>
      </c>
      <c r="N44" s="187"/>
    </row>
    <row r="45" spans="1:17" ht="27.75" customHeight="1" thickBot="1" x14ac:dyDescent="0.3">
      <c r="M45" s="188"/>
      <c r="N45" s="188"/>
    </row>
    <row r="46" spans="1:17" x14ac:dyDescent="0.25">
      <c r="B46" s="81" t="s">
        <v>153</v>
      </c>
      <c r="M46" s="43"/>
      <c r="N46" s="43"/>
    </row>
    <row r="47" spans="1:17" ht="15.75" thickBot="1" x14ac:dyDescent="0.3">
      <c r="M47" s="43"/>
      <c r="N47" s="43"/>
    </row>
    <row r="48" spans="1:17" s="67" customFormat="1" ht="109.5" customHeight="1" x14ac:dyDescent="0.25">
      <c r="B48" s="77" t="s">
        <v>140</v>
      </c>
      <c r="C48" s="77" t="s">
        <v>141</v>
      </c>
      <c r="D48" s="77" t="s">
        <v>142</v>
      </c>
      <c r="E48" s="77" t="s">
        <v>44</v>
      </c>
      <c r="F48" s="77" t="s">
        <v>22</v>
      </c>
      <c r="G48" s="77" t="s">
        <v>96</v>
      </c>
      <c r="H48" s="77" t="s">
        <v>17</v>
      </c>
      <c r="I48" s="77" t="s">
        <v>10</v>
      </c>
      <c r="J48" s="77" t="s">
        <v>30</v>
      </c>
      <c r="K48" s="77" t="s">
        <v>59</v>
      </c>
      <c r="L48" s="77" t="s">
        <v>20</v>
      </c>
      <c r="M48" s="63" t="s">
        <v>26</v>
      </c>
      <c r="N48" s="77" t="s">
        <v>143</v>
      </c>
      <c r="O48" s="77" t="s">
        <v>35</v>
      </c>
      <c r="P48" s="78" t="s">
        <v>11</v>
      </c>
      <c r="Q48" s="78" t="s">
        <v>19</v>
      </c>
    </row>
    <row r="49" spans="1:26" s="72" customFormat="1" ht="135" x14ac:dyDescent="0.25">
      <c r="A49" s="35">
        <v>1</v>
      </c>
      <c r="B49" s="73" t="s">
        <v>155</v>
      </c>
      <c r="C49" s="74" t="s">
        <v>155</v>
      </c>
      <c r="D49" s="73" t="s">
        <v>156</v>
      </c>
      <c r="E49" s="122">
        <v>56</v>
      </c>
      <c r="F49" s="69" t="s">
        <v>131</v>
      </c>
      <c r="G49" s="127">
        <v>0</v>
      </c>
      <c r="H49" s="76">
        <v>40550</v>
      </c>
      <c r="I49" s="70">
        <v>40908</v>
      </c>
      <c r="J49" s="70" t="s">
        <v>132</v>
      </c>
      <c r="K49" s="123">
        <v>11</v>
      </c>
      <c r="L49" s="122">
        <v>0</v>
      </c>
      <c r="M49" s="125">
        <v>288</v>
      </c>
      <c r="N49" s="122">
        <f>+M49*G49</f>
        <v>0</v>
      </c>
      <c r="O49" s="19">
        <v>168211096</v>
      </c>
      <c r="P49" s="19"/>
      <c r="Q49" s="110" t="s">
        <v>278</v>
      </c>
      <c r="R49" s="71"/>
      <c r="S49" s="71"/>
      <c r="T49" s="71"/>
      <c r="U49" s="71"/>
      <c r="V49" s="71"/>
      <c r="W49" s="71"/>
      <c r="X49" s="71"/>
      <c r="Y49" s="71"/>
      <c r="Z49" s="71"/>
    </row>
    <row r="50" spans="1:26" s="72" customFormat="1" ht="135" x14ac:dyDescent="0.25">
      <c r="A50" s="35" t="e">
        <f>+#REF!+1</f>
        <v>#REF!</v>
      </c>
      <c r="B50" s="73" t="s">
        <v>155</v>
      </c>
      <c r="C50" s="74" t="s">
        <v>155</v>
      </c>
      <c r="D50" s="73" t="s">
        <v>156</v>
      </c>
      <c r="E50" s="122">
        <v>232</v>
      </c>
      <c r="F50" s="69" t="s">
        <v>131</v>
      </c>
      <c r="G50" s="127">
        <v>0</v>
      </c>
      <c r="H50" s="76">
        <v>41093</v>
      </c>
      <c r="I50" s="70">
        <v>41273</v>
      </c>
      <c r="J50" s="70" t="s">
        <v>132</v>
      </c>
      <c r="K50" s="123">
        <v>5</v>
      </c>
      <c r="L50" s="122">
        <v>0</v>
      </c>
      <c r="M50" s="125">
        <v>84</v>
      </c>
      <c r="N50" s="122">
        <v>0</v>
      </c>
      <c r="O50" s="19">
        <v>128460000</v>
      </c>
      <c r="P50" s="19">
        <v>69</v>
      </c>
      <c r="Q50" s="110" t="s">
        <v>278</v>
      </c>
      <c r="R50" s="71"/>
      <c r="S50" s="71"/>
      <c r="T50" s="71"/>
      <c r="U50" s="71"/>
      <c r="V50" s="71"/>
      <c r="W50" s="71"/>
      <c r="X50" s="71"/>
      <c r="Y50" s="71"/>
      <c r="Z50" s="71"/>
    </row>
    <row r="51" spans="1:26" s="72" customFormat="1" ht="135" x14ac:dyDescent="0.25">
      <c r="A51" s="35" t="e">
        <f t="shared" ref="A51:A55" si="0">+A50+1</f>
        <v>#REF!</v>
      </c>
      <c r="B51" s="73" t="s">
        <v>155</v>
      </c>
      <c r="C51" s="74" t="s">
        <v>155</v>
      </c>
      <c r="D51" s="73" t="s">
        <v>156</v>
      </c>
      <c r="E51" s="122">
        <v>346</v>
      </c>
      <c r="F51" s="69" t="s">
        <v>131</v>
      </c>
      <c r="G51" s="69">
        <v>0</v>
      </c>
      <c r="H51" s="76">
        <v>41246</v>
      </c>
      <c r="I51" s="70" t="s">
        <v>279</v>
      </c>
      <c r="J51" s="70" t="s">
        <v>132</v>
      </c>
      <c r="K51" s="123">
        <v>18</v>
      </c>
      <c r="L51" s="122">
        <v>0</v>
      </c>
      <c r="M51" s="125">
        <v>152</v>
      </c>
      <c r="N51" s="122">
        <v>0</v>
      </c>
      <c r="O51" s="19"/>
      <c r="P51" s="19">
        <v>70</v>
      </c>
      <c r="Q51" s="110" t="s">
        <v>278</v>
      </c>
      <c r="R51" s="71"/>
      <c r="S51" s="71"/>
      <c r="T51" s="71"/>
      <c r="U51" s="71"/>
      <c r="V51" s="71"/>
      <c r="W51" s="71"/>
      <c r="X51" s="71"/>
      <c r="Y51" s="71"/>
      <c r="Z51" s="71"/>
    </row>
    <row r="52" spans="1:26" s="72" customFormat="1" ht="135" x14ac:dyDescent="0.25">
      <c r="A52" s="35" t="e">
        <f t="shared" si="0"/>
        <v>#REF!</v>
      </c>
      <c r="B52" s="73" t="s">
        <v>155</v>
      </c>
      <c r="C52" s="74" t="s">
        <v>155</v>
      </c>
      <c r="D52" s="73" t="s">
        <v>156</v>
      </c>
      <c r="E52" s="122">
        <v>125</v>
      </c>
      <c r="F52" s="69" t="s">
        <v>131</v>
      </c>
      <c r="G52" s="69">
        <v>0</v>
      </c>
      <c r="H52" s="76">
        <v>40934</v>
      </c>
      <c r="I52" s="70">
        <v>41274</v>
      </c>
      <c r="J52" s="70" t="s">
        <v>132</v>
      </c>
      <c r="K52" s="123">
        <v>5</v>
      </c>
      <c r="L52" s="168">
        <v>6</v>
      </c>
      <c r="M52" s="125"/>
      <c r="N52" s="122"/>
      <c r="O52" s="19"/>
      <c r="P52" s="19"/>
      <c r="Q52" s="110" t="s">
        <v>278</v>
      </c>
      <c r="R52" s="71"/>
      <c r="S52" s="71"/>
      <c r="T52" s="71"/>
      <c r="U52" s="71"/>
      <c r="V52" s="71"/>
      <c r="W52" s="71"/>
      <c r="X52" s="71"/>
      <c r="Y52" s="71"/>
      <c r="Z52" s="71"/>
    </row>
    <row r="53" spans="1:26" s="72" customFormat="1" x14ac:dyDescent="0.25">
      <c r="A53" s="35" t="e">
        <f t="shared" si="0"/>
        <v>#REF!</v>
      </c>
      <c r="B53" s="73"/>
      <c r="C53" s="74"/>
      <c r="D53" s="73"/>
      <c r="E53" s="122"/>
      <c r="F53" s="69"/>
      <c r="G53" s="69"/>
      <c r="H53" s="69"/>
      <c r="I53" s="70"/>
      <c r="J53" s="70"/>
      <c r="K53" s="123"/>
      <c r="L53" s="70"/>
      <c r="M53" s="62"/>
      <c r="N53" s="122"/>
      <c r="O53" s="19"/>
      <c r="P53" s="19"/>
      <c r="Q53" s="110"/>
      <c r="R53" s="71"/>
      <c r="S53" s="71"/>
      <c r="T53" s="71"/>
      <c r="U53" s="71"/>
      <c r="V53" s="71"/>
      <c r="W53" s="71"/>
      <c r="X53" s="71"/>
      <c r="Y53" s="71"/>
      <c r="Z53" s="71"/>
    </row>
    <row r="54" spans="1:26" s="72" customFormat="1" x14ac:dyDescent="0.25">
      <c r="A54" s="35" t="e">
        <f t="shared" si="0"/>
        <v>#REF!</v>
      </c>
      <c r="B54" s="73"/>
      <c r="C54" s="74"/>
      <c r="D54" s="73"/>
      <c r="E54" s="122"/>
      <c r="F54" s="69"/>
      <c r="G54" s="69"/>
      <c r="H54" s="69"/>
      <c r="I54" s="70"/>
      <c r="J54" s="70"/>
      <c r="K54" s="123"/>
      <c r="L54" s="70"/>
      <c r="M54" s="62"/>
      <c r="N54" s="122"/>
      <c r="O54" s="19"/>
      <c r="P54" s="19"/>
      <c r="Q54" s="110"/>
      <c r="R54" s="71"/>
      <c r="S54" s="71"/>
      <c r="T54" s="71"/>
      <c r="U54" s="71"/>
      <c r="V54" s="71"/>
      <c r="W54" s="71"/>
      <c r="X54" s="71"/>
      <c r="Y54" s="71"/>
      <c r="Z54" s="71"/>
    </row>
    <row r="55" spans="1:26" s="72" customFormat="1" x14ac:dyDescent="0.25">
      <c r="A55" s="35" t="e">
        <f t="shared" si="0"/>
        <v>#REF!</v>
      </c>
      <c r="B55" s="73"/>
      <c r="C55" s="74"/>
      <c r="D55" s="73"/>
      <c r="E55" s="122"/>
      <c r="F55" s="69"/>
      <c r="G55" s="69"/>
      <c r="H55" s="69"/>
      <c r="I55" s="70"/>
      <c r="J55" s="70"/>
      <c r="K55" s="123"/>
      <c r="L55" s="70"/>
      <c r="M55" s="62"/>
      <c r="N55" s="122"/>
      <c r="O55" s="19"/>
      <c r="P55" s="19"/>
      <c r="Q55" s="110"/>
      <c r="R55" s="71"/>
      <c r="S55" s="71"/>
      <c r="T55" s="71"/>
      <c r="U55" s="71"/>
      <c r="V55" s="71"/>
      <c r="W55" s="71"/>
      <c r="X55" s="71"/>
      <c r="Y55" s="71"/>
      <c r="Z55" s="71"/>
    </row>
    <row r="56" spans="1:26" s="72" customFormat="1" x14ac:dyDescent="0.25">
      <c r="A56" s="35"/>
      <c r="B56" s="116" t="s">
        <v>16</v>
      </c>
      <c r="C56" s="74"/>
      <c r="D56" s="73"/>
      <c r="E56" s="122"/>
      <c r="F56" s="69"/>
      <c r="G56" s="69"/>
      <c r="H56" s="69"/>
      <c r="I56" s="70"/>
      <c r="J56" s="70"/>
      <c r="K56" s="124">
        <f>SUM(K50:K55)</f>
        <v>28</v>
      </c>
      <c r="L56" s="75">
        <f>SUM(L49:L55)</f>
        <v>6</v>
      </c>
      <c r="M56" s="108">
        <f>SUM(M49:M55)</f>
        <v>524</v>
      </c>
      <c r="N56" s="126">
        <f>SUM(N49:N55)</f>
        <v>0</v>
      </c>
      <c r="O56" s="19"/>
      <c r="P56" s="19"/>
      <c r="Q56" s="111"/>
    </row>
    <row r="57" spans="1:26" s="20" customFormat="1" x14ac:dyDescent="0.25">
      <c r="E57" s="21"/>
    </row>
    <row r="58" spans="1:26" s="20" customFormat="1" x14ac:dyDescent="0.25">
      <c r="B58" s="189" t="s">
        <v>28</v>
      </c>
      <c r="C58" s="189" t="s">
        <v>27</v>
      </c>
      <c r="D58" s="191" t="s">
        <v>33</v>
      </c>
      <c r="E58" s="191"/>
    </row>
    <row r="59" spans="1:26" s="20" customFormat="1" x14ac:dyDescent="0.25">
      <c r="B59" s="190"/>
      <c r="C59" s="190"/>
      <c r="D59" s="120" t="s">
        <v>23</v>
      </c>
      <c r="E59" s="41" t="s">
        <v>24</v>
      </c>
    </row>
    <row r="60" spans="1:26" s="20" customFormat="1" ht="30.6" customHeight="1" x14ac:dyDescent="0.25">
      <c r="B60" s="39" t="s">
        <v>21</v>
      </c>
      <c r="C60" s="40">
        <f>+K56</f>
        <v>28</v>
      </c>
      <c r="D60" s="38" t="s">
        <v>131</v>
      </c>
      <c r="E60" s="38"/>
      <c r="F60" s="22"/>
      <c r="G60" s="22"/>
      <c r="H60" s="22"/>
      <c r="I60" s="22"/>
      <c r="J60" s="22"/>
      <c r="K60" s="22"/>
      <c r="L60" s="22"/>
      <c r="M60" s="22"/>
    </row>
    <row r="61" spans="1:26" s="20" customFormat="1" ht="30" customHeight="1" x14ac:dyDescent="0.25">
      <c r="B61" s="39" t="s">
        <v>25</v>
      </c>
      <c r="C61" s="40">
        <f>+M56</f>
        <v>524</v>
      </c>
      <c r="D61" s="38" t="s">
        <v>131</v>
      </c>
      <c r="E61" s="38"/>
    </row>
    <row r="62" spans="1:26" s="20" customFormat="1" x14ac:dyDescent="0.25">
      <c r="B62" s="23"/>
      <c r="C62" s="192"/>
      <c r="D62" s="192"/>
      <c r="E62" s="192"/>
      <c r="F62" s="192"/>
      <c r="G62" s="192"/>
      <c r="H62" s="192"/>
      <c r="I62" s="192"/>
      <c r="J62" s="192"/>
      <c r="K62" s="192"/>
      <c r="L62" s="192"/>
      <c r="M62" s="192"/>
      <c r="N62" s="192"/>
    </row>
    <row r="63" spans="1:26" ht="28.15" customHeight="1" thickBot="1" x14ac:dyDescent="0.3"/>
    <row r="64" spans="1:26" ht="27" thickBot="1" x14ac:dyDescent="0.3">
      <c r="B64" s="193" t="s">
        <v>97</v>
      </c>
      <c r="C64" s="193"/>
      <c r="D64" s="193"/>
      <c r="E64" s="193"/>
      <c r="F64" s="193"/>
      <c r="G64" s="193"/>
      <c r="H64" s="193"/>
      <c r="I64" s="193"/>
      <c r="J64" s="193"/>
      <c r="K64" s="193"/>
      <c r="L64" s="193"/>
      <c r="M64" s="193"/>
      <c r="N64" s="193"/>
    </row>
    <row r="67" spans="2:17" ht="109.5" customHeight="1" x14ac:dyDescent="0.25">
      <c r="B67" s="79" t="s">
        <v>144</v>
      </c>
      <c r="C67" s="45" t="s">
        <v>2</v>
      </c>
      <c r="D67" s="45" t="s">
        <v>99</v>
      </c>
      <c r="E67" s="45" t="s">
        <v>98</v>
      </c>
      <c r="F67" s="45" t="s">
        <v>100</v>
      </c>
      <c r="G67" s="45" t="s">
        <v>101</v>
      </c>
      <c r="H67" s="45" t="s">
        <v>102</v>
      </c>
      <c r="I67" s="45" t="s">
        <v>103</v>
      </c>
      <c r="J67" s="45" t="s">
        <v>104</v>
      </c>
      <c r="K67" s="45" t="s">
        <v>105</v>
      </c>
      <c r="L67" s="45" t="s">
        <v>106</v>
      </c>
      <c r="M67" s="56" t="s">
        <v>107</v>
      </c>
      <c r="N67" s="56" t="s">
        <v>108</v>
      </c>
      <c r="O67" s="194" t="s">
        <v>3</v>
      </c>
      <c r="P67" s="195"/>
      <c r="Q67" s="45" t="s">
        <v>18</v>
      </c>
    </row>
    <row r="68" spans="2:17" ht="31.5" customHeight="1" x14ac:dyDescent="0.25">
      <c r="B68" s="1" t="s">
        <v>163</v>
      </c>
      <c r="C68" s="1" t="s">
        <v>159</v>
      </c>
      <c r="D68" s="3" t="s">
        <v>160</v>
      </c>
      <c r="E68" s="3">
        <v>68</v>
      </c>
      <c r="F68" s="2" t="s">
        <v>280</v>
      </c>
      <c r="G68" s="2" t="s">
        <v>131</v>
      </c>
      <c r="H68" s="2" t="s">
        <v>280</v>
      </c>
      <c r="I68" s="57" t="s">
        <v>166</v>
      </c>
      <c r="J68" s="57" t="s">
        <v>131</v>
      </c>
      <c r="K68" s="80" t="s">
        <v>131</v>
      </c>
      <c r="L68" s="80" t="s">
        <v>131</v>
      </c>
      <c r="M68" s="80" t="s">
        <v>131</v>
      </c>
      <c r="N68" s="80" t="s">
        <v>280</v>
      </c>
      <c r="O68" s="206" t="s">
        <v>281</v>
      </c>
      <c r="P68" s="207"/>
      <c r="Q68" s="80" t="s">
        <v>131</v>
      </c>
    </row>
    <row r="69" spans="2:17" ht="32.25" customHeight="1" x14ac:dyDescent="0.25">
      <c r="B69" s="1" t="s">
        <v>164</v>
      </c>
      <c r="C69" s="1" t="s">
        <v>159</v>
      </c>
      <c r="D69" s="3" t="s">
        <v>161</v>
      </c>
      <c r="E69" s="3" t="s">
        <v>161</v>
      </c>
      <c r="F69" s="2" t="s">
        <v>280</v>
      </c>
      <c r="G69" s="2" t="s">
        <v>280</v>
      </c>
      <c r="H69" s="2" t="s">
        <v>131</v>
      </c>
      <c r="I69" s="57" t="s">
        <v>166</v>
      </c>
      <c r="J69" s="57" t="s">
        <v>131</v>
      </c>
      <c r="K69" s="80" t="s">
        <v>131</v>
      </c>
      <c r="L69" s="80" t="s">
        <v>131</v>
      </c>
      <c r="M69" s="80" t="s">
        <v>131</v>
      </c>
      <c r="N69" s="80" t="s">
        <v>280</v>
      </c>
      <c r="O69" s="206" t="s">
        <v>165</v>
      </c>
      <c r="P69" s="207"/>
      <c r="Q69" s="80" t="s">
        <v>131</v>
      </c>
    </row>
    <row r="70" spans="2:17" x14ac:dyDescent="0.25">
      <c r="B70" s="1"/>
      <c r="C70" s="1"/>
      <c r="D70" s="3"/>
      <c r="E70" s="3"/>
      <c r="F70" s="2"/>
      <c r="G70" s="2"/>
      <c r="H70" s="2"/>
      <c r="I70" s="57"/>
      <c r="J70" s="57"/>
      <c r="K70" s="80"/>
      <c r="L70" s="80"/>
      <c r="M70" s="80"/>
      <c r="N70" s="80"/>
      <c r="O70" s="206"/>
      <c r="P70" s="207"/>
      <c r="Q70" s="80"/>
    </row>
    <row r="71" spans="2:17" x14ac:dyDescent="0.25">
      <c r="B71" s="1"/>
      <c r="C71" s="1"/>
      <c r="D71" s="3"/>
      <c r="E71" s="3"/>
      <c r="F71" s="2"/>
      <c r="G71" s="2"/>
      <c r="H71" s="2"/>
      <c r="I71" s="57"/>
      <c r="J71" s="57"/>
      <c r="K71" s="80"/>
      <c r="L71" s="80"/>
      <c r="M71" s="80"/>
      <c r="N71" s="80"/>
      <c r="O71" s="174"/>
      <c r="P71" s="175"/>
      <c r="Q71" s="80"/>
    </row>
    <row r="72" spans="2:17" x14ac:dyDescent="0.25">
      <c r="B72" s="1"/>
      <c r="C72" s="1"/>
      <c r="D72" s="3"/>
      <c r="E72" s="3"/>
      <c r="F72" s="2"/>
      <c r="G72" s="2"/>
      <c r="H72" s="2"/>
      <c r="I72" s="57"/>
      <c r="J72" s="57"/>
      <c r="K72" s="80"/>
      <c r="L72" s="80"/>
      <c r="M72" s="80"/>
      <c r="N72" s="80"/>
      <c r="O72" s="174"/>
      <c r="P72" s="175"/>
      <c r="Q72" s="80"/>
    </row>
    <row r="73" spans="2:17" x14ac:dyDescent="0.25">
      <c r="B73" s="1"/>
      <c r="C73" s="1"/>
      <c r="D73" s="3"/>
      <c r="E73" s="3"/>
      <c r="F73" s="2"/>
      <c r="G73" s="2"/>
      <c r="H73" s="2"/>
      <c r="I73" s="57"/>
      <c r="J73" s="57"/>
      <c r="K73" s="80"/>
      <c r="L73" s="80"/>
      <c r="M73" s="80"/>
      <c r="N73" s="80"/>
      <c r="O73" s="174"/>
      <c r="P73" s="175"/>
      <c r="Q73" s="80"/>
    </row>
    <row r="74" spans="2:17" x14ac:dyDescent="0.25">
      <c r="B74" s="80"/>
      <c r="C74" s="80"/>
      <c r="D74" s="80"/>
      <c r="E74" s="80"/>
      <c r="F74" s="80"/>
      <c r="G74" s="80"/>
      <c r="H74" s="80"/>
      <c r="I74" s="80"/>
      <c r="J74" s="80"/>
      <c r="K74" s="80"/>
      <c r="L74" s="80"/>
      <c r="M74" s="80"/>
      <c r="N74" s="80"/>
      <c r="O74" s="174"/>
      <c r="P74" s="175"/>
      <c r="Q74" s="80"/>
    </row>
    <row r="75" spans="2:17" x14ac:dyDescent="0.25">
      <c r="B75" s="5" t="s">
        <v>1</v>
      </c>
    </row>
    <row r="76" spans="2:17" x14ac:dyDescent="0.25">
      <c r="B76" s="5" t="s">
        <v>36</v>
      </c>
    </row>
    <row r="77" spans="2:17" x14ac:dyDescent="0.25">
      <c r="B77" s="5" t="s">
        <v>60</v>
      </c>
    </row>
    <row r="79" spans="2:17" ht="15.75" thickBot="1" x14ac:dyDescent="0.3"/>
    <row r="80" spans="2:17" ht="27" thickBot="1" x14ac:dyDescent="0.3">
      <c r="B80" s="201" t="s">
        <v>37</v>
      </c>
      <c r="C80" s="202"/>
      <c r="D80" s="202"/>
      <c r="E80" s="202"/>
      <c r="F80" s="202"/>
      <c r="G80" s="202"/>
      <c r="H80" s="202"/>
      <c r="I80" s="202"/>
      <c r="J80" s="202"/>
      <c r="K80" s="202"/>
      <c r="L80" s="202"/>
      <c r="M80" s="202"/>
      <c r="N80" s="203"/>
    </row>
    <row r="85" spans="2:17" ht="76.5" customHeight="1" x14ac:dyDescent="0.25">
      <c r="B85" s="79" t="s">
        <v>0</v>
      </c>
      <c r="C85" s="79" t="s">
        <v>38</v>
      </c>
      <c r="D85" s="79" t="s">
        <v>39</v>
      </c>
      <c r="E85" s="79" t="s">
        <v>109</v>
      </c>
      <c r="F85" s="79" t="s">
        <v>111</v>
      </c>
      <c r="G85" s="79" t="s">
        <v>112</v>
      </c>
      <c r="H85" s="79" t="s">
        <v>113</v>
      </c>
      <c r="I85" s="79" t="s">
        <v>110</v>
      </c>
      <c r="J85" s="194" t="s">
        <v>114</v>
      </c>
      <c r="K85" s="204"/>
      <c r="L85" s="195"/>
      <c r="M85" s="79" t="s">
        <v>118</v>
      </c>
      <c r="N85" s="79" t="s">
        <v>40</v>
      </c>
      <c r="O85" s="79" t="s">
        <v>41</v>
      </c>
      <c r="P85" s="194" t="s">
        <v>3</v>
      </c>
      <c r="Q85" s="195"/>
    </row>
    <row r="86" spans="2:17" ht="68.25" customHeight="1" x14ac:dyDescent="0.25">
      <c r="B86" s="117" t="s">
        <v>42</v>
      </c>
      <c r="C86" s="117">
        <v>1</v>
      </c>
      <c r="D86" s="130" t="s">
        <v>174</v>
      </c>
      <c r="E86" s="80">
        <v>1122402165</v>
      </c>
      <c r="F86" s="46" t="s">
        <v>175</v>
      </c>
      <c r="G86" s="46" t="s">
        <v>176</v>
      </c>
      <c r="H86" s="131">
        <v>40739</v>
      </c>
      <c r="I86" s="80" t="s">
        <v>177</v>
      </c>
      <c r="J86" s="46" t="s">
        <v>178</v>
      </c>
      <c r="K86" s="131">
        <v>41067</v>
      </c>
      <c r="L86" s="131">
        <v>41613</v>
      </c>
      <c r="M86" s="5" t="s">
        <v>131</v>
      </c>
      <c r="N86" s="80" t="s">
        <v>131</v>
      </c>
      <c r="O86" s="80" t="s">
        <v>131</v>
      </c>
      <c r="P86" s="206" t="s">
        <v>289</v>
      </c>
      <c r="Q86" s="207"/>
    </row>
    <row r="87" spans="2:17" ht="47.25" customHeight="1" x14ac:dyDescent="0.25">
      <c r="B87" s="117" t="s">
        <v>43</v>
      </c>
      <c r="C87" s="117">
        <v>1</v>
      </c>
      <c r="D87" s="117" t="s">
        <v>179</v>
      </c>
      <c r="E87" s="1">
        <v>56078950</v>
      </c>
      <c r="F87" s="1" t="s">
        <v>180</v>
      </c>
      <c r="G87" s="117" t="s">
        <v>181</v>
      </c>
      <c r="H87" s="129">
        <v>40468</v>
      </c>
      <c r="I87" s="3" t="s">
        <v>182</v>
      </c>
      <c r="J87" s="46" t="s">
        <v>178</v>
      </c>
      <c r="K87" s="132">
        <v>41673</v>
      </c>
      <c r="L87" s="131">
        <v>41976</v>
      </c>
      <c r="M87" s="80" t="s">
        <v>131</v>
      </c>
      <c r="N87" s="80" t="s">
        <v>131</v>
      </c>
      <c r="O87" s="80" t="s">
        <v>131</v>
      </c>
      <c r="P87" s="206" t="s">
        <v>289</v>
      </c>
      <c r="Q87" s="207"/>
    </row>
    <row r="89" spans="2:17" ht="15.75" thickBot="1" x14ac:dyDescent="0.3"/>
    <row r="90" spans="2:17" ht="27" thickBot="1" x14ac:dyDescent="0.3">
      <c r="B90" s="201" t="s">
        <v>45</v>
      </c>
      <c r="C90" s="202"/>
      <c r="D90" s="202"/>
      <c r="E90" s="202"/>
      <c r="F90" s="202"/>
      <c r="G90" s="202"/>
      <c r="H90" s="202"/>
      <c r="I90" s="202"/>
      <c r="J90" s="202"/>
      <c r="K90" s="202"/>
      <c r="L90" s="202"/>
      <c r="M90" s="202"/>
      <c r="N90" s="203"/>
    </row>
    <row r="93" spans="2:17" ht="46.15" customHeight="1" x14ac:dyDescent="0.25">
      <c r="B93" s="45" t="s">
        <v>32</v>
      </c>
      <c r="C93" s="45" t="s">
        <v>46</v>
      </c>
      <c r="D93" s="194" t="s">
        <v>3</v>
      </c>
      <c r="E93" s="195"/>
    </row>
    <row r="94" spans="2:17" ht="46.9" customHeight="1" x14ac:dyDescent="0.25">
      <c r="B94" s="46" t="s">
        <v>119</v>
      </c>
      <c r="C94" s="80" t="s">
        <v>131</v>
      </c>
      <c r="D94" s="208"/>
      <c r="E94" s="208"/>
    </row>
    <row r="97" spans="1:26" ht="26.25" x14ac:dyDescent="0.25">
      <c r="B97" s="178" t="s">
        <v>62</v>
      </c>
      <c r="C97" s="179"/>
      <c r="D97" s="179"/>
      <c r="E97" s="179"/>
      <c r="F97" s="179"/>
      <c r="G97" s="179"/>
      <c r="H97" s="179"/>
      <c r="I97" s="179"/>
      <c r="J97" s="179"/>
      <c r="K97" s="179"/>
      <c r="L97" s="179"/>
      <c r="M97" s="179"/>
      <c r="N97" s="179"/>
      <c r="O97" s="179"/>
      <c r="P97" s="179"/>
    </row>
    <row r="99" spans="1:26" ht="15.75" thickBot="1" x14ac:dyDescent="0.3"/>
    <row r="100" spans="1:26" ht="27" thickBot="1" x14ac:dyDescent="0.3">
      <c r="B100" s="201" t="s">
        <v>52</v>
      </c>
      <c r="C100" s="202"/>
      <c r="D100" s="202"/>
      <c r="E100" s="202"/>
      <c r="F100" s="202"/>
      <c r="G100" s="202"/>
      <c r="H100" s="202"/>
      <c r="I100" s="202"/>
      <c r="J100" s="202"/>
      <c r="K100" s="202"/>
      <c r="L100" s="202"/>
      <c r="M100" s="202"/>
      <c r="N100" s="203"/>
    </row>
    <row r="102" spans="1:26" ht="15.75" thickBot="1" x14ac:dyDescent="0.3">
      <c r="M102" s="43"/>
      <c r="N102" s="43"/>
    </row>
    <row r="103" spans="1:26" s="67" customFormat="1" ht="109.5" customHeight="1" x14ac:dyDescent="0.25">
      <c r="B103" s="77" t="s">
        <v>140</v>
      </c>
      <c r="C103" s="77" t="s">
        <v>141</v>
      </c>
      <c r="D103" s="77" t="s">
        <v>142</v>
      </c>
      <c r="E103" s="77" t="s">
        <v>44</v>
      </c>
      <c r="F103" s="77" t="s">
        <v>22</v>
      </c>
      <c r="G103" s="77" t="s">
        <v>96</v>
      </c>
      <c r="H103" s="77" t="s">
        <v>17</v>
      </c>
      <c r="I103" s="77" t="s">
        <v>10</v>
      </c>
      <c r="J103" s="77" t="s">
        <v>30</v>
      </c>
      <c r="K103" s="77" t="s">
        <v>59</v>
      </c>
      <c r="L103" s="77" t="s">
        <v>20</v>
      </c>
      <c r="M103" s="63" t="s">
        <v>26</v>
      </c>
      <c r="N103" s="77" t="s">
        <v>143</v>
      </c>
      <c r="O103" s="77" t="s">
        <v>35</v>
      </c>
      <c r="P103" s="78" t="s">
        <v>11</v>
      </c>
      <c r="Q103" s="78" t="s">
        <v>19</v>
      </c>
    </row>
    <row r="104" spans="1:26" s="72" customFormat="1" ht="240" x14ac:dyDescent="0.25">
      <c r="A104" s="35">
        <v>1</v>
      </c>
      <c r="B104" s="73" t="s">
        <v>155</v>
      </c>
      <c r="C104" s="73" t="s">
        <v>155</v>
      </c>
      <c r="D104" s="73" t="s">
        <v>210</v>
      </c>
      <c r="E104" s="122">
        <v>70</v>
      </c>
      <c r="F104" s="69" t="s">
        <v>132</v>
      </c>
      <c r="G104" s="109">
        <v>0</v>
      </c>
      <c r="H104" s="76">
        <v>41143</v>
      </c>
      <c r="I104" s="70">
        <v>41243</v>
      </c>
      <c r="J104" s="70" t="s">
        <v>132</v>
      </c>
      <c r="K104" s="70">
        <v>0</v>
      </c>
      <c r="L104" s="70">
        <v>0</v>
      </c>
      <c r="M104" s="62"/>
      <c r="N104" s="62">
        <f>+M104*G104</f>
        <v>0</v>
      </c>
      <c r="O104" s="19"/>
      <c r="P104" s="19"/>
      <c r="Q104" s="110" t="s">
        <v>282</v>
      </c>
      <c r="R104" s="71"/>
      <c r="S104" s="71"/>
      <c r="T104" s="71"/>
      <c r="U104" s="71"/>
      <c r="V104" s="71"/>
      <c r="W104" s="71"/>
      <c r="X104" s="71"/>
      <c r="Y104" s="71"/>
      <c r="Z104" s="71"/>
    </row>
    <row r="105" spans="1:26" s="72" customFormat="1" x14ac:dyDescent="0.25">
      <c r="A105" s="35">
        <f>+A104+1</f>
        <v>2</v>
      </c>
      <c r="B105" s="73"/>
      <c r="C105" s="74"/>
      <c r="D105" s="73"/>
      <c r="E105" s="122"/>
      <c r="F105" s="69"/>
      <c r="G105" s="69"/>
      <c r="H105" s="69"/>
      <c r="I105" s="70"/>
      <c r="J105" s="70"/>
      <c r="K105" s="70"/>
      <c r="L105" s="70"/>
      <c r="M105" s="62"/>
      <c r="N105" s="62"/>
      <c r="O105" s="19"/>
      <c r="P105" s="19"/>
      <c r="Q105" s="110"/>
      <c r="R105" s="71"/>
      <c r="S105" s="71"/>
      <c r="T105" s="71"/>
      <c r="U105" s="71"/>
      <c r="V105" s="71"/>
      <c r="W105" s="71"/>
      <c r="X105" s="71"/>
      <c r="Y105" s="71"/>
      <c r="Z105" s="71"/>
    </row>
    <row r="106" spans="1:26" s="72" customFormat="1" x14ac:dyDescent="0.25">
      <c r="A106" s="35">
        <f t="shared" ref="A106:A111" si="1">+A105+1</f>
        <v>3</v>
      </c>
      <c r="B106" s="73"/>
      <c r="C106" s="74"/>
      <c r="D106" s="73"/>
      <c r="E106" s="122"/>
      <c r="F106" s="69"/>
      <c r="G106" s="69"/>
      <c r="H106" s="69"/>
      <c r="I106" s="70"/>
      <c r="J106" s="70"/>
      <c r="K106" s="70"/>
      <c r="L106" s="70"/>
      <c r="M106" s="62"/>
      <c r="N106" s="62"/>
      <c r="O106" s="19"/>
      <c r="P106" s="19"/>
      <c r="Q106" s="110"/>
      <c r="R106" s="71"/>
      <c r="S106" s="71"/>
      <c r="T106" s="71"/>
      <c r="U106" s="71"/>
      <c r="V106" s="71"/>
      <c r="W106" s="71"/>
      <c r="X106" s="71"/>
      <c r="Y106" s="71"/>
      <c r="Z106" s="71"/>
    </row>
    <row r="107" spans="1:26" s="72" customFormat="1" x14ac:dyDescent="0.25">
      <c r="A107" s="35">
        <f t="shared" si="1"/>
        <v>4</v>
      </c>
      <c r="B107" s="73"/>
      <c r="C107" s="74"/>
      <c r="D107" s="73"/>
      <c r="E107" s="122"/>
      <c r="F107" s="69"/>
      <c r="G107" s="69"/>
      <c r="H107" s="69"/>
      <c r="I107" s="70"/>
      <c r="J107" s="70"/>
      <c r="K107" s="70"/>
      <c r="L107" s="70"/>
      <c r="M107" s="62"/>
      <c r="N107" s="62"/>
      <c r="O107" s="19"/>
      <c r="P107" s="19"/>
      <c r="Q107" s="110"/>
      <c r="R107" s="71"/>
      <c r="S107" s="71"/>
      <c r="T107" s="71"/>
      <c r="U107" s="71"/>
      <c r="V107" s="71"/>
      <c r="W107" s="71"/>
      <c r="X107" s="71"/>
      <c r="Y107" s="71"/>
      <c r="Z107" s="71"/>
    </row>
    <row r="108" spans="1:26" s="72" customFormat="1" x14ac:dyDescent="0.25">
      <c r="A108" s="35">
        <f t="shared" si="1"/>
        <v>5</v>
      </c>
      <c r="B108" s="73"/>
      <c r="C108" s="74"/>
      <c r="D108" s="73"/>
      <c r="E108" s="122"/>
      <c r="F108" s="69"/>
      <c r="G108" s="69"/>
      <c r="H108" s="69"/>
      <c r="I108" s="70"/>
      <c r="J108" s="70"/>
      <c r="K108" s="70"/>
      <c r="L108" s="70"/>
      <c r="M108" s="62"/>
      <c r="N108" s="62"/>
      <c r="O108" s="19"/>
      <c r="P108" s="19"/>
      <c r="Q108" s="110"/>
      <c r="R108" s="71"/>
      <c r="S108" s="71"/>
      <c r="T108" s="71"/>
      <c r="U108" s="71"/>
      <c r="V108" s="71"/>
      <c r="W108" s="71"/>
      <c r="X108" s="71"/>
      <c r="Y108" s="71"/>
      <c r="Z108" s="71"/>
    </row>
    <row r="109" spans="1:26" s="72" customFormat="1" x14ac:dyDescent="0.25">
      <c r="A109" s="35">
        <f t="shared" si="1"/>
        <v>6</v>
      </c>
      <c r="B109" s="73"/>
      <c r="C109" s="74"/>
      <c r="D109" s="73"/>
      <c r="E109" s="122"/>
      <c r="F109" s="69"/>
      <c r="G109" s="69"/>
      <c r="H109" s="69"/>
      <c r="I109" s="70"/>
      <c r="J109" s="70"/>
      <c r="K109" s="70"/>
      <c r="L109" s="70"/>
      <c r="M109" s="62"/>
      <c r="N109" s="62"/>
      <c r="O109" s="19"/>
      <c r="P109" s="19"/>
      <c r="Q109" s="110"/>
      <c r="R109" s="71"/>
      <c r="S109" s="71"/>
      <c r="T109" s="71"/>
      <c r="U109" s="71"/>
      <c r="V109" s="71"/>
      <c r="W109" s="71"/>
      <c r="X109" s="71"/>
      <c r="Y109" s="71"/>
      <c r="Z109" s="71"/>
    </row>
    <row r="110" spans="1:26" s="72" customFormat="1" x14ac:dyDescent="0.25">
      <c r="A110" s="35">
        <f t="shared" si="1"/>
        <v>7</v>
      </c>
      <c r="B110" s="73"/>
      <c r="C110" s="74"/>
      <c r="D110" s="73"/>
      <c r="E110" s="122"/>
      <c r="F110" s="69"/>
      <c r="G110" s="69"/>
      <c r="H110" s="69"/>
      <c r="I110" s="70"/>
      <c r="J110" s="70"/>
      <c r="K110" s="70"/>
      <c r="L110" s="70"/>
      <c r="M110" s="62"/>
      <c r="N110" s="62"/>
      <c r="O110" s="19"/>
      <c r="P110" s="19"/>
      <c r="Q110" s="110"/>
      <c r="R110" s="71"/>
      <c r="S110" s="71"/>
      <c r="T110" s="71"/>
      <c r="U110" s="71"/>
      <c r="V110" s="71"/>
      <c r="W110" s="71"/>
      <c r="X110" s="71"/>
      <c r="Y110" s="71"/>
      <c r="Z110" s="71"/>
    </row>
    <row r="111" spans="1:26" s="72" customFormat="1" x14ac:dyDescent="0.25">
      <c r="A111" s="35">
        <f t="shared" si="1"/>
        <v>8</v>
      </c>
      <c r="B111" s="73"/>
      <c r="C111" s="74"/>
      <c r="D111" s="73"/>
      <c r="E111" s="122"/>
      <c r="F111" s="69"/>
      <c r="G111" s="69"/>
      <c r="H111" s="69"/>
      <c r="I111" s="70"/>
      <c r="J111" s="70"/>
      <c r="K111" s="70"/>
      <c r="L111" s="70"/>
      <c r="M111" s="62"/>
      <c r="N111" s="62"/>
      <c r="O111" s="19"/>
      <c r="P111" s="19"/>
      <c r="Q111" s="110"/>
      <c r="R111" s="71"/>
      <c r="S111" s="71"/>
      <c r="T111" s="71"/>
      <c r="U111" s="71"/>
      <c r="V111" s="71"/>
      <c r="W111" s="71"/>
      <c r="X111" s="71"/>
      <c r="Y111" s="71"/>
      <c r="Z111" s="71"/>
    </row>
    <row r="112" spans="1:26" s="72" customFormat="1" x14ac:dyDescent="0.25">
      <c r="A112" s="35"/>
      <c r="B112" s="116" t="s">
        <v>16</v>
      </c>
      <c r="C112" s="74"/>
      <c r="D112" s="73"/>
      <c r="E112" s="122"/>
      <c r="F112" s="69"/>
      <c r="G112" s="69"/>
      <c r="H112" s="69"/>
      <c r="I112" s="70"/>
      <c r="J112" s="70"/>
      <c r="K112" s="75">
        <f t="shared" ref="K112:N112" si="2">SUM(K104:K111)</f>
        <v>0</v>
      </c>
      <c r="L112" s="75">
        <f t="shared" si="2"/>
        <v>0</v>
      </c>
      <c r="M112" s="108">
        <f t="shared" si="2"/>
        <v>0</v>
      </c>
      <c r="N112" s="75">
        <f t="shared" si="2"/>
        <v>0</v>
      </c>
      <c r="O112" s="19"/>
      <c r="P112" s="19"/>
      <c r="Q112" s="111"/>
    </row>
    <row r="113" spans="2:17" x14ac:dyDescent="0.25">
      <c r="B113" s="20"/>
      <c r="C113" s="20"/>
      <c r="D113" s="20"/>
      <c r="E113" s="21"/>
      <c r="F113" s="20"/>
      <c r="G113" s="20"/>
      <c r="H113" s="20"/>
      <c r="I113" s="20"/>
      <c r="J113" s="20"/>
      <c r="K113" s="20"/>
      <c r="L113" s="20"/>
      <c r="M113" s="20"/>
      <c r="N113" s="20"/>
      <c r="O113" s="20"/>
      <c r="P113" s="20"/>
    </row>
    <row r="114" spans="2:17" ht="18.75" x14ac:dyDescent="0.25">
      <c r="B114" s="39" t="s">
        <v>31</v>
      </c>
      <c r="C114" s="49">
        <f>+K112</f>
        <v>0</v>
      </c>
      <c r="H114" s="22"/>
      <c r="I114" s="22"/>
      <c r="J114" s="22"/>
      <c r="K114" s="22"/>
      <c r="L114" s="22"/>
      <c r="M114" s="22"/>
      <c r="N114" s="20"/>
      <c r="O114" s="20"/>
      <c r="P114" s="20"/>
    </row>
    <row r="116" spans="2:17" ht="15.75" thickBot="1" x14ac:dyDescent="0.3"/>
    <row r="117" spans="2:17" ht="37.15" customHeight="1" thickBot="1" x14ac:dyDescent="0.3">
      <c r="B117" s="51" t="s">
        <v>48</v>
      </c>
      <c r="C117" s="52" t="s">
        <v>49</v>
      </c>
      <c r="D117" s="51" t="s">
        <v>50</v>
      </c>
      <c r="E117" s="52" t="s">
        <v>53</v>
      </c>
    </row>
    <row r="118" spans="2:17" ht="27" customHeight="1" x14ac:dyDescent="0.25">
      <c r="B118" s="44" t="s">
        <v>120</v>
      </c>
      <c r="C118" s="47">
        <v>20</v>
      </c>
      <c r="D118" s="47">
        <v>0</v>
      </c>
      <c r="E118" s="198">
        <f>+D118+D119+D120</f>
        <v>0</v>
      </c>
    </row>
    <row r="119" spans="2:17" x14ac:dyDescent="0.25">
      <c r="B119" s="44" t="s">
        <v>121</v>
      </c>
      <c r="C119" s="37">
        <v>30</v>
      </c>
      <c r="D119" s="118">
        <v>0</v>
      </c>
      <c r="E119" s="199"/>
    </row>
    <row r="120" spans="2:17" ht="15.75" thickBot="1" x14ac:dyDescent="0.3">
      <c r="B120" s="44" t="s">
        <v>122</v>
      </c>
      <c r="C120" s="48">
        <v>40</v>
      </c>
      <c r="D120" s="48">
        <v>0</v>
      </c>
      <c r="E120" s="200"/>
    </row>
    <row r="122" spans="2:17" ht="15.75" thickBot="1" x14ac:dyDescent="0.3"/>
    <row r="123" spans="2:17" ht="27" thickBot="1" x14ac:dyDescent="0.3">
      <c r="B123" s="201" t="s">
        <v>154</v>
      </c>
      <c r="C123" s="202"/>
      <c r="D123" s="202"/>
      <c r="E123" s="202"/>
      <c r="F123" s="202"/>
      <c r="G123" s="202"/>
      <c r="H123" s="202"/>
      <c r="I123" s="202"/>
      <c r="J123" s="202"/>
      <c r="K123" s="202"/>
      <c r="L123" s="202"/>
      <c r="M123" s="202"/>
      <c r="N123" s="203"/>
    </row>
    <row r="125" spans="2:17" ht="76.5" customHeight="1" x14ac:dyDescent="0.25">
      <c r="B125" s="79" t="s">
        <v>0</v>
      </c>
      <c r="C125" s="79" t="s">
        <v>38</v>
      </c>
      <c r="D125" s="79" t="s">
        <v>39</v>
      </c>
      <c r="E125" s="79" t="s">
        <v>109</v>
      </c>
      <c r="F125" s="79" t="s">
        <v>111</v>
      </c>
      <c r="G125" s="79" t="s">
        <v>112</v>
      </c>
      <c r="H125" s="79" t="s">
        <v>113</v>
      </c>
      <c r="I125" s="79" t="s">
        <v>110</v>
      </c>
      <c r="J125" s="194" t="s">
        <v>114</v>
      </c>
      <c r="K125" s="204"/>
      <c r="L125" s="195"/>
      <c r="M125" s="79" t="s">
        <v>118</v>
      </c>
      <c r="N125" s="79" t="s">
        <v>40</v>
      </c>
      <c r="O125" s="79" t="s">
        <v>41</v>
      </c>
      <c r="P125" s="194" t="s">
        <v>3</v>
      </c>
      <c r="Q125" s="195"/>
    </row>
    <row r="126" spans="2:17" ht="60.75" customHeight="1" x14ac:dyDescent="0.25">
      <c r="B126" s="134" t="s">
        <v>126</v>
      </c>
      <c r="C126" s="134" t="s">
        <v>290</v>
      </c>
      <c r="D126" s="134" t="s">
        <v>183</v>
      </c>
      <c r="E126" s="1">
        <v>27003968</v>
      </c>
      <c r="F126" s="1" t="s">
        <v>184</v>
      </c>
      <c r="G126" s="134" t="s">
        <v>185</v>
      </c>
      <c r="H126" s="129">
        <v>39255</v>
      </c>
      <c r="I126" s="3">
        <v>134862</v>
      </c>
      <c r="J126" s="134" t="s">
        <v>186</v>
      </c>
      <c r="K126" s="133" t="s">
        <v>191</v>
      </c>
      <c r="L126" s="132" t="s">
        <v>184</v>
      </c>
      <c r="M126" s="80" t="s">
        <v>131</v>
      </c>
      <c r="N126" s="80" t="s">
        <v>131</v>
      </c>
      <c r="O126" s="80" t="s">
        <v>131</v>
      </c>
      <c r="P126" s="206" t="s">
        <v>158</v>
      </c>
      <c r="Q126" s="207"/>
    </row>
    <row r="127" spans="2:17" ht="60.75" customHeight="1" x14ac:dyDescent="0.25">
      <c r="B127" s="134" t="s">
        <v>291</v>
      </c>
      <c r="C127" s="134" t="s">
        <v>290</v>
      </c>
      <c r="D127" s="1" t="s">
        <v>167</v>
      </c>
      <c r="E127" s="1">
        <v>56059465</v>
      </c>
      <c r="F127" s="1" t="s">
        <v>168</v>
      </c>
      <c r="G127" s="134" t="s">
        <v>169</v>
      </c>
      <c r="H127" s="129">
        <v>40739</v>
      </c>
      <c r="I127" s="135" t="s">
        <v>170</v>
      </c>
      <c r="J127" s="134" t="s">
        <v>171</v>
      </c>
      <c r="K127" s="58" t="s">
        <v>172</v>
      </c>
      <c r="L127" s="58" t="s">
        <v>173</v>
      </c>
      <c r="M127" s="80" t="s">
        <v>131</v>
      </c>
      <c r="N127" s="80" t="s">
        <v>131</v>
      </c>
      <c r="O127" s="80" t="s">
        <v>132</v>
      </c>
      <c r="P127" s="174" t="s">
        <v>283</v>
      </c>
      <c r="Q127" s="175"/>
    </row>
    <row r="128" spans="2:17" ht="60.75" customHeight="1" x14ac:dyDescent="0.25">
      <c r="B128" s="134" t="s">
        <v>128</v>
      </c>
      <c r="C128" s="134" t="s">
        <v>290</v>
      </c>
      <c r="D128" s="1" t="s">
        <v>187</v>
      </c>
      <c r="E128" s="1">
        <v>56075250</v>
      </c>
      <c r="F128" s="117" t="s">
        <v>188</v>
      </c>
      <c r="G128" s="117" t="s">
        <v>189</v>
      </c>
      <c r="H128" s="129">
        <v>35062</v>
      </c>
      <c r="I128" s="135" t="s">
        <v>177</v>
      </c>
      <c r="J128" s="117" t="s">
        <v>190</v>
      </c>
      <c r="K128" s="133" t="s">
        <v>192</v>
      </c>
      <c r="L128" s="58" t="s">
        <v>193</v>
      </c>
      <c r="M128" s="80" t="s">
        <v>131</v>
      </c>
      <c r="N128" s="80" t="s">
        <v>131</v>
      </c>
      <c r="O128" s="80" t="s">
        <v>131</v>
      </c>
      <c r="P128" s="206" t="s">
        <v>158</v>
      </c>
      <c r="Q128" s="207"/>
    </row>
    <row r="129" spans="2:7" ht="65.25" customHeight="1" x14ac:dyDescent="0.25">
      <c r="B129" s="6"/>
      <c r="C129" s="173"/>
    </row>
    <row r="132" spans="2:7" ht="15.75" thickBot="1" x14ac:dyDescent="0.3"/>
    <row r="133" spans="2:7" ht="54" customHeight="1" x14ac:dyDescent="0.25">
      <c r="B133" s="82" t="s">
        <v>32</v>
      </c>
      <c r="C133" s="82" t="s">
        <v>48</v>
      </c>
      <c r="D133" s="79" t="s">
        <v>49</v>
      </c>
      <c r="E133" s="82" t="s">
        <v>50</v>
      </c>
      <c r="F133" s="52" t="s">
        <v>54</v>
      </c>
      <c r="G133" s="115"/>
    </row>
    <row r="134" spans="2:7" ht="120.75" customHeight="1" x14ac:dyDescent="0.2">
      <c r="B134" s="209" t="s">
        <v>51</v>
      </c>
      <c r="C134" s="4" t="s">
        <v>123</v>
      </c>
      <c r="D134" s="118">
        <v>25</v>
      </c>
      <c r="E134" s="118">
        <v>25</v>
      </c>
      <c r="F134" s="210">
        <f>+E134+E135+E136</f>
        <v>35</v>
      </c>
      <c r="G134" s="55"/>
    </row>
    <row r="135" spans="2:7" ht="108" customHeight="1" x14ac:dyDescent="0.2">
      <c r="B135" s="209"/>
      <c r="C135" s="4" t="s">
        <v>124</v>
      </c>
      <c r="D135" s="50">
        <v>25</v>
      </c>
      <c r="E135" s="118">
        <v>0</v>
      </c>
      <c r="F135" s="211"/>
      <c r="G135" s="55"/>
    </row>
    <row r="136" spans="2:7" ht="69" customHeight="1" x14ac:dyDescent="0.2">
      <c r="B136" s="209"/>
      <c r="C136" s="4" t="s">
        <v>125</v>
      </c>
      <c r="D136" s="118">
        <v>10</v>
      </c>
      <c r="E136" s="118">
        <v>10</v>
      </c>
      <c r="F136" s="212"/>
      <c r="G136" s="55"/>
    </row>
    <row r="137" spans="2:7" x14ac:dyDescent="0.25">
      <c r="C137" s="64"/>
    </row>
    <row r="140" spans="2:7" x14ac:dyDescent="0.25">
      <c r="B140" s="81" t="s">
        <v>55</v>
      </c>
    </row>
    <row r="143" spans="2:7" x14ac:dyDescent="0.25">
      <c r="B143" s="83" t="s">
        <v>32</v>
      </c>
      <c r="C143" s="83" t="s">
        <v>56</v>
      </c>
      <c r="D143" s="82" t="s">
        <v>50</v>
      </c>
      <c r="E143" s="82" t="s">
        <v>16</v>
      </c>
    </row>
    <row r="144" spans="2:7" ht="28.5" x14ac:dyDescent="0.25">
      <c r="B144" s="65" t="s">
        <v>57</v>
      </c>
      <c r="C144" s="66">
        <v>40</v>
      </c>
      <c r="D144" s="118">
        <f>+E118</f>
        <v>0</v>
      </c>
      <c r="E144" s="185">
        <f>+D144+D145</f>
        <v>35</v>
      </c>
    </row>
    <row r="145" spans="2:5" ht="42.75" x14ac:dyDescent="0.25">
      <c r="B145" s="65" t="s">
        <v>58</v>
      </c>
      <c r="C145" s="66">
        <v>60</v>
      </c>
      <c r="D145" s="118">
        <f>+F134</f>
        <v>35</v>
      </c>
      <c r="E145" s="186"/>
    </row>
  </sheetData>
  <mergeCells count="44">
    <mergeCell ref="P128:Q128"/>
    <mergeCell ref="B134:B136"/>
    <mergeCell ref="F134:F136"/>
    <mergeCell ref="E144:E145"/>
    <mergeCell ref="B100:N100"/>
    <mergeCell ref="E118:E120"/>
    <mergeCell ref="B123:N123"/>
    <mergeCell ref="J125:L125"/>
    <mergeCell ref="P125:Q125"/>
    <mergeCell ref="P127:Q127"/>
    <mergeCell ref="P126:Q126"/>
    <mergeCell ref="B90:N90"/>
    <mergeCell ref="D93:E93"/>
    <mergeCell ref="D94:E94"/>
    <mergeCell ref="B97:P97"/>
    <mergeCell ref="O71:P71"/>
    <mergeCell ref="O72:P72"/>
    <mergeCell ref="O73:P73"/>
    <mergeCell ref="O74:P74"/>
    <mergeCell ref="B80:N80"/>
    <mergeCell ref="J85:L85"/>
    <mergeCell ref="P85:Q85"/>
    <mergeCell ref="P86:Q86"/>
    <mergeCell ref="P87:Q87"/>
    <mergeCell ref="O70:P70"/>
    <mergeCell ref="C10:E10"/>
    <mergeCell ref="B14:C21"/>
    <mergeCell ref="B22:C22"/>
    <mergeCell ref="E40:E41"/>
    <mergeCell ref="M44:N45"/>
    <mergeCell ref="B58:B59"/>
    <mergeCell ref="C58:C59"/>
    <mergeCell ref="D58:E58"/>
    <mergeCell ref="C62:N62"/>
    <mergeCell ref="B64:N64"/>
    <mergeCell ref="O67:P67"/>
    <mergeCell ref="O68:P68"/>
    <mergeCell ref="O69:P69"/>
    <mergeCell ref="C9:N9"/>
    <mergeCell ref="B2:P2"/>
    <mergeCell ref="B4:P4"/>
    <mergeCell ref="C6:N6"/>
    <mergeCell ref="C7:N7"/>
    <mergeCell ref="C8:N8"/>
  </mergeCells>
  <dataValidations disablePrompts="1" count="2">
    <dataValidation type="list" allowBlank="1" showInputMessage="1" showErrorMessage="1" sqref="WVE983061 A65557 IS65557 SO65557 ACK65557 AMG65557 AWC65557 BFY65557 BPU65557 BZQ65557 CJM65557 CTI65557 DDE65557 DNA65557 DWW65557 EGS65557 EQO65557 FAK65557 FKG65557 FUC65557 GDY65557 GNU65557 GXQ65557 HHM65557 HRI65557 IBE65557 ILA65557 IUW65557 JES65557 JOO65557 JYK65557 KIG65557 KSC65557 LBY65557 LLU65557 LVQ65557 MFM65557 MPI65557 MZE65557 NJA65557 NSW65557 OCS65557 OMO65557 OWK65557 PGG65557 PQC65557 PZY65557 QJU65557 QTQ65557 RDM65557 RNI65557 RXE65557 SHA65557 SQW65557 TAS65557 TKO65557 TUK65557 UEG65557 UOC65557 UXY65557 VHU65557 VRQ65557 WBM65557 WLI65557 WVE65557 A131093 IS131093 SO131093 ACK131093 AMG131093 AWC131093 BFY131093 BPU131093 BZQ131093 CJM131093 CTI131093 DDE131093 DNA131093 DWW131093 EGS131093 EQO131093 FAK131093 FKG131093 FUC131093 GDY131093 GNU131093 GXQ131093 HHM131093 HRI131093 IBE131093 ILA131093 IUW131093 JES131093 JOO131093 JYK131093 KIG131093 KSC131093 LBY131093 LLU131093 LVQ131093 MFM131093 MPI131093 MZE131093 NJA131093 NSW131093 OCS131093 OMO131093 OWK131093 PGG131093 PQC131093 PZY131093 QJU131093 QTQ131093 RDM131093 RNI131093 RXE131093 SHA131093 SQW131093 TAS131093 TKO131093 TUK131093 UEG131093 UOC131093 UXY131093 VHU131093 VRQ131093 WBM131093 WLI131093 WVE131093 A196629 IS196629 SO196629 ACK196629 AMG196629 AWC196629 BFY196629 BPU196629 BZQ196629 CJM196629 CTI196629 DDE196629 DNA196629 DWW196629 EGS196629 EQO196629 FAK196629 FKG196629 FUC196629 GDY196629 GNU196629 GXQ196629 HHM196629 HRI196629 IBE196629 ILA196629 IUW196629 JES196629 JOO196629 JYK196629 KIG196629 KSC196629 LBY196629 LLU196629 LVQ196629 MFM196629 MPI196629 MZE196629 NJA196629 NSW196629 OCS196629 OMO196629 OWK196629 PGG196629 PQC196629 PZY196629 QJU196629 QTQ196629 RDM196629 RNI196629 RXE196629 SHA196629 SQW196629 TAS196629 TKO196629 TUK196629 UEG196629 UOC196629 UXY196629 VHU196629 VRQ196629 WBM196629 WLI196629 WVE196629 A262165 IS262165 SO262165 ACK262165 AMG262165 AWC262165 BFY262165 BPU262165 BZQ262165 CJM262165 CTI262165 DDE262165 DNA262165 DWW262165 EGS262165 EQO262165 FAK262165 FKG262165 FUC262165 GDY262165 GNU262165 GXQ262165 HHM262165 HRI262165 IBE262165 ILA262165 IUW262165 JES262165 JOO262165 JYK262165 KIG262165 KSC262165 LBY262165 LLU262165 LVQ262165 MFM262165 MPI262165 MZE262165 NJA262165 NSW262165 OCS262165 OMO262165 OWK262165 PGG262165 PQC262165 PZY262165 QJU262165 QTQ262165 RDM262165 RNI262165 RXE262165 SHA262165 SQW262165 TAS262165 TKO262165 TUK262165 UEG262165 UOC262165 UXY262165 VHU262165 VRQ262165 WBM262165 WLI262165 WVE262165 A327701 IS327701 SO327701 ACK327701 AMG327701 AWC327701 BFY327701 BPU327701 BZQ327701 CJM327701 CTI327701 DDE327701 DNA327701 DWW327701 EGS327701 EQO327701 FAK327701 FKG327701 FUC327701 GDY327701 GNU327701 GXQ327701 HHM327701 HRI327701 IBE327701 ILA327701 IUW327701 JES327701 JOO327701 JYK327701 KIG327701 KSC327701 LBY327701 LLU327701 LVQ327701 MFM327701 MPI327701 MZE327701 NJA327701 NSW327701 OCS327701 OMO327701 OWK327701 PGG327701 PQC327701 PZY327701 QJU327701 QTQ327701 RDM327701 RNI327701 RXE327701 SHA327701 SQW327701 TAS327701 TKO327701 TUK327701 UEG327701 UOC327701 UXY327701 VHU327701 VRQ327701 WBM327701 WLI327701 WVE327701 A393237 IS393237 SO393237 ACK393237 AMG393237 AWC393237 BFY393237 BPU393237 BZQ393237 CJM393237 CTI393237 DDE393237 DNA393237 DWW393237 EGS393237 EQO393237 FAK393237 FKG393237 FUC393237 GDY393237 GNU393237 GXQ393237 HHM393237 HRI393237 IBE393237 ILA393237 IUW393237 JES393237 JOO393237 JYK393237 KIG393237 KSC393237 LBY393237 LLU393237 LVQ393237 MFM393237 MPI393237 MZE393237 NJA393237 NSW393237 OCS393237 OMO393237 OWK393237 PGG393237 PQC393237 PZY393237 QJU393237 QTQ393237 RDM393237 RNI393237 RXE393237 SHA393237 SQW393237 TAS393237 TKO393237 TUK393237 UEG393237 UOC393237 UXY393237 VHU393237 VRQ393237 WBM393237 WLI393237 WVE393237 A458773 IS458773 SO458773 ACK458773 AMG458773 AWC458773 BFY458773 BPU458773 BZQ458773 CJM458773 CTI458773 DDE458773 DNA458773 DWW458773 EGS458773 EQO458773 FAK458773 FKG458773 FUC458773 GDY458773 GNU458773 GXQ458773 HHM458773 HRI458773 IBE458773 ILA458773 IUW458773 JES458773 JOO458773 JYK458773 KIG458773 KSC458773 LBY458773 LLU458773 LVQ458773 MFM458773 MPI458773 MZE458773 NJA458773 NSW458773 OCS458773 OMO458773 OWK458773 PGG458773 PQC458773 PZY458773 QJU458773 QTQ458773 RDM458773 RNI458773 RXE458773 SHA458773 SQW458773 TAS458773 TKO458773 TUK458773 UEG458773 UOC458773 UXY458773 VHU458773 VRQ458773 WBM458773 WLI458773 WVE458773 A524309 IS524309 SO524309 ACK524309 AMG524309 AWC524309 BFY524309 BPU524309 BZQ524309 CJM524309 CTI524309 DDE524309 DNA524309 DWW524309 EGS524309 EQO524309 FAK524309 FKG524309 FUC524309 GDY524309 GNU524309 GXQ524309 HHM524309 HRI524309 IBE524309 ILA524309 IUW524309 JES524309 JOO524309 JYK524309 KIG524309 KSC524309 LBY524309 LLU524309 LVQ524309 MFM524309 MPI524309 MZE524309 NJA524309 NSW524309 OCS524309 OMO524309 OWK524309 PGG524309 PQC524309 PZY524309 QJU524309 QTQ524309 RDM524309 RNI524309 RXE524309 SHA524309 SQW524309 TAS524309 TKO524309 TUK524309 UEG524309 UOC524309 UXY524309 VHU524309 VRQ524309 WBM524309 WLI524309 WVE524309 A589845 IS589845 SO589845 ACK589845 AMG589845 AWC589845 BFY589845 BPU589845 BZQ589845 CJM589845 CTI589845 DDE589845 DNA589845 DWW589845 EGS589845 EQO589845 FAK589845 FKG589845 FUC589845 GDY589845 GNU589845 GXQ589845 HHM589845 HRI589845 IBE589845 ILA589845 IUW589845 JES589845 JOO589845 JYK589845 KIG589845 KSC589845 LBY589845 LLU589845 LVQ589845 MFM589845 MPI589845 MZE589845 NJA589845 NSW589845 OCS589845 OMO589845 OWK589845 PGG589845 PQC589845 PZY589845 QJU589845 QTQ589845 RDM589845 RNI589845 RXE589845 SHA589845 SQW589845 TAS589845 TKO589845 TUK589845 UEG589845 UOC589845 UXY589845 VHU589845 VRQ589845 WBM589845 WLI589845 WVE589845 A655381 IS655381 SO655381 ACK655381 AMG655381 AWC655381 BFY655381 BPU655381 BZQ655381 CJM655381 CTI655381 DDE655381 DNA655381 DWW655381 EGS655381 EQO655381 FAK655381 FKG655381 FUC655381 GDY655381 GNU655381 GXQ655381 HHM655381 HRI655381 IBE655381 ILA655381 IUW655381 JES655381 JOO655381 JYK655381 KIG655381 KSC655381 LBY655381 LLU655381 LVQ655381 MFM655381 MPI655381 MZE655381 NJA655381 NSW655381 OCS655381 OMO655381 OWK655381 PGG655381 PQC655381 PZY655381 QJU655381 QTQ655381 RDM655381 RNI655381 RXE655381 SHA655381 SQW655381 TAS655381 TKO655381 TUK655381 UEG655381 UOC655381 UXY655381 VHU655381 VRQ655381 WBM655381 WLI655381 WVE655381 A720917 IS720917 SO720917 ACK720917 AMG720917 AWC720917 BFY720917 BPU720917 BZQ720917 CJM720917 CTI720917 DDE720917 DNA720917 DWW720917 EGS720917 EQO720917 FAK720917 FKG720917 FUC720917 GDY720917 GNU720917 GXQ720917 HHM720917 HRI720917 IBE720917 ILA720917 IUW720917 JES720917 JOO720917 JYK720917 KIG720917 KSC720917 LBY720917 LLU720917 LVQ720917 MFM720917 MPI720917 MZE720917 NJA720917 NSW720917 OCS720917 OMO720917 OWK720917 PGG720917 PQC720917 PZY720917 QJU720917 QTQ720917 RDM720917 RNI720917 RXE720917 SHA720917 SQW720917 TAS720917 TKO720917 TUK720917 UEG720917 UOC720917 UXY720917 VHU720917 VRQ720917 WBM720917 WLI720917 WVE720917 A786453 IS786453 SO786453 ACK786453 AMG786453 AWC786453 BFY786453 BPU786453 BZQ786453 CJM786453 CTI786453 DDE786453 DNA786453 DWW786453 EGS786453 EQO786453 FAK786453 FKG786453 FUC786453 GDY786453 GNU786453 GXQ786453 HHM786453 HRI786453 IBE786453 ILA786453 IUW786453 JES786453 JOO786453 JYK786453 KIG786453 KSC786453 LBY786453 LLU786453 LVQ786453 MFM786453 MPI786453 MZE786453 NJA786453 NSW786453 OCS786453 OMO786453 OWK786453 PGG786453 PQC786453 PZY786453 QJU786453 QTQ786453 RDM786453 RNI786453 RXE786453 SHA786453 SQW786453 TAS786453 TKO786453 TUK786453 UEG786453 UOC786453 UXY786453 VHU786453 VRQ786453 WBM786453 WLI786453 WVE786453 A851989 IS851989 SO851989 ACK851989 AMG851989 AWC851989 BFY851989 BPU851989 BZQ851989 CJM851989 CTI851989 DDE851989 DNA851989 DWW851989 EGS851989 EQO851989 FAK851989 FKG851989 FUC851989 GDY851989 GNU851989 GXQ851989 HHM851989 HRI851989 IBE851989 ILA851989 IUW851989 JES851989 JOO851989 JYK851989 KIG851989 KSC851989 LBY851989 LLU851989 LVQ851989 MFM851989 MPI851989 MZE851989 NJA851989 NSW851989 OCS851989 OMO851989 OWK851989 PGG851989 PQC851989 PZY851989 QJU851989 QTQ851989 RDM851989 RNI851989 RXE851989 SHA851989 SQW851989 TAS851989 TKO851989 TUK851989 UEG851989 UOC851989 UXY851989 VHU851989 VRQ851989 WBM851989 WLI851989 WVE851989 A917525 IS917525 SO917525 ACK917525 AMG917525 AWC917525 BFY917525 BPU917525 BZQ917525 CJM917525 CTI917525 DDE917525 DNA917525 DWW917525 EGS917525 EQO917525 FAK917525 FKG917525 FUC917525 GDY917525 GNU917525 GXQ917525 HHM917525 HRI917525 IBE917525 ILA917525 IUW917525 JES917525 JOO917525 JYK917525 KIG917525 KSC917525 LBY917525 LLU917525 LVQ917525 MFM917525 MPI917525 MZE917525 NJA917525 NSW917525 OCS917525 OMO917525 OWK917525 PGG917525 PQC917525 PZY917525 QJU917525 QTQ917525 RDM917525 RNI917525 RXE917525 SHA917525 SQW917525 TAS917525 TKO917525 TUK917525 UEG917525 UOC917525 UXY917525 VHU917525 VRQ917525 WBM917525 WLI917525 WVE917525 A983061 IS983061 SO983061 ACK983061 AMG983061 AWC983061 BFY983061 BPU983061 BZQ983061 CJM983061 CTI983061 DDE983061 DNA983061 DWW983061 EGS983061 EQO983061 FAK983061 FKG983061 FUC983061 GDY983061 GNU983061 GXQ983061 HHM983061 HRI983061 IBE983061 ILA983061 IUW983061 JES983061 JOO983061 JYK983061 KIG983061 KSC983061 LBY983061 LLU983061 LVQ983061 MFM983061 MPI983061 MZE983061 NJA983061 NSW983061 OCS983061 OMO983061 OWK983061 PGG983061 PQC983061 PZY983061 QJU983061 QTQ983061 RDM983061 RNI983061 RXE983061 SHA983061 SQW983061 TAS983061 TKO983061 TUK983061 UEG983061 UOC983061 UXY983061 VHU983061 VRQ983061 WBM983061 WLI983061 A24:A44 IS24:IS44 SO24:SO44 ACK24:ACK44 AMG24:AMG44 AWC24:AWC44 BFY24:BFY44 BPU24:BPU44 BZQ24:BZQ44 CJM24:CJM44 CTI24:CTI44 DDE24:DDE44 DNA24:DNA44 DWW24:DWW44 EGS24:EGS44 EQO24:EQO44 FAK24:FAK44 FKG24:FKG44 FUC24:FUC44 GDY24:GDY44 GNU24:GNU44 GXQ24:GXQ44 HHM24:HHM44 HRI24:HRI44 IBE24:IBE44 ILA24:ILA44 IUW24:IUW44 JES24:JES44 JOO24:JOO44 JYK24:JYK44 KIG24:KIG44 KSC24:KSC44 LBY24:LBY44 LLU24:LLU44 LVQ24:LVQ44 MFM24:MFM44 MPI24:MPI44 MZE24:MZE44 NJA24:NJA44 NSW24:NSW44 OCS24:OCS44 OMO24:OMO44 OWK24:OWK44 PGG24:PGG44 PQC24:PQC44 PZY24:PZY44 QJU24:QJU44 QTQ24:QTQ44 RDM24:RDM44 RNI24:RNI44 RXE24:RXE44 SHA24:SHA44 SQW24:SQW44 TAS24:TAS44 TKO24:TKO44 TUK24:TUK44 UEG24:UEG44 UOC24:UOC44 UXY24:UXY44 VHU24:VHU44 VRQ24:VRQ44 WBM24:WBM44 WLI24:WLI44 WVE24:WVE44">
      <formula1>"1,2,3,4,5"</formula1>
    </dataValidation>
    <dataValidation type="decimal" allowBlank="1" showInputMessage="1" showErrorMessage="1" sqref="WVH983061 WLL983061 C65557 IV65557 SR65557 ACN65557 AMJ65557 AWF65557 BGB65557 BPX65557 BZT65557 CJP65557 CTL65557 DDH65557 DND65557 DWZ65557 EGV65557 EQR65557 FAN65557 FKJ65557 FUF65557 GEB65557 GNX65557 GXT65557 HHP65557 HRL65557 IBH65557 ILD65557 IUZ65557 JEV65557 JOR65557 JYN65557 KIJ65557 KSF65557 LCB65557 LLX65557 LVT65557 MFP65557 MPL65557 MZH65557 NJD65557 NSZ65557 OCV65557 OMR65557 OWN65557 PGJ65557 PQF65557 QAB65557 QJX65557 QTT65557 RDP65557 RNL65557 RXH65557 SHD65557 SQZ65557 TAV65557 TKR65557 TUN65557 UEJ65557 UOF65557 UYB65557 VHX65557 VRT65557 WBP65557 WLL65557 WVH65557 C131093 IV131093 SR131093 ACN131093 AMJ131093 AWF131093 BGB131093 BPX131093 BZT131093 CJP131093 CTL131093 DDH131093 DND131093 DWZ131093 EGV131093 EQR131093 FAN131093 FKJ131093 FUF131093 GEB131093 GNX131093 GXT131093 HHP131093 HRL131093 IBH131093 ILD131093 IUZ131093 JEV131093 JOR131093 JYN131093 KIJ131093 KSF131093 LCB131093 LLX131093 LVT131093 MFP131093 MPL131093 MZH131093 NJD131093 NSZ131093 OCV131093 OMR131093 OWN131093 PGJ131093 PQF131093 QAB131093 QJX131093 QTT131093 RDP131093 RNL131093 RXH131093 SHD131093 SQZ131093 TAV131093 TKR131093 TUN131093 UEJ131093 UOF131093 UYB131093 VHX131093 VRT131093 WBP131093 WLL131093 WVH131093 C196629 IV196629 SR196629 ACN196629 AMJ196629 AWF196629 BGB196629 BPX196629 BZT196629 CJP196629 CTL196629 DDH196629 DND196629 DWZ196629 EGV196629 EQR196629 FAN196629 FKJ196629 FUF196629 GEB196629 GNX196629 GXT196629 HHP196629 HRL196629 IBH196629 ILD196629 IUZ196629 JEV196629 JOR196629 JYN196629 KIJ196629 KSF196629 LCB196629 LLX196629 LVT196629 MFP196629 MPL196629 MZH196629 NJD196629 NSZ196629 OCV196629 OMR196629 OWN196629 PGJ196629 PQF196629 QAB196629 QJX196629 QTT196629 RDP196629 RNL196629 RXH196629 SHD196629 SQZ196629 TAV196629 TKR196629 TUN196629 UEJ196629 UOF196629 UYB196629 VHX196629 VRT196629 WBP196629 WLL196629 WVH196629 C262165 IV262165 SR262165 ACN262165 AMJ262165 AWF262165 BGB262165 BPX262165 BZT262165 CJP262165 CTL262165 DDH262165 DND262165 DWZ262165 EGV262165 EQR262165 FAN262165 FKJ262165 FUF262165 GEB262165 GNX262165 GXT262165 HHP262165 HRL262165 IBH262165 ILD262165 IUZ262165 JEV262165 JOR262165 JYN262165 KIJ262165 KSF262165 LCB262165 LLX262165 LVT262165 MFP262165 MPL262165 MZH262165 NJD262165 NSZ262165 OCV262165 OMR262165 OWN262165 PGJ262165 PQF262165 QAB262165 QJX262165 QTT262165 RDP262165 RNL262165 RXH262165 SHD262165 SQZ262165 TAV262165 TKR262165 TUN262165 UEJ262165 UOF262165 UYB262165 VHX262165 VRT262165 WBP262165 WLL262165 WVH262165 C327701 IV327701 SR327701 ACN327701 AMJ327701 AWF327701 BGB327701 BPX327701 BZT327701 CJP327701 CTL327701 DDH327701 DND327701 DWZ327701 EGV327701 EQR327701 FAN327701 FKJ327701 FUF327701 GEB327701 GNX327701 GXT327701 HHP327701 HRL327701 IBH327701 ILD327701 IUZ327701 JEV327701 JOR327701 JYN327701 KIJ327701 KSF327701 LCB327701 LLX327701 LVT327701 MFP327701 MPL327701 MZH327701 NJD327701 NSZ327701 OCV327701 OMR327701 OWN327701 PGJ327701 PQF327701 QAB327701 QJX327701 QTT327701 RDP327701 RNL327701 RXH327701 SHD327701 SQZ327701 TAV327701 TKR327701 TUN327701 UEJ327701 UOF327701 UYB327701 VHX327701 VRT327701 WBP327701 WLL327701 WVH327701 C393237 IV393237 SR393237 ACN393237 AMJ393237 AWF393237 BGB393237 BPX393237 BZT393237 CJP393237 CTL393237 DDH393237 DND393237 DWZ393237 EGV393237 EQR393237 FAN393237 FKJ393237 FUF393237 GEB393237 GNX393237 GXT393237 HHP393237 HRL393237 IBH393237 ILD393237 IUZ393237 JEV393237 JOR393237 JYN393237 KIJ393237 KSF393237 LCB393237 LLX393237 LVT393237 MFP393237 MPL393237 MZH393237 NJD393237 NSZ393237 OCV393237 OMR393237 OWN393237 PGJ393237 PQF393237 QAB393237 QJX393237 QTT393237 RDP393237 RNL393237 RXH393237 SHD393237 SQZ393237 TAV393237 TKR393237 TUN393237 UEJ393237 UOF393237 UYB393237 VHX393237 VRT393237 WBP393237 WLL393237 WVH393237 C458773 IV458773 SR458773 ACN458773 AMJ458773 AWF458773 BGB458773 BPX458773 BZT458773 CJP458773 CTL458773 DDH458773 DND458773 DWZ458773 EGV458773 EQR458773 FAN458773 FKJ458773 FUF458773 GEB458773 GNX458773 GXT458773 HHP458773 HRL458773 IBH458773 ILD458773 IUZ458773 JEV458773 JOR458773 JYN458773 KIJ458773 KSF458773 LCB458773 LLX458773 LVT458773 MFP458773 MPL458773 MZH458773 NJD458773 NSZ458773 OCV458773 OMR458773 OWN458773 PGJ458773 PQF458773 QAB458773 QJX458773 QTT458773 RDP458773 RNL458773 RXH458773 SHD458773 SQZ458773 TAV458773 TKR458773 TUN458773 UEJ458773 UOF458773 UYB458773 VHX458773 VRT458773 WBP458773 WLL458773 WVH458773 C524309 IV524309 SR524309 ACN524309 AMJ524309 AWF524309 BGB524309 BPX524309 BZT524309 CJP524309 CTL524309 DDH524309 DND524309 DWZ524309 EGV524309 EQR524309 FAN524309 FKJ524309 FUF524309 GEB524309 GNX524309 GXT524309 HHP524309 HRL524309 IBH524309 ILD524309 IUZ524309 JEV524309 JOR524309 JYN524309 KIJ524309 KSF524309 LCB524309 LLX524309 LVT524309 MFP524309 MPL524309 MZH524309 NJD524309 NSZ524309 OCV524309 OMR524309 OWN524309 PGJ524309 PQF524309 QAB524309 QJX524309 QTT524309 RDP524309 RNL524309 RXH524309 SHD524309 SQZ524309 TAV524309 TKR524309 TUN524309 UEJ524309 UOF524309 UYB524309 VHX524309 VRT524309 WBP524309 WLL524309 WVH524309 C589845 IV589845 SR589845 ACN589845 AMJ589845 AWF589845 BGB589845 BPX589845 BZT589845 CJP589845 CTL589845 DDH589845 DND589845 DWZ589845 EGV589845 EQR589845 FAN589845 FKJ589845 FUF589845 GEB589845 GNX589845 GXT589845 HHP589845 HRL589845 IBH589845 ILD589845 IUZ589845 JEV589845 JOR589845 JYN589845 KIJ589845 KSF589845 LCB589845 LLX589845 LVT589845 MFP589845 MPL589845 MZH589845 NJD589845 NSZ589845 OCV589845 OMR589845 OWN589845 PGJ589845 PQF589845 QAB589845 QJX589845 QTT589845 RDP589845 RNL589845 RXH589845 SHD589845 SQZ589845 TAV589845 TKR589845 TUN589845 UEJ589845 UOF589845 UYB589845 VHX589845 VRT589845 WBP589845 WLL589845 WVH589845 C655381 IV655381 SR655381 ACN655381 AMJ655381 AWF655381 BGB655381 BPX655381 BZT655381 CJP655381 CTL655381 DDH655381 DND655381 DWZ655381 EGV655381 EQR655381 FAN655381 FKJ655381 FUF655381 GEB655381 GNX655381 GXT655381 HHP655381 HRL655381 IBH655381 ILD655381 IUZ655381 JEV655381 JOR655381 JYN655381 KIJ655381 KSF655381 LCB655381 LLX655381 LVT655381 MFP655381 MPL655381 MZH655381 NJD655381 NSZ655381 OCV655381 OMR655381 OWN655381 PGJ655381 PQF655381 QAB655381 QJX655381 QTT655381 RDP655381 RNL655381 RXH655381 SHD655381 SQZ655381 TAV655381 TKR655381 TUN655381 UEJ655381 UOF655381 UYB655381 VHX655381 VRT655381 WBP655381 WLL655381 WVH655381 C720917 IV720917 SR720917 ACN720917 AMJ720917 AWF720917 BGB720917 BPX720917 BZT720917 CJP720917 CTL720917 DDH720917 DND720917 DWZ720917 EGV720917 EQR720917 FAN720917 FKJ720917 FUF720917 GEB720917 GNX720917 GXT720917 HHP720917 HRL720917 IBH720917 ILD720917 IUZ720917 JEV720917 JOR720917 JYN720917 KIJ720917 KSF720917 LCB720917 LLX720917 LVT720917 MFP720917 MPL720917 MZH720917 NJD720917 NSZ720917 OCV720917 OMR720917 OWN720917 PGJ720917 PQF720917 QAB720917 QJX720917 QTT720917 RDP720917 RNL720917 RXH720917 SHD720917 SQZ720917 TAV720917 TKR720917 TUN720917 UEJ720917 UOF720917 UYB720917 VHX720917 VRT720917 WBP720917 WLL720917 WVH720917 C786453 IV786453 SR786453 ACN786453 AMJ786453 AWF786453 BGB786453 BPX786453 BZT786453 CJP786453 CTL786453 DDH786453 DND786453 DWZ786453 EGV786453 EQR786453 FAN786453 FKJ786453 FUF786453 GEB786453 GNX786453 GXT786453 HHP786453 HRL786453 IBH786453 ILD786453 IUZ786453 JEV786453 JOR786453 JYN786453 KIJ786453 KSF786453 LCB786453 LLX786453 LVT786453 MFP786453 MPL786453 MZH786453 NJD786453 NSZ786453 OCV786453 OMR786453 OWN786453 PGJ786453 PQF786453 QAB786453 QJX786453 QTT786453 RDP786453 RNL786453 RXH786453 SHD786453 SQZ786453 TAV786453 TKR786453 TUN786453 UEJ786453 UOF786453 UYB786453 VHX786453 VRT786453 WBP786453 WLL786453 WVH786453 C851989 IV851989 SR851989 ACN851989 AMJ851989 AWF851989 BGB851989 BPX851989 BZT851989 CJP851989 CTL851989 DDH851989 DND851989 DWZ851989 EGV851989 EQR851989 FAN851989 FKJ851989 FUF851989 GEB851989 GNX851989 GXT851989 HHP851989 HRL851989 IBH851989 ILD851989 IUZ851989 JEV851989 JOR851989 JYN851989 KIJ851989 KSF851989 LCB851989 LLX851989 LVT851989 MFP851989 MPL851989 MZH851989 NJD851989 NSZ851989 OCV851989 OMR851989 OWN851989 PGJ851989 PQF851989 QAB851989 QJX851989 QTT851989 RDP851989 RNL851989 RXH851989 SHD851989 SQZ851989 TAV851989 TKR851989 TUN851989 UEJ851989 UOF851989 UYB851989 VHX851989 VRT851989 WBP851989 WLL851989 WVH851989 C917525 IV917525 SR917525 ACN917525 AMJ917525 AWF917525 BGB917525 BPX917525 BZT917525 CJP917525 CTL917525 DDH917525 DND917525 DWZ917525 EGV917525 EQR917525 FAN917525 FKJ917525 FUF917525 GEB917525 GNX917525 GXT917525 HHP917525 HRL917525 IBH917525 ILD917525 IUZ917525 JEV917525 JOR917525 JYN917525 KIJ917525 KSF917525 LCB917525 LLX917525 LVT917525 MFP917525 MPL917525 MZH917525 NJD917525 NSZ917525 OCV917525 OMR917525 OWN917525 PGJ917525 PQF917525 QAB917525 QJX917525 QTT917525 RDP917525 RNL917525 RXH917525 SHD917525 SQZ917525 TAV917525 TKR917525 TUN917525 UEJ917525 UOF917525 UYB917525 VHX917525 VRT917525 WBP917525 WLL917525 WVH917525 C983061 IV983061 SR983061 ACN983061 AMJ983061 AWF983061 BGB983061 BPX983061 BZT983061 CJP983061 CTL983061 DDH983061 DND983061 DWZ983061 EGV983061 EQR983061 FAN983061 FKJ983061 FUF983061 GEB983061 GNX983061 GXT983061 HHP983061 HRL983061 IBH983061 ILD983061 IUZ983061 JEV983061 JOR983061 JYN983061 KIJ983061 KSF983061 LCB983061 LLX983061 LVT983061 MFP983061 MPL983061 MZH983061 NJD983061 NSZ983061 OCV983061 OMR983061 OWN983061 PGJ983061 PQF983061 QAB983061 QJX983061 QTT983061 RDP983061 RNL983061 RXH983061 SHD983061 SQZ983061 TAV983061 TKR983061 TUN983061 UEJ983061 UOF983061 UYB983061 VHX983061 VRT983061 WBP983061 IV24:IV44 SR24:SR44 ACN24:ACN44 AMJ24:AMJ44 AWF24:AWF44 BGB24:BGB44 BPX24:BPX44 BZT24:BZT44 CJP24:CJP44 CTL24:CTL44 DDH24:DDH44 DND24:DND44 DWZ24:DWZ44 EGV24:EGV44 EQR24:EQR44 FAN24:FAN44 FKJ24:FKJ44 FUF24:FUF44 GEB24:GEB44 GNX24:GNX44 GXT24:GXT44 HHP24:HHP44 HRL24:HRL44 IBH24:IBH44 ILD24:ILD44 IUZ24:IUZ44 JEV24:JEV44 JOR24:JOR44 JYN24:JYN44 KIJ24:KIJ44 KSF24:KSF44 LCB24:LCB44 LLX24:LLX44 LVT24:LVT44 MFP24:MFP44 MPL24:MPL44 MZH24:MZH44 NJD24:NJD44 NSZ24:NSZ44 OCV24:OCV44 OMR24:OMR44 OWN24:OWN44 PGJ24:PGJ44 PQF24:PQF44 QAB24:QAB44 QJX24:QJX44 QTT24:QTT44 RDP24:RDP44 RNL24:RNL44 RXH24:RXH44 SHD24:SHD44 SQZ24:SQZ44 TAV24:TAV44 TKR24:TKR44 TUN24:TUN44 UEJ24:UEJ44 UOF24:UOF44 UYB24:UYB44 VHX24:VHX44 VRT24:VRT44 WBP24:WBP44 WLL24:WLL44 WVH24:WVH44">
      <formula1>0</formula1>
      <formula2>1</formula2>
    </dataValidation>
  </dataValidation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topLeftCell="A49" workbookViewId="0">
      <selection activeCell="B57" sqref="B57"/>
    </sheetView>
  </sheetViews>
  <sheetFormatPr baseColWidth="10" defaultRowHeight="15" x14ac:dyDescent="0.25"/>
  <cols>
    <col min="2" max="2" width="13.85546875" customWidth="1"/>
    <col min="3" max="3" width="13.7109375" customWidth="1"/>
    <col min="4" max="4" width="68" customWidth="1"/>
    <col min="5" max="5" width="14.5703125" customWidth="1"/>
    <col min="6" max="6" width="14.42578125" customWidth="1"/>
    <col min="7" max="7" width="12" customWidth="1"/>
    <col min="10" max="10" width="11.42578125" customWidth="1"/>
    <col min="12" max="12" width="29.28515625" customWidth="1"/>
  </cols>
  <sheetData>
    <row r="1" spans="1:12" x14ac:dyDescent="0.25">
      <c r="A1" s="148"/>
      <c r="B1" s="148"/>
      <c r="C1" s="148"/>
      <c r="D1" s="148"/>
      <c r="E1" s="148"/>
      <c r="F1" s="148"/>
      <c r="G1" s="148"/>
      <c r="H1" s="148"/>
      <c r="I1" s="148"/>
      <c r="J1" s="148"/>
      <c r="K1" s="148"/>
      <c r="L1" s="148"/>
    </row>
    <row r="2" spans="1:12" ht="16.5" x14ac:dyDescent="0.25">
      <c r="A2" s="236" t="s">
        <v>63</v>
      </c>
      <c r="B2" s="236"/>
      <c r="C2" s="236"/>
      <c r="D2" s="236"/>
      <c r="E2" s="236"/>
      <c r="F2" s="236"/>
      <c r="G2" s="236"/>
      <c r="H2" s="236"/>
      <c r="I2" s="236"/>
      <c r="J2" s="236"/>
      <c r="K2" s="236"/>
      <c r="L2" s="236"/>
    </row>
    <row r="3" spans="1:12" ht="16.5" x14ac:dyDescent="0.25">
      <c r="A3" s="149"/>
      <c r="B3" s="148"/>
      <c r="C3" s="148"/>
      <c r="D3" s="148"/>
      <c r="E3" s="148"/>
      <c r="F3" s="148"/>
      <c r="G3" s="148"/>
      <c r="H3" s="148"/>
      <c r="I3" s="148"/>
      <c r="J3" s="148"/>
      <c r="K3" s="148"/>
      <c r="L3" s="148"/>
    </row>
    <row r="4" spans="1:12" ht="16.5" x14ac:dyDescent="0.25">
      <c r="A4" s="236" t="s">
        <v>221</v>
      </c>
      <c r="B4" s="236"/>
      <c r="C4" s="236"/>
      <c r="D4" s="236"/>
      <c r="E4" s="236"/>
      <c r="F4" s="236"/>
      <c r="G4" s="236"/>
      <c r="H4" s="236"/>
      <c r="I4" s="236"/>
      <c r="J4" s="236"/>
      <c r="K4" s="236"/>
      <c r="L4" s="236"/>
    </row>
    <row r="5" spans="1:12" ht="16.5" x14ac:dyDescent="0.25">
      <c r="A5" s="150"/>
      <c r="B5" s="148"/>
      <c r="C5" s="148"/>
      <c r="D5" s="148"/>
      <c r="E5" s="148"/>
      <c r="F5" s="148"/>
      <c r="G5" s="148"/>
      <c r="H5" s="148"/>
      <c r="I5" s="148"/>
      <c r="J5" s="148"/>
      <c r="K5" s="148"/>
      <c r="L5" s="148"/>
    </row>
    <row r="6" spans="1:12" x14ac:dyDescent="0.25">
      <c r="A6" s="231" t="s">
        <v>222</v>
      </c>
      <c r="B6" s="232"/>
      <c r="C6" s="232"/>
      <c r="D6" s="232"/>
      <c r="E6" s="232"/>
      <c r="F6" s="232"/>
      <c r="G6" s="232"/>
      <c r="H6" s="232"/>
      <c r="I6" s="232"/>
      <c r="J6" s="232"/>
      <c r="K6" s="232"/>
      <c r="L6" s="232"/>
    </row>
    <row r="7" spans="1:12" x14ac:dyDescent="0.25">
      <c r="A7" s="232"/>
      <c r="B7" s="232"/>
      <c r="C7" s="232"/>
      <c r="D7" s="232"/>
      <c r="E7" s="232"/>
      <c r="F7" s="232"/>
      <c r="G7" s="232"/>
      <c r="H7" s="232"/>
      <c r="I7" s="232"/>
      <c r="J7" s="232"/>
      <c r="K7" s="232"/>
      <c r="L7" s="232"/>
    </row>
    <row r="8" spans="1:12" x14ac:dyDescent="0.25">
      <c r="A8" s="231" t="s">
        <v>223</v>
      </c>
      <c r="B8" s="232"/>
      <c r="C8" s="232"/>
      <c r="D8" s="232"/>
      <c r="E8" s="232"/>
      <c r="F8" s="232"/>
      <c r="G8" s="232"/>
      <c r="H8" s="232"/>
      <c r="I8" s="232"/>
      <c r="J8" s="232"/>
      <c r="K8" s="232"/>
      <c r="L8" s="232"/>
    </row>
    <row r="9" spans="1:12" x14ac:dyDescent="0.25">
      <c r="A9" s="232"/>
      <c r="B9" s="232"/>
      <c r="C9" s="232"/>
      <c r="D9" s="232"/>
      <c r="E9" s="232"/>
      <c r="F9" s="232"/>
      <c r="G9" s="232"/>
      <c r="H9" s="232"/>
      <c r="I9" s="232"/>
      <c r="J9" s="232"/>
      <c r="K9" s="232"/>
      <c r="L9" s="232"/>
    </row>
    <row r="10" spans="1:12" ht="15.75" thickBot="1" x14ac:dyDescent="0.3">
      <c r="A10" s="148"/>
      <c r="B10" s="148"/>
      <c r="C10" s="148"/>
      <c r="D10" s="148"/>
      <c r="E10" s="148"/>
      <c r="F10" s="148"/>
      <c r="G10" s="148"/>
      <c r="H10" s="148"/>
      <c r="I10" s="148"/>
      <c r="J10" s="148"/>
      <c r="K10" s="148"/>
      <c r="L10" s="148"/>
    </row>
    <row r="11" spans="1:12" ht="15.75" thickBot="1" x14ac:dyDescent="0.3">
      <c r="A11" s="151" t="s">
        <v>64</v>
      </c>
      <c r="B11" s="233" t="s">
        <v>85</v>
      </c>
      <c r="C11" s="234"/>
      <c r="D11" s="234"/>
      <c r="E11" s="234"/>
      <c r="F11" s="234"/>
      <c r="G11" s="234"/>
      <c r="H11" s="234"/>
      <c r="I11" s="234"/>
      <c r="J11" s="234"/>
      <c r="K11" s="234"/>
      <c r="L11" s="235"/>
    </row>
    <row r="12" spans="1:12" ht="15.75" thickBot="1" x14ac:dyDescent="0.3">
      <c r="A12" s="152">
        <v>1</v>
      </c>
      <c r="B12" s="228" t="s">
        <v>224</v>
      </c>
      <c r="C12" s="229"/>
      <c r="D12" s="229"/>
      <c r="E12" s="229"/>
      <c r="F12" s="229"/>
      <c r="G12" s="229"/>
      <c r="H12" s="229"/>
      <c r="I12" s="229"/>
      <c r="J12" s="229"/>
      <c r="K12" s="229"/>
      <c r="L12" s="230"/>
    </row>
    <row r="13" spans="1:12" ht="15.75" thickBot="1" x14ac:dyDescent="0.3">
      <c r="A13" s="152">
        <v>2</v>
      </c>
      <c r="B13" s="228" t="s">
        <v>225</v>
      </c>
      <c r="C13" s="229"/>
      <c r="D13" s="229"/>
      <c r="E13" s="229"/>
      <c r="F13" s="229"/>
      <c r="G13" s="229"/>
      <c r="H13" s="229"/>
      <c r="I13" s="229"/>
      <c r="J13" s="229"/>
      <c r="K13" s="229"/>
      <c r="L13" s="230"/>
    </row>
    <row r="14" spans="1:12" ht="15.75" thickBot="1" x14ac:dyDescent="0.3">
      <c r="A14" s="152">
        <v>3</v>
      </c>
      <c r="B14" s="228" t="s">
        <v>155</v>
      </c>
      <c r="C14" s="229"/>
      <c r="D14" s="229"/>
      <c r="E14" s="229"/>
      <c r="F14" s="229"/>
      <c r="G14" s="229"/>
      <c r="H14" s="229"/>
      <c r="I14" s="229"/>
      <c r="J14" s="229"/>
      <c r="K14" s="229"/>
      <c r="L14" s="230"/>
    </row>
    <row r="15" spans="1:12" ht="15.75" thickBot="1" x14ac:dyDescent="0.3">
      <c r="A15" s="152">
        <v>4</v>
      </c>
      <c r="B15" s="228" t="s">
        <v>226</v>
      </c>
      <c r="C15" s="229"/>
      <c r="D15" s="229"/>
      <c r="E15" s="229"/>
      <c r="F15" s="229"/>
      <c r="G15" s="229"/>
      <c r="H15" s="229"/>
      <c r="I15" s="229"/>
      <c r="J15" s="229"/>
      <c r="K15" s="229"/>
      <c r="L15" s="230"/>
    </row>
    <row r="16" spans="1:12" ht="15.75" thickBot="1" x14ac:dyDescent="0.3">
      <c r="A16" s="152">
        <v>5</v>
      </c>
      <c r="B16" s="228" t="s">
        <v>226</v>
      </c>
      <c r="C16" s="229"/>
      <c r="D16" s="229"/>
      <c r="E16" s="229"/>
      <c r="F16" s="229"/>
      <c r="G16" s="229"/>
      <c r="H16" s="229"/>
      <c r="I16" s="229"/>
      <c r="J16" s="229"/>
      <c r="K16" s="229"/>
      <c r="L16" s="230"/>
    </row>
    <row r="17" spans="1:12" ht="15.75" thickBot="1" x14ac:dyDescent="0.3">
      <c r="A17" s="152">
        <v>6</v>
      </c>
      <c r="B17" s="228" t="s">
        <v>227</v>
      </c>
      <c r="C17" s="229"/>
      <c r="D17" s="229"/>
      <c r="E17" s="229"/>
      <c r="F17" s="229"/>
      <c r="G17" s="229"/>
      <c r="H17" s="229"/>
      <c r="I17" s="229"/>
      <c r="J17" s="229"/>
      <c r="K17" s="229"/>
      <c r="L17" s="230"/>
    </row>
    <row r="18" spans="1:12" ht="15.75" thickBot="1" x14ac:dyDescent="0.3">
      <c r="A18" s="152">
        <v>7</v>
      </c>
      <c r="B18" s="228" t="s">
        <v>228</v>
      </c>
      <c r="C18" s="229"/>
      <c r="D18" s="229"/>
      <c r="E18" s="229"/>
      <c r="F18" s="229"/>
      <c r="G18" s="229"/>
      <c r="H18" s="229"/>
      <c r="I18" s="229"/>
      <c r="J18" s="229"/>
      <c r="K18" s="229"/>
      <c r="L18" s="230"/>
    </row>
    <row r="19" spans="1:12" ht="15.75" thickBot="1" x14ac:dyDescent="0.3">
      <c r="A19" s="152">
        <v>8</v>
      </c>
      <c r="B19" s="228" t="s">
        <v>229</v>
      </c>
      <c r="C19" s="229"/>
      <c r="D19" s="229"/>
      <c r="E19" s="229"/>
      <c r="F19" s="229"/>
      <c r="G19" s="229"/>
      <c r="H19" s="229"/>
      <c r="I19" s="229"/>
      <c r="J19" s="229"/>
      <c r="K19" s="229"/>
      <c r="L19" s="230"/>
    </row>
    <row r="20" spans="1:12" ht="15.75" thickBot="1" x14ac:dyDescent="0.3">
      <c r="A20" s="152">
        <v>9</v>
      </c>
      <c r="B20" s="228" t="s">
        <v>230</v>
      </c>
      <c r="C20" s="229"/>
      <c r="D20" s="229"/>
      <c r="E20" s="229"/>
      <c r="F20" s="229"/>
      <c r="G20" s="229"/>
      <c r="H20" s="229"/>
      <c r="I20" s="229"/>
      <c r="J20" s="229"/>
      <c r="K20" s="229"/>
      <c r="L20" s="230"/>
    </row>
    <row r="21" spans="1:12" ht="15.75" thickBot="1" x14ac:dyDescent="0.3">
      <c r="A21" s="152">
        <v>10</v>
      </c>
      <c r="B21" s="228" t="s">
        <v>231</v>
      </c>
      <c r="C21" s="229"/>
      <c r="D21" s="229"/>
      <c r="E21" s="229"/>
      <c r="F21" s="229"/>
      <c r="G21" s="229"/>
      <c r="H21" s="229"/>
      <c r="I21" s="229"/>
      <c r="J21" s="229"/>
      <c r="K21" s="229"/>
      <c r="L21" s="230"/>
    </row>
    <row r="22" spans="1:12" ht="15.75" thickBot="1" x14ac:dyDescent="0.3">
      <c r="A22" s="152">
        <v>11</v>
      </c>
      <c r="B22" s="228" t="s">
        <v>232</v>
      </c>
      <c r="C22" s="229"/>
      <c r="D22" s="229"/>
      <c r="E22" s="229"/>
      <c r="F22" s="229"/>
      <c r="G22" s="229"/>
      <c r="H22" s="229"/>
      <c r="I22" s="229"/>
      <c r="J22" s="229"/>
      <c r="K22" s="229"/>
      <c r="L22" s="230"/>
    </row>
    <row r="23" spans="1:12" ht="15.75" thickBot="1" x14ac:dyDescent="0.3">
      <c r="A23" s="152">
        <v>12</v>
      </c>
      <c r="B23" s="228" t="s">
        <v>233</v>
      </c>
      <c r="C23" s="229"/>
      <c r="D23" s="229"/>
      <c r="E23" s="229"/>
      <c r="F23" s="229"/>
      <c r="G23" s="229"/>
      <c r="H23" s="229"/>
      <c r="I23" s="229"/>
      <c r="J23" s="229"/>
      <c r="K23" s="229"/>
      <c r="L23" s="230"/>
    </row>
    <row r="24" spans="1:12" ht="15.75" thickBot="1" x14ac:dyDescent="0.3">
      <c r="A24" s="152">
        <v>13</v>
      </c>
      <c r="B24" s="228" t="s">
        <v>234</v>
      </c>
      <c r="C24" s="229"/>
      <c r="D24" s="229"/>
      <c r="E24" s="229"/>
      <c r="F24" s="229"/>
      <c r="G24" s="229"/>
      <c r="H24" s="229"/>
      <c r="I24" s="229"/>
      <c r="J24" s="229"/>
      <c r="K24" s="229"/>
      <c r="L24" s="230"/>
    </row>
    <row r="25" spans="1:12" ht="15.75" thickBot="1" x14ac:dyDescent="0.3">
      <c r="A25" s="152">
        <v>14</v>
      </c>
      <c r="B25" s="228" t="s">
        <v>235</v>
      </c>
      <c r="C25" s="229"/>
      <c r="D25" s="229"/>
      <c r="E25" s="229"/>
      <c r="F25" s="229"/>
      <c r="G25" s="229"/>
      <c r="H25" s="229"/>
      <c r="I25" s="229"/>
      <c r="J25" s="229"/>
      <c r="K25" s="229"/>
      <c r="L25" s="230"/>
    </row>
    <row r="26" spans="1:12" ht="15.75" thickBot="1" x14ac:dyDescent="0.3">
      <c r="A26" s="152">
        <v>15</v>
      </c>
      <c r="B26" s="228" t="s">
        <v>236</v>
      </c>
      <c r="C26" s="229"/>
      <c r="D26" s="229"/>
      <c r="E26" s="229"/>
      <c r="F26" s="229"/>
      <c r="G26" s="229"/>
      <c r="H26" s="229"/>
      <c r="I26" s="229"/>
      <c r="J26" s="229"/>
      <c r="K26" s="229"/>
      <c r="L26" s="230"/>
    </row>
    <row r="27" spans="1:12" ht="15.75" thickBot="1" x14ac:dyDescent="0.3">
      <c r="A27" s="152">
        <v>16</v>
      </c>
      <c r="B27" s="228" t="s">
        <v>237</v>
      </c>
      <c r="C27" s="229"/>
      <c r="D27" s="229"/>
      <c r="E27" s="229"/>
      <c r="F27" s="229"/>
      <c r="G27" s="229"/>
      <c r="H27" s="229"/>
      <c r="I27" s="229"/>
      <c r="J27" s="229"/>
      <c r="K27" s="229"/>
      <c r="L27" s="230"/>
    </row>
    <row r="28" spans="1:12" ht="15.75" thickBot="1" x14ac:dyDescent="0.3">
      <c r="A28" s="152">
        <v>17</v>
      </c>
      <c r="B28" s="228" t="s">
        <v>238</v>
      </c>
      <c r="C28" s="229"/>
      <c r="D28" s="229"/>
      <c r="E28" s="229"/>
      <c r="F28" s="229"/>
      <c r="G28" s="229"/>
      <c r="H28" s="229"/>
      <c r="I28" s="229"/>
      <c r="J28" s="229"/>
      <c r="K28" s="229"/>
      <c r="L28" s="230"/>
    </row>
    <row r="29" spans="1:12" ht="15.75" thickBot="1" x14ac:dyDescent="0.3">
      <c r="A29" s="152">
        <v>18</v>
      </c>
      <c r="B29" s="228" t="s">
        <v>239</v>
      </c>
      <c r="C29" s="229"/>
      <c r="D29" s="229"/>
      <c r="E29" s="229"/>
      <c r="F29" s="229"/>
      <c r="G29" s="229"/>
      <c r="H29" s="229"/>
      <c r="I29" s="229"/>
      <c r="J29" s="229"/>
      <c r="K29" s="229"/>
      <c r="L29" s="230"/>
    </row>
    <row r="30" spans="1:12" ht="15.75" thickBot="1" x14ac:dyDescent="0.3">
      <c r="A30" s="152">
        <v>19</v>
      </c>
      <c r="B30" s="228" t="s">
        <v>240</v>
      </c>
      <c r="C30" s="229"/>
      <c r="D30" s="229"/>
      <c r="E30" s="229"/>
      <c r="F30" s="229"/>
      <c r="G30" s="229"/>
      <c r="H30" s="229"/>
      <c r="I30" s="229"/>
      <c r="J30" s="229"/>
      <c r="K30" s="229"/>
      <c r="L30" s="230"/>
    </row>
    <row r="31" spans="1:12" ht="15.75" thickBot="1" x14ac:dyDescent="0.3">
      <c r="A31" s="152">
        <v>20</v>
      </c>
      <c r="B31" s="228" t="s">
        <v>241</v>
      </c>
      <c r="C31" s="229"/>
      <c r="D31" s="229"/>
      <c r="E31" s="229"/>
      <c r="F31" s="229"/>
      <c r="G31" s="229"/>
      <c r="H31" s="229"/>
      <c r="I31" s="229"/>
      <c r="J31" s="229"/>
      <c r="K31" s="229"/>
      <c r="L31" s="230"/>
    </row>
    <row r="32" spans="1:12" ht="15.75" thickBot="1" x14ac:dyDescent="0.3">
      <c r="A32" s="152">
        <v>21</v>
      </c>
      <c r="B32" s="228" t="s">
        <v>241</v>
      </c>
      <c r="C32" s="229"/>
      <c r="D32" s="229"/>
      <c r="E32" s="229"/>
      <c r="F32" s="229"/>
      <c r="G32" s="229"/>
      <c r="H32" s="229"/>
      <c r="I32" s="229"/>
      <c r="J32" s="229"/>
      <c r="K32" s="229"/>
      <c r="L32" s="230"/>
    </row>
    <row r="33" spans="1:12" ht="15.75" thickBot="1" x14ac:dyDescent="0.3">
      <c r="A33" s="152">
        <v>22</v>
      </c>
      <c r="B33" s="228" t="s">
        <v>242</v>
      </c>
      <c r="C33" s="229"/>
      <c r="D33" s="229"/>
      <c r="E33" s="229"/>
      <c r="F33" s="229"/>
      <c r="G33" s="229"/>
      <c r="H33" s="229"/>
      <c r="I33" s="229"/>
      <c r="J33" s="229"/>
      <c r="K33" s="229"/>
      <c r="L33" s="230"/>
    </row>
    <row r="34" spans="1:12" ht="15.75" thickBot="1" x14ac:dyDescent="0.3">
      <c r="A34" s="152">
        <v>23</v>
      </c>
      <c r="B34" s="228" t="s">
        <v>243</v>
      </c>
      <c r="C34" s="229"/>
      <c r="D34" s="229"/>
      <c r="E34" s="229"/>
      <c r="F34" s="229"/>
      <c r="G34" s="229"/>
      <c r="H34" s="229"/>
      <c r="I34" s="229"/>
      <c r="J34" s="229"/>
      <c r="K34" s="229"/>
      <c r="L34" s="230"/>
    </row>
    <row r="35" spans="1:12" ht="15.75" thickBot="1" x14ac:dyDescent="0.3">
      <c r="A35" s="152">
        <v>24</v>
      </c>
      <c r="B35" s="228" t="s">
        <v>244</v>
      </c>
      <c r="C35" s="229"/>
      <c r="D35" s="229"/>
      <c r="E35" s="229"/>
      <c r="F35" s="229"/>
      <c r="G35" s="229"/>
      <c r="H35" s="229"/>
      <c r="I35" s="229"/>
      <c r="J35" s="229"/>
      <c r="K35" s="229"/>
      <c r="L35" s="230"/>
    </row>
    <row r="36" spans="1:12" ht="15.75" thickBot="1" x14ac:dyDescent="0.3">
      <c r="A36" s="152">
        <v>25</v>
      </c>
      <c r="B36" s="228" t="s">
        <v>245</v>
      </c>
      <c r="C36" s="229"/>
      <c r="D36" s="229"/>
      <c r="E36" s="229"/>
      <c r="F36" s="229"/>
      <c r="G36" s="229"/>
      <c r="H36" s="229"/>
      <c r="I36" s="229"/>
      <c r="J36" s="229"/>
      <c r="K36" s="229"/>
      <c r="L36" s="230"/>
    </row>
    <row r="37" spans="1:12" ht="15.75" thickBot="1" x14ac:dyDescent="0.3">
      <c r="A37" s="152">
        <v>26</v>
      </c>
      <c r="B37" s="228" t="s">
        <v>246</v>
      </c>
      <c r="C37" s="229"/>
      <c r="D37" s="229"/>
      <c r="E37" s="229"/>
      <c r="F37" s="229"/>
      <c r="G37" s="229"/>
      <c r="H37" s="229"/>
      <c r="I37" s="229"/>
      <c r="J37" s="229"/>
      <c r="K37" s="229"/>
      <c r="L37" s="230"/>
    </row>
    <row r="38" spans="1:12" ht="15.75" thickBot="1" x14ac:dyDescent="0.3">
      <c r="A38" s="152">
        <v>27</v>
      </c>
      <c r="B38" s="228" t="s">
        <v>247</v>
      </c>
      <c r="C38" s="229"/>
      <c r="D38" s="229"/>
      <c r="E38" s="229"/>
      <c r="F38" s="229"/>
      <c r="G38" s="229"/>
      <c r="H38" s="229"/>
      <c r="I38" s="229"/>
      <c r="J38" s="229"/>
      <c r="K38" s="229"/>
      <c r="L38" s="230"/>
    </row>
    <row r="39" spans="1:12" ht="15.75" thickBot="1" x14ac:dyDescent="0.3">
      <c r="A39" s="152">
        <v>28</v>
      </c>
      <c r="B39" s="228" t="s">
        <v>248</v>
      </c>
      <c r="C39" s="229"/>
      <c r="D39" s="229"/>
      <c r="E39" s="229"/>
      <c r="F39" s="229"/>
      <c r="G39" s="229"/>
      <c r="H39" s="229"/>
      <c r="I39" s="229"/>
      <c r="J39" s="229"/>
      <c r="K39" s="229"/>
      <c r="L39" s="230"/>
    </row>
    <row r="40" spans="1:12" ht="15.75" thickBot="1" x14ac:dyDescent="0.3">
      <c r="A40" s="152">
        <v>29</v>
      </c>
      <c r="B40" s="228" t="s">
        <v>249</v>
      </c>
      <c r="C40" s="229"/>
      <c r="D40" s="229"/>
      <c r="E40" s="229"/>
      <c r="F40" s="229"/>
      <c r="G40" s="229"/>
      <c r="H40" s="229"/>
      <c r="I40" s="229"/>
      <c r="J40" s="229"/>
      <c r="K40" s="229"/>
      <c r="L40" s="230"/>
    </row>
    <row r="41" spans="1:12" ht="15.75" thickBot="1" x14ac:dyDescent="0.3">
      <c r="A41" s="152">
        <v>30</v>
      </c>
      <c r="B41" s="228" t="s">
        <v>250</v>
      </c>
      <c r="C41" s="229"/>
      <c r="D41" s="229"/>
      <c r="E41" s="229"/>
      <c r="F41" s="229"/>
      <c r="G41" s="229"/>
      <c r="H41" s="229"/>
      <c r="I41" s="229"/>
      <c r="J41" s="229"/>
      <c r="K41" s="229"/>
      <c r="L41" s="230"/>
    </row>
    <row r="42" spans="1:12" ht="15.75" thickBot="1" x14ac:dyDescent="0.3">
      <c r="A42" s="152">
        <v>31</v>
      </c>
      <c r="B42" s="228" t="s">
        <v>251</v>
      </c>
      <c r="C42" s="229"/>
      <c r="D42" s="229"/>
      <c r="E42" s="229"/>
      <c r="F42" s="229"/>
      <c r="G42" s="229"/>
      <c r="H42" s="229"/>
      <c r="I42" s="229"/>
      <c r="J42" s="229"/>
      <c r="K42" s="229"/>
      <c r="L42" s="230"/>
    </row>
    <row r="43" spans="1:12" ht="15.75" thickBot="1" x14ac:dyDescent="0.3">
      <c r="A43" s="152">
        <v>32</v>
      </c>
      <c r="B43" s="228" t="s">
        <v>252</v>
      </c>
      <c r="C43" s="229"/>
      <c r="D43" s="229"/>
      <c r="E43" s="229"/>
      <c r="F43" s="229"/>
      <c r="G43" s="229"/>
      <c r="H43" s="229"/>
      <c r="I43" s="229"/>
      <c r="J43" s="229"/>
      <c r="K43" s="229"/>
      <c r="L43" s="230"/>
    </row>
    <row r="44" spans="1:12" ht="15.75" thickBot="1" x14ac:dyDescent="0.3">
      <c r="A44" s="152">
        <v>33</v>
      </c>
      <c r="B44" s="228" t="s">
        <v>253</v>
      </c>
      <c r="C44" s="229"/>
      <c r="D44" s="229"/>
      <c r="E44" s="229"/>
      <c r="F44" s="229"/>
      <c r="G44" s="229"/>
      <c r="H44" s="229"/>
      <c r="I44" s="229"/>
      <c r="J44" s="229"/>
      <c r="K44" s="229"/>
      <c r="L44" s="230"/>
    </row>
    <row r="45" spans="1:12" ht="15.75" thickBot="1" x14ac:dyDescent="0.3">
      <c r="A45" s="152">
        <v>34</v>
      </c>
      <c r="B45" s="228" t="s">
        <v>254</v>
      </c>
      <c r="C45" s="229"/>
      <c r="D45" s="229"/>
      <c r="E45" s="229"/>
      <c r="F45" s="229"/>
      <c r="G45" s="229"/>
      <c r="H45" s="229"/>
      <c r="I45" s="229"/>
      <c r="J45" s="229"/>
      <c r="K45" s="229"/>
      <c r="L45" s="230"/>
    </row>
    <row r="46" spans="1:12" ht="15.75" thickBot="1" x14ac:dyDescent="0.3">
      <c r="A46" s="152">
        <v>35</v>
      </c>
      <c r="B46" s="228" t="s">
        <v>255</v>
      </c>
      <c r="C46" s="229"/>
      <c r="D46" s="229"/>
      <c r="E46" s="229"/>
      <c r="F46" s="229"/>
      <c r="G46" s="229"/>
      <c r="H46" s="229"/>
      <c r="I46" s="229"/>
      <c r="J46" s="229"/>
      <c r="K46" s="229"/>
      <c r="L46" s="230"/>
    </row>
    <row r="47" spans="1:12" ht="15.75" thickBot="1" x14ac:dyDescent="0.3">
      <c r="A47" s="152">
        <v>36</v>
      </c>
      <c r="B47" s="228" t="s">
        <v>256</v>
      </c>
      <c r="C47" s="229"/>
      <c r="D47" s="229"/>
      <c r="E47" s="229"/>
      <c r="F47" s="229"/>
      <c r="G47" s="229"/>
      <c r="H47" s="229"/>
      <c r="I47" s="229"/>
      <c r="J47" s="229"/>
      <c r="K47" s="229"/>
      <c r="L47" s="230"/>
    </row>
    <row r="48" spans="1:12" ht="15.75" thickBot="1" x14ac:dyDescent="0.3">
      <c r="A48" s="152">
        <v>37</v>
      </c>
      <c r="B48" s="228" t="s">
        <v>257</v>
      </c>
      <c r="C48" s="229"/>
      <c r="D48" s="229"/>
      <c r="E48" s="229"/>
      <c r="F48" s="229"/>
      <c r="G48" s="229"/>
      <c r="H48" s="229"/>
      <c r="I48" s="229"/>
      <c r="J48" s="229"/>
      <c r="K48" s="229"/>
      <c r="L48" s="230"/>
    </row>
    <row r="49" spans="1:13" ht="15.75" thickBot="1" x14ac:dyDescent="0.3">
      <c r="A49" s="152">
        <v>38</v>
      </c>
      <c r="B49" s="228" t="s">
        <v>258</v>
      </c>
      <c r="C49" s="229"/>
      <c r="D49" s="229"/>
      <c r="E49" s="229"/>
      <c r="F49" s="229"/>
      <c r="G49" s="229"/>
      <c r="H49" s="229"/>
      <c r="I49" s="229"/>
      <c r="J49" s="229"/>
      <c r="K49" s="229"/>
      <c r="L49" s="230"/>
    </row>
    <row r="50" spans="1:13" ht="15.75" thickBot="1" x14ac:dyDescent="0.3">
      <c r="A50" s="152">
        <v>39</v>
      </c>
      <c r="B50" s="228" t="s">
        <v>259</v>
      </c>
      <c r="C50" s="229"/>
      <c r="D50" s="229"/>
      <c r="E50" s="229"/>
      <c r="F50" s="229"/>
      <c r="G50" s="229"/>
      <c r="H50" s="229"/>
      <c r="I50" s="229"/>
      <c r="J50" s="229"/>
      <c r="K50" s="229"/>
      <c r="L50" s="230"/>
    </row>
    <row r="51" spans="1:13" ht="15.75" thickBot="1" x14ac:dyDescent="0.3">
      <c r="A51" s="152">
        <v>40</v>
      </c>
      <c r="B51" s="228" t="s">
        <v>260</v>
      </c>
      <c r="C51" s="229"/>
      <c r="D51" s="229"/>
      <c r="E51" s="229"/>
      <c r="F51" s="229"/>
      <c r="G51" s="229"/>
      <c r="H51" s="229"/>
      <c r="I51" s="229"/>
      <c r="J51" s="229"/>
      <c r="K51" s="229"/>
      <c r="L51" s="230"/>
    </row>
    <row r="52" spans="1:13" ht="15.75" thickBot="1" x14ac:dyDescent="0.3">
      <c r="A52" s="152">
        <v>41</v>
      </c>
      <c r="B52" s="228" t="s">
        <v>261</v>
      </c>
      <c r="C52" s="229"/>
      <c r="D52" s="229"/>
      <c r="E52" s="229"/>
      <c r="F52" s="229"/>
      <c r="G52" s="229"/>
      <c r="H52" s="229"/>
      <c r="I52" s="229"/>
      <c r="J52" s="229"/>
      <c r="K52" s="229"/>
      <c r="L52" s="230"/>
    </row>
    <row r="53" spans="1:13" ht="15.75" thickBot="1" x14ac:dyDescent="0.3">
      <c r="A53" s="152">
        <v>42</v>
      </c>
      <c r="B53" s="228" t="s">
        <v>262</v>
      </c>
      <c r="C53" s="229"/>
      <c r="D53" s="229"/>
      <c r="E53" s="229"/>
      <c r="F53" s="229"/>
      <c r="G53" s="229"/>
      <c r="H53" s="229"/>
      <c r="I53" s="229"/>
      <c r="J53" s="229"/>
      <c r="K53" s="229"/>
      <c r="L53" s="230"/>
    </row>
    <row r="55" spans="1:13" x14ac:dyDescent="0.25">
      <c r="A55" s="148"/>
      <c r="B55" s="148"/>
      <c r="C55" s="148"/>
      <c r="D55" s="148"/>
      <c r="E55" s="148"/>
      <c r="F55" s="148"/>
      <c r="G55" s="148"/>
      <c r="H55" s="148"/>
      <c r="I55" s="148"/>
      <c r="J55" s="148"/>
      <c r="K55" s="148"/>
      <c r="L55" s="148"/>
      <c r="M55" s="148"/>
    </row>
    <row r="56" spans="1:13" x14ac:dyDescent="0.25">
      <c r="A56" s="240" t="s">
        <v>263</v>
      </c>
      <c r="B56" s="240"/>
      <c r="C56" s="240"/>
      <c r="D56" s="240"/>
      <c r="E56" s="240"/>
      <c r="F56" s="240"/>
      <c r="G56" s="240"/>
      <c r="H56" s="240"/>
      <c r="I56" s="240"/>
      <c r="J56" s="240"/>
      <c r="K56" s="240"/>
      <c r="L56" s="240"/>
      <c r="M56" s="148"/>
    </row>
    <row r="57" spans="1:13" x14ac:dyDescent="0.25">
      <c r="A57" s="148"/>
      <c r="B57" s="148"/>
      <c r="C57" s="148"/>
      <c r="D57" s="148"/>
      <c r="E57" s="148"/>
      <c r="F57" s="148"/>
      <c r="G57" s="148"/>
      <c r="H57" s="148"/>
      <c r="I57" s="148"/>
      <c r="J57" s="148"/>
      <c r="K57" s="148"/>
      <c r="L57" s="148"/>
      <c r="M57" s="148"/>
    </row>
    <row r="58" spans="1:13" ht="30" x14ac:dyDescent="0.25">
      <c r="A58" s="237" t="s">
        <v>65</v>
      </c>
      <c r="B58" s="238"/>
      <c r="C58" s="238"/>
      <c r="D58" s="239"/>
      <c r="E58" s="153" t="s">
        <v>66</v>
      </c>
      <c r="F58" s="154" t="s">
        <v>67</v>
      </c>
      <c r="G58" s="154" t="s">
        <v>68</v>
      </c>
      <c r="H58" s="237" t="s">
        <v>3</v>
      </c>
      <c r="I58" s="238"/>
      <c r="J58" s="238"/>
      <c r="K58" s="238"/>
      <c r="L58" s="239"/>
      <c r="M58" s="148"/>
    </row>
    <row r="59" spans="1:13" x14ac:dyDescent="0.25">
      <c r="A59" s="225" t="s">
        <v>90</v>
      </c>
      <c r="B59" s="226"/>
      <c r="C59" s="226"/>
      <c r="D59" s="227"/>
      <c r="E59" s="155" t="s">
        <v>264</v>
      </c>
      <c r="F59" s="156" t="s">
        <v>211</v>
      </c>
      <c r="G59" s="157"/>
      <c r="H59" s="216"/>
      <c r="I59" s="217"/>
      <c r="J59" s="217"/>
      <c r="K59" s="217"/>
      <c r="L59" s="218"/>
      <c r="M59" s="148"/>
    </row>
    <row r="60" spans="1:13" x14ac:dyDescent="0.25">
      <c r="A60" s="213" t="s">
        <v>91</v>
      </c>
      <c r="B60" s="214"/>
      <c r="C60" s="214"/>
      <c r="D60" s="215"/>
      <c r="E60" s="158">
        <v>4</v>
      </c>
      <c r="F60" s="156" t="s">
        <v>211</v>
      </c>
      <c r="G60" s="157"/>
      <c r="H60" s="216"/>
      <c r="I60" s="217"/>
      <c r="J60" s="217"/>
      <c r="K60" s="217"/>
      <c r="L60" s="218"/>
      <c r="M60" s="148"/>
    </row>
    <row r="61" spans="1:13" x14ac:dyDescent="0.25">
      <c r="A61" s="213" t="s">
        <v>265</v>
      </c>
      <c r="B61" s="214"/>
      <c r="C61" s="214"/>
      <c r="D61" s="215"/>
      <c r="E61" s="158">
        <v>30</v>
      </c>
      <c r="F61" s="156" t="s">
        <v>211</v>
      </c>
      <c r="G61" s="157"/>
      <c r="H61" s="216"/>
      <c r="I61" s="217"/>
      <c r="J61" s="217"/>
      <c r="K61" s="217"/>
      <c r="L61" s="218"/>
      <c r="M61" s="148"/>
    </row>
    <row r="62" spans="1:13" x14ac:dyDescent="0.25">
      <c r="A62" s="213" t="s">
        <v>266</v>
      </c>
      <c r="B62" s="214"/>
      <c r="C62" s="214"/>
      <c r="D62" s="215"/>
      <c r="E62" s="158">
        <v>31</v>
      </c>
      <c r="F62" s="156" t="s">
        <v>211</v>
      </c>
      <c r="G62" s="157"/>
      <c r="H62" s="216"/>
      <c r="I62" s="217"/>
      <c r="J62" s="217"/>
      <c r="K62" s="217"/>
      <c r="L62" s="218"/>
      <c r="M62" s="148"/>
    </row>
    <row r="63" spans="1:13" x14ac:dyDescent="0.25">
      <c r="A63" s="222" t="s">
        <v>69</v>
      </c>
      <c r="B63" s="223"/>
      <c r="C63" s="223"/>
      <c r="D63" s="224"/>
      <c r="E63" s="159" t="s">
        <v>267</v>
      </c>
      <c r="F63" s="156" t="s">
        <v>211</v>
      </c>
      <c r="G63" s="157"/>
      <c r="H63" s="216"/>
      <c r="I63" s="217"/>
      <c r="J63" s="217"/>
      <c r="K63" s="217"/>
      <c r="L63" s="218"/>
      <c r="M63" s="148"/>
    </row>
    <row r="64" spans="1:13" x14ac:dyDescent="0.25">
      <c r="A64" s="222" t="s">
        <v>87</v>
      </c>
      <c r="B64" s="223"/>
      <c r="C64" s="223"/>
      <c r="D64" s="224"/>
      <c r="E64" s="159"/>
      <c r="F64" s="156" t="s">
        <v>268</v>
      </c>
      <c r="G64" s="157"/>
      <c r="H64" s="216"/>
      <c r="I64" s="217"/>
      <c r="J64" s="217"/>
      <c r="K64" s="217"/>
      <c r="L64" s="218"/>
      <c r="M64" s="148"/>
    </row>
    <row r="65" spans="1:13" x14ac:dyDescent="0.25">
      <c r="A65" s="222" t="s">
        <v>129</v>
      </c>
      <c r="B65" s="223"/>
      <c r="C65" s="223"/>
      <c r="D65" s="224"/>
      <c r="E65" s="159">
        <v>39</v>
      </c>
      <c r="F65" s="156" t="s">
        <v>211</v>
      </c>
      <c r="G65" s="157"/>
      <c r="H65" s="216"/>
      <c r="I65" s="217"/>
      <c r="J65" s="217"/>
      <c r="K65" s="217"/>
      <c r="L65" s="218"/>
      <c r="M65" s="148"/>
    </row>
    <row r="66" spans="1:13" x14ac:dyDescent="0.25">
      <c r="A66" s="222" t="s">
        <v>89</v>
      </c>
      <c r="B66" s="223"/>
      <c r="C66" s="223"/>
      <c r="D66" s="224"/>
      <c r="E66" s="159">
        <v>29</v>
      </c>
      <c r="F66" s="156" t="s">
        <v>211</v>
      </c>
      <c r="G66" s="157"/>
      <c r="H66" s="216"/>
      <c r="I66" s="217"/>
      <c r="J66" s="217"/>
      <c r="K66" s="217"/>
      <c r="L66" s="218"/>
      <c r="M66" s="148"/>
    </row>
    <row r="67" spans="1:13" x14ac:dyDescent="0.25">
      <c r="A67" s="213" t="s">
        <v>70</v>
      </c>
      <c r="B67" s="214"/>
      <c r="C67" s="214"/>
      <c r="D67" s="215"/>
      <c r="E67" s="158">
        <v>32</v>
      </c>
      <c r="F67" s="156" t="s">
        <v>211</v>
      </c>
      <c r="G67" s="157"/>
      <c r="H67" s="216"/>
      <c r="I67" s="217"/>
      <c r="J67" s="217"/>
      <c r="K67" s="217"/>
      <c r="L67" s="218"/>
      <c r="M67" s="148"/>
    </row>
    <row r="68" spans="1:13" x14ac:dyDescent="0.25">
      <c r="A68" s="213" t="s">
        <v>71</v>
      </c>
      <c r="B68" s="214"/>
      <c r="C68" s="214"/>
      <c r="D68" s="215"/>
      <c r="E68" s="158">
        <v>38</v>
      </c>
      <c r="F68" s="156" t="s">
        <v>211</v>
      </c>
      <c r="G68" s="157"/>
      <c r="H68" s="216"/>
      <c r="I68" s="217"/>
      <c r="J68" s="217"/>
      <c r="K68" s="217"/>
      <c r="L68" s="218"/>
      <c r="M68" s="148"/>
    </row>
    <row r="69" spans="1:13" x14ac:dyDescent="0.25">
      <c r="A69" s="213" t="s">
        <v>72</v>
      </c>
      <c r="B69" s="214"/>
      <c r="C69" s="214"/>
      <c r="D69" s="215"/>
      <c r="E69" s="158" t="s">
        <v>269</v>
      </c>
      <c r="F69" s="156" t="s">
        <v>211</v>
      </c>
      <c r="G69" s="157"/>
      <c r="H69" s="216"/>
      <c r="I69" s="217"/>
      <c r="J69" s="217"/>
      <c r="K69" s="217"/>
      <c r="L69" s="218"/>
      <c r="M69" s="148"/>
    </row>
    <row r="70" spans="1:13" x14ac:dyDescent="0.25">
      <c r="A70" s="213" t="s">
        <v>73</v>
      </c>
      <c r="B70" s="214"/>
      <c r="C70" s="214"/>
      <c r="D70" s="215"/>
      <c r="E70" s="158" t="s">
        <v>270</v>
      </c>
      <c r="F70" s="156" t="s">
        <v>211</v>
      </c>
      <c r="G70" s="157"/>
      <c r="H70" s="216"/>
      <c r="I70" s="217"/>
      <c r="J70" s="217"/>
      <c r="K70" s="217"/>
      <c r="L70" s="218"/>
      <c r="M70" s="148"/>
    </row>
    <row r="71" spans="1:13" x14ac:dyDescent="0.25">
      <c r="A71" s="213" t="s">
        <v>74</v>
      </c>
      <c r="B71" s="214"/>
      <c r="C71" s="214"/>
      <c r="D71" s="215"/>
      <c r="E71" s="158">
        <v>33</v>
      </c>
      <c r="F71" s="156" t="s">
        <v>211</v>
      </c>
      <c r="G71" s="157"/>
      <c r="H71" s="216"/>
      <c r="I71" s="217"/>
      <c r="J71" s="217"/>
      <c r="K71" s="217"/>
      <c r="L71" s="218"/>
      <c r="M71" s="148"/>
    </row>
    <row r="72" spans="1:13" x14ac:dyDescent="0.25">
      <c r="A72" s="219" t="s">
        <v>88</v>
      </c>
      <c r="B72" s="220"/>
      <c r="C72" s="220"/>
      <c r="D72" s="221"/>
      <c r="E72" s="158" t="s">
        <v>271</v>
      </c>
      <c r="F72" s="156" t="s">
        <v>211</v>
      </c>
      <c r="G72" s="157"/>
      <c r="H72" s="216"/>
      <c r="I72" s="217"/>
      <c r="J72" s="217"/>
      <c r="K72" s="217"/>
      <c r="L72" s="218"/>
      <c r="M72" s="148"/>
    </row>
    <row r="73" spans="1:13" x14ac:dyDescent="0.25">
      <c r="A73" s="213" t="s">
        <v>92</v>
      </c>
      <c r="B73" s="214"/>
      <c r="C73" s="214"/>
      <c r="D73" s="215"/>
      <c r="E73" s="158" t="s">
        <v>272</v>
      </c>
      <c r="F73" s="156" t="s">
        <v>211</v>
      </c>
      <c r="G73" s="157"/>
      <c r="H73" s="216"/>
      <c r="I73" s="217"/>
      <c r="J73" s="217"/>
      <c r="K73" s="217"/>
      <c r="L73" s="218"/>
      <c r="M73" s="148"/>
    </row>
    <row r="74" spans="1:13" x14ac:dyDescent="0.25">
      <c r="A74" s="213" t="s">
        <v>93</v>
      </c>
      <c r="B74" s="214"/>
      <c r="C74" s="214"/>
      <c r="D74" s="215"/>
      <c r="E74" s="160"/>
      <c r="F74" s="156" t="s">
        <v>268</v>
      </c>
      <c r="G74" s="157"/>
      <c r="H74" s="216"/>
      <c r="I74" s="217"/>
      <c r="J74" s="217"/>
      <c r="K74" s="217"/>
      <c r="L74" s="218"/>
      <c r="M74" s="148"/>
    </row>
  </sheetData>
  <mergeCells count="82">
    <mergeCell ref="B53:L53"/>
    <mergeCell ref="A58:D58"/>
    <mergeCell ref="H58:L58"/>
    <mergeCell ref="B48:L48"/>
    <mergeCell ref="B49:L49"/>
    <mergeCell ref="B50:L50"/>
    <mergeCell ref="B51:L51"/>
    <mergeCell ref="B52:L52"/>
    <mergeCell ref="A56:L56"/>
    <mergeCell ref="B43:L43"/>
    <mergeCell ref="B44:L44"/>
    <mergeCell ref="B45:L45"/>
    <mergeCell ref="B46:L46"/>
    <mergeCell ref="B47:L47"/>
    <mergeCell ref="A2:L2"/>
    <mergeCell ref="B34:L34"/>
    <mergeCell ref="B35:L35"/>
    <mergeCell ref="B36:L36"/>
    <mergeCell ref="B37:L37"/>
    <mergeCell ref="B14:L14"/>
    <mergeCell ref="B15:L15"/>
    <mergeCell ref="B16:L16"/>
    <mergeCell ref="B17:L17"/>
    <mergeCell ref="B18:L18"/>
    <mergeCell ref="B24:L24"/>
    <mergeCell ref="B25:L25"/>
    <mergeCell ref="B26:L26"/>
    <mergeCell ref="B27:L27"/>
    <mergeCell ref="B28:L28"/>
    <mergeCell ref="A4:L4"/>
    <mergeCell ref="A8:L9"/>
    <mergeCell ref="B13:L13"/>
    <mergeCell ref="A6:L7"/>
    <mergeCell ref="B11:L11"/>
    <mergeCell ref="B12:L12"/>
    <mergeCell ref="B19:L19"/>
    <mergeCell ref="B20:L20"/>
    <mergeCell ref="B21:L21"/>
    <mergeCell ref="B22:L22"/>
    <mergeCell ref="B23:L23"/>
    <mergeCell ref="B29:L29"/>
    <mergeCell ref="B30:L30"/>
    <mergeCell ref="B31:L31"/>
    <mergeCell ref="B32:L32"/>
    <mergeCell ref="B33:L33"/>
    <mergeCell ref="B38:L38"/>
    <mergeCell ref="B39:L39"/>
    <mergeCell ref="B40:L40"/>
    <mergeCell ref="B41:L41"/>
    <mergeCell ref="B42:L42"/>
    <mergeCell ref="A59:D59"/>
    <mergeCell ref="H59:L59"/>
    <mergeCell ref="A60:D60"/>
    <mergeCell ref="H60:L60"/>
    <mergeCell ref="A61:D61"/>
    <mergeCell ref="H61:L61"/>
    <mergeCell ref="A62:D62"/>
    <mergeCell ref="H62:L62"/>
    <mergeCell ref="A63:D63"/>
    <mergeCell ref="H63:L63"/>
    <mergeCell ref="A64:D64"/>
    <mergeCell ref="H64:L64"/>
    <mergeCell ref="A65:D65"/>
    <mergeCell ref="H65:L65"/>
    <mergeCell ref="A66:D66"/>
    <mergeCell ref="H66:L66"/>
    <mergeCell ref="A67:D67"/>
    <mergeCell ref="H67:L67"/>
    <mergeCell ref="A68:D68"/>
    <mergeCell ref="H68:L68"/>
    <mergeCell ref="A69:D69"/>
    <mergeCell ref="H69:L69"/>
    <mergeCell ref="A73:D73"/>
    <mergeCell ref="H73:L73"/>
    <mergeCell ref="A74:D74"/>
    <mergeCell ref="H74:L74"/>
    <mergeCell ref="A70:D70"/>
    <mergeCell ref="H70:L70"/>
    <mergeCell ref="A71:D71"/>
    <mergeCell ref="H71:L71"/>
    <mergeCell ref="A72:D72"/>
    <mergeCell ref="H72:L72"/>
  </mergeCells>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topLeftCell="A4" workbookViewId="0">
      <selection activeCell="B32" sqref="B32"/>
    </sheetView>
  </sheetViews>
  <sheetFormatPr baseColWidth="10" defaultRowHeight="15.75" x14ac:dyDescent="0.25"/>
  <cols>
    <col min="1" max="1" width="24.85546875" style="107" customWidth="1"/>
    <col min="2" max="2" width="55.5703125" style="107" customWidth="1"/>
    <col min="3" max="3" width="41.28515625" style="107" customWidth="1"/>
    <col min="4" max="4" width="29.42578125" style="107" customWidth="1"/>
    <col min="5" max="5" width="29.140625" style="107" customWidth="1"/>
    <col min="6" max="16384" width="11.42578125" style="64"/>
  </cols>
  <sheetData>
    <row r="1" spans="1:5" x14ac:dyDescent="0.25">
      <c r="A1" s="247" t="s">
        <v>86</v>
      </c>
      <c r="B1" s="248"/>
      <c r="C1" s="248"/>
      <c r="D1" s="248"/>
      <c r="E1" s="84"/>
    </row>
    <row r="2" spans="1:5" x14ac:dyDescent="0.25">
      <c r="A2" s="85"/>
      <c r="B2" s="249" t="s">
        <v>75</v>
      </c>
      <c r="C2" s="249"/>
      <c r="D2" s="249"/>
      <c r="E2" s="86"/>
    </row>
    <row r="3" spans="1:5" x14ac:dyDescent="0.25">
      <c r="A3" s="87"/>
      <c r="B3" s="249" t="s">
        <v>145</v>
      </c>
      <c r="C3" s="249"/>
      <c r="D3" s="249"/>
      <c r="E3" s="88"/>
    </row>
    <row r="4" spans="1:5" thickBot="1" x14ac:dyDescent="0.3">
      <c r="A4" s="89"/>
      <c r="B4" s="90"/>
      <c r="C4" s="90"/>
      <c r="D4" s="90"/>
      <c r="E4" s="91"/>
    </row>
    <row r="5" spans="1:5" ht="16.5" thickBot="1" x14ac:dyDescent="0.3">
      <c r="A5" s="89"/>
      <c r="B5" s="92" t="s">
        <v>273</v>
      </c>
      <c r="C5" s="250" t="s">
        <v>155</v>
      </c>
      <c r="D5" s="251"/>
      <c r="E5" s="91"/>
    </row>
    <row r="6" spans="1:5" ht="16.5" thickBot="1" x14ac:dyDescent="0.3">
      <c r="A6" s="89"/>
      <c r="B6" s="112" t="s">
        <v>274</v>
      </c>
      <c r="C6" s="252" t="s">
        <v>275</v>
      </c>
      <c r="D6" s="253"/>
      <c r="E6" s="91"/>
    </row>
    <row r="7" spans="1:5" ht="16.5" thickBot="1" x14ac:dyDescent="0.3">
      <c r="A7" s="89"/>
      <c r="B7" s="112" t="s">
        <v>146</v>
      </c>
      <c r="C7" s="259" t="s">
        <v>147</v>
      </c>
      <c r="D7" s="260"/>
      <c r="E7" s="91"/>
    </row>
    <row r="8" spans="1:5" ht="16.5" thickBot="1" x14ac:dyDescent="0.3">
      <c r="A8" s="89"/>
      <c r="B8" s="113">
        <v>11</v>
      </c>
      <c r="C8" s="254">
        <v>655526344</v>
      </c>
      <c r="D8" s="255"/>
      <c r="E8" s="91"/>
    </row>
    <row r="9" spans="1:5" ht="16.5" thickBot="1" x14ac:dyDescent="0.3">
      <c r="A9" s="89"/>
      <c r="B9" s="113">
        <v>12</v>
      </c>
      <c r="C9" s="254">
        <v>1356051800</v>
      </c>
      <c r="D9" s="255"/>
      <c r="E9" s="91"/>
    </row>
    <row r="10" spans="1:5" ht="16.5" thickBot="1" x14ac:dyDescent="0.3">
      <c r="A10" s="89"/>
      <c r="B10" s="113" t="s">
        <v>148</v>
      </c>
      <c r="C10" s="254"/>
      <c r="D10" s="255"/>
      <c r="E10" s="91"/>
    </row>
    <row r="11" spans="1:5" ht="16.5" thickBot="1" x14ac:dyDescent="0.3">
      <c r="A11" s="89"/>
      <c r="B11" s="113" t="s">
        <v>148</v>
      </c>
      <c r="C11" s="254"/>
      <c r="D11" s="255"/>
      <c r="E11" s="91"/>
    </row>
    <row r="12" spans="1:5" ht="32.25" thickBot="1" x14ac:dyDescent="0.3">
      <c r="A12" s="89"/>
      <c r="B12" s="114" t="s">
        <v>149</v>
      </c>
      <c r="C12" s="254">
        <f>SUM(C8:D11)</f>
        <v>2011578144</v>
      </c>
      <c r="D12" s="255"/>
      <c r="E12" s="91"/>
    </row>
    <row r="13" spans="1:5" ht="48" thickBot="1" x14ac:dyDescent="0.3">
      <c r="A13" s="89"/>
      <c r="B13" s="114" t="s">
        <v>150</v>
      </c>
      <c r="C13" s="254">
        <f>+C12/616000</f>
        <v>3265.548935064935</v>
      </c>
      <c r="D13" s="255"/>
      <c r="E13" s="91"/>
    </row>
    <row r="14" spans="1:5" x14ac:dyDescent="0.25">
      <c r="A14" s="89"/>
      <c r="B14" s="90"/>
      <c r="C14" s="93"/>
      <c r="D14" s="94"/>
      <c r="E14" s="91"/>
    </row>
    <row r="15" spans="1:5" ht="16.5" thickBot="1" x14ac:dyDescent="0.3">
      <c r="A15" s="89"/>
      <c r="B15" s="90" t="s">
        <v>151</v>
      </c>
      <c r="C15" s="93"/>
      <c r="D15" s="94"/>
      <c r="E15" s="91"/>
    </row>
    <row r="16" spans="1:5" ht="15" x14ac:dyDescent="0.25">
      <c r="A16" s="89"/>
      <c r="B16" s="95" t="s">
        <v>76</v>
      </c>
      <c r="C16" s="96"/>
      <c r="D16" s="161">
        <v>111682000</v>
      </c>
      <c r="E16" s="91"/>
    </row>
    <row r="17" spans="1:5" ht="15" x14ac:dyDescent="0.25">
      <c r="A17" s="89"/>
      <c r="B17" s="89" t="s">
        <v>77</v>
      </c>
      <c r="C17" s="97"/>
      <c r="D17" s="162">
        <v>134182000</v>
      </c>
      <c r="E17" s="91"/>
    </row>
    <row r="18" spans="1:5" ht="15" x14ac:dyDescent="0.25">
      <c r="A18" s="89"/>
      <c r="B18" s="89" t="s">
        <v>78</v>
      </c>
      <c r="C18" s="97"/>
      <c r="D18" s="162">
        <v>28286000</v>
      </c>
      <c r="E18" s="91"/>
    </row>
    <row r="19" spans="1:5" thickBot="1" x14ac:dyDescent="0.3">
      <c r="A19" s="89"/>
      <c r="B19" s="98" t="s">
        <v>79</v>
      </c>
      <c r="C19" s="99"/>
      <c r="D19" s="163">
        <v>28286000</v>
      </c>
      <c r="E19" s="91"/>
    </row>
    <row r="20" spans="1:5" ht="16.5" thickBot="1" x14ac:dyDescent="0.3">
      <c r="A20" s="89"/>
      <c r="B20" s="256" t="s">
        <v>80</v>
      </c>
      <c r="C20" s="257"/>
      <c r="D20" s="258"/>
      <c r="E20" s="91"/>
    </row>
    <row r="21" spans="1:5" ht="16.5" thickBot="1" x14ac:dyDescent="0.3">
      <c r="A21" s="89"/>
      <c r="B21" s="256" t="s">
        <v>81</v>
      </c>
      <c r="C21" s="257"/>
      <c r="D21" s="258"/>
      <c r="E21" s="91"/>
    </row>
    <row r="22" spans="1:5" x14ac:dyDescent="0.25">
      <c r="A22" s="89"/>
      <c r="B22" s="101" t="s">
        <v>152</v>
      </c>
      <c r="C22" s="164">
        <f>+D16/D18</f>
        <v>3.9483136533974403</v>
      </c>
      <c r="D22" s="94" t="s">
        <v>276</v>
      </c>
      <c r="E22" s="91"/>
    </row>
    <row r="23" spans="1:5" ht="16.5" thickBot="1" x14ac:dyDescent="0.3">
      <c r="A23" s="89"/>
      <c r="B23" s="146" t="s">
        <v>82</v>
      </c>
      <c r="C23" s="165">
        <f>+D19/D17</f>
        <v>0.21080323739398726</v>
      </c>
      <c r="D23" s="102" t="s">
        <v>67</v>
      </c>
      <c r="E23" s="91"/>
    </row>
    <row r="24" spans="1:5" ht="16.5" thickBot="1" x14ac:dyDescent="0.3">
      <c r="A24" s="89"/>
      <c r="B24" s="103"/>
      <c r="C24" s="104"/>
      <c r="D24" s="90"/>
      <c r="E24" s="105"/>
    </row>
    <row r="25" spans="1:5" x14ac:dyDescent="0.25">
      <c r="A25" s="241"/>
      <c r="B25" s="242" t="s">
        <v>83</v>
      </c>
      <c r="C25" s="244" t="s">
        <v>277</v>
      </c>
      <c r="D25" s="245"/>
      <c r="E25" s="246"/>
    </row>
    <row r="26" spans="1:5" ht="16.5" thickBot="1" x14ac:dyDescent="0.3">
      <c r="A26" s="241"/>
      <c r="B26" s="243"/>
      <c r="C26" s="261" t="s">
        <v>84</v>
      </c>
      <c r="D26" s="262"/>
      <c r="E26" s="246"/>
    </row>
    <row r="27" spans="1:5" thickBot="1" x14ac:dyDescent="0.3">
      <c r="A27" s="98"/>
      <c r="B27" s="106"/>
      <c r="C27" s="106"/>
      <c r="D27" s="106"/>
      <c r="E27" s="100"/>
    </row>
  </sheetData>
  <mergeCells count="19">
    <mergeCell ref="C12:D12"/>
    <mergeCell ref="C26:D26"/>
    <mergeCell ref="B21:D21"/>
    <mergeCell ref="A25:A26"/>
    <mergeCell ref="B25:B26"/>
    <mergeCell ref="C25:D25"/>
    <mergeCell ref="E25:E26"/>
    <mergeCell ref="A1:D1"/>
    <mergeCell ref="B2:D2"/>
    <mergeCell ref="B3:D3"/>
    <mergeCell ref="C5:D5"/>
    <mergeCell ref="C6:D6"/>
    <mergeCell ref="C13:D13"/>
    <mergeCell ref="B20:D20"/>
    <mergeCell ref="C8:D8"/>
    <mergeCell ref="C7:D7"/>
    <mergeCell ref="C9:D9"/>
    <mergeCell ref="C10:D10"/>
    <mergeCell ref="C11:D11"/>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TECNICA GRUPO12 </vt:lpstr>
      <vt:lpstr>TECNICA GRUPO 11</vt:lpstr>
      <vt:lpstr>JURIDICA</vt:lpstr>
      <vt:lpstr>FINANCIERA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Sonia Liliana Lopez Torres</dc:creator>
  <cp:lastModifiedBy>Margarita Luz Dykhoff Orozco</cp:lastModifiedBy>
  <dcterms:created xsi:type="dcterms:W3CDTF">2014-10-22T15:49:24Z</dcterms:created>
  <dcterms:modified xsi:type="dcterms:W3CDTF">2014-12-16T17:14:28Z</dcterms:modified>
</cp:coreProperties>
</file>