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juan.munozr\Documents\ICBF PLANEACIÓN\9. PRESENTACIONES E INFORMES\"/>
    </mc:Choice>
  </mc:AlternateContent>
  <xr:revisionPtr revIDLastSave="0" documentId="8_{FB53F794-47FA-402F-8031-DA95020B61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go 2020" sheetId="4" r:id="rId1"/>
  </sheets>
  <definedNames>
    <definedName name="_xlnm.Print_Area" localSheetId="0">'Ago 2020'!$A:$E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4" l="1"/>
  <c r="D26" i="4"/>
  <c r="C33" i="4" l="1"/>
  <c r="B33" i="4"/>
  <c r="B34" i="4" s="1"/>
  <c r="E32" i="4"/>
  <c r="D32" i="4"/>
  <c r="E31" i="4"/>
  <c r="D31" i="4"/>
  <c r="E30" i="4"/>
  <c r="D30" i="4"/>
  <c r="C27" i="4"/>
  <c r="E26" i="4"/>
  <c r="E25" i="4"/>
  <c r="E21" i="4"/>
  <c r="E18" i="4"/>
  <c r="E17" i="4"/>
  <c r="C16" i="4"/>
  <c r="E16" i="4" s="1"/>
  <c r="E15" i="4"/>
  <c r="C8" i="4"/>
  <c r="E33" i="4" l="1"/>
  <c r="D33" i="4"/>
  <c r="E8" i="4"/>
  <c r="C7" i="4"/>
  <c r="D7" i="4" l="1"/>
  <c r="C34" i="4"/>
  <c r="E34" i="4" s="1"/>
  <c r="E7" i="4"/>
  <c r="D34" i="4" l="1"/>
</calcChain>
</file>

<file path=xl/sharedStrings.xml><?xml version="1.0" encoding="utf-8"?>
<sst xmlns="http://schemas.openxmlformats.org/spreadsheetml/2006/main" count="39" uniqueCount="38">
  <si>
    <t>RECURSOS PROPIOS</t>
  </si>
  <si>
    <t xml:space="preserve">AFORO INICIAL  </t>
  </si>
  <si>
    <t>RECAUDO EN EFECTIVO ACUMULADO NETO</t>
  </si>
  <si>
    <t>SALDO DE AFORO POR RECAUDAR</t>
  </si>
  <si>
    <t>EJECUCION %</t>
  </si>
  <si>
    <t>RECURSOS PROPIOS DE ESTABLECIMIENTOS PÚBLICOS</t>
  </si>
  <si>
    <t>INGRESOS CORRIENTES NO TRIBUTARIOS</t>
  </si>
  <si>
    <t>SANCIONES CONTRACTUALES</t>
  </si>
  <si>
    <t>INTERESES DE MORA</t>
  </si>
  <si>
    <t xml:space="preserve">CUOTA ALIMENTARIA HOGAR SUSTITUTO </t>
  </si>
  <si>
    <t>PRUEBA ADN</t>
  </si>
  <si>
    <t>FOTOCOPIAS</t>
  </si>
  <si>
    <t xml:space="preserve">INDEMNIZACIONES </t>
  </si>
  <si>
    <t xml:space="preserve">BIENES MOSTRENCOS Y VOCACIONES HEREDITARIAS </t>
  </si>
  <si>
    <t>RECURSOS DE CAPITAL</t>
  </si>
  <si>
    <t>EXCEDENTES FINANCIEROS</t>
  </si>
  <si>
    <t xml:space="preserve">                          -   </t>
  </si>
  <si>
    <t>REND. FINANCIEROS DEPÓSITOS</t>
  </si>
  <si>
    <t>RENDIMIENTOS FINANCIEROS SCUN</t>
  </si>
  <si>
    <t>INTERESES POR PRÉSTAMOS</t>
  </si>
  <si>
    <t>RECUPERACIÓN DE CARTERA – PRÉSTAMOS</t>
  </si>
  <si>
    <t>REINTEGROS Y OTROS RECURSOS NO APROPIADOS</t>
  </si>
  <si>
    <t>FONDO CONTRA LA EXPLOTACIÓN SEXUAL DE MENORES</t>
  </si>
  <si>
    <t>CONTRIBUCIONES PARAFISCALES</t>
  </si>
  <si>
    <t>PILA</t>
  </si>
  <si>
    <t xml:space="preserve">COMPENSACION DE DEDUCCIONES </t>
  </si>
  <si>
    <t xml:space="preserve">RECURSOS NACION </t>
  </si>
  <si>
    <t xml:space="preserve"> APROPIACION  </t>
  </si>
  <si>
    <t> PAGOS</t>
  </si>
  <si>
    <t> SALDO</t>
  </si>
  <si>
    <t>REC CORRIENTES . CSF (10)</t>
  </si>
  <si>
    <t>OTROS RECURSOS DEL TESORO (11)</t>
  </si>
  <si>
    <t>FONDOS ESPECIALES  (16)</t>
  </si>
  <si>
    <t xml:space="preserve">SUBTOTAL NACION </t>
  </si>
  <si>
    <t>TOTAL INGRESOS (PROPIOS + NACION)</t>
  </si>
  <si>
    <t xml:space="preserve">DIVIDENDOS Y UTILIDADES   </t>
  </si>
  <si>
    <t>TITULOS PARTICIPATIVOS</t>
  </si>
  <si>
    <t>EJECUCION DE INGRESOS 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</si>
</sst>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 Narrow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D77C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readingOrder="1"/>
    </xf>
    <xf numFmtId="164" fontId="0" fillId="0" borderId="0" xfId="0" applyNumberFormat="1"/>
    <xf numFmtId="0" fontId="3" fillId="0" borderId="1" xfId="0" applyFont="1" applyBorder="1" applyAlignment="1">
      <alignment horizontal="left" vertical="center" wrapText="1" readingOrder="1"/>
    </xf>
    <xf numFmtId="164" fontId="4" fillId="0" borderId="1" xfId="1" applyNumberFormat="1" applyFont="1" applyBorder="1" applyAlignment="1">
      <alignment horizontal="right" vertical="center" wrapText="1" readingOrder="1"/>
    </xf>
    <xf numFmtId="164" fontId="5" fillId="0" borderId="1" xfId="1" applyNumberFormat="1" applyFont="1" applyBorder="1" applyAlignment="1">
      <alignment horizontal="right" vertical="center" wrapText="1" readingOrder="1"/>
    </xf>
    <xf numFmtId="9" fontId="5" fillId="0" borderId="1" xfId="0" applyNumberFormat="1" applyFont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left" vertical="center" wrapText="1" readingOrder="1"/>
    </xf>
    <xf numFmtId="164" fontId="5" fillId="3" borderId="1" xfId="1" applyNumberFormat="1" applyFont="1" applyFill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43" fontId="5" fillId="0" borderId="1" xfId="1" applyNumberFormat="1" applyFont="1" applyBorder="1" applyAlignment="1">
      <alignment horizontal="right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10" fontId="5" fillId="0" borderId="1" xfId="0" applyNumberFormat="1" applyFont="1" applyBorder="1" applyAlignment="1">
      <alignment horizontal="center" vertical="center" wrapText="1" readingOrder="1"/>
    </xf>
    <xf numFmtId="43" fontId="5" fillId="0" borderId="1" xfId="1" applyFont="1" applyBorder="1" applyAlignment="1">
      <alignment horizontal="right" vertical="center" wrapText="1" readingOrder="1"/>
    </xf>
    <xf numFmtId="10" fontId="5" fillId="3" borderId="1" xfId="0" applyNumberFormat="1" applyFont="1" applyFill="1" applyBorder="1" applyAlignment="1">
      <alignment horizontal="center" vertical="center" wrapText="1" readingOrder="1"/>
    </xf>
    <xf numFmtId="43" fontId="6" fillId="0" borderId="1" xfId="1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164" fontId="6" fillId="0" borderId="1" xfId="1" applyNumberFormat="1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right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164" fontId="3" fillId="0" borderId="1" xfId="1" applyNumberFormat="1" applyFont="1" applyBorder="1" applyAlignment="1">
      <alignment horizontal="right" vertical="center" wrapText="1" readingOrder="1"/>
    </xf>
    <xf numFmtId="10" fontId="4" fillId="0" borderId="1" xfId="0" applyNumberFormat="1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902970</xdr:colOff>
      <xdr:row>4</xdr:row>
      <xdr:rowOff>142240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712470" cy="951865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1</xdr:row>
      <xdr:rowOff>142875</xdr:rowOff>
    </xdr:from>
    <xdr:to>
      <xdr:col>5</xdr:col>
      <xdr:colOff>21590</xdr:colOff>
      <xdr:row>4</xdr:row>
      <xdr:rowOff>61595</xdr:rowOff>
    </xdr:to>
    <xdr:pic>
      <xdr:nvPicPr>
        <xdr:cNvPr id="3" name="Imagen 2" descr="Imagen que contiene captura de pantalla&#10;&#10;Descripción generada con confianza alt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333375"/>
          <a:ext cx="1850390" cy="537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4"/>
  <sheetViews>
    <sheetView showGridLines="0" tabSelected="1" zoomScaleNormal="100" workbookViewId="0"/>
  </sheetViews>
  <sheetFormatPr baseColWidth="10" defaultRowHeight="15" x14ac:dyDescent="0.25"/>
  <cols>
    <col min="1" max="1" width="53.5703125" customWidth="1"/>
    <col min="2" max="2" width="16.140625" customWidth="1"/>
    <col min="3" max="3" width="18.42578125" customWidth="1"/>
    <col min="4" max="4" width="18.28515625" customWidth="1"/>
    <col min="5" max="5" width="11.7109375" customWidth="1"/>
  </cols>
  <sheetData>
    <row r="2" spans="1:5" ht="18.75" x14ac:dyDescent="0.3">
      <c r="A2" s="23" t="s">
        <v>37</v>
      </c>
      <c r="B2" s="23"/>
      <c r="C2" s="23"/>
      <c r="D2" s="23"/>
      <c r="E2" s="23"/>
    </row>
    <row r="5" spans="1:5" ht="15.75" thickBot="1" x14ac:dyDescent="0.3"/>
    <row r="6" spans="1:5" ht="44.25" customHeight="1" thickBot="1" x14ac:dyDescent="0.3">
      <c r="A6" s="2" t="s">
        <v>0</v>
      </c>
      <c r="B6" s="1" t="s">
        <v>1</v>
      </c>
      <c r="C6" s="1" t="s">
        <v>2</v>
      </c>
      <c r="D6" s="1" t="s">
        <v>3</v>
      </c>
      <c r="E6" s="1" t="s">
        <v>4</v>
      </c>
    </row>
    <row r="7" spans="1:5" ht="20.25" customHeight="1" thickBot="1" x14ac:dyDescent="0.3">
      <c r="A7" s="4" t="s">
        <v>5</v>
      </c>
      <c r="B7" s="5">
        <v>2740651</v>
      </c>
      <c r="C7" s="5">
        <f>+C8+C16+C25+C26</f>
        <v>1674783.9</v>
      </c>
      <c r="D7" s="5">
        <f>+B7-C7</f>
        <v>1065867.1000000001</v>
      </c>
      <c r="E7" s="22">
        <f>+C7/B7</f>
        <v>0.61108981041365718</v>
      </c>
    </row>
    <row r="8" spans="1:5" ht="17.25" customHeight="1" thickBot="1" x14ac:dyDescent="0.3">
      <c r="A8" s="8" t="s">
        <v>6</v>
      </c>
      <c r="B8" s="9">
        <v>5500</v>
      </c>
      <c r="C8" s="9">
        <f>SUM(C9:C15)</f>
        <v>5374.9</v>
      </c>
      <c r="D8" s="9">
        <v>2190</v>
      </c>
      <c r="E8" s="15">
        <f>+C8/B8</f>
        <v>0.97725454545454538</v>
      </c>
    </row>
    <row r="9" spans="1:5" ht="14.25" customHeight="1" thickBot="1" x14ac:dyDescent="0.3">
      <c r="A9" s="10" t="s">
        <v>7</v>
      </c>
      <c r="B9" s="11"/>
      <c r="C9" s="6">
        <v>682</v>
      </c>
      <c r="D9" s="6"/>
      <c r="E9" s="13"/>
    </row>
    <row r="10" spans="1:5" ht="14.25" customHeight="1" thickBot="1" x14ac:dyDescent="0.3">
      <c r="A10" s="10" t="s">
        <v>8</v>
      </c>
      <c r="B10" s="11"/>
      <c r="C10" s="6">
        <v>3299.9</v>
      </c>
      <c r="D10" s="6"/>
      <c r="E10" s="12"/>
    </row>
    <row r="11" spans="1:5" ht="14.25" customHeight="1" thickBot="1" x14ac:dyDescent="0.3">
      <c r="A11" s="10" t="s">
        <v>9</v>
      </c>
      <c r="B11" s="11"/>
      <c r="C11" s="6">
        <v>37</v>
      </c>
      <c r="D11" s="6"/>
      <c r="E11" s="12"/>
    </row>
    <row r="12" spans="1:5" ht="14.25" customHeight="1" thickBot="1" x14ac:dyDescent="0.3">
      <c r="A12" s="10" t="s">
        <v>10</v>
      </c>
      <c r="B12" s="11"/>
      <c r="C12" s="6">
        <v>75</v>
      </c>
      <c r="D12" s="6"/>
      <c r="E12" s="12"/>
    </row>
    <row r="13" spans="1:5" ht="14.25" customHeight="1" thickBot="1" x14ac:dyDescent="0.3">
      <c r="A13" s="10" t="s">
        <v>11</v>
      </c>
      <c r="B13" s="11"/>
      <c r="C13" s="6">
        <v>2</v>
      </c>
      <c r="D13" s="6"/>
      <c r="E13" s="12"/>
    </row>
    <row r="14" spans="1:5" ht="14.25" customHeight="1" thickBot="1" x14ac:dyDescent="0.3">
      <c r="A14" s="10" t="s">
        <v>12</v>
      </c>
      <c r="B14" s="11"/>
      <c r="C14" s="6">
        <v>104</v>
      </c>
      <c r="D14" s="6"/>
      <c r="E14" s="12"/>
    </row>
    <row r="15" spans="1:5" ht="14.25" customHeight="1" thickBot="1" x14ac:dyDescent="0.3">
      <c r="A15" s="10" t="s">
        <v>13</v>
      </c>
      <c r="B15" s="6">
        <v>5500</v>
      </c>
      <c r="C15" s="6">
        <v>1175</v>
      </c>
      <c r="D15" s="6">
        <v>4221</v>
      </c>
      <c r="E15" s="13">
        <f>+C15/B15</f>
        <v>0.21363636363636362</v>
      </c>
    </row>
    <row r="16" spans="1:5" ht="16.5" customHeight="1" thickBot="1" x14ac:dyDescent="0.3">
      <c r="A16" s="8" t="s">
        <v>14</v>
      </c>
      <c r="B16" s="9">
        <v>186675</v>
      </c>
      <c r="C16" s="9">
        <f>SUM(C17:C24)</f>
        <v>204973</v>
      </c>
      <c r="D16" s="9">
        <v>-16168</v>
      </c>
      <c r="E16" s="15">
        <f>+C16/B16</f>
        <v>1.0980206240792822</v>
      </c>
    </row>
    <row r="17" spans="1:6" ht="14.25" customHeight="1" thickBot="1" x14ac:dyDescent="0.3">
      <c r="A17" s="10" t="s">
        <v>15</v>
      </c>
      <c r="B17" s="6">
        <v>178852</v>
      </c>
      <c r="C17" s="6">
        <v>178852</v>
      </c>
      <c r="D17" s="14" t="s">
        <v>16</v>
      </c>
      <c r="E17" s="13">
        <f t="shared" ref="E17:E21" si="0">+C17/B17</f>
        <v>1</v>
      </c>
    </row>
    <row r="18" spans="1:6" ht="14.25" customHeight="1" thickBot="1" x14ac:dyDescent="0.3">
      <c r="A18" s="10" t="s">
        <v>35</v>
      </c>
      <c r="B18" s="6">
        <v>400</v>
      </c>
      <c r="C18" s="6">
        <v>1</v>
      </c>
      <c r="D18" s="6">
        <v>399</v>
      </c>
      <c r="E18" s="13">
        <f t="shared" si="0"/>
        <v>2.5000000000000001E-3</v>
      </c>
    </row>
    <row r="19" spans="1:6" ht="14.25" customHeight="1" thickBot="1" x14ac:dyDescent="0.3">
      <c r="A19" s="10" t="s">
        <v>36</v>
      </c>
      <c r="B19" s="14"/>
      <c r="C19" s="6">
        <v>38</v>
      </c>
      <c r="D19" s="6"/>
      <c r="E19" s="12"/>
    </row>
    <row r="20" spans="1:6" ht="14.25" customHeight="1" thickBot="1" x14ac:dyDescent="0.3">
      <c r="A20" s="10" t="s">
        <v>17</v>
      </c>
      <c r="B20" s="14"/>
      <c r="C20" s="6">
        <v>1307</v>
      </c>
      <c r="D20" s="6"/>
      <c r="E20" s="12"/>
    </row>
    <row r="21" spans="1:6" ht="14.25" customHeight="1" thickBot="1" x14ac:dyDescent="0.3">
      <c r="A21" s="10" t="s">
        <v>18</v>
      </c>
      <c r="B21" s="6">
        <v>7256</v>
      </c>
      <c r="C21" s="6">
        <v>13072</v>
      </c>
      <c r="D21" s="6">
        <v>-7228</v>
      </c>
      <c r="E21" s="7">
        <f t="shared" si="0"/>
        <v>1.8015435501653805</v>
      </c>
    </row>
    <row r="22" spans="1:6" ht="14.25" customHeight="1" thickBot="1" x14ac:dyDescent="0.3">
      <c r="A22" s="10" t="s">
        <v>19</v>
      </c>
      <c r="B22" s="6"/>
      <c r="C22" s="6">
        <v>67</v>
      </c>
      <c r="D22" s="6"/>
      <c r="E22" s="12"/>
    </row>
    <row r="23" spans="1:6" ht="14.25" customHeight="1" thickBot="1" x14ac:dyDescent="0.3">
      <c r="A23" s="10" t="s">
        <v>20</v>
      </c>
      <c r="B23" s="6">
        <v>167</v>
      </c>
      <c r="C23" s="14">
        <v>0</v>
      </c>
      <c r="D23" s="6">
        <v>167</v>
      </c>
      <c r="E23" s="7">
        <v>0</v>
      </c>
    </row>
    <row r="24" spans="1:6" ht="26.25" customHeight="1" thickBot="1" x14ac:dyDescent="0.3">
      <c r="A24" s="10" t="s">
        <v>21</v>
      </c>
      <c r="B24" s="14"/>
      <c r="C24" s="6">
        <v>11636</v>
      </c>
      <c r="D24" s="14"/>
      <c r="E24" s="12"/>
    </row>
    <row r="25" spans="1:6" ht="15.75" customHeight="1" thickBot="1" x14ac:dyDescent="0.3">
      <c r="A25" s="8" t="s">
        <v>22</v>
      </c>
      <c r="B25" s="9">
        <v>16779</v>
      </c>
      <c r="C25" s="9">
        <v>39</v>
      </c>
      <c r="D25" s="9">
        <f>+B25-C25</f>
        <v>16740</v>
      </c>
      <c r="E25" s="15">
        <f>+C25/B25</f>
        <v>2.3243339889147149E-3</v>
      </c>
      <c r="F25" s="3"/>
    </row>
    <row r="26" spans="1:6" ht="15.75" customHeight="1" thickBot="1" x14ac:dyDescent="0.3">
      <c r="A26" s="8" t="s">
        <v>23</v>
      </c>
      <c r="B26" s="9">
        <v>2531697</v>
      </c>
      <c r="C26" s="9">
        <v>1464397</v>
      </c>
      <c r="D26" s="9">
        <f>+B26-C26</f>
        <v>1067300</v>
      </c>
      <c r="E26" s="15">
        <f>+C26/B26</f>
        <v>0.57842506429481888</v>
      </c>
      <c r="F26" s="3"/>
    </row>
    <row r="27" spans="1:6" ht="14.25" customHeight="1" thickBot="1" x14ac:dyDescent="0.3">
      <c r="A27" s="10" t="s">
        <v>24</v>
      </c>
      <c r="B27" s="6"/>
      <c r="C27" s="6">
        <f>+C26-C28</f>
        <v>1314172</v>
      </c>
      <c r="D27" s="16"/>
      <c r="E27" s="17"/>
    </row>
    <row r="28" spans="1:6" ht="14.25" customHeight="1" thickBot="1" x14ac:dyDescent="0.3">
      <c r="A28" s="10" t="s">
        <v>25</v>
      </c>
      <c r="B28" s="18"/>
      <c r="C28" s="6">
        <v>150225</v>
      </c>
      <c r="D28" s="19"/>
      <c r="E28" s="17"/>
    </row>
    <row r="29" spans="1:6" ht="27" customHeight="1" thickBot="1" x14ac:dyDescent="0.3">
      <c r="A29" s="20" t="s">
        <v>26</v>
      </c>
      <c r="B29" s="20" t="s">
        <v>27</v>
      </c>
      <c r="C29" s="20" t="s">
        <v>28</v>
      </c>
      <c r="D29" s="20" t="s">
        <v>29</v>
      </c>
      <c r="E29" s="20" t="s">
        <v>4</v>
      </c>
    </row>
    <row r="30" spans="1:6" ht="14.25" customHeight="1" thickBot="1" x14ac:dyDescent="0.3">
      <c r="A30" s="10" t="s">
        <v>30</v>
      </c>
      <c r="B30" s="18">
        <v>3632074</v>
      </c>
      <c r="C30" s="18">
        <v>2478963.4183585499</v>
      </c>
      <c r="D30" s="18">
        <f>+B30-C30</f>
        <v>1153110.5816414501</v>
      </c>
      <c r="E30" s="13">
        <f t="shared" ref="E30:E34" si="1">+C30/B30</f>
        <v>0.68252007485490385</v>
      </c>
    </row>
    <row r="31" spans="1:6" ht="14.25" customHeight="1" thickBot="1" x14ac:dyDescent="0.3">
      <c r="A31" s="10" t="s">
        <v>31</v>
      </c>
      <c r="B31" s="18">
        <v>511254</v>
      </c>
      <c r="C31" s="18">
        <v>337583.95128158003</v>
      </c>
      <c r="D31" s="18">
        <f>+B31-C31</f>
        <v>173670.04871841997</v>
      </c>
      <c r="E31" s="13">
        <f t="shared" si="1"/>
        <v>0.66030574094594863</v>
      </c>
    </row>
    <row r="32" spans="1:6" ht="14.25" customHeight="1" thickBot="1" x14ac:dyDescent="0.3">
      <c r="A32" s="10" t="s">
        <v>32</v>
      </c>
      <c r="B32" s="18">
        <v>103813</v>
      </c>
      <c r="C32" s="18">
        <v>56421.010003660005</v>
      </c>
      <c r="D32" s="18">
        <f>+B32-C32</f>
        <v>47391.989996339995</v>
      </c>
      <c r="E32" s="13">
        <f t="shared" si="1"/>
        <v>0.5434869429036826</v>
      </c>
    </row>
    <row r="33" spans="1:5" ht="14.25" customHeight="1" thickBot="1" x14ac:dyDescent="0.3">
      <c r="A33" s="4" t="s">
        <v>33</v>
      </c>
      <c r="B33" s="21">
        <f>SUM(B30:B32)</f>
        <v>4247141</v>
      </c>
      <c r="C33" s="21">
        <f>SUM(C30:C32)</f>
        <v>2872968.37964379</v>
      </c>
      <c r="D33" s="21">
        <f>SUM(D30:D32)</f>
        <v>1374172.6203562098</v>
      </c>
      <c r="E33" s="22">
        <f t="shared" si="1"/>
        <v>0.67644761020267286</v>
      </c>
    </row>
    <row r="34" spans="1:5" ht="14.25" customHeight="1" thickBot="1" x14ac:dyDescent="0.3">
      <c r="A34" s="10" t="s">
        <v>34</v>
      </c>
      <c r="B34" s="18">
        <f>+B7+B33</f>
        <v>6987792</v>
      </c>
      <c r="C34" s="18">
        <f>+C7+C33</f>
        <v>4547752.2796437899</v>
      </c>
      <c r="D34" s="18">
        <f>+D7+D33</f>
        <v>2440039.7203562101</v>
      </c>
      <c r="E34" s="22">
        <f t="shared" si="1"/>
        <v>0.65081391656245491</v>
      </c>
    </row>
  </sheetData>
  <mergeCells count="1">
    <mergeCell ref="A2:E2"/>
  </mergeCells>
  <pageMargins left="0.7" right="0.7" top="0.75" bottom="0.75" header="0.3" footer="0.3"/>
  <pageSetup scale="6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 2020</vt:lpstr>
      <vt:lpstr>'Ago 2020'!Área_de_impresión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Lozano Perez</dc:creator>
  <cp:lastModifiedBy>Juan Pablo Munoz Rodriguez</cp:lastModifiedBy>
  <cp:lastPrinted>2020-07-15T02:14:48Z</cp:lastPrinted>
  <dcterms:created xsi:type="dcterms:W3CDTF">2020-07-14T03:07:55Z</dcterms:created>
  <dcterms:modified xsi:type="dcterms:W3CDTF">2020-09-11T14:18:34Z</dcterms:modified>
</cp:coreProperties>
</file>