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Rocio.Serrato\OneDrive - Instituto Colombiano de Bienestar Familiar\ICBF2020\PI\"/>
    </mc:Choice>
  </mc:AlternateContent>
  <xr:revisionPtr revIDLastSave="50" documentId="8_{A32E2F7D-E7CC-4D77-9279-BE9AC9E9E787}" xr6:coauthVersionLast="40" xr6:coauthVersionMax="40" xr10:uidLastSave="{651298D3-F8D3-49AD-B7A5-001DB7E6CCF8}"/>
  <bookViews>
    <workbookView xWindow="0" yWindow="0" windowWidth="28800" windowHeight="11610" tabRatio="680" firstSheet="3" activeTab="3" xr2:uid="{00000000-000D-0000-FFFF-FFFF00000000}"/>
  </bookViews>
  <sheets>
    <sheet name="PND" sheetId="34" state="hidden" r:id="rId1"/>
    <sheet name="Objetivos estratégicos" sheetId="33" state="hidden" r:id="rId2"/>
    <sheet name="PA_02_03_2020" sheetId="67" state="hidden" r:id="rId3"/>
    <sheet name="PII-2020" sheetId="32" r:id="rId4"/>
    <sheet name="Metas estratégicas" sheetId="2" state="hidden" r:id="rId5"/>
  </sheets>
  <definedNames>
    <definedName name="_xlnm._FilterDatabase" localSheetId="4" hidden="1">'Metas estratégicas'!$A$2:$N$25</definedName>
    <definedName name="_xlnm._FilterDatabase" localSheetId="2" hidden="1">PA_02_03_2020!$A$4:$AF$4</definedName>
    <definedName name="_xlnm._FilterDatabase" localSheetId="3" hidden="1">'PII-2020'!$A$2:$S$75</definedName>
    <definedName name="_xlnm.Print_Area" localSheetId="4">'Metas estratégicas'!$A$1:$N$25</definedName>
    <definedName name="_xlnm.Print_Area" localSheetId="3">'PII-2020'!$A$1:$Q$75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7" i="2" l="1"/>
  <c r="I17" i="2" s="1"/>
  <c r="J17" i="2" s="1"/>
  <c r="H19" i="2"/>
  <c r="I19" i="2" s="1"/>
  <c r="J19" i="2" s="1"/>
  <c r="J18" i="2"/>
  <c r="I18" i="2"/>
  <c r="H18" i="2"/>
  <c r="H20" i="2"/>
  <c r="I20" i="2" s="1"/>
  <c r="J20" i="2" s="1"/>
  <c r="H8" i="2"/>
  <c r="I8" i="2" s="1"/>
  <c r="J8" i="2" s="1"/>
  <c r="H7" i="2"/>
  <c r="I7" i="2" s="1"/>
  <c r="J7" i="2" s="1"/>
</calcChain>
</file>

<file path=xl/sharedStrings.xml><?xml version="1.0" encoding="utf-8"?>
<sst xmlns="http://schemas.openxmlformats.org/spreadsheetml/2006/main" count="4163" uniqueCount="1077">
  <si>
    <t>Área</t>
  </si>
  <si>
    <t>Diseño e implementación de la estrategia de información, educación y comunicación para la promoción de hábitos y estilos de vida saludables.</t>
  </si>
  <si>
    <t>Dirección de Nutrición</t>
  </si>
  <si>
    <t>Dirección de Protección</t>
  </si>
  <si>
    <t>Fortalecimiento del Sistema de Responsabilidad Penal para Adolescentes</t>
  </si>
  <si>
    <t xml:space="preserve">Modernización del proceso de adopciones </t>
  </si>
  <si>
    <t>Innovación en la cualificación de operadores de servicios de protección</t>
  </si>
  <si>
    <t>Plan de fortalecimiento de defensorías de familia</t>
  </si>
  <si>
    <t>Fortalecimiento  de la rectoría del SNBF como ente articulador a nivel nacional y territorial</t>
  </si>
  <si>
    <t>Dirección del Sistema Nacional de Bienestar Familiar</t>
  </si>
  <si>
    <t>Movilización de los agentes del Sistema Nacional de Bienestar Familiar para la corresponsabilidad con un énfasis especial en la garantía de derechos de las niñas, niños y adolescentes en protección</t>
  </si>
  <si>
    <t>Dirección de Familias y Comunidades</t>
  </si>
  <si>
    <t>Diseño e implementación del modelo de atención integral étnico</t>
  </si>
  <si>
    <t>Modelo del acompañamiento familiar para niños, niñas, adolescentes y jóvenes en protección (PARD y SRPA)</t>
  </si>
  <si>
    <t xml:space="preserve">Diseño de la ruta de atención integral a la niñez y adolescencia </t>
  </si>
  <si>
    <t>Dirección de Niñez y Adolescencia</t>
  </si>
  <si>
    <t>Estrategia nacional de lucha contra todas las formas de violencia hacia los niños y niñas</t>
  </si>
  <si>
    <t>Formación y Cualificación Agentes en Territorio</t>
  </si>
  <si>
    <t>Dirección de Primera Infancia</t>
  </si>
  <si>
    <t>Fortalecimiento de la operación de Primera Infancia</t>
  </si>
  <si>
    <t>Implementación de herramientas de analítica de datos, bigdata y escucha de redes</t>
  </si>
  <si>
    <t>Dirección de Información y Tecnología</t>
  </si>
  <si>
    <t>Implementación del sistema ORFEO</t>
  </si>
  <si>
    <t>Dirección Administrativa</t>
  </si>
  <si>
    <t>Estrategia de saneamiento y enajenación de bienes inmuebles</t>
  </si>
  <si>
    <t>Dirección de Abastecimiento</t>
  </si>
  <si>
    <t>Desarrollo de un esquema de análisis de datos a partir del Sistema PACCO</t>
  </si>
  <si>
    <t>Promoción de compras locales de productos en los territorios</t>
  </si>
  <si>
    <t>Plan de Liquidación de contratos y convenios</t>
  </si>
  <si>
    <t>Dirección de Gestión Humana</t>
  </si>
  <si>
    <t>Fortalecimiento  del modelo integrado de planeación y sistemas integrados de gestión</t>
  </si>
  <si>
    <t>Dirección de Planeación y Control de Gestión</t>
  </si>
  <si>
    <t>Sistema integrado de focalización y alertas tempranas</t>
  </si>
  <si>
    <t>Canales de atención del ICBF como referentes de excelencia</t>
  </si>
  <si>
    <t>Dirección de Servicios y Atención</t>
  </si>
  <si>
    <t>Cliente somos todos</t>
  </si>
  <si>
    <t>Estrategia de activación de fuentes de ingresos</t>
  </si>
  <si>
    <t>Dirección Financiera</t>
  </si>
  <si>
    <t>Estrategia de enajenación de activos financieros</t>
  </si>
  <si>
    <t>Oficina Asesora de Comunicaciones</t>
  </si>
  <si>
    <t>Plan Estratégico de Comunicaciones</t>
  </si>
  <si>
    <t>Estrategia de recuperación y cobro jurídico de cartera</t>
  </si>
  <si>
    <t>Oficina Asesora Jurídica</t>
  </si>
  <si>
    <t>Oficina de Aseguramiento a la Calidad</t>
  </si>
  <si>
    <t>Oficina de Control Interno</t>
  </si>
  <si>
    <t>Promoción de mecanismos innovadores de financiación para el desarrollo</t>
  </si>
  <si>
    <t>Oficina de Cooperación y Convenios</t>
  </si>
  <si>
    <t>Fortalecimiento de alianzas público-privadas</t>
  </si>
  <si>
    <t>Estrategia de movilización de recursos</t>
  </si>
  <si>
    <t>1,500,000 de niños y niñas de 0 a 5 años atendidos en modalidad integral, de los cuales 100.000 son atendidos en una nueva modalidad rural o modelo propio.</t>
  </si>
  <si>
    <t>Dirección de primera infancia</t>
  </si>
  <si>
    <t>Dirección de niñez y adolescencia</t>
  </si>
  <si>
    <t xml:space="preserve">75% de las niñas, niños y adolescentes de modalidades priorizadas en protección cuyas familias reciben acompañamiento familiar y comunitario </t>
  </si>
  <si>
    <t>Dirección de familias y comunidades</t>
  </si>
  <si>
    <t>Meta estratégica 1</t>
  </si>
  <si>
    <t>Meta estratégica 2</t>
  </si>
  <si>
    <t>Meta estratégica 3</t>
  </si>
  <si>
    <t>Meta estratégica 4</t>
  </si>
  <si>
    <t>Meta estratégica 5</t>
  </si>
  <si>
    <t>Meta estratégica 6</t>
  </si>
  <si>
    <t>Meta estratégica 7</t>
  </si>
  <si>
    <t>Meta estratégica 8</t>
  </si>
  <si>
    <t>Meta estratégica 9</t>
  </si>
  <si>
    <t>Meta estratégica 10</t>
  </si>
  <si>
    <t>Meta estratégica 11</t>
  </si>
  <si>
    <t>Meta estratégica 12</t>
  </si>
  <si>
    <t>100% de avance en el diseño e implementación del modelo de atención integral étnico.</t>
  </si>
  <si>
    <t>150.000 niños, niñas menores de 5 años y mujeres gestantes atendidas en las modalidades de la estrategia de atención y prevención de la desnutrición.</t>
  </si>
  <si>
    <t>Dirección de nutrición</t>
  </si>
  <si>
    <t>100% de las modalidades del proceso de Promoción y Prevención del ICBF con implementación de la estrategia de información, educación y comunicación para la promoción de hábitos y estilos de vida saludables.</t>
  </si>
  <si>
    <t>Un (1) nuevo modelo de intervención implementado en al menos una modalidad de atención de SRPA y en una modalidad de Restablecimiento de Derechos</t>
  </si>
  <si>
    <t>Dirección de protección</t>
  </si>
  <si>
    <t>100% de las defensorías de familia fortalecidas con capacidad humana, tecnológica y dotación operativa, en su oferta.</t>
  </si>
  <si>
    <t>Meta estratégica 13</t>
  </si>
  <si>
    <t>Meta estratégica 14</t>
  </si>
  <si>
    <t>Meta estratégica 15</t>
  </si>
  <si>
    <t>Meta estratégica 16</t>
  </si>
  <si>
    <t>Meta estratégica 17</t>
  </si>
  <si>
    <t>80 mil millones de pesos gestionados a través de fuentes de cooperación y alianzas estratégicas</t>
  </si>
  <si>
    <t>Oficina de cooperación y convenios</t>
  </si>
  <si>
    <t xml:space="preserve">Dirección de servicios y atención </t>
  </si>
  <si>
    <t>Una (1) estrategia para el mejoramiento del clima laboral implementada</t>
  </si>
  <si>
    <t>Dirección de gestión humana</t>
  </si>
  <si>
    <t>100% del sistema de gestión documental implementado a partir de la tecnología</t>
  </si>
  <si>
    <t>Dirección administrativa</t>
  </si>
  <si>
    <t>PA-160</t>
  </si>
  <si>
    <t>PA-162</t>
  </si>
  <si>
    <t>Número de agentes educativos capacitados que participan en la estrategia de información, educación y comunicación para la promoción de hábitos y estilos de vida saludables.</t>
  </si>
  <si>
    <t>PA-43</t>
  </si>
  <si>
    <t>PA-166</t>
  </si>
  <si>
    <t>Número de trámites en línea que optimizan los procesos de la Subdirección de Adopciones</t>
  </si>
  <si>
    <t>PA-169</t>
  </si>
  <si>
    <t>PA-170</t>
  </si>
  <si>
    <t>Porcentaje de avance del diseño e implementación del plan de fortalecimiento de las Defensorías de Familia</t>
  </si>
  <si>
    <t>PA-143</t>
  </si>
  <si>
    <t>PA-144</t>
  </si>
  <si>
    <t>Porcentaje de desarrollo del Modelo de gestión territorial, para la implementación de las políticas públicas nacionales en torno a la protección y el desarrollo integral de la primera infancia, la infancia, la adolescencia y el fortalecimiento familiar.</t>
  </si>
  <si>
    <t>PA-145</t>
  </si>
  <si>
    <t>Porcentaje de avance en la formulación de énfasis específicos para la protección integral a niños, niñas y adolescentes, en el marco de las políticas públicas para la niñez existentes</t>
  </si>
  <si>
    <t>PA-90</t>
  </si>
  <si>
    <t>Número de Municipios y departamentos asistidos técnicamente en el ciclo de gestión de la Política Pública de primera Infancia, Infancia y Adolescencia y fortalecimiento familiar</t>
  </si>
  <si>
    <t>PA-92</t>
  </si>
  <si>
    <t>Número de municipios y departamentos monitoreados en la operación de las instancias del SNBF</t>
  </si>
  <si>
    <t>PA-153</t>
  </si>
  <si>
    <t>PA-154</t>
  </si>
  <si>
    <t>Porcentaje de avance en el diseño e implementación del modelo de atención integral étnico.</t>
  </si>
  <si>
    <t>PA-156</t>
  </si>
  <si>
    <t>Porcentaje de NNA de modalidades priorizadas vinculados en Protección cuyas familias reciben acompañamiento familiar y comunitario</t>
  </si>
  <si>
    <t>PA-11</t>
  </si>
  <si>
    <t>PA-150</t>
  </si>
  <si>
    <t>PA-152</t>
  </si>
  <si>
    <t>PA-16</t>
  </si>
  <si>
    <t>PA-163</t>
  </si>
  <si>
    <t>Número de niñas, niños y mujeres gestantes atendidos en la modalidad para la prevención de la desnutrición.</t>
  </si>
  <si>
    <t>PA-26</t>
  </si>
  <si>
    <t>Porcentaje de mujeres con bajo peso en periodo de gestación, que logran ganar peso de forma adecuada de acuerdo con sus semanas de edad gestacional.</t>
  </si>
  <si>
    <t>PA-27</t>
  </si>
  <si>
    <t>Porcentaje de niñas y niños menores de 5 años atendidos que mejoran su estado nutricional.</t>
  </si>
  <si>
    <t>PA-01</t>
  </si>
  <si>
    <t>Número de niños y niñas atendidos en el marco de la Atención Integral.</t>
  </si>
  <si>
    <t>PA-05</t>
  </si>
  <si>
    <t>Número de agentes educativos en proceso de formación y/o cualificación en Atención Integral a la Primera Infancia.</t>
  </si>
  <si>
    <t>PA-08</t>
  </si>
  <si>
    <t>PA-10</t>
  </si>
  <si>
    <t>Número de visitas de apoyo a la supervisión realizadas a los servicios de atención a la Primera Infancia.</t>
  </si>
  <si>
    <t>PA-148</t>
  </si>
  <si>
    <t>PA-149</t>
  </si>
  <si>
    <t>Número de niños y niñas en primera infancia con pertenencia étnica atendidos en el marco de la atención integral</t>
  </si>
  <si>
    <t>PA-172</t>
  </si>
  <si>
    <t>Porcentaje de cumplimiento a la gestión del esquema de apoyo a la supervisión</t>
  </si>
  <si>
    <t>PA-139</t>
  </si>
  <si>
    <t>Porcentaje de avance en la implementación de analítica de datos, Big Data y escucha de redes</t>
  </si>
  <si>
    <t>PA-141</t>
  </si>
  <si>
    <t>Porcentaje de avance en la integración e interoperabilidad de sistemas de información del ICBF.</t>
  </si>
  <si>
    <t>PA-124</t>
  </si>
  <si>
    <t>Porcentaje de sedes regionales que cuentan con la implementación del Sistema ORFEO</t>
  </si>
  <si>
    <t>PA-125</t>
  </si>
  <si>
    <t>Recursos adquiridos para la Estrategia de saneamiento y enajenación de Bienes Inmuebles y Bienes Muebles en el ICBF. (Millones de pesos)</t>
  </si>
  <si>
    <t>PA-132</t>
  </si>
  <si>
    <t>Porcentaje de avance en el diseño e implementación de un esquema de análisis de datos, a partir del sistema de información PACCO.</t>
  </si>
  <si>
    <t>PA-53</t>
  </si>
  <si>
    <t>Número de encuentros de compras locales realizados, para promover la compra de productos en los territorios.</t>
  </si>
  <si>
    <t>PA-64</t>
  </si>
  <si>
    <t>Porcentaje de contratos y convenios liquidados de la Sede de la Dirección Nacional y Direcciones Regionales</t>
  </si>
  <si>
    <t>PA-49</t>
  </si>
  <si>
    <t>Porcentaje de avance en la implementación del Plan Estratégico de Gestión Humana.</t>
  </si>
  <si>
    <t>PA-133</t>
  </si>
  <si>
    <t>Número de Certificados en estándares nacionales e internacionales de Calidad, Gestión Ambiental, Seguridad de la Información, y Seguridad y Salud en el trabajo</t>
  </si>
  <si>
    <t>PA-134</t>
  </si>
  <si>
    <t>PA-137</t>
  </si>
  <si>
    <t>Porcentaje de avance en el diseño e implementación del sistema integrado de focalización y alertas tempranas</t>
  </si>
  <si>
    <t>PA-138</t>
  </si>
  <si>
    <t>PA-96</t>
  </si>
  <si>
    <t>PA-131</t>
  </si>
  <si>
    <t>PA-129</t>
  </si>
  <si>
    <t>Proyección de Ingresos por impuesto de salida del país de nacionales y extranjeros por vía aérea, a favor del Fondo contra la explotación sexual de niños, niñas y adolescentes. (Millones de pesos)</t>
  </si>
  <si>
    <t>PA-130</t>
  </si>
  <si>
    <t>PA-77</t>
  </si>
  <si>
    <t>Número de campañas desarrolladas que alcanzan cobertura nacional</t>
  </si>
  <si>
    <t>PA-117</t>
  </si>
  <si>
    <t>Recursos de recuperación de cartera por Coactivo (millones de pesos)</t>
  </si>
  <si>
    <t>PA-116</t>
  </si>
  <si>
    <t>PA-113</t>
  </si>
  <si>
    <t>PA-114</t>
  </si>
  <si>
    <t>PA-115</t>
  </si>
  <si>
    <t>PA-69</t>
  </si>
  <si>
    <t>Número de alianzas gestionadas con el sector privado y ayuda oficial al desarrollo</t>
  </si>
  <si>
    <t>PA-71</t>
  </si>
  <si>
    <t>Meta estratégica</t>
  </si>
  <si>
    <t>Fortalecer una cultura organizacional basada en el servicio, la comunicación efectiva, la innovación, el control, la mejora continua y el desarrollo del talento humano</t>
  </si>
  <si>
    <t>Objetivo estratégico</t>
  </si>
  <si>
    <t>Meta 2019</t>
  </si>
  <si>
    <t>Responsable</t>
  </si>
  <si>
    <t>Descripción</t>
  </si>
  <si>
    <t>Con el fin de cerrar brechas entre la atención urbana y la atención rural, y promover la reducción de la pobreza multidimensional en las zonas más apartadas del país, el ICBF promoverá en los próximos cuatro años el desarrollo de un nuevo modelo de atención integral en zonas rurales (concentradas y dispersas) garantizando así el acceso de los niños y niñas menores de cinco años a una atención pertinente y de calidad que promueva su desarrollo integral en el marco de la política nacional De Cero a Siempre, y frente a los retos geográficos, poblacionales, culturales, etc. propios de la ruralidad. La focalización y seguimiento al desarrollo de este modelo requerirá un trabajo importante de seguimiento tanto de las regionales como de los centros zonales.</t>
  </si>
  <si>
    <t>Con el fin de asegurar una operación más efectiva se promoverá la innovación en i) el modelo de supervisión, mejorando la vinculación de la comunidad en los procesos de control social, ii) en el fortalecimiento de los mecanismos de la focalización de la población beneficiaria de los servicios, iii) en el tránsito de niñas y niños a servicios de sistema educativo formal, iv) en la consolidación de un Banco Nacional de Oferentes que garanticen mayor transparencia y eficiencia en la contratación, y v) el fortalecimiento del sistema de información. En desarrollo de esta iniciativa las direcciones regionales y centros zonales tendrán un rol estratégico.</t>
  </si>
  <si>
    <t>Código Indicador</t>
  </si>
  <si>
    <t>Nombre indicador</t>
  </si>
  <si>
    <t xml:space="preserve">Teniendo en cuenta el latente fenómeno de la violencia contra los niños y niñas en Colombia, en particular aquella que se ejerce en la familia y la escuela, es necesario plantear una acción focalizada e interinstitucional que promueva la prevención de todas las manifestaciones de la violencia generando capacidades en los diferentes entornos y grupos poblacionales con el fin de asegurar un a protección integral de manera particular en niños y niñas entre los 10 y los 17 años.  Teniendo en cuenta el enfoque regional que se acuerde, se realizará un proceso de transferencia y articulación con las direcciones regionales y centros zonas con el fin de establecer su rol en desarrollo de la estrategia. </t>
  </si>
  <si>
    <t>Diseño e implementación de la modalidad para la prevención de la desnutrición de niños y niñas menores de 5 años y mujeres gestantes.</t>
  </si>
  <si>
    <t>Con el fin de mejorar la calidad de los servicios de protección se promoverá un rediseño operativo y conceptual de al menos dos modalidades (una de SRPA y otra de restablecimiento de derechos) donde se apliquen nuevos criterios de atención, basados en un proceso más robusto y bajo principios de integralidad, pertinencia, calidad y oportunidad. Para ello se fomentarán alianzas estratégicas, modelos comparados en materia de protección, asistencia técnica reforzada y focalizada, desinstitucionalización y acompañamiento familiar, entre otros. El trabajo articulado entre las direcciones regionales y el nivel nacional será fundamental para ello.</t>
  </si>
  <si>
    <t>Diseñar una estrategia para adelantar la venta del portafolio de inversiones (acciones y divisas) que se encuentren saneados y disponibles para la venta.</t>
  </si>
  <si>
    <t>Se priorizarán esfuerzos para promover las compras locales de productos originarios del mismo territorio en que se consumen, para asegurar mejores precios y dinamizar al mismo tiempo, las economías locales.</t>
  </si>
  <si>
    <t>Se desarrollará un esquema de análisis robusto de datos, a partir del Sistema PACCO, para generar acciones correctivas y toma de decisiones y estrategias para la optimización del uso de los recursos.</t>
  </si>
  <si>
    <t xml:space="preserve">Con el fin de afianzar la labor del estudio y análisis de las situaciones relacionadas con la niñez colombiana, sus familias y entornos, para promover políticas basadas en evidencia, el ICBF fortalecerá la labor del Observatorio del Bienestar de la Niñez a través de nuevos instrumentos metodológicos y técnicos para realizar una obtención, consolidación de datos, análisis y producción de información de alto valor para la gestión misional del instituto. </t>
  </si>
  <si>
    <t>Dirección de servicios y atención</t>
  </si>
  <si>
    <t xml:space="preserve">Con el fin de afianzar la cultura de servicio, se promoverá una estrategia donde todos los colaboradores independientemente del área, sede, territorio y de la labor que desempeñen desarrollen unas capacidades y actitudes básicas de servicio en términos de calidad, calidez y empatía hacia los clientes internos y externos. </t>
  </si>
  <si>
    <t>Innovación en la atención web</t>
  </si>
  <si>
    <t xml:space="preserve">Teniendo en cuenta que la innovación y la creatividad son dos atributos que deben permear la gestión pública, el ICBF promoverá ajustes, procesos de racionalización, desarrollo de actividades que afiancen la cultura de innovación y la mejora continua en la entidad, tanto en el nivel nacional como en las regionales y centros zonales. </t>
  </si>
  <si>
    <t>Re diseño e implementación de una oferta programática en el marco de la atención integral</t>
  </si>
  <si>
    <t>Teniendo en cuenta la necesidad de potenciar la gestión de información a gran escala para la toma de decisiones, el ICBF implementará una acción para que gracias a la tecnología se puedan realizar análisis robustos que permitan orientar las acciones institucionales para la prevención y mitigación de riesgos con base en información de calidad, en este sentido se diseñará un sistema de alertas tempranas a través de la explotación de datos mediante herramientas de Big Data y escucha de redes aplicadas por ejemplo, sobre el call y contact center. En dicho sentido, la Dirección de Información y Tecnología desempeñará un rol fundamental en dicha tarea.</t>
  </si>
  <si>
    <t xml:space="preserve">Con el fin de asegurar una fuente alternativa de ingresos para la operación del instituto, se adelantará conjuntamente entre la Dirección Financiera y la Oficina Asesora Jurídica un proceso de gestión de recuperación de cartera proveniente de cuentos por cobrar a aportantes de parafiscales que se encuentran en etapa de cobro coactivo o persuasivo adicionales requeridos y lograr obtener algunos recursos adicionales requeridos. Esta labor será un trabajo que vinculará activamente a los equipos financieros y jurídicos de las direcciones regionales. </t>
  </si>
  <si>
    <t>Con el fin de asegurar una fuente alternativa de recursos para fortalecer la operación del instituto, se adelantará la definición e implementación de una estrategia para la movilización de recursos de privados y cooperación apalancados con recursos propios del ICBF. Para ello, se identificarán nuevas fuentes de financiamiento, actores claves e intereses o sectores de cooperación.</t>
  </si>
  <si>
    <t xml:space="preserve">Con el fin de vincular al sector privado de manera activa en el desarrollo y la protección integral de niños y niñas, se desarrollará un plan para el desarrollo de alianzas publico privadas sociales con énfasis en el desarrollo de infraestructura y dotación de esta para servicios de primera infancia y para el desarrollo de iniciativas en el marco de las diferentes modalidades de atención del instituto. </t>
  </si>
  <si>
    <t xml:space="preserve">Teniendo en cuenta las oportunidades de identificar nuevos instrumentos de financiación se trabajará al interior de la entidad una estrategia para conocer y promover los nuevos e innovadores mecanismos que existen en el mercado para la financiación para el desarrollo tales como los bonos de impacto social o los mecanismos de pago por resultados en el ámbito social. </t>
  </si>
  <si>
    <t xml:space="preserve">Basada en una cultura apropiada que permita alcanzar los objetivos organizacionales, a través del empoderamiento de los servidores y así generar mejores resultados, propiciando a la vez un clima laboral favorable que impulse el bienestar, el sentido de pertenencia, y principalmente la comprensión de que la Gestión del Talento Humano está al servicio de los niños, niñas, adolescentes, jóvenes y familias colombianas.
La implementación de un nuevo modelo basado en un enfoque humanista centrado en las personas, tiene como primordial interés lograr que su desarrollo sea el centro consciente de todas las actividades de la organización.
</t>
  </si>
  <si>
    <t xml:space="preserve">Para afianzar la ampliación de cobertura de la atención integral, el ICBF cualificará sus servicios en los componentes de calidad de la atención, en particular en el talento humano en términos del personal, dotación pedagógica, componente nutricional, vinculación y fortalecimiento de las capacidades de la familia. En este sentido se realizará el y monitoreo de las atenciones en el sistema de seguimiento niño a niño con fin de incrementar la cobertura de la primera infancia que accede a servicios integrales.  </t>
  </si>
  <si>
    <t xml:space="preserve">El proceso administrativo de restablecimiento de derechos que adelantan las defensorías de familia, requiere mayor celeridad y calidad. , en dicho sentido, la capacidad de algunas defensorías de familia para cumplir con los estándares requeridos es bastante limitada por la falta de recursos humanos, físicos, tecnológicos y administrativos por lo cual se iniciará el desarrollo de plan de fortalecimiento de las defensorías con el fin de aumentar la eficiencia y la efectividad de los procesos que los defensores adelantan con los niños, niñas y adolescentes con necesidades bajo de protección. El plan incluirá un esquema de choque para cumplir con los términos exigidos en la Ley 1878 del 2018.  Para ello, las direcciones regionales tendrán un papel estratégico en los procesos de acompañamiento en la implementación de dicho plan.    </t>
  </si>
  <si>
    <t xml:space="preserve"> Porcentaje de implementación de la estrategia de cultura del servicio</t>
  </si>
  <si>
    <t>PA-174</t>
  </si>
  <si>
    <t>PA-173</t>
  </si>
  <si>
    <t>100 mil millones de pesos adicionales del presupuesto recaudados por otros ingresos.</t>
  </si>
  <si>
    <t>El artículo 23 de la Ley 679 de 2001 creó el impuesto de salida como una fuente de recursos importante para el Fondo contra la Explotación Sexual de niños, niñas, adolescentes, adscrito al ICBF. Dicho impuesto fue modificado por el artículo 108 de la Ley 1943 de 2018, actualizando las condiciones como son el sujeto activo y el hecho generador del impuesto. Lo anterior permite generar las herramientas para ejecutar el recaudo real y efectivo de este impuesto. Teniendo en cuenta que el artículo 23 de la Ley 679 de 2001, con la cual se expidió el estatuto para prevenir y contrarrestar la explotación, la pornografía y el turismo sexual con menores de edad, adicionada y robustecida por la Ley 1336 de 2009,  creó el Fondo contra la Explotación Sexual de Menores, adscrito al ICBF se propondrán acciones para activar el recaudo de recursos de las diversas fuentes de dicho fondo, en particular el impuesto a la salida de extranjeros.</t>
  </si>
  <si>
    <t>Los procesos de protección, en especial aquellos que se realizan en medio institucional o en privación de la libertad, se centran de manera principal en el niño, niña o adolescente, con poca incidencia en la familia y en el entorno comunitario,  cuyas dinámicas y condiciones facilitaron la situación de vulneración.  Frente a lo anterior, es necesario ofrecer un acompañamiento psicosocial a las familias para fortalecer con ellas sus capacidades para la protección integral de sus NNA y avanzar en la superación de las causas que incidieron en la vulneración de los derechos</t>
  </si>
  <si>
    <t xml:space="preserve">Generar con las direcciones misionales una oferta conjunta mediante un modelo operativo integrado para fortalecer a las familias y comunidades étnicas como entornos protectores y garantes de derechos de NNA. </t>
  </si>
  <si>
    <t>Fortalecimiento familiar para la primera infancia, niñez y adolescencia</t>
  </si>
  <si>
    <t xml:space="preserve">Diseñar e implementar la modalidad para la prevención de la desnutrición que tendrá como objetivo contribuir a la atención para la prevención de la desnutrición aguda en niñas y niños menores de 5 años, el bajo peso en mujeres gestantes y el bajo peso al nacer, mediante la promoción de condiciones adecuadas de nutrición y salud, y el fortalecimiento de las capacidades familiares para la generación de entornos protectores. Esta modalidad se plantea como uno de los dos servicios en el marco de la Estrategia de Atención y Prevención de la Desnutrición, en complemento con la modalidad Centro de Recuperación Nutricional. </t>
  </si>
  <si>
    <t>En desarrollo de cada una de las intervenciones se ha verificado la necesidad de fortalecer el componente de promoción de hábitos de vida saludable en la población que atiende el ICBF. En este sentido los servicios o intervenciones dirigidas a la primera infancia, infancia, adolescencia y familia tienen planteado un componente de alimentación y  nutricional que requiere fortalecerse para promover una mejor salud y nutrición. De esta manera, la Dirección de Nutrición desarrollará una estrategia de Información, Educación y Comunicación - IEC para la promoción de hábitos y estilos de vida saludables.</t>
  </si>
  <si>
    <t xml:space="preserve">El SRPA requiere procesos de atención especializados y diferenciados, orientados a superar las brechas existentes en el proceso de garantía de derechos y la protección integral. Esta iniciativa propone reformas a nivel normativo, estratégico y operativo con el propósito de generar modelos de atención que permitan la individualización de los casos, procesos diferenciados para mayores de edad, y fortalecer las medidas no privativas de libertad para reducir la reincidencia de los jóvenes. </t>
  </si>
  <si>
    <t xml:space="preserve">Con el fin de lograr un modelo de Inspección, Vigilancia y Control más efectivo, se desarrollará un proceso de modernización de procedimientos y mecanismos que fortalezcan la operatividad de estos, para generar mayor efectividad en la labor que desempeña el ICBF como autoridad frente a los prestadores del Servicio Público de Bienestar Familiar. Esta iniciativa incluirá el uso de las tecnologías de la información (TIC), la sistematización y apropiación de prácticas nacionales e internacionales y el fortalecimiento de la cultura en términos de inspección, vigilancia y control en el ICBF para que, a través de diferentes acciones, se posicione la función de la Entidad y se genere valor hacia los beneficiarios de los servicios y sus familias.   </t>
  </si>
  <si>
    <t>Fortalecimiento del modelo de Inspección, Vigilancia y Control, incluyendo el desarrollo de su cultura, para contribuir al mejoramiento de la calidad del Servicio Público de Bienestar Familiar.</t>
  </si>
  <si>
    <t>Transversal</t>
  </si>
  <si>
    <t>Asegurar una gestión institucional, orientada a resultados a nivel nacional y regional, apoyada en el uso de las tecnologías de la información.</t>
  </si>
  <si>
    <t>Garantizar intervenciones pertinentes y de calidad, dirigidas a las niñas, niños y adolescentes, fortaleciendo el componente de familia bajo un enfoque diferencial y territorial.</t>
  </si>
  <si>
    <t>Liderar la gestión del conocimiento en políticas de niñez y familias consolidando al ICBF como referente en América Latina.</t>
  </si>
  <si>
    <t>400,000 niños, niñas y adolescentes de 6 a 17 años, vinculados a procesos de promoción y prevención en el marco de la atención integral.</t>
  </si>
  <si>
    <t>Integración e interoperabilidad de los sistemas de información misional</t>
  </si>
  <si>
    <t>Para el uso efectivo de los datos y facilitar la toma de decisiones se implementará herramienta(s) de analítica de datos - Big data - escucha de redes que permitan la explotación y aprovechamiento de la información registrada en las fuentes de información.</t>
  </si>
  <si>
    <t>Nombre meta estratégica</t>
  </si>
  <si>
    <t>Dirección de información y tecnología</t>
  </si>
  <si>
    <t>Dirección financiera</t>
  </si>
  <si>
    <t>Recursos por ventas de títulos valores adjudicados al ICBF (Millones de pesos)</t>
  </si>
  <si>
    <t xml:space="preserve">Dirección de contratación </t>
  </si>
  <si>
    <t>Áreas</t>
  </si>
  <si>
    <t>100% de implementación de las líneas de acción de las políticas públicas nacionales dirigidas a la niñez, en el marco del SNBF</t>
  </si>
  <si>
    <t xml:space="preserve">100% de avance en la formulación de tres énfasis de política pública dirigidas a la primera infancia, infancia y adolescencia priorizados, ejecutado en articulación con los agentes del SNBF </t>
  </si>
  <si>
    <t>Fortalecimiento de las capacidades institucionales de los entes territoriales (capacidades administrativas, técnicas y financieras) en torno a la protección y el desarrollo integral de la primera infancia, la infancia, la adolescencia y el fortalecimiento familiar.</t>
  </si>
  <si>
    <t>100% en el cumplimiento de las necesidades de integración e interoperabilidad identificadas en los sistemas misionales</t>
  </si>
  <si>
    <t xml:space="preserve">Con el fin de asegurar una arquitectura de información mucho más efectiva, el ICBF consolidará una plataforma que permita la integración de datos y/o funcionalidades para los sistemas misionales,  y del portafolio de servicios que se generen en el proceso de integración. </t>
  </si>
  <si>
    <t>Con el fin de obtener una fuente adicional de ingresos para la operación del ICBF, se adelantará conjuntamente entre  la Dirección Administrativa y la Oficina Asesora Jurídica una estrategia para la movilización de los bienes inmuebles tendiente a su enajenación directa o a través de un proceso judicial, para ello previamente se requiere adelantar los procesos de saneamiento de los inmuebles de tal manera que se pueda llevar un seguimiento  de aquellos bienes inmuebles que ya se encuentran incluidos en el plan de enajenación onerosa o incluir nuevos inmuebles. De otra parte es necesario realizar las acciones requeridas para el inicio de los procesos judiciales. Es importante contar con el apoyo de las direcciones regionales. 
Así mismo se adelantaran las acciones necesarias para la enajenación de los bienes muebles que se encuentren saneados y disponibles para la venta.</t>
  </si>
  <si>
    <t>Mediante el trabajo coordinado entre la Dirección Administrativa y la Dirección de Información y Tecnología se adelantará la consolidación del desarrollo, pruebas y puesta en funcionamiento del sistema Orfeo para soportar la gestión documental de la Entidad. El proyecto deberá incluir un componente orientado a facilitar el uso y apropiación del sistema a través de una estrategia de entrenamiento, socialización y posicionamiento de la herramienta con el fin de asegurar su uso adecuado y consolidar así, una cultura para la atención con calidad y oportunidad de los documentos que se reciben y producen en el ICBF.</t>
  </si>
  <si>
    <t>100% de los canales de atención al cliente fortalecidos a través de una cultura del servicio y respuesta oportuna a los derechos de petición</t>
  </si>
  <si>
    <t xml:space="preserve">La atención a usuarios que son niñas, niños y adolescentes a través de canales virtuales requiere potenciar la usabilidad de esos canales, generando estrategias lúdicas que además de educar y prevenir desde los canales permitan a la entidad identificar información relevante que permita una mejor toma de decisiones. En el mismo sentido se trabajará de manera conjunta con la Dirección de Información y Tecnología, la Dirección de Planeación y Control de la Gestión y las direcciones misionales en la implementación de canales de atención en línea.  </t>
  </si>
  <si>
    <t>Recursos obtenidos por alianzas (Millones de pesos)</t>
  </si>
  <si>
    <t>Lo que se busca con esta estrategia es lograr una adecuada y eficiente gestión institucional  frente al  trámite de liquidaciones  de contratos y convenios suscritos con el ICBF a través de la articulación entre servidores, colaboradores, áreas y niveles territoriales buscando realizar una  la optimización del uso de los recursos</t>
  </si>
  <si>
    <t xml:space="preserve">El ICBF cuenta con un Modelo Institucional de Atención Presencial a la ciudadanía que debe implementarse en sus 246 puntos de atención presencial en todo el país, el cual busca mejorar la atención y respuesta oportuna para los ciudadanos en general, los usuarios y beneficiarios de los servicios del ICBF y tendrá impacto en las diferentes sedes y niveles de la Entidad en todo el territorio nacional. </t>
  </si>
  <si>
    <t xml:space="preserve">El papel de ente rector, coordinador y articulador del SNBF que tiene el ICBF se orienta a trazar líneas de política, estándares de monitoreo y seguimiento técnico, en apoyo de las demás entidades responsables de los derechos para que cumplan con las obligaciones que les corresponden. Como coordinador del Sistema, deberá promover el direccionamiento y articulación de las acciones pertinentes en los espacios a los que haya lugar, con el fin de que las entidades responsables de la garantía de los derechos de la infancia y la adolescencia adelanten las acciones para prevenir la amenaza o la vulneración de los mismos, o asegurar oportunamente su restablecimiento inmediato.
En el ámbito nacional, el ICBF ejerce la secretaría técnica del Consejo Nacional de Política Social y del Comité Ejecutivo del SNBF. En los ámbitos departamental, distrital y municipal debe cumplir dos roles: por un lado, realizar la coordinación técnica de las mesas departamentales, municipales y distritales de infancia, adolescencia y familia, teniendo en cuenta que dichas mesas fungen como coordinadoras del SNBF y, por otro, brindar asistencia técnica a los entes territoriales para el diseño y ejecución de las políticas públicas de infancia, adolescencia y familia, teniendo en cuenta el desarrollo de acciones articuladas de asistencia técnica con los demás agentes del SNBF del orden nacional
A la luz de lo anterior, esta iniciativa plantea  un acompañamiento a la implementación de las políticas públicas nacionales dirigidas a la niñez y desarrolla un esquema de seguimiento territorial para que los gobiernos locales cuenten con políticas públicas de niñez e infancia implementadas de acuerdo con sus particularidades.
</t>
  </si>
  <si>
    <t>En el marco de la implementación de las políticas públicas de primera infancia, infancia y adolescencia se potenciará el ejercicio de la participación, la movilización y el control social en torno a la protección integral de niñas, niños y adolescentes, y al fortalecimiento familiar en los ámbitos nacional y territorial, teniendo en cuenta problemáticas específicas a la luz de las necesidades territoriales y de las orientaciones del Plan Nacional de Desarrollo</t>
  </si>
  <si>
    <t>Gestionar recursos financieros adicionales y optimizar su uso para maximizar el impacto en la gestión institucional.</t>
  </si>
  <si>
    <t>Prevenir los impactos ambientales generados por nuestra actividad</t>
  </si>
  <si>
    <t>Brindar condiciones de seguridad y salud en el ICBF</t>
  </si>
  <si>
    <t>Fortalecer la gestión, seguridad y privacidad de la información y los entornos donde es tratada, gestionada, administrada y custodiada</t>
  </si>
  <si>
    <t>Línea A. Primero las niñas y los niños: desarrollo integral desde la primera infancia hasta la adolescencia</t>
  </si>
  <si>
    <t>III. Pacto por la equidad: política social moderna centrada en la familia, eficiente, de calidad y conectada a los mercados</t>
  </si>
  <si>
    <t>Objetivo 1. Optimizar el diseño institucional que facilite la coordinación nacional y fortalezca las responsabilidades territoriales</t>
  </si>
  <si>
    <t>Objetivo 2. Ampliar la atención integral de la primera infancia a la adolescencia, mejorar la focalización y consolidar los proyectos de vida</t>
  </si>
  <si>
    <t>Objetivo 3. Crear las condiciones para anticipar y resolver las violencias y vulneraciones contra niñas, niños y adolescentes.</t>
  </si>
  <si>
    <t xml:space="preserve">Objetivo 4. Fortalecer las capacidades de las familias para proveer su corresponsabilidad en el desarrollo integral de sus miembros, en particular de la niñez. </t>
  </si>
  <si>
    <t xml:space="preserve">Línea D. Alianza por la seguridad alimentaria y la nutrición: ciudadanos con metes y cuerpos sanos. </t>
  </si>
  <si>
    <t>NA</t>
  </si>
  <si>
    <t xml:space="preserve">PACTO </t>
  </si>
  <si>
    <t xml:space="preserve">LÍNEA </t>
  </si>
  <si>
    <t>OBJETIVO</t>
  </si>
  <si>
    <t xml:space="preserve">Línea </t>
  </si>
  <si>
    <t>Objetivo</t>
  </si>
  <si>
    <t>Nombre Objetivo Estratégico</t>
  </si>
  <si>
    <t>Fortalecer las capacidades parentales a través del acompañamiento psicosocial para contribuir a la protección integral de niños, niñas y adolescentes.</t>
  </si>
  <si>
    <t>PA-155</t>
  </si>
  <si>
    <t>Número de Familias en situación de vulnerabilidad o con niños, niñas y adolescentes en protección atendidas por el programa Mi Familia</t>
  </si>
  <si>
    <t>280.000 familias con alto riesgo de vulneración o con niños, niñas y adolescentes en protección, atendidas por el programa Mi Familia</t>
  </si>
  <si>
    <t>Meta estratégica 18</t>
  </si>
  <si>
    <t>Nombre Iniciativa</t>
  </si>
  <si>
    <t>INICIATIVA ESTRATÉGICA</t>
  </si>
  <si>
    <t>INDICADOR ASOCIADO</t>
  </si>
  <si>
    <t>META ESTRATÉGICA</t>
  </si>
  <si>
    <t>OBJETIVO ESTRATÉGICO</t>
  </si>
  <si>
    <t>ALINEACIÓN PND</t>
  </si>
  <si>
    <t>Subdirección General</t>
  </si>
  <si>
    <t>Porcentaje de derechos de petición atendidos oportunamente</t>
  </si>
  <si>
    <t>PA-81</t>
  </si>
  <si>
    <t>Plan Operativo Fortalecimiento de Cultura de Control</t>
  </si>
  <si>
    <t>Plan Operativo Fortalecimiento de la Actividad de Auditoria Interna</t>
  </si>
  <si>
    <t xml:space="preserve">Un (1) Modelo de Gestión Territorial desarrollado para la implementación de las Políticas Públicas nacionales en torno a la protección y el desarrollo integral de la primera infancia, la infancia, la adolescencia y el fortalecimiento familiar
</t>
  </si>
  <si>
    <t>Un (1) Modelo de Gestión Territorial desarrollado para la implementación de las Políticas Públicas nacionales en torno a la protección y el desarrollo integral de la primera infancia, la infancia, la adolescencia y el fortalecimiento familiar</t>
  </si>
  <si>
    <t xml:space="preserve">Fortalecimiento de los Centros de Recuperación nutricional en el marco del Plan contra la mortalidad por desnutrición. </t>
  </si>
  <si>
    <t xml:space="preserve">Número de niñas y niños atendidos en la modalidad Centros de Recuperación Nutricional. </t>
  </si>
  <si>
    <t>Diseño e implementación de un servicio de educación inicial ajustado para las zonas rurales y rural dispersa.</t>
  </si>
  <si>
    <t>Número de usuarios de primera infancia de zonas rurales y rurales dispersas atendidos integralmente con servicios de educación inicial pertinente.</t>
  </si>
  <si>
    <t>Número de niñas, niños y adolescentes atendidos en los programas de Niñez y Adolescencia</t>
  </si>
  <si>
    <t>Formulación del Plan de Acción de la política de Infancia y Adolescencia</t>
  </si>
  <si>
    <t xml:space="preserve">Porcentaje de desarrollo de las líneas de acción formuladas en las políticas públicas nacionales dirigidas a la niñez y a la adolescencia a partir de un ejercicio articulado e intersectorial con los agentes del SNBF. </t>
  </si>
  <si>
    <t>Porcentaje de avance del diseño e implementación de un modelo de operación en una modalidad de Protección.</t>
  </si>
  <si>
    <t>Implementación de la ruta de atención a la niñez migrante del ICBF.</t>
  </si>
  <si>
    <t>Fortalecimiento del observatorio del bienestar de la niñez</t>
  </si>
  <si>
    <t>Fortalecer el seguimiento a la ejecución de recursos.</t>
  </si>
  <si>
    <t>Meta 2022</t>
  </si>
  <si>
    <t>PA-122</t>
  </si>
  <si>
    <t>Implementación del Modelo de Enfoque Diferencial de Derechos.</t>
  </si>
  <si>
    <t>PA-178</t>
  </si>
  <si>
    <t>Porcentaje de niños y niñas en servicios de educación inicial en el marco de la atención integral que cuentan con 6 o más atenciones priorizadas.</t>
  </si>
  <si>
    <t>PA-176</t>
  </si>
  <si>
    <t xml:space="preserve">El Modelo de Enfoque Diferencial de Derechos -MEDD del ICBF, es una herramienta que busca que la atención que se brinda a niñas, niños,  adolescentes y familias sea acorde a sus particularidades,  individuales y colectivas. Para ello el equipo de la Subdirección General junto con los enlaces del enfoque diferencial de las áreas misionales y de apoyo, actualizarán el modelo de Enfoque Diferencial de Derechos, los lineamientos de atención y formularán la estrategia “Estar Contigo” con el fin de identificar herramientas prácticas que favorezcan la implementación del MEDD para la atención diferencial; de igual manera incluye un proceso de asistencia técnica regional, de acuerdo con lo establecido en el ICBF. </t>
  </si>
  <si>
    <t>El Plan Nacional Contra la Desnutrición “N1+” busca apoyar la implementación del componente intersectorial de la ruta de atención integral a niñas y niños menores de 5 años con desnutrición aguda y tiene por objetivo disminuir las muertes de niños y niñas en este grupo de edad, por y asociadas a desnutrición. Como uno de los objetivos estratégicos de dicho Plan, se establece “Mejorar seguimiento a casos, asegurar recuperación y evitar recaídas”, para lo cual el ICBF fortaleció desde la Dirección de Nutrición la modalidad CRN con la apertura de 4 UDS adicionales en los departamentos  de Cesar, Norte de Santander, Risaralda y Vichada, las cuales tienen como objetivo: Contribuir a la recuperación nutricional de los niños y niñas menores de 5 años con desnutrición aguda, con la participación activa de la familia, la comunidad y la articulación de las Instituciones del Sistema Nacional de Bienestar Familiar.</t>
  </si>
  <si>
    <t>Esta iniciativa está orientada a desarrollar un proceso de asistencia técnica dirigida  a los entes territoriales, teniendo en cuenta el desarrollo de acciones articuladas con los demás agentes del SNBF del orden nacional. En este marco, se pretende diseñar un modelo de gestión territorial basado en el principio de la corresponsabilidad, en el que se definan mecanismos financieros, administrativos y técnicos para el diseño y ejecución de las políticas públicas en torno a  protección y al desarrollo integral  de la primera infancia, la infancia y la adolescencia y el fortalecimiento familiar.</t>
  </si>
  <si>
    <t>La dirección de contratación trabaja en el desarrollo del nuevo manual de contratación propendiendo por la funcionalidad de la orientación de los procesos contractuales que realiza el Instituto Colombiano de Bienestar Familiar, en el que se prevén los procedimientos internos, los intervinientes y todos los asuntos inherentes a la gestión contractual, conforme a la normatividad vigente con el fin de una efectiva gestión contractual, conforme la normativa vigente. Permitiendo así, tener una mejora continua para el cumplimiento de la planeación estratégica y objetivos misionales</t>
  </si>
  <si>
    <t xml:space="preserve">La Dirección de Planeación y Control de Gestión a través de las acciones desarrolladas por la Subdirección de Programación busca promover la rigurosidad en el cumplimiento de la normatividad (en materia de ejecución presupuestal) y garantizar el cumplimiento de las metas institucionales de obligaciones presupuestales definidos para la cada una de las vigencias del cuatrienio. </t>
  </si>
  <si>
    <t xml:space="preserve">Dados los nuevos retos institucionales y sociales que enfrenta la Entidad, se requieren identificar mensajes que fomenten la prevención de riesgos y el fortalecimiento de capacidades en la población a partir de la información. Para ello se diseñará un Plan Estratégico de Comunicaciones con el fin de articular mensajes, herramientas, canales y públicos para la comunicación efectiva. </t>
  </si>
  <si>
    <t xml:space="preserve">La expedición de la Política Nacional de Infancia y Adolescencia 2018 – 2030 trae consigo retos programáticos con el fin de asegurar una atención que permita el logro de las realizaciones de la población de acuerdo con el momento de vida orientadas al fortalecimiento de capacidades en el marco de una atención integral. Dicha condición requiere que el ICBF rediseñe su oferta programática para esta población de tal manera que asegure un enfoque conceptual y metodológico pertinente. Además, el rediseño debe asegurar una mayor eficiencia en el uso de los recursos y un mayor fortalecimiento del componente familiar y de trabajo con los diferentes entornos protectores de acuerdo con el momento de vida de cada niño, niña y adolescente. En el proceso de rediseño se tienen en cuenta las experiencias significativas de los equipos regionales. </t>
  </si>
  <si>
    <t xml:space="preserve">                 85536 </t>
  </si>
  <si>
    <t xml:space="preserve">                   5500 </t>
  </si>
  <si>
    <t>Tasa de violencia contra niñas, niños y adolescentes (por cada 100.000 NNA entre 0 y 17 años)</t>
  </si>
  <si>
    <t>Tasa de Violencia Intrafamiliar</t>
  </si>
  <si>
    <t>De acuerdo con la Política Nacional de Infancia y Adolescencia 2018 – 2030 es necesario definir de manera concertada con los diferentes actores del Sistema Nacional de Bienestar Familiar, la Ruta Integral de Atención para esta población, la cual comprende  las atenciones universales según el curso de vida de las niñas, niños y adolescentes para garantizar su desarrollo integral, unas rutas diferenciales y especializadas acordes a las situaciones particulares en las trayectorias vitales de ellas y ellos. Para ello será necesario convocar, construir y validar dicha ruta.</t>
  </si>
  <si>
    <t>Porcentaje de avance en la formulación e implementación del Plan de Acción de la Política de Infancia y Adolescencia</t>
  </si>
  <si>
    <t>PA-19</t>
  </si>
  <si>
    <t>Número de familias de Grupos Étnicos atendidas con la modalidad de Territorios Étnicos con Bienestar</t>
  </si>
  <si>
    <t>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t>
  </si>
  <si>
    <t>Cualificación de servicios asegurando la integralidad</t>
  </si>
  <si>
    <t>Número de documentos publicables derivados de las evaluaciones e investigaciones, elaborados por la Subdirección de monitoreo y evaluación</t>
  </si>
  <si>
    <t>Número de mujeres gestantes atendidas en los servicios de Primera Infancia</t>
  </si>
  <si>
    <t>PA-181</t>
  </si>
  <si>
    <t>PA-182</t>
  </si>
  <si>
    <t>Número de Madres Comunitarias nuevas en proceso de formación o cualificación en atención integral a la primera infancia</t>
  </si>
  <si>
    <t>Recursos por ventas de portafolio de inversiones adjudicados al ICBF (Millones de pesos)</t>
  </si>
  <si>
    <t>Ingresos recibidos por impuesto de salida del país de nacionales y extranjeros por vía aérea, a favor del Fondo contra la explotación sexual de niños, niñas y adolescentes. (Millones de pesos)</t>
  </si>
  <si>
    <t>Recursos de recuperación de cartera por la Oficina Asesora Jurídica y Grupos Jurídicos Regionales (millones de pesos)</t>
  </si>
  <si>
    <t>S</t>
  </si>
  <si>
    <t>Optimizar el proceso de contratación del ICBF.</t>
  </si>
  <si>
    <t>Número de entes territoriales asistidos técnicamente para la implementación de estrategias de prevención del embarazo en la adolescencia</t>
  </si>
  <si>
    <t>Recursos obtenidos por alianzas (millones de pesos)</t>
  </si>
  <si>
    <t>Participación, transparencia y servicio al ciudadano</t>
  </si>
  <si>
    <t xml:space="preserve">El ICBF está comprometida con el derecho de participación de la ciudadanía en general, por tanto, es estratégico para la Entidad dar cumplimiento con lo establecido en la Ley 1757 de 2015 "Por la cual se dictan disposiciones en materia de promoción y protección del derecho a la participación democrática" artículo 2 "DE LA POLÍTICA PÚBLICA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facilitará y promoverá la participación de las personas en los asuntos de su competencia...". Por todo lo anterior, durante el cuatrienio 2019 - 2022 se implementará la Estrategia de Participación Ciudadana en la Gestión del ICBF. </t>
  </si>
  <si>
    <t>Participación Ciudadana en la Gestión del ICBF</t>
  </si>
  <si>
    <t>PA-183</t>
  </si>
  <si>
    <t>Objetivo 2</t>
  </si>
  <si>
    <t>Línea A</t>
  </si>
  <si>
    <t>Objetivo 1</t>
  </si>
  <si>
    <t>Objetivo 3</t>
  </si>
  <si>
    <t>Objetivo 4</t>
  </si>
  <si>
    <t>Línea D</t>
  </si>
  <si>
    <t xml:space="preserve">Se desarrollarán actividades para promover el ejercicio del control interno (Dimensión 7 del MIPG) de acuerdo con el esquema de responsabilidades (Modelo Líneas de Defensa) definido en el marco del Modelo Estándar de Control Interno MECI. </t>
  </si>
  <si>
    <t>Se desarrollarán actividades orientadas a fortalecer el ejercicio profesional de la actividad de auditoria interna con base en el Marco Internacional para la Práctica Profesional de la Auditoría Interna MIPP definido por el Instituto de Auditores Internos IIA y las directrices del Departamento Administrativo de la Función Pública DAFP</t>
  </si>
  <si>
    <t>Dimensión</t>
  </si>
  <si>
    <t>Meta Cuatrienio</t>
  </si>
  <si>
    <t>PND</t>
  </si>
  <si>
    <t>SINERGIA</t>
  </si>
  <si>
    <t>Periodicidad</t>
  </si>
  <si>
    <t>Evaluación Independiente</t>
  </si>
  <si>
    <t>FORTALECIMIENTO INSTITUCIONAL EN EL ICBF A NIVEL NACIONAL</t>
  </si>
  <si>
    <t>C-4199-1500-8</t>
  </si>
  <si>
    <t>CONTROL INTERNO</t>
  </si>
  <si>
    <t>Porcentaje de cumplimiento en el Plan Operativo de Fortalecimiento de la Actividad de Auditoria Interna</t>
  </si>
  <si>
    <t>N</t>
  </si>
  <si>
    <t>Eficacia</t>
  </si>
  <si>
    <t>Gestión</t>
  </si>
  <si>
    <t>Semestral</t>
  </si>
  <si>
    <t>junio</t>
  </si>
  <si>
    <t>Porcentaje de cumplimiento en el Plan Operativo de Fortalecimiento de la Cultura de Control</t>
  </si>
  <si>
    <t>Gestionar la consecución de recursos financieros y optimizar el uso de los mismos para maximizar el impacto.</t>
  </si>
  <si>
    <t>Coordinación y articulación del SNBF y agentes</t>
  </si>
  <si>
    <t>FORTALECIMIENTO ORGANIZACIONAL Y SIMPLIFICACION DE PROCESOS</t>
  </si>
  <si>
    <t>GESTIÓN CON VALORES PARA EL RESULTADO</t>
  </si>
  <si>
    <t>Producto</t>
  </si>
  <si>
    <t>Trimestral</t>
  </si>
  <si>
    <t>marzo</t>
  </si>
  <si>
    <t>GESTIÓN PRESUPUESTAL Y EFICIENCIA DEL GASTO PUBLICO</t>
  </si>
  <si>
    <t>Porcentaje de realización del estudio de factibilidad de mecanismos innovadores de financiación para programas y proyectos del ICBF, realizados por cooperantes.</t>
  </si>
  <si>
    <t>Asegurar una gestión institucional, orientada a resultados a nivel nacional y regional, apoyada en el uso de las tecnologías de la información</t>
  </si>
  <si>
    <t>Inspección vigilancia y control a operadores</t>
  </si>
  <si>
    <t>Fortalecimiento del modelo de Inspección, Vigilancia y Control, incluyendo el desarrollo de su cultura, para contribuir al mejoramiento de la calidad del Servicio Público de Bienestar Familiar</t>
  </si>
  <si>
    <t>SEGUIMIENTO Y EVALUACIÓN DEL DESEMPEÑO INSTITUCIONAL</t>
  </si>
  <si>
    <t>EVALUACIÓN PARA EL RESULTADO</t>
  </si>
  <si>
    <t>Porcentaje de cumplimiento en el plan de fortalecimiento del Proceso de Inspección Vigilancia y Control</t>
  </si>
  <si>
    <t>Cuatrimestral</t>
  </si>
  <si>
    <t>abril</t>
  </si>
  <si>
    <t>Gestión jurídica</t>
  </si>
  <si>
    <t>DEFENSA JURIDICA</t>
  </si>
  <si>
    <t>Eficiencia</t>
  </si>
  <si>
    <t>Comunicación estratégica</t>
  </si>
  <si>
    <t>TRANSPARENCIA Y ACCESO A LA INFORMACION PUBLICA Y LUCHA CONTRA LA CORRUPCION</t>
  </si>
  <si>
    <t>Plan Estratégico de Tecnologías de la Información y las Comunicaciones - PETI</t>
  </si>
  <si>
    <t>Garantizar intervenciones pertinentes y de calidad, dirigidas a los niños , niñas y adolescentes, fortaleciendo el componente de familia bajo un enfoque diferencial y territorial</t>
  </si>
  <si>
    <t>Promoción y prevención</t>
  </si>
  <si>
    <t>DESARROLLO INTEGRAL DE NIÃAS, NIÃOS Y ADOLESCENTES EN EL MARCO DEL RECONOCIMIENTO, GARANTIA DE SUS DERECHOS Y CONSTRUCCION DE PROYECTOS DE VIDA A NIVEL NACIONAL</t>
  </si>
  <si>
    <t>C-4102-1500-19</t>
  </si>
  <si>
    <t>APOYO AL DESARROLLO INTEGRAL DE LAS NIÑAS, LOS NIÑOS Y ADOLESCENTES, EN EL MARCO DEL RECONOCIMIENTO, GARANTÍA DE SUS DERECHOS Y LIBERTADES A NIVEL NACIONAL</t>
  </si>
  <si>
    <t>SERVICIO AL CIUDADANO</t>
  </si>
  <si>
    <t>Porcentaje de avance en el diseño e implementación de la alianza nacional contra la violencia hacia niños, niñas y adolescentes</t>
  </si>
  <si>
    <t>Direccionamiento Estratégico</t>
  </si>
  <si>
    <t>Implementación del Modelo de Enfoque Diferencial de Derechos</t>
  </si>
  <si>
    <t>Número de lineamientos de atención del ICBF con Modelo de Enfoque Diferencial de Derechos incorporado</t>
  </si>
  <si>
    <t>PA-190</t>
  </si>
  <si>
    <t>Porcentaje de avance en la implementación en la estrategia niñez migrante</t>
  </si>
  <si>
    <t>Atención en Espacios Territoriales de Capacitación y Reincorporación - ETCR</t>
  </si>
  <si>
    <t>PA-194</t>
  </si>
  <si>
    <t>Porcentaje de espacios territoriales de capacitación y reincorporación priorizados por el ICBF que cuentan con oferta de las áreas misionales de Niñez y Adolescencia y/o Primera Infancia.</t>
  </si>
  <si>
    <t>Gestión de talento humano</t>
  </si>
  <si>
    <t>GESTIÓN ESTRATÉGICA DE TALENTO HUMANO</t>
  </si>
  <si>
    <t>TALENTO HUMANO</t>
  </si>
  <si>
    <t>Plan Estratégico de Talento Humano</t>
  </si>
  <si>
    <t>Servicios administrativos</t>
  </si>
  <si>
    <t>Recursos obtenidos producto de la estrategia de saneamiento y enajenación de Bienes Inmuebles y Muebles en el ICBF (Millones de pesos).</t>
  </si>
  <si>
    <t>Resultado</t>
  </si>
  <si>
    <t>Bimestral</t>
  </si>
  <si>
    <t>agosto</t>
  </si>
  <si>
    <t>GESTIÓN DOCUMENTAL</t>
  </si>
  <si>
    <t>INFORMACIÓN Y COMUNICACIÓN</t>
  </si>
  <si>
    <t>Gestión financiera</t>
  </si>
  <si>
    <t>Mensual</t>
  </si>
  <si>
    <t>PA-198</t>
  </si>
  <si>
    <t>Ingresos por excedentes de rendimientos financieros</t>
  </si>
  <si>
    <t>Adquisición de bienes y servicios</t>
  </si>
  <si>
    <t>Dirección de Contratación</t>
  </si>
  <si>
    <t>PA-199</t>
  </si>
  <si>
    <t>Porcentaje de cumplimiento del plan de fortalecimiento del proceso de Adquisición de bienes y servicios</t>
  </si>
  <si>
    <t>Relación con el ciudadano</t>
  </si>
  <si>
    <t>Plan Anticorrupción y de Atención al Ciudadano</t>
  </si>
  <si>
    <t>Porcentaje de peticiones ciudadanas atendidas oportunamente</t>
  </si>
  <si>
    <t>enero</t>
  </si>
  <si>
    <t>Porcentaje de implementación de la estrategia de cultura del servicio</t>
  </si>
  <si>
    <t>Porcentaje de implementación y seguimiento del funcionamiento del nuevo canal virtual de atención para niños, niñas y adolescentes</t>
  </si>
  <si>
    <t>PARTICIPACION CIUDADANA EN LA GESTION PUBLICA</t>
  </si>
  <si>
    <t>Porcentaje de cumplimiento en la implementación de la estrategia de participación ciudadana</t>
  </si>
  <si>
    <t>Liderar la gestión del conocimiento en políticas de niñez y familias consolidando al ICBF como referente en América Latina</t>
  </si>
  <si>
    <t>monitoreo y seguimiento a la gestión</t>
  </si>
  <si>
    <t>GESTIÓN DEL CONOCIMIENTO E INNOVACIÓN</t>
  </si>
  <si>
    <t>Fortalecimiento del modelo integrado de planeación y sistemas integrados de gestión</t>
  </si>
  <si>
    <t>PA-97</t>
  </si>
  <si>
    <t>Porcentaje de ejecución del plan de fortalecimiento del sistema integral de monitoreo y evaluación institucional SIMEI</t>
  </si>
  <si>
    <t>PLANEACIÓN INSTITUCIONAL</t>
  </si>
  <si>
    <t>DIRECCIONAMIENTO ESTRATÉGICO Y PLANEACIÓN</t>
  </si>
  <si>
    <t>febrero</t>
  </si>
  <si>
    <t>Porcentaje de cumplimiento de las metas institucionales de obligaciones presupuestales definidas para la vigencia</t>
  </si>
  <si>
    <t>Mejora e Innovación</t>
  </si>
  <si>
    <t>PA-201</t>
  </si>
  <si>
    <t>Porcentaje de Avance del Cumplimiento de Actividades de implementación y mantenimiento del Sistema Integrado de Gestión</t>
  </si>
  <si>
    <t>Porcentaje de Avance del Cumplimiento Planes de Tratamiento de Riesgos</t>
  </si>
  <si>
    <t>Porcentaje de avance en la formulación e implementación del plan de trabajo para el uso de recomendaciones de las investigaciones y evaluaciones.</t>
  </si>
  <si>
    <t>Gestión de la tecnología e información</t>
  </si>
  <si>
    <t>FORTALECIMIENTO DE LAS TECNOLOGIAS DE LA INFORMACION Y LAS COMUNICACIONES -TIC EN EL ICBF A NIVEL NACIONAL</t>
  </si>
  <si>
    <t>C-4199-1500-7</t>
  </si>
  <si>
    <t>FORTALECIMIENTO DE LAS TECNOLOGÍAS DE LA INFORMACIÓN Y LAS COMUNICACIONES -TIC EN EL ICBF A NIVEL NACIONAL</t>
  </si>
  <si>
    <t>GOBIERNO DIGITAL: TIC para la gestión y Seguridad de la información</t>
  </si>
  <si>
    <t>Fortalecimiento de las capacidades institucionales de los entes territoriales (capacidades administrativas, técnicas y financieras) en torno a la protección y el desarrollo integral de la primera infancia, la infancia, la adolescencia y el fortalecimiento familiar</t>
  </si>
  <si>
    <t>FORTALECIMIENTO A LOS AGENTES E INSTANCIAS DEL SNBF EN EL MARCO DE LA PROTECCION INTEGRAL DE LOS NIÃOS, NIÃAS Y ADOLESCENTES Y SUS FAMILIAS A NIVEL NACIONAL</t>
  </si>
  <si>
    <t>C-4102-1500-15</t>
  </si>
  <si>
    <t>FORTALECIMIENTO A LOS AGENTES E INSTANCIAS DEL SNBF EN EL MARCO DE LA PROTECCIÓN INTEGRAL DE LOS NIÑOS, NIÑAS Y ADOLESCENTES Y SUS FAMILIAS A NIVEL NACIONAL</t>
  </si>
  <si>
    <t>Porcentaje de desarrollo de las líneas de acción formuladas en las políticas públicas nacionales dirigidas a la niñez y a la adolescencia a partir de un ejercicio articulado e intersectorial con los agentes del SNBF.</t>
  </si>
  <si>
    <t>Fortalecimiento de las capacidades institucionales de los entes territoriales (capacidades administrativas, técnicas y financieras) en torno a la protección y el desarrollo integral de la primera infancia, la infancia, la adolescencia y el fortalecim</t>
  </si>
  <si>
    <t>Porcentaje de desarrollo de los énfasis específicos para la protección integral a niños, niñas y adolescentes, en el marco de las políticas públicas para la niñez existentes</t>
  </si>
  <si>
    <t>Cualificación servicios asegurando la integralidad</t>
  </si>
  <si>
    <t>APOYO AL DESARROLLO INTEGRAL DE LA PRIMERA INFANCIA A NIVEL NACIONAL</t>
  </si>
  <si>
    <t>C-4102-1500-18</t>
  </si>
  <si>
    <t>Número de niños y niñas en servicios de educación inicial en el marco de la Atención Integral.</t>
  </si>
  <si>
    <t>Porcentaje de UDS de las modalidades de atención a la Primera Infancia priorizadas por el ICBF, que cuentan con procesos de fortalecimiento situado.</t>
  </si>
  <si>
    <t>88.3%</t>
  </si>
  <si>
    <t>Número de niñas, niños y adolescentes beneficiarios de la estrategia de desarrollo naranja</t>
  </si>
  <si>
    <t>Diseño de la ruta de atención integral a la niñez y adolescencia</t>
  </si>
  <si>
    <t>Porcentaje de avance en el diseño y socialización de la ruta integral de atenciones para la infancia y la adolescencia.</t>
  </si>
  <si>
    <t>mayo</t>
  </si>
  <si>
    <t>FORTALECIMIENTO DE LAS FAMILIAS COMO AGENTES DE TRANSFORMACION Y DESARROLLO SOCIAL A NIVEL NACIONAL</t>
  </si>
  <si>
    <t>C-4102-1500-16</t>
  </si>
  <si>
    <t>FORTALECIMIENTO DE LAS FAMILIAS COMO AGENTES DE TRANSFORMACIÓN Y DESARROLLO SOCIAL A NIVEL NACIONAL</t>
  </si>
  <si>
    <t>Porcentaje de niños, niñas y adolescentes de modalidades priorizadas vinculados en Protección cuyas familias reciben acompañamiento familiar y comunitario</t>
  </si>
  <si>
    <t>Número de procesos de asistencia técnica desarrollados por la Dirección de Familias y Comunidades con las áreas del Nivel Nacional ICBF, Regionales ICBF o entidades del orden nacional o territorial, en materia de Inclusión y Atención a Familias</t>
  </si>
  <si>
    <t>PA-200</t>
  </si>
  <si>
    <t>Porcentaje de avance en el diseño e implementación del Plan de Acción de la Política Pública Nacional de Apoyo y Fortalecimiento a las Familias en la Mesa Técnica Nacional de Familias del Sistema Nacional de Bienestar Familiar</t>
  </si>
  <si>
    <t>CONTRIBUCION CON ACCIONES DE PROMOCION Y PREVENCION EN EL COMPONENTE DE ALIMENTACION Y NUTRICION PARA LA POBLACION COLOMBIANA A NIVEL NACIONAL</t>
  </si>
  <si>
    <t>C-4102-1500-12</t>
  </si>
  <si>
    <t>CONTRIBUCIÓN CON ACCIONES DE PROMOCIÓN Y PREVENCIÓN EN EL COMPONENTE DE ALIMENTACIÓN Y NUTRICIÓN PARA LA POBLACIÓN COLOMBIANA A NIVEL NACIONAL</t>
  </si>
  <si>
    <t>86.5%</t>
  </si>
  <si>
    <t>Diseño e implementación de la estrategia de información, educación y comunicación para la promoción de hábitos y estilos de vida saludables</t>
  </si>
  <si>
    <t>Fortalecimiento de los Centros de Recuperación nutricional en el marco del Plan contra la mortalidad por desnutrición</t>
  </si>
  <si>
    <t>Número de niñas y niños atendidos en la modalidad Centros de Recuperación Nutricional.</t>
  </si>
  <si>
    <t>Protección</t>
  </si>
  <si>
    <t>FORTALECIMIENTO DE ACCIONES DE RESTABLECIMIENTO EN ADMINISTRACION DE JUSTICIA A NIVEL NACIONAL</t>
  </si>
  <si>
    <t>C-4102-1500-13</t>
  </si>
  <si>
    <t>FORTALECIMIENTO DE ACCIONES DE RESTABLECIMIENTO EN ADMINISTRACIÓN DE JUSTICIA A NIVEL NACIONAL</t>
  </si>
  <si>
    <t>Porcentaje de Regionales con estrategías para el desarrollo de habilidades, competencias y/o emprendimientos para la inclusión social, de los adolescentes y jóvenes sancionados en el SRPA a través del SITE (Sistema de Información de Talentos y Emprendimientos).</t>
  </si>
  <si>
    <t>Modernización del proceso de adopciones</t>
  </si>
  <si>
    <t>PROTECCION DE LOS NIÃOS, NIÃAS Y ADOLESCENTES EN EL MARCO DEL RESTABLECIMIENTO DE SUS DERECHOS A NIVEL NACIONAL</t>
  </si>
  <si>
    <t>C-4102-1500-14</t>
  </si>
  <si>
    <t>PROTECCIÓN DE LOS NIÑOS, NIÑAS Y ADOLESCENTES EN EL MARCO DEL RESTABLECIMIENTO DE SUS DERECHOS A NIVEL NACIONAL</t>
  </si>
  <si>
    <t>RACIONALIZACIÓN DE TRAMITES</t>
  </si>
  <si>
    <t>Porcentaje de avance del diseño e implementación de un modelo de operación en una modalidad de Protección</t>
  </si>
  <si>
    <t>PA-175</t>
  </si>
  <si>
    <t>Porcentaje de Regionales con acompañamiento y seguimiento para el fortalecimiento a los servicios de atención para el cumplimiento de sanciones no privativas de la libertad</t>
  </si>
  <si>
    <t>Atención en espacios territoriales de capacitación y reincorporación - ETCR</t>
  </si>
  <si>
    <t xml:space="preserve">La Subdirección General formulará un plan de trabajo aunal con las áreas misionales de Primera Infancia y Niñez y Adolescencia, para garantizar progresivamente la atención en estos espacios, con modalidades pertinentes para la atención de las necesidades identificadas conjuntamente por FARC, ARN e ICBF. El plan de trabajo incluirá metas de atención anual por cada área misional (direcciones de Primera Infancia y Niñez y Adolescencia) y el objetivo de la Subdirección General estará encaminado a brindar orientaciones, gestionar los espacios de diálogo requeridos con FARC y ARN y hacer seguimiento al plan de trabajo anual. </t>
  </si>
  <si>
    <t>Meta 2020</t>
  </si>
  <si>
    <t>Alineación ODS</t>
  </si>
  <si>
    <t>1. Fin de la pobreza
2. Hambre cero
4. Educación de calidad</t>
  </si>
  <si>
    <t>1. Fin de la pobreza
4. Educación de calidad</t>
  </si>
  <si>
    <t>1. Fin de la pobreza
3. Salud y bienestar
5. Igualdad de género
16. Paz, justicia e instituciones sólidas</t>
  </si>
  <si>
    <t>1. Fin de la pobreza
2. Hambre cero
3. Salud y bienestar</t>
  </si>
  <si>
    <t>1. Fin de la pobreza
16. Paz, justicia es instituciones sólidas</t>
  </si>
  <si>
    <t>10. Reducción de desigualdades
16. Paz, justicia es instituciones sólidas</t>
  </si>
  <si>
    <t>1. Fin de la pobreza
3. Salud y bienestar
5. Igualdad de género
10. Reducción de las desigualdades
16. Paz, justicia e instituciones sólidas</t>
  </si>
  <si>
    <t>3. Salud y bienestar
5. Igualdad de género
16. Paz, justicia e instituciones sólidas</t>
  </si>
  <si>
    <t>283.5%</t>
  </si>
  <si>
    <t>Acompañar y asistir técnicamente a las entidades territoriales focalizadas por presentar altas tasas de embarazos en niñas y adolescentes, para lograr la comprensión y adquisición de conocimientos, herramientas y metodologías en los representantes institucionales municipales de modo que planteen una oferta programática integral para la mitigación de los embarazos en los adolescentes y la promoción de derechos sexuales y reproductivos de los niños, niñas y adolescentes.</t>
  </si>
  <si>
    <t>PA-193</t>
  </si>
  <si>
    <t>Número de agentes educativos, institucionales y comunitarios participantes de procesos de formación en derechos sexuales y reproductivos con enfasis en prevención de embarazo en la adolescencia</t>
  </si>
  <si>
    <t>1. Fin de la pobreza
10. Reducción de desigualdades</t>
  </si>
  <si>
    <t>16. Paz, justicia e instituciones sólidas</t>
  </si>
  <si>
    <t>1. Fin de la pobreza
4. Educación de calidad
5. Igualdad de género</t>
  </si>
  <si>
    <t>1. Fin de la pobreza
4. Educación de calidad
8. Trabajo decente y crecimiento económico</t>
  </si>
  <si>
    <t>NACIONAL</t>
  </si>
  <si>
    <t>Fecha de Reporte (02-03-2020)</t>
  </si>
  <si>
    <t>Vigencia 2020</t>
  </si>
  <si>
    <t>Código SUIFP</t>
  </si>
  <si>
    <t>Nombre proyecto SUIFP</t>
  </si>
  <si>
    <t>Código proyecto</t>
  </si>
  <si>
    <t>Nombre proyecto</t>
  </si>
  <si>
    <t>Cod objetivo</t>
  </si>
  <si>
    <t>Nombre objetivo estratégico</t>
  </si>
  <si>
    <t>Iniciativa estratégica</t>
  </si>
  <si>
    <t>Nombre de proceso</t>
  </si>
  <si>
    <t>Política</t>
  </si>
  <si>
    <t>Plan institucional</t>
  </si>
  <si>
    <t>Área responsable</t>
  </si>
  <si>
    <t>Código del indicador</t>
  </si>
  <si>
    <t>Nombre del indicador</t>
  </si>
  <si>
    <t>Meta plan acción 2020</t>
  </si>
  <si>
    <t>Ámbito de medición</t>
  </si>
  <si>
    <t>Dimensión de evaluación</t>
  </si>
  <si>
    <t>R</t>
  </si>
  <si>
    <t>Z</t>
  </si>
  <si>
    <t>PII</t>
  </si>
  <si>
    <t>PA</t>
  </si>
  <si>
    <t>Actividades</t>
  </si>
  <si>
    <t>Mes Inicial</t>
  </si>
  <si>
    <t>Actividad</t>
  </si>
  <si>
    <t>Fecha Inicio</t>
  </si>
  <si>
    <t>Fecha Final</t>
  </si>
  <si>
    <t>Realizar verificación mensual del cumplimiento de los criterios de ingreso y egreso de la modalidad CRN.</t>
  </si>
  <si>
    <t>Realizar verificación mensual de las coberturas en cada una de las 9 regionales.</t>
  </si>
  <si>
    <t>Brindar apoyo técnico administrativo a las 9 regionales para la contratación de los 13 CRN, a partir del nuevo banco global de oferentes.</t>
  </si>
  <si>
    <t>Brindar acompañamiento a nueve (9) regionales en la ejecución de la modalidad en los CRN contratados.</t>
  </si>
  <si>
    <t>Suscribir el convenio o alianzas con entidades que apoyen en la implementación de la Estrategia de Información, Educación y Comunicación - IEC.</t>
  </si>
  <si>
    <t>Brindar asistencia técnica a las regionales y áreas de la Sede de la Dirección General, para la implementación de la estrategia de información, educación y comunicación-IEC para la promoción de hábitos y estilos de vida saludables, a través de la capacitación a los agentes educativos.</t>
  </si>
  <si>
    <t>Diseñar el plan de trabajo y las orientaciones para la implementación de la estrategia de Información, Educación y Comunicación - IEC y el reporte del indicador a nivel nacional.</t>
  </si>
  <si>
    <t>Consolidar cuatrimestralmente la base de datos enviadas por las regionales.</t>
  </si>
  <si>
    <t>Realizar seguimiento cuatrimestral a la implementación de la estrategia de información, Educación y Comunicación - IEC.</t>
  </si>
  <si>
    <t>Rediseñar los lineamientos técnicos relacionados con la modalidad para la prevención de la desnutrición.</t>
  </si>
  <si>
    <t>Realizar verificación cuatrimestral de las coberturas en cada una de las regionales.</t>
  </si>
  <si>
    <t>Conformar el Banco Global de Oferentes?BGO- de las modalidades de la Estrategia de Atención y Prevención de la Desnutrición.</t>
  </si>
  <si>
    <t>Brindar apoyo técnico administrativo a las treinta (30) regionales para la contratación de la modalidad para la prevención de la desnutrición rediseñada, una vez conformado el Banco Global de Oferentes.</t>
  </si>
  <si>
    <t>PA-164</t>
  </si>
  <si>
    <t>Número de litros distribuidos de Alimentos líquidos de Alto Valor Nutricional.</t>
  </si>
  <si>
    <t>Realizar seguimiento mensual a los avances en la ejecución de la consultoría de AAVN para la nueva contratación de la producción y distribución de Alimentos de Alto Valor Nutricional líquidos.</t>
  </si>
  <si>
    <t>Verificar trimestralmente el cumplimiento de los requisitos sanitarios de los proveedores de materias Primas y del productor de Alimentos de Alto Valor Nutricional líquidos.</t>
  </si>
  <si>
    <t>Realizar seguimiento mensual a la producción, niveles de inventario y entrega de los Alimentos de Alto Valor Nutricional líquidos.</t>
  </si>
  <si>
    <t>Definir mensualmente la programación de entregas de los Alimentos de Alto Valor Nutricional líquidos.</t>
  </si>
  <si>
    <t>Estructurar la solicitud de CONPES para la nueva contratación de la producción y distribución de Alimentos de Alto Valor Nutricional líquidos.</t>
  </si>
  <si>
    <t>PA-195</t>
  </si>
  <si>
    <t>Porcentaje de niños y niñas menores de 5 años y mujeres gestantes valorados por las Unidades de Búsqueda Activa identificados en las comunidades intervenidas.</t>
  </si>
  <si>
    <t>Brindar apoyo técnico administrativo a las regionales para la contratación de las Unidades de Búsqueda Activa.</t>
  </si>
  <si>
    <t>Brindar acompañamiento y asistencia técnica a las regionales en la ejecución de las Unidades de Búsqueda Activa.</t>
  </si>
  <si>
    <t>Revisar los criterios de priorización y focalización de las zonas de intervención seleccionadas por las regionales y los equipos contratados por las Entidades Administradoras de Servicio - EAS.</t>
  </si>
  <si>
    <t>Continuar fortaleciendo la ruta intersectorial para la atención a la desnutrición en niñas y niños menores de 5 años.</t>
  </si>
  <si>
    <t>Realizar verificación y consolidación mensual de los reportes de las regionales.</t>
  </si>
  <si>
    <t>PA-196</t>
  </si>
  <si>
    <t>Porcentaje del avance en el diseño e implementación de la política de pérdidas y desperdicios y la formulación del plan para el Sistema para la Garantía Progresiva del Derecho a la Alimentación-SGPDHA</t>
  </si>
  <si>
    <t>Construir el plan del Sistema para la Garantía Progresiva del Derecho a la Alimentación-SGPDHA</t>
  </si>
  <si>
    <t>Participar en las sesiones técnicas de la submesa de pérdidas y desperdicios de la Comisión Intersectorial de Seguridad Alimentaria y Nutricional</t>
  </si>
  <si>
    <t>Suscribir un Convenio Interadministrativo para la formulación del plan nacional del Sistema para la Garantía Progresiva del Derecho a la Alimentación-SGPDHA</t>
  </si>
  <si>
    <t>Participar en la construcción de la política pública de pérdida y desperdicios</t>
  </si>
  <si>
    <t>Aprobar el plan del Sistema para la Garantía Progresiva del Derecho a la Alimentación-SGPDHA</t>
  </si>
  <si>
    <t>PA-197</t>
  </si>
  <si>
    <t>Porcentaje de regionales con fortalecimiento técnico sobre la política pública para Sistema para la Garantía Progresiva del Derecho a la Alimentación-SGPDHA</t>
  </si>
  <si>
    <t>Realizar priorización de regionales a las cuales se brinda fortalecimiento técnico</t>
  </si>
  <si>
    <t>Fortalecer técnicamente a las regionales sobre la política del sistema para la garantía progresiva del derecho a la alimentación</t>
  </si>
  <si>
    <t>Consolidar semestralmente los reportes de los comités departamentales de SAN</t>
  </si>
  <si>
    <t>PA-24</t>
  </si>
  <si>
    <t>Número de toneladas distribuidas de Alimentos sólidos de Alto Valor Nutricional.</t>
  </si>
  <si>
    <t>Verificar trimestralmente el cumplimiento de los requisitos sanitarios de los proveedores de materias primas y las Bodegas Satélites para el almacenamiento y distribución de los Alimentos de Alto Valor Nutricional sólidos.</t>
  </si>
  <si>
    <t>Definir mensualmente la programación de entregas de los Alimentos de Alto Valor Nutricional sólidos.</t>
  </si>
  <si>
    <t>Realizar seguimiento mensual a la producción, niveles de inventario y entrega de los Alimentos de Alto Valor Nutricional sólidos.</t>
  </si>
  <si>
    <t>Realizar seguimiento mensual a los avances en la ejecución de la consultoría de AAVN para la nueva contratación de la producción y distribución de Alimentos de Alto Valor Nutricional sólidos.</t>
  </si>
  <si>
    <t>Estructurar la solicitud de CONPES para la nueva contratación de la producción y distribución de Alimentos de Alto Valor Nutricional sólidos.</t>
  </si>
  <si>
    <t>Realizar asistencia técnica mensual a las regionales, en las cuales se ejecuta la modalidad para la prevención de la desnutrición, en lo relacionado con el seguimiento nutricional.</t>
  </si>
  <si>
    <t>Generar alertas bimestrales a las regionales respecto de los casos de las mujeres gestantes que no logran ganar peso de forma adecuada de acuerdo con sus semanas de edad gestacional.</t>
  </si>
  <si>
    <t>Realizar retroalimentación cuatrimestral a las regionales, acerca de los resultados de la atención de las mujeres gestantes vinculadas y atendidas en la modalidad, luego de una intervención continua de 4 meses.</t>
  </si>
  <si>
    <t>Generar alertas bimestrales a las regionales respecto de los casos de los niños que no mejoran su estado nutricional.</t>
  </si>
  <si>
    <t>Realizar retroalimentación cuatrimestral a las regionales, acerca de los resultados de los niños atendidos en la modalidad.</t>
  </si>
  <si>
    <t>PA-167</t>
  </si>
  <si>
    <t>Porcentaje de cupos ejecutados para la atención de adolescentes y jóvenes en los servicios de restablecimiento en la administración de justicia</t>
  </si>
  <si>
    <t>Acompañar a la Dirección de Protección en la revisión técnica de los soportes documentales dentro del proceso de contratación de las modalidades del subproyecto en administración de justicia conforme a lo señalado en el lineamiento.</t>
  </si>
  <si>
    <t>Analizar tecnicamente las solicitudes de modificación de metas sociales y financieras relacionadas con las modalidades de atención del SRPA.</t>
  </si>
  <si>
    <t>Realizar seguimiento y acompañamiento a la operación de los servicios de atención en el marco del plan de asistencia técnica para la vigencia.</t>
  </si>
  <si>
    <t>Promover la divulgación del portafolio de servicios a las entidades que conforman el SRPA enfatizando en las modalidades para el cumplimiento de sanciones no privativas de la libertad.</t>
  </si>
  <si>
    <t>Brindar asistencia técnica para el fortalecimiento de los servicios de atención para el cumplimiento de sanciones no privativas de la libertad.</t>
  </si>
  <si>
    <t>Hacer seguimiento a los servicios de atención para el cumplimiento de sanciones no privativas de la libertad (libertad vigilada/asistida, prestación de servicios a la comunidad y semicerrados)</t>
  </si>
  <si>
    <t>Gestionar la implementación de las pruebas SITE en todas las modalidades de sanción para el fortalecimiento y desarrollo de habilidades, competencias y emprendimientos para la inclusión social.</t>
  </si>
  <si>
    <t>Realizar seguimiento a las estrategias de desarrollo de habilidades, competencias y emprendimientos para la inclusión social de acuerdo con los resultados de las pruebas del SITE.</t>
  </si>
  <si>
    <t>Promover con el SNBF el fortalecimiento a las estrategias formuladas una vez aplicadas las pruebas del SITE.</t>
  </si>
  <si>
    <t>PA-165</t>
  </si>
  <si>
    <t>Porcentaje de cupos ejecutados para la atención de niños, niñas, adolescentes y jóvenes en los servicios de protección para el restablecimiento de derechos.</t>
  </si>
  <si>
    <t>Brindar asistencia técnica a las regionales, centros zonales, operadores y a quien lo requiera, de acuerdo con los documentos que se definan para la atención en el marco del restablecimiento de derechos.</t>
  </si>
  <si>
    <t>Formular y/o actualizar los documentos que orienten la atención de los niños y niñas en el proceso administrativo de restablecimiento de derechos.</t>
  </si>
  <si>
    <t>Adelantar proceso de autorización para adición de contratos de aporte de la vigencia 2020 para el desarrollo de las modalidades de restablecimiento de derechos de cada una de las regionales.</t>
  </si>
  <si>
    <t>Adelantar proceso de autorización para la suscripción de contratos de aporte de la vigencia 2021 para el desarrollo de las modalidades de restablecimiento de derechos de cada una de las regionales</t>
  </si>
  <si>
    <t>Realizar diagnóstico de los trámites a cargo de la Subdirección de Adopciones.</t>
  </si>
  <si>
    <t>Establecer propuestas de mejora para la optmización y modernización de los trámites (Restitución Internacional de derechos, Regulación internacional de Visitas y desarrollo del módulo cognitivo para el equipo psicosocial)</t>
  </si>
  <si>
    <t>Priorizar la propuesta de mejora y realizar pruebas en coordinación con las áreas técnicas involucradas.</t>
  </si>
  <si>
    <t>Implementar propuestas en lo trámites o pasos identificados.</t>
  </si>
  <si>
    <t>Consolidar documento de rediseño del modelo de atención y operación de acuerdo con los insumos de 2019 de la Dirección de Protección.</t>
  </si>
  <si>
    <t>Formular e implementar el desarrollo del pilotaje de modelo de gestión de riesgo reincidencia.</t>
  </si>
  <si>
    <t>Formular e implementar el desarrollo del pilotaje de modelo de seguridad dinámica.</t>
  </si>
  <si>
    <t>Desarrollar el modelo de atención y de operación en las modalidades de Protección.</t>
  </si>
  <si>
    <t>Realizar el análisis de la prefactibilidad del pago por resultados.</t>
  </si>
  <si>
    <t>Verificar derechos del 100% de las peticiones rezagadas.</t>
  </si>
  <si>
    <t>Implementar el mecanismo que permitirá dar aval a la Autoridad Administrativa para ampliar los términos establecidos en la Ley 1878 (art. 208 PND)</t>
  </si>
  <si>
    <t>Realizar las articulaciones y estrategias necesarias para permitir afianzar el conocimiento de más de 1.000 Defensores de Familia y sus equipos interdisciplinarios.</t>
  </si>
  <si>
    <t>Vincular a los profesionales que fortalezcan a las Defensorías de Familia en su rol diario y en la estrategia ?plan rezago?, por medio de contratos de prestación de servicios, de acuerdo con el diagnóstico realizado.</t>
  </si>
  <si>
    <t>Implementar de manera gradual y progresiva el modelo de operación en las Defensorías de Familia.</t>
  </si>
  <si>
    <t>PA-171</t>
  </si>
  <si>
    <t>Número de documentos de lineamientos técnicos actualizados del Proceso de Protección</t>
  </si>
  <si>
    <t>Elaborar y actualizar los documentos (lineamientos, manuales, procedimientos, guía de supervisión, entro otros) de la Dirección de Protección (PARD, SRPA, Adopciones) de acuerdo con el cronograma y el procedimiento establecido.</t>
  </si>
  <si>
    <t>Implementar el procedimiento para el diseño de documentos.</t>
  </si>
  <si>
    <t>Acompañar y participar en construcción de la propuesta de reforma de la Ley 1098/2006 (código de infancia y adolescencia) en materia de SRPA para aprobación por el Comité Nacional del SRPA.</t>
  </si>
  <si>
    <t>PA-31</t>
  </si>
  <si>
    <t>Porcentaje de adolescentes y jóvenes declarados en adoptabilidad que lograron vincularse a educación media y/o procesos de formación para el trabajo y desarrollo humano y/o formación técnica, tecnológica o universitaria en el marco de las Alianzas estratégicas y Proyecto sueños.</t>
  </si>
  <si>
    <t>Realizar los procesos de postulación de los adolescentes y jóvenes a programas de formación para el trabajo y el desarrollo humano, formación técnica, tecnológica o universitaria.</t>
  </si>
  <si>
    <t>Analizar los casos que afectan el reporte del indicador para identificar las causas por las cuales se presenta el incumplimiento, con el fin de retroalimentar a la Regional y reportarlos al enlace DIT para su análisis en caso de ser necesario.</t>
  </si>
  <si>
    <t>Socializar a nivel nacional el cronograma, requisitos y novedades del proceso de postulaciones a programas de educación superior y de formación para el trabajo y desarrollo humano con los actores responsables para la vigencia 2021-segundo semestre.</t>
  </si>
  <si>
    <t>PA-32</t>
  </si>
  <si>
    <t>Porcentaje de niños, niñas y adolescentes a los cuales se les resuelve su situación legal dentro de los términos definidos por la Ley.</t>
  </si>
  <si>
    <t>Brindar asistencia técnica mensual relacionada con el contenido y los criterios de formulación de hoja de vida de los indicadores, reportes automáticos en el sistema y cumplimiento de términos de ley en los procesos de restablecimiento de derechos.</t>
  </si>
  <si>
    <t>Socializar mensualmente con los referentes de indicadores, líderes SIM y Directores Regionales, los resultados del indicador, para seguimiento, revisión de resultados y posibles ajustes si aplica.</t>
  </si>
  <si>
    <t>Realizar una análisis de causas de los casos por las cuales se presenta el incumplimiento, con el fin de retroalimentar a la regional y determinar las acciones a seguir.</t>
  </si>
  <si>
    <t>PA-34</t>
  </si>
  <si>
    <t>Porcentaje de niños, niñas y adolescentes víctimas del desplazamiento forzado por conflicto armado y otros hechos victimizantes asociados al desplazamiento,en riesgo de desplazamiento o víctima de desastre, con proceso de acompañamiento familiar por las Unidades Móviles.</t>
  </si>
  <si>
    <t>Revisar y retroalimentar (en caso de ser necesario), los planes de trabajo mensuales de las Unidades Móviles de acuerdo a los procedimientos establecidos</t>
  </si>
  <si>
    <t>Brindar asistencia técnica permanente a las Unidades Móviles, los profesionales referentes de víctimas del CBF nivel regional frente al acompañamiento familiar a los niños, niñas y adolescentes víctimas del desplazamiento forzado por conflicto armado y otros hechos victimizantes asociados al desplazamiento, en riesgo de desplazamiento o víctima de desastre , la cual puede darse de manera virtual, telefónica, escrita o presencial.</t>
  </si>
  <si>
    <t>Procesar la información mensual enviada por las regionales del ICBF y generar los reportes requeridos sobre el acompañamiento familiar a los niños, niñas y adolescentes víctimas del desplazamiento forzado por conflicto armado y otros hechos victimizantes asociados al desplazamiento, en riesgo de desplazamiento o víctima de desastre</t>
  </si>
  <si>
    <t>PA-40</t>
  </si>
  <si>
    <t>Porcentaje de niños, niñas y adolescentes CON características y necesidades especiales, que logran tener una familia asignada.</t>
  </si>
  <si>
    <t>Movilizar niños, niñas y adolescentes CON características y necesidades especiales en situación de adoptabilidad a las estrategias que posibilitan la adopción, con el propósito de aumentar en un 8% las adopciones.</t>
  </si>
  <si>
    <t>Realizar seguimiento mensual a los procesos de niños, niñas y adolescentes en situación de adoptabilidad CON características y necesidades especiales que no han sido presentados a los Comités de Adopciones, con el objeto de promover el efectivo Restablecimiento de sus Derechos.</t>
  </si>
  <si>
    <t>Participar en los Comités de Adopciones fortaleciendo el cumplimiento del Lineamiento Técnico Administrativo en los procesos de evaluación y selección de las familias residentes en Colombia que tramitan solicitudes de adopción en las 33 Regionales y 6 Instituciones Autorizadas Para desarrollar el programa de Adopción IAPAS.</t>
  </si>
  <si>
    <t>Hacer seguimiento mensual a los procesos de los niños y niñas CON características y necesidades especiales, devueltos por el comité de adopciones a las Defensorías de Familia (en los casos que procesalmente aplique dentro del alcance del programa de adopción) en las 33 Regionales y las 6 Instituciones Autorizadas Para desarrollar el programa de Adopción IAPAS.</t>
  </si>
  <si>
    <t>PA-41</t>
  </si>
  <si>
    <t>Porcentaje de cumplimiento de los informes de seguimiento post adopción registrados en el Sistema de Información Misional - SIM</t>
  </si>
  <si>
    <t>Requerir mensualmente a las Instituciones Autorizadas Para desarrollar el programa de Adopción IAPAS y Regionales del ICBF el cumplimiento en la elaboración y registro de los seguimientos postadopción de los niños, niñas y adolescentes adoptados por familias residentes en Colombia, en los casos en los cuales no se haya registrado en el Sistema de Información Misional SIM.</t>
  </si>
  <si>
    <t>Verificar mensualmente en el SIM el registro de los informes de seguimiento postadopción dentro de los términos establecidos en el Lineamiento Técnico Administrativo de Adopciones.</t>
  </si>
  <si>
    <t>Requerir mensualmente a las Instituciones Autorizadas Para desarrollar el programa de Adopción IAPAS y Regionales del ICBF el registro en Sistema de Información Misional de la sentencia de Adopción en Firme</t>
  </si>
  <si>
    <t>Solicitar mensualmente a los Organismos Acreditados los informes de seguimiento postadopción de familias residentes en el Extranjero, en los casos en los cuales no se ha brindado respuesta a las Regionales.</t>
  </si>
  <si>
    <t>Solicitar mensualmente a las Autoridades Centrales los informes de seguimiento postadopción de niños, niñas y adolescentes adoptados por familias residentes en el extranjero, que las regionales del ICBF o las Instituciones Autorizadas Para desarrollar el programa de Adopción IAPAS, requieran.</t>
  </si>
  <si>
    <t>Elaborar un documento que consolide orientaciones para el seguimiento a la implementación territorial de la Política Nacional de Infancia y Adolescencia (PNIA) en articulación con los instrumentos de otras políticas nacionales dirigidas a la niñez, como insumo para el esquema de monitoreo y fortalecimiento territorial previsto en el plan de acción del SNBF.</t>
  </si>
  <si>
    <t>Realizar la caracterización del estado de las mesas de participación de niños, niñas y adolescentes en territorio, y, brindar orientaciones que permita la conformación y fortalecimiento de las mismas.</t>
  </si>
  <si>
    <t>Realizar la medición periódica del Gasto Público en Niñez de las Entidades del Orden Nacional Vigencia 2019 y consolidar los resultados del ejercicio junto al de las vigencias 2016 - 2018.</t>
  </si>
  <si>
    <t>Generar un informe de acompañamiento y seguimiento a la formulación de la propuesta de ajuste y/o fortalecimiento de la arquitectura institucional para la implementación de las políticas públicas dirigidas a la primera infancia, infancia y adolescencia, en el marco del Comité Ejecutivo SNBF.</t>
  </si>
  <si>
    <t>Elaborar un documento de insumo para la formulación de los capítulos de comunidades negras, afrocolombianas, raizales y palenqueras (NARP) y pueblos indígenas de la Política Nacional de Infancia y Adolescencia, a partir de la realización de diálogos territoriales, según las rutas metodológicas acordadas con las instancias de grupos étnicos, delegadas para tal fin.</t>
  </si>
  <si>
    <t>Validar las variables para determinar capacidad institucional (técnica, administrativa y financiera) para el modelo de gestión territorial en municipios priorizados por la Dirección del Sistema Nacional de Bienestar Familiar.</t>
  </si>
  <si>
    <t>Definir la categorización territorial para la implementación de planes de acción del modelo de gestión territorial a partir de armonización con las prioridades de política nacional.</t>
  </si>
  <si>
    <t>Realizar piloto territorial de plan de acción del modelo de gestión territorial.</t>
  </si>
  <si>
    <t>Elaborar un desarrollo técnico para la prevención del embarazo en la infancia y la adolescencia con énfasis en la ruralidad.</t>
  </si>
  <si>
    <t>Formular un plan de acción, en articulación con los agentes del SNBF en el ámbito nacional, para fortalecer la participación de NNA en temas relacionados con el cuidado del medio ambiente.</t>
  </si>
  <si>
    <t>Diseñar la metodología para realizar un análisis de la situación de niños, niñas y adolescentes con alta permanencia en calle.</t>
  </si>
  <si>
    <t>Validar en el marco de las instancias correspondientes, los avances en el desarrollo de los énfasis de política pública identificados.</t>
  </si>
  <si>
    <t>PA-146</t>
  </si>
  <si>
    <t>Número de lineamientos técnicos y documentos metodológicos elaborados y validados en el marco del SNBF para la gestión de las políticas públicas dirigidas a la niñez</t>
  </si>
  <si>
    <t>octubre</t>
  </si>
  <si>
    <t>Definir la estructura de contenido para el desarrollo de los lineamientos técnicos y documentos metodológicos para la gestión de las políticas públicas dirigidas a la niñez.</t>
  </si>
  <si>
    <t>Difundir y socializar lineamientos técnicos y documentos metodológicos elaborados y validados durante el 2019, para la gestión de las políticas públicas dirigidas a niños, niñas, adolescentes y sus familias con enfoques de derechos y diferencial.</t>
  </si>
  <si>
    <t>Desarrollar el lineamiento técnico para la gestión de las políticas públicas dirigidas a la niñez, validado en el marco de las instancias correspondientes.</t>
  </si>
  <si>
    <t>Desarrollar el documento metodológico para la gestión de las políticas públicas dirigidas a la niñez, validado en el marco de las instancias correspondientes.</t>
  </si>
  <si>
    <t>Asistir técnicamente a los agentes del SNBF para la gestión del ciclo de políticas públicas dirigidas a los niños, niñas, adolescentes y el fortalecimiento familiar, teniendo en cuenta los lineamientos y caja de herramientas para el proceso de incidencia en nuevos mandatarios territoriales para la formulación de sus planes de desarrollo.</t>
  </si>
  <si>
    <t>Identificar los procesos de acompañamiento del ICBF como ente rector del SNBF en el ciclo de gestión de las Políticas Públicas.</t>
  </si>
  <si>
    <t>Acompañar técnicamente la Puesta en marcha en Colombia de la segunda versión de Territorios Amigos de la Niñez-TAN.</t>
  </si>
  <si>
    <t>Identificar avances, logros y dificultades del proceso de acompañamiento técnico en el ciclo de gestión de las Políticas Públicas.</t>
  </si>
  <si>
    <t>Elaborar informe sobre el estado de formulación o implementación de las políticas públicas territoriales dirigidas a la niñez.</t>
  </si>
  <si>
    <t>Monitorear la operación de las instancias territoriales del SNBF: Consejos de Política Social, Mesas de Primera Infancia, Infancia y Adolescencia, Mesas de Coordinación Interinstitucional y Mesas de Participación.</t>
  </si>
  <si>
    <t>Realizar los informes consolidados del segundo semestre 2019 y del primer semestre 2020 sobre el monitoreo al funcionamiento de las instancias del SNBF, dirigido a organismos de control.</t>
  </si>
  <si>
    <t>Elaborar informe de gestión de compromisos adquiridos por directores regionales en el marco de la participación de las instancias.</t>
  </si>
  <si>
    <t>Realizar 33 informes anuales departamentales con el análisis de la toma de decisiones y operación de las instancias del SNBF.</t>
  </si>
  <si>
    <t>Coordinar las acciones para la construcción conjunta del contenido para la plataforma web de habilidades parentales</t>
  </si>
  <si>
    <t>Priorizar las modalidades y seleccionar las áreas y/o entidades, a las cuales se les brindará asistencia técnica para el desarrollo de componentes de apoyo y fortalecimiento familiar.</t>
  </si>
  <si>
    <t>Realizar las asistencias técnicas definidas en el plan de trabajo con las áreas y/o entidades</t>
  </si>
  <si>
    <t>Definir el plan de trabajo o cronograma para el desarrollo de la asistencia técnica en las áreas del ICBF y/o entidades priorizadas para la vigencia</t>
  </si>
  <si>
    <t>Aprobación de la implementación del piloto del MAI en los Pueblos de la Sierra Nevada por parte del ICBF y los pueblos indígenas</t>
  </si>
  <si>
    <t>Realizar acciones de planeación y alistamiento para la implementación del piloto del MAI en la Sierra Nevada de Santa Marta.</t>
  </si>
  <si>
    <t>Implementar un piloto del MAI en la Sierra Nevada de Santa Marta.</t>
  </si>
  <si>
    <t>Realizar seguimiento mensual a la vinculación y atención de las familias con acompañamiento familiar psicosocial</t>
  </si>
  <si>
    <t>Identificar y vincular a familias en situación de vulnerabilidad o con niños, niñas y adolescentes en protección</t>
  </si>
  <si>
    <t>Implementar la operación y brindar asistencia técnica a las regionales y operadores en el proceso de acompañamiento familiar psicosocial</t>
  </si>
  <si>
    <t>Generar dos documentos de análisis sobre las problemáticas y necesidades de las familias participantes en la modalidad</t>
  </si>
  <si>
    <t>Implementar el piloto de acompañamiento no presencial, que complemente las acciones presenciales a través de información dirigida a padres</t>
  </si>
  <si>
    <t>Identificar las familias de los NNA y jóvenes de los servicios de protección (PARD y SRPA) que potencialmente requieran acompañamiento familiar</t>
  </si>
  <si>
    <t>Implementar la operación del modelo de acompañamiento familiar y comunitario en el componente de protección y brindar asistencia técnica en el proceso de priorización de las familias.</t>
  </si>
  <si>
    <t>Realizar seguimiento bimensual al acompañamiento familiar y comunitario de los NNA de PARD y SRPA</t>
  </si>
  <si>
    <t>Ajustar los documentos técnicos de la modalidad</t>
  </si>
  <si>
    <t>Capacitar a las regionales y brindar insumos para los procesos pre-contractuales y contractuales</t>
  </si>
  <si>
    <t>Llevar a cabo la operación y brindar asistencia técnica en el proceso de implementación de la modalidad de Territorios Étnicos con Bienestar</t>
  </si>
  <si>
    <t>Realizar seguimiento mensual a la vinculación y atención de las familias de la modalidad de Territorios Étnicos con Bienestar</t>
  </si>
  <si>
    <t>Convocar la primera Mesa Técnica Nacional de Familias</t>
  </si>
  <si>
    <t>Definir las acciones prioritarias para definir el plan de acción de la mesa</t>
  </si>
  <si>
    <t>Construir el plan de acción con las entidades, incluyendo responsables y cronograma de las actividades</t>
  </si>
  <si>
    <t>Generar estrategias de fortalecimiento tecnológico para el diseño e implementación de mejoras a los sistemas de información como lo son los módulos para el seguimiento del RAM, dotaciones, EVCDI y proyectos de Biometría, entre otros.</t>
  </si>
  <si>
    <t>Realizar la planeación de la oferta de servicios, brindando acompañamiento a las 33 regionales en los trámites precontractuales para la operación de los servicios de Primera Infancia por parte de las EAS, Convenios Interadministrativos con entes territoriales así como APP en pro de la prestación de los servicios de educación inicial para la atención a la Primera Infancia.</t>
  </si>
  <si>
    <t>Realizar la focalización de los servicios teniendo en cuenta los criterios de pobreza, usuarios que transitan a modalidades integrales, estrategia Ni1+ así como atención a usuarios en condición de discapacidad, y los demás criterios de focalización definidos en los manuales operativos para la atención a la Primera Infancia.</t>
  </si>
  <si>
    <t>Implementar la prestación de los servicios de educación inicial en el marco de la atención integral a nivel Nacional.</t>
  </si>
  <si>
    <t>Realizar seguimiento y validación mensual de los usuarios de las diferentes modalidades de atención integral a la Primera Infancia, generando las alertas correspondientes frente a coberturas y redistribución de cupos de acuerdo a las necesidades identificadas en territorio por parte de las Regionales.</t>
  </si>
  <si>
    <t>Identificar los Agentes Educativos - AE para el proceso de formación y/o cualificación, incluyendo los 2.000 A.E. formados en Estrategias de Violencias.</t>
  </si>
  <si>
    <t>Realizar el proceso de invitación, evaluación, selección y vinculación de las Entidades que implementarán los procesos de formación y cualificación durante la vigencia respectiva.</t>
  </si>
  <si>
    <t>Realizar el seguimiento a los procesos de cualificación y formación en la vigencia.</t>
  </si>
  <si>
    <t>Desarrollar el proceso de formación y/o cualificación de los agentes, a través de los fondos seleccionados.</t>
  </si>
  <si>
    <t>Realizar los reportes trimestrales de formación y cualificación de los meses de junio, septiembre y diciembre de 2020, así como, realizar la jornada de balance y cierre de los procesos.</t>
  </si>
  <si>
    <t>Realizar el proceso de focalización de las UDS que recibirán fortalecimiento situado.</t>
  </si>
  <si>
    <t>Diseñar el esquema de fortalecimiento situado.</t>
  </si>
  <si>
    <t>Realizar el seguimiento a la implementación del proceso de fortalecimiento situado.</t>
  </si>
  <si>
    <t>Realizar el proceso de vinculación de las entidades que llevaran a cabo el fortalecimiento situado.</t>
  </si>
  <si>
    <t>Generar mensualmente el cronograma de visitas que se realizará en cada regional.</t>
  </si>
  <si>
    <t>Realizar mensualmente la actualización, socialización y entrenamiento en el modelo de supervisión, al equipo regional y equipo supervisor.</t>
  </si>
  <si>
    <t>Realizar verificación en campo del cumplimiento de las visitas realizadas por el equipo de Supervisión, según cronograma establecido.</t>
  </si>
  <si>
    <t>Realizar los cargues que soporten y evidencien la realización de las visitas de supervisión de acuerdo a la programación.</t>
  </si>
  <si>
    <t>Realizar la planeación de la oferta de servicios, brindando acompañamiento a las 33 regionales en los trámites precontractuales para la operación de los servicios petinentes de Primera Infancia.</t>
  </si>
  <si>
    <t>Realizar el proceso de focalización para la expansión del piloto en la prestación con servicios pertinentes, en zonas rural y rural dispersa.</t>
  </si>
  <si>
    <t>Diseñar los lineamentos, herramientas, materiales técnicos y operativos para orientar el servicio de educación inicial en el entorno familiar para las zonas rurales y rurales dispersas.</t>
  </si>
  <si>
    <t>Construir el informe de resultado del pilotaje de atención rural y rural dispersa con el fin de realizar el escalamiento del servicio DIMF rediseñado para municipios PDET en la vigencia 2020.</t>
  </si>
  <si>
    <t>Implementar las recomendaciones producto de la evaluación del pilotaje.</t>
  </si>
  <si>
    <t>Implementar la prestación de los servicios de educación inicial en el marco de la atención integral a nivel nacional.</t>
  </si>
  <si>
    <t>Realizar la planeación de la oferta de servicios y brindar acompañamiento a las 33 regionales en los trámites precontractuales para la operación de los servicios de primera infancia.</t>
  </si>
  <si>
    <t>Brindar apoyo a las regionales para la correcta identificación de los usuarios con pertenencia étnica en los sistemas de información, a través de la asistencia técnica definida.</t>
  </si>
  <si>
    <t>Diseñar los mecanismos para promover en las regionales, el registro de los usuarios de los diferentes servicios de atención ofrecidos por el ICBF en los sistemas de información.(Capacitaciones, comunicados oficiales, asistencia remota, entre otros).</t>
  </si>
  <si>
    <t>Realizar ajustes a los instrumentos de verificación de las condiciones de calidad de los servicios de atención a la Primera Infancia.</t>
  </si>
  <si>
    <t>Realizar la programación de las visitas de supervisión que deben ser realizadas por los equipos de apoyo a la supervisión a nivel nacional.</t>
  </si>
  <si>
    <t>Realizar seguimiento y apoyo a la elaboración de procesos sancionatorios y a la implementación de las estrategias de innovación de la Dirección de Primera Infancia</t>
  </si>
  <si>
    <t>Realizar el reporte del cumplimiento a la gestión del esquema de supervisión de la Dirección de Primera Infancia de acuerdo a las fechas de corte estipuladas.</t>
  </si>
  <si>
    <t>Fortalecer el sistema de información CUÉNTAME con el fin de implementar controles para identificar posibles inconsistencias en los reportes de información de las atenciones y generar las respectivas alertas.</t>
  </si>
  <si>
    <t>Brindar orientaciones en los Comités Técnicos Regionales sobre las acciones que promuevan el cumplimiento de las atenciones.</t>
  </si>
  <si>
    <t>Realizar seguimiento y validación mensual de los usuarios en las diferentes servicios de educación inicial sobre el cumplimiento de las atenciones priorizadas, y generar las alertas a las regionales del avance que activen la gestión, de acuerdo con las necesidades identificadas en el territorio.</t>
  </si>
  <si>
    <t>Brindar acompañamiento a las 33 regionales en los trámites precontractuales para la operación de los servicios de primera infancia.</t>
  </si>
  <si>
    <t>Implementar la prestación de los servicios dirigidos a mujeres gestantes atendidas en las modalidades de primera infancia a nivel nacional.</t>
  </si>
  <si>
    <t>Realizar la planeación de la oferta de servicios.</t>
  </si>
  <si>
    <t>Realizar seguimiento y validación mensual de los beneficiarios en las diferentes modalidades de atención, generando alertas a las regionales respecto a las coberturas y redistribución de cupos de acuerdo con las necesidades identificadas en el territorio.</t>
  </si>
  <si>
    <t>Identificar y focalizar las madres comunitarias para el proceso de formación y/o cualificación.</t>
  </si>
  <si>
    <t>Desarrollar el proceso de formación y/o cualificación de las madres comunitarias, a través de los fondos seleccionados y vinculados.</t>
  </si>
  <si>
    <t>PA-192</t>
  </si>
  <si>
    <t>Porcentaje de cupos ejecutados en los servicios comunitarios para la atención a la primera infancia</t>
  </si>
  <si>
    <t>Realizar la planeación de la oferta de servicios, brindando acompañamiento a las 33 regionales en los trámites precontractuales para la operación de los servicios de primera infancia en las modalidades comunitarias de atención.</t>
  </si>
  <si>
    <t>Realizar seguimiento y validación mensual de los usuarios de los servicios comunitarios de atención a la Primera Infancia, generando las alertas correspondientes frente a coberturas y redistribución de cupos de acuerdo a las necesidades identificadas en territorio por parte de las Regionales.</t>
  </si>
  <si>
    <t>Implementar la prestación de los servicios comunitarios de atención a nivel Nacional.</t>
  </si>
  <si>
    <t>Construir documento de estrategia de acompañamiento y asistencia técnica a departamentos y municipios  para articular e implementar la RIA a nivel territorial.</t>
  </si>
  <si>
    <t>Construir orientaciones para la incorporación de enfoque diferencial en la RIA.</t>
  </si>
  <si>
    <t>Identificar los indicadores y responsables para el reporte de la atención integral en el orden nacional.</t>
  </si>
  <si>
    <t>Realizar definición de criterios para reporte de atención a cargo de ICBF.</t>
  </si>
  <si>
    <t>Realizar el primer reporte nacional intersectorial de atención integral.</t>
  </si>
  <si>
    <t>Revisar y analizar de los resultados de la consultoría para identificar los comportamientos y normas sociales que por años han venido normalizando la violencia.</t>
  </si>
  <si>
    <t>Realizar jornada de seguimiento con las áreas responsables de la implementación de la Alianza Nacional contra la violencia hacia niños, niñas y Adolescentes para garantizar el cumplimiento de la metas programada en el primer corte de medición del indicador.</t>
  </si>
  <si>
    <t>Realizar seguimiento cuatrimestral con las áreas responsables de la implementación de la Alianza Nacional contra la violencia hacia Niños, Niñas y Adolescentes para garantizar el cumplimiento en el marco de la atención en oferta de riesgos específicos relacionados con ESCNNA, suicidio, violencia sexual y reclutamiento, también para realizar corte respecto a la atención a la fecha del programa Mi Familia y metodologías especializadas de protección para la superación del trauma.</t>
  </si>
  <si>
    <t>Definir la intervención de acuerdo a los resultados de la consultoría para identificar los comportamientos y normas sociales que por años han venido normalizando la violencia.</t>
  </si>
  <si>
    <t>Contratar a los equipos territoriales para el acompañamiento y seguimiento a las asistencias técnicas.</t>
  </si>
  <si>
    <t>Focalizar las entidades territoriales con mayor prevalencia del embarazo en la adolescencia.</t>
  </si>
  <si>
    <t>Participar en instancias territoriales en articulación con el SNBF para incidir en el desarrollo de acciones para la mitigación de los embarazos en los adolescentes y la promoción de derechos sexuales y reproductivos y la socialización de los objetivos de la asistencia técnica</t>
  </si>
  <si>
    <t>Realizar las visitas de acompañamiento técnico, monitoreo y evaluación a entidades territoriales focalizadas.</t>
  </si>
  <si>
    <t>Diseñar e implementar el plan de asistencia técnica en DSDR para los municipios focalizados.</t>
  </si>
  <si>
    <t>Generar documento técnico para atención de Generaciones 2.0 en la ruralidad.</t>
  </si>
  <si>
    <t>Realizar contratación Generaciones 2.0 a nivel territorial segunda fase ? 8 meses.</t>
  </si>
  <si>
    <t>Priorizar temáticas de prevención específica y distribución territorial</t>
  </si>
  <si>
    <t>Realizar Contratación nacional y territorial de EPRE ? 8 meses.</t>
  </si>
  <si>
    <t>Poner en marcha el piloto del proyecto global orientado a la Educación Integral de la Sexualidad por fuera de la escuela y /o en contextos  comunitarios.</t>
  </si>
  <si>
    <t>PA-17</t>
  </si>
  <si>
    <t>Número de ejercicios de divulgación, participación y control social realizados.</t>
  </si>
  <si>
    <t>Diseñar ruta de implementación vigencia 2020 de acciones participativas de control social realizadas al Programa de Promoción y Prevención para la Protección Integral de Niños, Niñas y Adolescentes.</t>
  </si>
  <si>
    <t>Promover la articulación de los integrantes de los comités de control social con las mesas de participación de niños, niñas y adolescentes de las respectivas regionales.</t>
  </si>
  <si>
    <t>Definir y realizar las sesiones de fortalecimiento del Consejo Asesor y Consultivo de Niñas, Niños y Adolescentes CACNNA.</t>
  </si>
  <si>
    <t>Brindar apoyo técnico a los enlaces de la Dirección de Niñez y Adolescencia de todo el País, para el diseño, seguimiento y evaluación de ejercicios de control social.</t>
  </si>
  <si>
    <t>Realizar reportes trimestrales sobre el estado, avance y desarrollo de las acciones participativas de control social.</t>
  </si>
  <si>
    <t>Realizar diagnóstico para la construcción de la Línea de Política de Prevención del Delito en la Adolescencia.</t>
  </si>
  <si>
    <t>Definir una estrategia de acompañamiento para la armonización de la politica en el nivel territorial.</t>
  </si>
  <si>
    <t>Construir documentos de política para prevención del embarazo en la adoescencia con enfasis en la ruralidad y prevención de MIUT armonizados con la Política de Infancia y Adolescencia (mesa intersectorial creada, dialogos territoriales y retroalimentación, documento final para aprobación).</t>
  </si>
  <si>
    <t>Reportar avance en la construcción de los capítulos etnicos de la PNIA.</t>
  </si>
  <si>
    <t>Liderar las sesiones de trabajo intersectorial para la implementación del Plan de Acción de la Política.</t>
  </si>
  <si>
    <t>PA-177</t>
  </si>
  <si>
    <t>Porcentaje de los Operadores de la Oferta Regular de Niñez con procesos de cualificación</t>
  </si>
  <si>
    <t>Constituir fondo ICETEX u otro instrumento para cualificación agentes DNA -2020.</t>
  </si>
  <si>
    <t>Realizar proceso de focalización e identificación de los agentes educativos y agentes del SNBF a ser formados.</t>
  </si>
  <si>
    <t>Documentar y reportar los procesos de cualificación.</t>
  </si>
  <si>
    <t>Iniciar proceso de implementación de las líneas de formación (Generaciones 2.0, EPRE y Discapacidad).</t>
  </si>
  <si>
    <t>PA-188</t>
  </si>
  <si>
    <t>Número de niñas, niños y adolescentes atendidos mediante la oferta especializada para la prevención del reclutamiento en los territorios priorizados.</t>
  </si>
  <si>
    <t>Brindar acompañamiento para el ejercicio de la supervisión de los contratos o convenios suscritos para en la Oferta de Atención Especializada (Reporte Trimestral).</t>
  </si>
  <si>
    <t>Acompañar a los enlaces regionales en el seguimiento a la operación de la Oferta de Atención Especializada (Reporte Trimestral).</t>
  </si>
  <si>
    <t>Brindar asistencia técnica a los aliados estratégicos frente al enfoque de atención desde la promoción de derechos y la prevención de vulneraciones. (Reporte Trimestral).</t>
  </si>
  <si>
    <t>PA-189</t>
  </si>
  <si>
    <t>Número de niños, niñas y adolescentes atendidos en la modalidad fortalecimiento de capacidades de Niños, Niñas y Adoslecentes con discapacidad y sus familias</t>
  </si>
  <si>
    <t>Realizar seguimiento a la supervisión de los contratos para la operación de la modalidad en las regionales.</t>
  </si>
  <si>
    <t>Acompañar a los enlaces regionales en el seguimiento a la operación de la modalidad.</t>
  </si>
  <si>
    <t>Brindar asistencia técnica mensual a los alidos estratégicos y enlaces de las regionales frente al enfoque de atención desde la promoción de derechos y la prevención de vulneraciones.</t>
  </si>
  <si>
    <t>Realizar los ajustes técnicos y operativos a los lineamientos de la modalidad.</t>
  </si>
  <si>
    <t>Tramitar vigencias futuras para contratación 3er trimestre.</t>
  </si>
  <si>
    <t>Vincular los enlaces de niñez y adolescencia en las regionales ICBF que harán la formación presencial y disponer de un repositorio de cursos virtuales en derechos sexuales y reproductivos.</t>
  </si>
  <si>
    <t>Focalización  agentes educativos, institucionales y comunitarios interesados en cualificarse en derechos sexuales y reproductivos para la prevención del embarazo en la adolescencia.</t>
  </si>
  <si>
    <t>Implementar el cronograma de formación en derechos sexuales y reproductivos</t>
  </si>
  <si>
    <t>Enmarcar técnico virtual o presencial a los enlaces de niñez y adolescencia en los contenidos del curso presencial desarrollado por la Subdirección de gestión técnica para la atención a la niñez y a la adolescencia.</t>
  </si>
  <si>
    <t>Estructurar el modelo de recepción de información de fuentes de terceros y modelo intermedio de preparación de datos que permitirá unificar las fuentes de información de la entidad.</t>
  </si>
  <si>
    <t>Implementar la fase 1 de los procesos transaccionales de la información que se obtienen de los sistemas actuales del ICBF para realizar procesos de consolidación y análisis.</t>
  </si>
  <si>
    <t>SEGURIDAD DIGITAL Y DE LA INFORMACION</t>
  </si>
  <si>
    <t>Plan de Seguridad y Privacidad de la Información</t>
  </si>
  <si>
    <t>PA-140</t>
  </si>
  <si>
    <t>Porcentaje de eficacia del Sistema de Gestión de Seguridad de la Información - SGSI</t>
  </si>
  <si>
    <t>Actualizar el Plan de Seguridad y privacidad de la información, Seguridad Digital y continuidad de la operación.</t>
  </si>
  <si>
    <t>Realizar seguimiento al avance del plan de implementación de Seguridad y privacidad de la información, Seguridad Digital y continuidad de la operación.</t>
  </si>
  <si>
    <t>Implementar el nuevo modelo de arquitectura de integración en los servicios transversales a nivel de seguridad, transferencia de archivos, autenticación, autorización y maestros de datos fase 1</t>
  </si>
  <si>
    <t>Implementar el modelo híbrido en las aplicaciones que permitan integrar e interoperar los sistemas internos y externos mediante la estructuración de servicios comunes y gestión de datos maestros fase 2</t>
  </si>
  <si>
    <t>Implementar el nuevo modelo de arquitectura de integración y servicios transversales para SIM - Cuéntame fase 1.</t>
  </si>
  <si>
    <t>Plan de Tratamiento de Riesgos de Seguridad y Privacidad de la Informacion</t>
  </si>
  <si>
    <t>PA-142</t>
  </si>
  <si>
    <t>Porcentaje de riesgos de seguridad de la información gestionados</t>
  </si>
  <si>
    <t>Actualizar el Plan de Tratamiento de Riesgos de Seguridad y Privacidad de la Información.</t>
  </si>
  <si>
    <t>Realizar seguimiento al avance del Plan de Tratamiento de Riesgos de Seguridad y Privacidad de la Información.</t>
  </si>
  <si>
    <t>PA-186</t>
  </si>
  <si>
    <t>Porcentaje de avance del plan estratégico de tecnologías PETI</t>
  </si>
  <si>
    <t>Actualizar formulación de medición de indicadores por dominio o ámbitos de la estrategia de TI.</t>
  </si>
  <si>
    <t>Realizar seguimiento a la ejecución de las mediciones por dominio o ámbitos, de acuerdo a la periodicidad establecida.</t>
  </si>
  <si>
    <t>PA-187</t>
  </si>
  <si>
    <t>Porcentaje de avance de la gestión tecnológica del ICBF</t>
  </si>
  <si>
    <t>Realizar seguimiento a la prestación de los servicios de TI</t>
  </si>
  <si>
    <t>Elaborar y ejecutar plan de mantenimiento de sistemas de información, con alcance evolutivo y adaptativo, programado para la vigencia.</t>
  </si>
  <si>
    <t>Avanzar en la implementación del plan de transición de IPV4 a IPV6 (Alcance: Infraestructura)</t>
  </si>
  <si>
    <t>Realizar adquisición de licenciamiento de software y parque computacional</t>
  </si>
  <si>
    <t>Plan Anual de Adquisiciones</t>
  </si>
  <si>
    <t>PA-107</t>
  </si>
  <si>
    <t>Porcentaje de cumplimiento de la Gestión en el Plan Anual de Adquisiciones realizada a través de la información registrada en el Sistema de Información PACCO</t>
  </si>
  <si>
    <t>Establecer y definir los criterios que orienten la elaboración del Plan Anual de Adquisiciones y el seguimiento al mismo.</t>
  </si>
  <si>
    <t>Mantener el sistema de información PACCO actualizado y en condiciones óptimas de funcionamiento.</t>
  </si>
  <si>
    <t>Seguimiento trimestral al presupuesto asignado a las áreas de la Sede Nacional, para la ejecución de eventos, en el marco del rubro de tipo logístico.</t>
  </si>
  <si>
    <t>Realizar seguimiento mensual a la calidad y oportunidad de la información registrada en el sistema PACCO.</t>
  </si>
  <si>
    <t>Enviar informes a los Directores de las regionales y áreas de la Sede de la Dirección General, que se encuentren en rangos de evaluación crítico y en riesgo durante dos periodos continuos, evidenciando el avance de la gestión de los recursos del Plan Anual de Adquisiciones.</t>
  </si>
  <si>
    <t>PA-111</t>
  </si>
  <si>
    <t>Porcentaje de cumplimiento de la Política de Gobierno Digital</t>
  </si>
  <si>
    <t>Formular plan de la política de Gobierno Digital</t>
  </si>
  <si>
    <t>Socializar el plan de política de Gobierno Digital con las áreas responsables de las actividades que componen el plan</t>
  </si>
  <si>
    <t>Realizar seguimiento a la ejecución de plan de política de Gobierno Digital</t>
  </si>
  <si>
    <t>Definir el cronograma 2020 y los recursos (financiero, tecnológico entre otros) para la implementación de las actividades para el fortalecimiento de la Cultura de Control.</t>
  </si>
  <si>
    <t>Priorizar las dependencias para la implementación de las actividades de fortalecimiento de la Cultura de Control.</t>
  </si>
  <si>
    <t>Implementar las actividades de fortalecimiento de la Cultura de Control en las dependencias priorizadas para la vigencia</t>
  </si>
  <si>
    <t>Definir los recursos (tecnológicos, humano, financiero, entre otros) y el cronograma para el rediseño e implementación de las herramientas para el ejercicio de fortalecimiento de la actividad de auditoría interna</t>
  </si>
  <si>
    <t>Rediseñar las herramientas para el ejercicio de la actividad de auditoría interna</t>
  </si>
  <si>
    <t>Realizar las pruebas de funcionamiento de herramientas rediseñadas e implementación de las mismas para el ejercicio de la actividad de auditoría interna.</t>
  </si>
  <si>
    <t>Analizar los resultados de la implementación de las herramientas e identificar oportunidades de mejora</t>
  </si>
  <si>
    <t>Entrega del plan de trabajo y metodología de la realización del estudio de factibilidad de mecanismos innovadores de financiación para programas y proyectos del ICBF.</t>
  </si>
  <si>
    <t>Presentación de los resultados de la evaluación de viabilidad de los programas priorizados para el estudio de factibilidad de mecanismos innovadores de financiación para programas y proyectos del ICBF.</t>
  </si>
  <si>
    <t>Entrega de análisis de factibilidad de cada programa priorizado para el estudio de factibilidad de mecanismos innovadores de financiación para programas y proyectos del ICBF.</t>
  </si>
  <si>
    <t>Entrega de informe final del estudio de factibilidad de mecanismos innovadores de financiación para programas y proyectos del ICBF.</t>
  </si>
  <si>
    <t>Socialización del estudio de factibilidad de mecanismos innovadores de financiación con la alta dirección del ICBF.</t>
  </si>
  <si>
    <t>Articular las acciones de Inspección, Vigilancia y Control con otras entidades de orden nacional, para fortalecer la gestión.</t>
  </si>
  <si>
    <t>Llevar a cabo la sistematización y apropiación de prácticas nacionales de acciones de Inspección, Vigilancia y Control</t>
  </si>
  <si>
    <t>Diseñar la estrategia de medición de percepción de los servicios del proceso de Inspección, Vigilancia y Control</t>
  </si>
  <si>
    <t>Implementar la estrategia de medición de percepción de los servicios del proceso de Inspección, Vigilancia y Control y analizar los resultados</t>
  </si>
  <si>
    <t>Realizar un diagnóstico inicial de la prescripción de los expedientes más antiguos para evitar la pérdida de la accón de cobro en los procesos de jurisdicción coactiva.</t>
  </si>
  <si>
    <t>Diseñar un plan de trabajo para el acompañamiento en sitio a las regionales y el monitoreo de la recuperación de cartera que contempla la capacitación en el procedimiento de jurisdicción coactiva a nivel nacional y regional, y la asesoría y seguimiento al cobro de procesos.</t>
  </si>
  <si>
    <t>Brindar orientación e instrucción a las regionales sobre las facilidades de pago que se pueden otorgar a los deudores, así como del adecuado impulso procesal de todos los expedientes de jurisdicción coactiva y el respectivo saneamiento de cartera</t>
  </si>
  <si>
    <t>Ejecutar el plan de trabajo a través de visitas en sitio a las regionales con el objetivo de identificar aspectos procesales que puedan ser utilizados para hacer mas eficaz el recaudo.</t>
  </si>
  <si>
    <t>Actualizar el manual de cartera del ICBF.</t>
  </si>
  <si>
    <t>PA-119</t>
  </si>
  <si>
    <t>Porcentaje de usuarios que acceden e interactuan en la página web</t>
  </si>
  <si>
    <t>Generar micrositios con infomarción de las campañas de prevención de vulneraciones y promoción de derechos con el fin de incentivar el número de visitas y la interacción en la página web</t>
  </si>
  <si>
    <t>Generar un espacio en la página web en donde se publiquen los programas institucionales</t>
  </si>
  <si>
    <t>Asesorar y acompañar a las diferentes áreas en la generación de contenidos de interés para mantener actualizada la página web.</t>
  </si>
  <si>
    <t>Realizar seguimiento trimestral al acceso e interacción de los usuarios en la pagina web del ICBF para tener un diagnóstico de éste</t>
  </si>
  <si>
    <t>Oficina de Gestión Regional</t>
  </si>
  <si>
    <t>PA-120</t>
  </si>
  <si>
    <t>Porcentaje de cumplimiento en el seguimiento de los Planes de Trabajo de las Direcciones Regionales concertados con la Oficina de Gestión Regional</t>
  </si>
  <si>
    <t>Formular y aprobar por parte de las Direcciones Regionales los 33 Planes de Trabajo.</t>
  </si>
  <si>
    <t>Elaborar el boletín de evaluación y resultados de las regionales , con corte a junio 30 de 2020 y 31 de Octubre de 2020.</t>
  </si>
  <si>
    <t>Realizar seguimiento de actividades a los 33 Planes de Trabajo, con Corte trimestral a 30 de Junio, 30 de Septiembre y 30 de Diciembre de 2020.</t>
  </si>
  <si>
    <t>Oficina de Control Interno Disciplinario</t>
  </si>
  <si>
    <t>PA-121</t>
  </si>
  <si>
    <t>Porcentaje de decisiones de fondo en los procesos disciplinarios ordinarios</t>
  </si>
  <si>
    <t>Realizar entrega mensual de los proyectos de providencias por cada uno de los profesionales de la OCID, conforme a la meta establecida y/o en cumplimiento de las obligaciones contractuales EVIDENCIAS: Formato de control de ingreso y salidas del despacho a cargo de cada uno de los Coordinadores de los Grupos Internos de Trabajo</t>
  </si>
  <si>
    <t>Evaluar y/o calificar los procesos activos dando prelación a los que se encuentren con pronta prescripción, seguidos de aquellos de connotación nacional que ameriten prelación legal o urgencia manifiesta, posterior aquellos que se adelante contra directores regionales y defensores de familiar; de acuerdo con la decisión que en derecho corresponda dentro del término legal. EVIDENCIAS: Libro radicador del Despacho OCID y/o providencias firmadas</t>
  </si>
  <si>
    <t>Realizar jornada de seguimiento a los resultados de medición del primer corte del indicador PA-121 y la vigencia de los argumentos expuestos en el memorando N° 201912710000124193 de 2019. EVIDENCIA: Acta de reunión.</t>
  </si>
  <si>
    <t>Identificar necesidades de asistencia técnica de las áreas responsables para la incorporación del Modelo de Enfoque Diferencial de Derechos en los lineamientos priorizados.</t>
  </si>
  <si>
    <t>Realizar asistencia y acompañamiento técnico a las áreas responsables y a las Direcciones Regionales para la incorporación del Modelo de Enfoque Diferencial de Derechos</t>
  </si>
  <si>
    <t>Realizar jornada de seguimiento con las áreas responsables de la incorporación del Modelo de Enfoque Diferencial de Derechos en los lineamientos priorizados, con el objetivo de garantizar el cumplimiento de la metas programadas en el primer corte de medición del indicador.</t>
  </si>
  <si>
    <t>Realizar jornada de seguimiento con las áreas responsables de la incorporación del Modelo de Enfoque Diferencial de Derechos en los lineamientos priorizados, con el objetivo de garantizar el cumplimiento de la metas programadas en el segundo corte de medición del indicador.</t>
  </si>
  <si>
    <t>Entrenar a usuarios y desplegar ORFEO en Regionales.</t>
  </si>
  <si>
    <t>Mejorar en ORFEO funcionalidades de prioridad alta.</t>
  </si>
  <si>
    <t>Documentar los procedimientos de plan de contingencia en radicación y anulación de radicados para su socialización a través de la intranet.</t>
  </si>
  <si>
    <t>Realizar seguimiento a los trámites de ORFEO con el fin de identificar y garantizar la adecuada finalización de los mismos a través de la solicalización de Informe y/o alertas bimestrales para lograr la apropiación del sistema, el uso efectivo y atención oportuna de los trámites.</t>
  </si>
  <si>
    <t>Implementar la firma digital, realizar la integración con SIM, e iniciar la conformación de expedientes prioritarios.</t>
  </si>
  <si>
    <t>Presentar al Comité de Bienes los inmuebles que tiene el ICBF disponibles y desocupados, sin ningún aspecto jurídico administrativo pendiente de subsanar para la aprobación de su inclusión al Plan de enajenación Onerosa, así como elaborar, presentar el Proyecto de Resolución que actualiza el Plan de Enajenación Onerosa de los Bienes Inmuebles del ICBF la cual es aprobada y firmada por la Dirección General.</t>
  </si>
  <si>
    <t>Tramitar dentro de la estrategia de enajenación de los bienes Inmuebles del ICBF la solicitud a la Dirección de Abastecimiento del Estudio del Sector, así como la elaboración y remisión a la Dirección de Contratación de la proyección de los estudios previos para que puedan revisarse, aprobarse y presentar los pliegos definitivos al comité de contratación para la posterior apertura y adjudicación del proceso seleccionando al intermediario comercial del ICBF.</t>
  </si>
  <si>
    <t>Adelantar las etapas precontractuales y contractuales para la venta de los bienes muebles del ICBF, presentando el resultado alcanzado una vez finalizado el contrato.</t>
  </si>
  <si>
    <t>Efectuar seguimiento mensual a las dos (02) subastas y/o eventos de venta de bienes inmuebles que realizara el intermediario comercial a partir del mes de mayo y hasta el 31 de diciembre de 2020.</t>
  </si>
  <si>
    <t>Verificar la realización de las dos (02) subastas y/o eventos de venta de bienes inmuebles por parte del intermediario comercial conforme a lo establecido en el contrato a partir del mes de mayo de 2020.</t>
  </si>
  <si>
    <t>PA-126</t>
  </si>
  <si>
    <t>Porcentaje de recursos comprometidos para la dotación y la intervención de infraestructuras (propias) del ICBF</t>
  </si>
  <si>
    <t>Radicar el proceso de contratación (Estudios previos, comunicación aprobación Ficha de Condiciones Técnicas, etc.)</t>
  </si>
  <si>
    <t>Realizar el alistamiento para la operación de la intervención de las infraestructuras (proceso precontractual y contractual). Elaboración de estudios previos.</t>
  </si>
  <si>
    <t>Diseñar y aprobar las Fichas de Condiciones Técnicas por la Dirección de Abastecimiento para los casos que apliquen.</t>
  </si>
  <si>
    <t>Iniciar la intervención de las infraestructuras propias del ICBF priorizadas para la vigencia incluyendo las intervenciones que se ejecutaran con vigencias futuras.</t>
  </si>
  <si>
    <t>Entregar la dotación en las sedes que se hayan priorizado para la vigencia.</t>
  </si>
  <si>
    <t>Plan Institucional de Archivos de la Entidad ­PINAR</t>
  </si>
  <si>
    <t>PA-127</t>
  </si>
  <si>
    <t>Porcentaje de avance en la implementación del Plan Institucional de Archivos - PINAR</t>
  </si>
  <si>
    <t>Elaborar el cronograma a cumplir durante la vigencia 2020.</t>
  </si>
  <si>
    <t>Realizar seguimiento cuatrimestral al porcentaje del avance de la implementación de las actividades planteadas en el cronograma.</t>
  </si>
  <si>
    <t>Implementar las actividades programadas en el PINAR para la vigencia 2020 (según actividades programadas en cronograma del Grupo de Gestión Documental).</t>
  </si>
  <si>
    <t>Realizar informe de cumplimiento del indicador al cierre de la vigencia.</t>
  </si>
  <si>
    <t>Gestionar la aprobación de la reglamentación para la implementación del impuesto de salida del país por vía aérea.</t>
  </si>
  <si>
    <t>Elaborar el procedimiento para el recaudo efectivo</t>
  </si>
  <si>
    <t>Implementar operativamente el recaudo a través de mesas de trabajo con las aerolíneas.</t>
  </si>
  <si>
    <t>Iniciar y consolidar el recaudo efectivo del Impuesto de Salida</t>
  </si>
  <si>
    <t>Realizar seguimiento al recaudo</t>
  </si>
  <si>
    <t>Realizar la implementación y acompañamiento a todos los procesos precontractuales, contractuales y poscontractuales relacionados con la valoración y venta del portafolio del ICBF.</t>
  </si>
  <si>
    <t>Realizar valoración del portafolio de títulos valores</t>
  </si>
  <si>
    <t>Registrar y socializar la información de las ventas realizadas.</t>
  </si>
  <si>
    <t>Realizar seguimiento a la oportunidad en la respuesta y cargue de información en SIM sobre la gestión de los derechos de petición.</t>
  </si>
  <si>
    <t>Capacitar a los enlaces responsables de servicios y Atención en las temáticas relacionadas con SIM, derechos de petición y sus términos de respuesta, entre otros, con el fin de optimizar los tiempos de respuesta.</t>
  </si>
  <si>
    <t>Crear y socializar dos contenidos preventivos para el operador del centro de contacto, los cortes para la creación de estos documentos son Junio 30 y Septiembre 30 de 2020.</t>
  </si>
  <si>
    <t>Coordinar con las áreas que cuentan con diferentes sistemas de información, para aportar en la construcción de una herramienta de seguimiento precontractual.</t>
  </si>
  <si>
    <t>Implementar en coordinación con la Dirección Financiera y la Dirección de Información y Tecnología, un desarrollo para que el plan de pagos de PACCO sea insumo para la asignación del PAC.</t>
  </si>
  <si>
    <t>Dirigir el desarrollo y comisionamiento de la herramienta para el seguimiento precontractual de los procesos de selección, en coordinación con la Dirección de Información y Tecnología.</t>
  </si>
  <si>
    <t>Realizar seguimiento mensual al avance en la fase precontractual de los procesos de selección con base en los reportes de la herramienta antes mencionada.</t>
  </si>
  <si>
    <t>Preparar a la entidad en los diferentes niveles para la auditoria externa.</t>
  </si>
  <si>
    <t>Hacer seguimiento a la gestión de los hallazgos y las observaciones producto del ejercicio de auditoria externa en 2019.</t>
  </si>
  <si>
    <t>Atender la auditoria externa realizada por el ente certificador.</t>
  </si>
  <si>
    <t>Hacer seguimiento a los hallazgos y las observaciones generados en la auditoria externa.</t>
  </si>
  <si>
    <t>Aprobar las matrices de riesgo para la vigencia 2020.</t>
  </si>
  <si>
    <t>Realizar seguimiento trimestral a la materialización de riesgos y cumplimiento de controles.</t>
  </si>
  <si>
    <t>Realizar seguimiento cuatrimestral al cumplimiento de los planes de tratamiento de riesgos.</t>
  </si>
  <si>
    <t>Definir las matrices de riesgos vigencia 2021.</t>
  </si>
  <si>
    <t>PA-135</t>
  </si>
  <si>
    <t>Porcentaje Cumplimiento de las Actividades del Plan Anticorrupción y de Atención al Ciudadano</t>
  </si>
  <si>
    <t>Realizar la aprobación del Plan Anticorrupción y de Atención al Ciudadano de la vigencia 2020</t>
  </si>
  <si>
    <t>Realizar seguimiento mensual al cumplimiento de las actividades del Plan Anticorrupción y de Atención al Ciudadano.</t>
  </si>
  <si>
    <t>1) Realizar los análisis y actividades requeridas para la aplicación de la nueva metodología Sisbén IV en la focalización y la generación del acto administrativo para el tránsito a Sisbén IV.</t>
  </si>
  <si>
    <t>3) Realizar el diseño de la herramienta de apoyo a la microfocalización a partir de la georeferenciación de hogares de SISBEN IV.</t>
  </si>
  <si>
    <t>2) Realizar el reporte de seguimiento a la población focalizada 2020 vinculados a las modalidades de promoción y prevención ICBF</t>
  </si>
  <si>
    <t>Actualizar el mapeo de recomendaciones de las evaluaciones realizadas en las vigencias 2018 y 2019.</t>
  </si>
  <si>
    <t>Elaborar la matriz de seguimiento a la implementación de recomendaciones de las evaluaciones realizadas en las vigencias 2018 y 2019.</t>
  </si>
  <si>
    <t>Realizar el seguimiento a la implementación de las recomendaciones de las evaluaciones de la vigencia 2018</t>
  </si>
  <si>
    <t>Realizar el seguimiento a la implementación de las recomendaciones de las evaluaciones de la vigencia 2019</t>
  </si>
  <si>
    <t>Elaborar el informe con la consolidación y el balance del seguimiento a la implementación de las recomendaciones de las evaluaciones de las vigencias 2018 y 2019.</t>
  </si>
  <si>
    <t>Ejecutar el piloto con institución educativa, que permita socializar y validar la funcionalidad del portal de NNA.</t>
  </si>
  <si>
    <t>Impulsar la difusión del portal de NNA a la ciudadanía por redes sociales institucionales</t>
  </si>
  <si>
    <t>Gestionar la consecución de contenidos para alimentar el portal de NNA, bajo el convenio TIGO- UNE.</t>
  </si>
  <si>
    <t>Realizar la valoración trimestral de conocimientos.</t>
  </si>
  <si>
    <t>Realizar las jornadas de conocimiento acerca de los Protocolos de Atención.</t>
  </si>
  <si>
    <t>Desarrollar las cápsulas del servicio.</t>
  </si>
  <si>
    <t>Realizar las videoconferencias en temas de servicio.</t>
  </si>
  <si>
    <t>Realizar el evento "Celebración del Día del Servicio" a nivel nacional</t>
  </si>
  <si>
    <t>Realizar y socializar un documento técnico con directrices, para la participación ciudadana a nivel regional.</t>
  </si>
  <si>
    <t>Fortalecer mediante capacitación (dos veces al año, una semestral) en temas técnicos y de capacidades para la participación a los miembros de la mesa técnica de participación del ICBF.</t>
  </si>
  <si>
    <t>Ejecutar la estrategia de sensibilización sobre la importancia de reconocer y garantizar el derecho de la ciudadanía, a participar en la gestión institucional, mediante el envío de 4 capsulas una trimestral a través del correo de cultura del servicio.</t>
  </si>
  <si>
    <t>PA-185</t>
  </si>
  <si>
    <t>Porcentaje de cumplimiento de las actividades de los Planes de Gestión Ambiental</t>
  </si>
  <si>
    <t>Formular el Cronograma de implementación del Plan de Gestión Ambiental para la vigencia de las Regionales y la Sede de la Dirección General.</t>
  </si>
  <si>
    <t>Implementar el Plan de Gestión Ambiental a través del cumplimiento del Cronograma de ejecución del PGA.</t>
  </si>
  <si>
    <t>Realizar seguimiento mensual al cumplimiento que reportan las Regionales y la Sede de la Direccion General sobre los Cronogramas de implementación de los Planes de Gestión Ambiental-PGA.</t>
  </si>
  <si>
    <t>Implementar el Plan de Acción para la prevención de los riesgos de niños, niñas y adolescentes en situación de calle/mendicidad, en 8 municipios priorizados con base en la caracterización del DTM y el análisis situacional de riesgos. Se realizará con cortes semestrales.</t>
  </si>
  <si>
    <t>Realizar el estudio de costeo de servicios de prevención y protección con enfoque migratorio frente a estándares internacionales en 3 municipios priorizados.</t>
  </si>
  <si>
    <t>Implementar el 50% del Protocolo para la atención y restablecimiento de derechos de los niños, niñas y adolescentes migrantes y refugiados del ICBF en articulación con las Entidades del Gobierno Nacional, y cooperación Internacional , así como su aprobación entre los países miembros del Proceso de Quito.</t>
  </si>
  <si>
    <t>Formular e implementar en las 13 Direcciones Regionales priorizadas los Planes de Mejoramiento y Mesas de Niñez Migrante para la gestión de recursos con la cooperación Internacional y mecanismos para la remisión de casos y seguimiento.</t>
  </si>
  <si>
    <t>Consolidar un sistema de intercambio de información y seguimiento niño a niño entre las entidades del Estado y la cooperación internacional.</t>
  </si>
  <si>
    <t>PA-191</t>
  </si>
  <si>
    <t>Porcentaje de Avance del Estudio de Cargas Laborales del ICBF a Nivel Nacional</t>
  </si>
  <si>
    <t>Contratar firma consultora para " Realizar estudio de Cargas de Trabajo del Instituto Colombiano de Bienestar Familiar (ICBF) en la Sede de la Dirección General, Sedes Regionales y Centros Zonales".</t>
  </si>
  <si>
    <t>Aprobación de cronograma de trabajo y metodología a implementar en el Estudio de Cargas de Trabajo para las Sede de la Dirección General , Sedes regionales y Centros Zonales (incluye prueba piloto).</t>
  </si>
  <si>
    <t>Levantar información para el Estudio de Cargas de Trabajo en las dependencias de la Sede de la Dirección General, Regionales y Centros Zonales.</t>
  </si>
  <si>
    <t>Validar resultado de Estudio de Cargas de Trabajo con los directivos y responsables de procesos.</t>
  </si>
  <si>
    <t>Presentar a Comité Directivo el resultado definitivo del Estudio de Cargas de Trabajo del ICBF.</t>
  </si>
  <si>
    <t>Formular un Plan de trabajo con las áreas misionales de Niñez y Adolescencia y Primera Infancia, para definir metas de atención e identificar las acciones que deben realizarse para el cumplimiento de dichas metas.</t>
  </si>
  <si>
    <t>Gestionar con la ARN la actualización de la caracterización disponible de niñas, niños y adolescentes que habitan en los ETCR, con el fin de poder cruzar con nuestras bases de datos y hacer seguimiento a la atención vigente he identificar la que sigue pendiente. Esta caracterización deberá estar lista en julio de 2020.</t>
  </si>
  <si>
    <t>Realizar el reporte con corte a primer semestre de la gestión de alianzas para avanzar en la atención dentro de los ETCR, con oferta pertinente</t>
  </si>
  <si>
    <t>Realizar el reporte con corte al segundo semestre de la gestión de alianzas para avanzar en la atención dentro de los ETCR, con oferta pertinente</t>
  </si>
  <si>
    <t>Revisión de valores de excedentes financieros</t>
  </si>
  <si>
    <t>Solicitud de traslado de excedentes de rendimientos financieros</t>
  </si>
  <si>
    <t>Seguimiento a los rendimientos financieros</t>
  </si>
  <si>
    <t>Optimizar el proceso de contratación del ICBF</t>
  </si>
  <si>
    <t>Actualizar el manual de contratación</t>
  </si>
  <si>
    <t>Realizar seguimiento especial al proceso contractual de la Bienestarina SGD con vigencias futuras 2022</t>
  </si>
  <si>
    <t>Definir y promocionar lineamientos de la gestión contractual y acciones de mejora en el marco de supervisión contractual</t>
  </si>
  <si>
    <t>Integración de sistemas de información en el marco del proceso de la gestión contractual</t>
  </si>
  <si>
    <t>Definir la capacidad jurídica para Servicios de Bienestar Familiar</t>
  </si>
  <si>
    <t>Difundir y fortalecer la apropiación del Modelo de Planeación y Sistema Integrado de Gestión del ICBF - POSIGE -, en Sede, Regionales y Centros Zonales.</t>
  </si>
  <si>
    <t>Realizar trimestralmente jornadas de apropiación del Modelo de Planeación y Sistema Integrado de Gestión del ICBF - POSIGE -.</t>
  </si>
  <si>
    <t>Diligenciar el FURAG 2019, propendiendo incrementar la calificación frente a la del año anterior.</t>
  </si>
  <si>
    <t>Formular el Plan Operativo del Modelo de Planeación y Sistema Integrado de Gestión del ICBF - POSIGE - para la vigencia.</t>
  </si>
  <si>
    <t>Divulgar y socializar el Plan Operativo del Modelo de Planeación y Sistema Integrado de Gestión del ICBF - POSIGE - en la Sede de la Dirección General y Regionales.</t>
  </si>
  <si>
    <t>Plan de Incentivos Institucionales</t>
  </si>
  <si>
    <t>PA-46</t>
  </si>
  <si>
    <t>Porcentaje de cobertura del plan de Bienestar y plan de Incentivos</t>
  </si>
  <si>
    <t>Elaborar el Plan de Bienestar Social e Incentivos de acuerdo con los resultados obtenidos en el diagnóstico de necesidades.</t>
  </si>
  <si>
    <t>Ejecutar y realizar seguimiento mensual a las actividades del Plan de Bienestar Social e Incentivos de acuerdo con el cronograma previamente definido, con el fin de realizar los indicadores del Plan de Bienestar Social.</t>
  </si>
  <si>
    <t>Realizar Ficha de Condiciones Técnicas - FCT y estudios previos para contratar el Plan de Bienestar Social e Incentivos de las Regionales y Sede de la Dirección General para la vigencia 2020</t>
  </si>
  <si>
    <t>Realizar el diagnóstico de necesidades, encuesta de bienestar social e Incentivos en la regional para la vigencia siguiente.</t>
  </si>
  <si>
    <t>Generar y entregar el informe final de ejecución del Plan de Bienestar Social e Incentivos correspondiente a la vigencia 2020</t>
  </si>
  <si>
    <t>Plan Anual de Vacantes</t>
  </si>
  <si>
    <t>PA-47</t>
  </si>
  <si>
    <t>Porcentaje de vacantes en la planta global</t>
  </si>
  <si>
    <t>Verificar e identificar las vacantes existentes mensualmente en la planta global con el fin de dar inicio a un nuevo ciclo de provisión de vacantes de acuerdo a las necesidades de la Entidad.</t>
  </si>
  <si>
    <t>Realizar seguimiento mensual a las vacantes de la planta global del ICBF.</t>
  </si>
  <si>
    <t>Realizar la provisión de las vacantes de la planta global del ICBF.</t>
  </si>
  <si>
    <t>Verificar la prioridad para la provisión de las vacantes, de acuerdo con la legislación vigente.</t>
  </si>
  <si>
    <t>Elaborar y Publicar el Plan Anual de Vacantes y Previsión de Recursos Humanos</t>
  </si>
  <si>
    <t>Plan Institucional de Capacitación</t>
  </si>
  <si>
    <t>PA-48</t>
  </si>
  <si>
    <t>Porcentaje de servidores capacitados</t>
  </si>
  <si>
    <t>Contratar los componentes del Plan Institucional de Capacitación que se requieran</t>
  </si>
  <si>
    <t>Formular y adoptar el Plan Institucional de Capacitación de acuerdo con los resultados del Diagnóstico de Necesidades de Aprendizaje Organizacional - DNAO</t>
  </si>
  <si>
    <t>Realizar seguimiento bimestral al cumplimiento del Plan Institucional de Capacitación a nivel nacional generando alertas a las regionales que presenten resultados en los rangos de valoración en riesgo y crítico.</t>
  </si>
  <si>
    <t>Ejecutar las actividades del Plan Institucional de Capacitación de acuerdo a la programación, validar los reportes de actividades de capacitación y consolidar la información de las capacitaciones.</t>
  </si>
  <si>
    <t>Entregar informe final de ejecución del Plan Institucional de Capacitación de la vigencia.</t>
  </si>
  <si>
    <t>Elaborar el Plan Estratégico de Talento Humano el cual incluye el cronograma de actividades por componente del Plan Estratégico de Gestión Humana para la vigencia.</t>
  </si>
  <si>
    <t>Ejecutar las actividades establecidas en los cronogramas de actividades del Plan Estratégico de Gestión Humana.</t>
  </si>
  <si>
    <t>Realizar seguimiento trimestral al cumplimiento de los componentes del plan Estratégico de Gestión Humana.</t>
  </si>
  <si>
    <t>Elaborar informe final de ejecución del plan Estratégico de Gestión Humana.</t>
  </si>
  <si>
    <t>PA-50</t>
  </si>
  <si>
    <t>Porcentaje de ejecución de PAC Recursos Nación</t>
  </si>
  <si>
    <t>Economia</t>
  </si>
  <si>
    <t>Impartir a nivel nacional los parámetros y criterios para la programación mensualizada de PAC para la vigencia 2020</t>
  </si>
  <si>
    <t>Revisar y evaluar las solicitudes de PAC presentadas por las diferentes áreas ejecutoras del gasto del Nivel Nacional y consolidar a nivel del ICBF el total de PAC a requerir al Ministerio de Hacienda y Crédito Publico</t>
  </si>
  <si>
    <t>PA-51</t>
  </si>
  <si>
    <t>Porcentaje de ejecución de PAC Recursos Propios</t>
  </si>
  <si>
    <t>Revisar y evaluar las solicitudes de PAC presentadas por las Direcciones Regionales y por las diferentes áreas ejecutoras del gasto del Nivel Nacional y consolidar el total del PAC.</t>
  </si>
  <si>
    <t>Ajustar la guía de compras locales de acuerdo con las directrices definidas para la vigencia 2020.</t>
  </si>
  <si>
    <t>Coordinar con las Entidades que apoyan la Estrategia de Compras Locales, el cronograma de trabajo para la vigencia.</t>
  </si>
  <si>
    <t>Apoyar las jornadas de socialización y sensibilización de los nuevos mandatarios y otros actores locales de las regionales seleccionadas, frente a la Estrategia de compras públicas locales.</t>
  </si>
  <si>
    <t>Apoyar las jornadas de sensibilización y capacitación, para lograr la participación de productores y compradores, en los encuentros de compras locales</t>
  </si>
  <si>
    <t>Hacer seguimiento a los resultados de las ruedas de negocios</t>
  </si>
  <si>
    <t>Sensibilizar y capacitar en temas de supervisión y liquidación de contratos y/o convenios a los funcionarios responsables en las áreas de la Sede Nacional y las Regionales</t>
  </si>
  <si>
    <t>Apoyar a las áreas de Sede Nacional y las Regionales en la formulación del plan de trabajo a implementar durante la vigencia para liquidar los contratos pendientes, priorizando aquellos frente a los cuales el Instituto se encuentra próximo a perder competencia.</t>
  </si>
  <si>
    <t>Realizar seguimiento a los planes de trabajo establecidos con las áreas de la Sede Nacional y las regionales.</t>
  </si>
  <si>
    <t>Realizar un (1) Plan de trabajo para la gestión de alianzas con fuentes oficiales y sector privado.</t>
  </si>
  <si>
    <t>Gestionar alianzas para ejecutar actividades de recreación para el mes del niño.</t>
  </si>
  <si>
    <t>Gestionar nuevas alianzas y fidelización de aliados del sector privado, gremios y fuentes oficiales para la consecución de recursos técnicos, financieros y transferencia de conocimiento.</t>
  </si>
  <si>
    <t>Realizar un (1) Plan de trabajo para la gestión de recursos de cooperación.</t>
  </si>
  <si>
    <t>Actualizar el mapa de aliados de la Oficina de Cooperación y Convenios.</t>
  </si>
  <si>
    <t>Realizar la alineación de las prioridades, programas y estrategias misionales del ICBF con la oferta de cooperación en el país</t>
  </si>
  <si>
    <t>Realizar reuniones con fuentes oficiales, sector privado y gremios, para la consecución de recursos financieros.</t>
  </si>
  <si>
    <t>Diseñar las cuatro campañas a desarrollar durante la vigencia, en el marco de la promoción de los derechos de los niños, niñas y adolescentes</t>
  </si>
  <si>
    <t>Divulgar las cuatro campañas programadas en el marco de la promoción de los derechos de los niños, niñas y adolescentes.</t>
  </si>
  <si>
    <t>Evaluar los resultados de las campañas ejecutadas en el marco de la promoción de los derechos de los niños, niñas y adolescentes.</t>
  </si>
  <si>
    <t>Estructurar las metas de obligaciones para las áreas y regionales del ICBF.</t>
  </si>
  <si>
    <t>Emitir la circular de lineamientos de ejecución presupuestal.</t>
  </si>
  <si>
    <t>Generar alertas con cortes marzo y junio para la reasignación de recursos.</t>
  </si>
  <si>
    <t>Elaborar reportes trimestrales de ejecución presupuestal frente al cumplimiento de metas institucionales.</t>
  </si>
  <si>
    <t>Generar alertas de seguimiento del cumplimiento de la contratación programada (PACCO).</t>
  </si>
  <si>
    <t>Elaborar los diseños metodológicos y alcance de las evaluaciones, investigaciones y estudios priorizados para la vigencia.</t>
  </si>
  <si>
    <t>Elaborar los términos de referencia para el proceso contractual de las evaluaciones de los programas, proyectos y servicios del ICBF.</t>
  </si>
  <si>
    <t>Desarrollar el alistamiento y ejecución de las evaluaciones, investigaciones y estudios (capacitación, operativo de campo, supervisión y critica de la información, sistematización, depuración.</t>
  </si>
  <si>
    <t>Consolidar el grupo de investigación de Colciencias y alianzas estratégicas con los centros de investigación.</t>
  </si>
  <si>
    <t>Revisar, analizar y aprobar los informes de avance, finales y los insumos de socialización de resultados y recomendaciones de las evaluaciones, investigaciones y estudios, y realizar la difusión a través del nuevo Micrositio del Observatorio.</t>
  </si>
  <si>
    <t>Elaborar la documentación técnica y funcional de los desarrollos y actualizaciones del aplicativo SIMEI, en cumplimiento de los requerimientos de la Dirección de Información y Tecnólogía - DIT.</t>
  </si>
  <si>
    <t>Desarrollar, actualizar e implementar los módulos que se requieran en el aplicativo SIMEI, con el fin de optimizar el seguimiento y evaluación de la gestión institucional.</t>
  </si>
  <si>
    <t>Alinear el aplicativo SIMEI con los lineamientos de desarrollo de software de la dirección de información y tecnología</t>
  </si>
  <si>
    <t>Diseñar el plan de trabajo de la vigencia para las actualizaciones y desarrollos del SIMEI, teniendo en cuenta los requerimientos técnicos para el fortalecimiento del sistema integral de monitoreo y evaluación institucional SIMEI.</t>
  </si>
  <si>
    <t>Diseñar los informes de monitoreo en SIMEI y generar piloto a nivel regional.</t>
  </si>
  <si>
    <t>PA-98</t>
  </si>
  <si>
    <t>Porcentaje de cumplimiento de compromisos formulados en las mesas públicas y rendición pública de cuentas.</t>
  </si>
  <si>
    <t>Diseñar estrategia de rendición de cuentas ICBF 2020</t>
  </si>
  <si>
    <t>Comunicar directrices rendición de cuentas 2020 a las regionales</t>
  </si>
  <si>
    <t>Generar los informes trimestrales de seguimiento</t>
  </si>
  <si>
    <t>Realizar el seguimiento al reporte de los compromisos adquiridos en las mesas públicas</t>
  </si>
  <si>
    <t>PA-202</t>
  </si>
  <si>
    <t>PA-203</t>
  </si>
  <si>
    <t>MIPG</t>
  </si>
  <si>
    <t>Número de agentes educativos, institucionales y comunitarios participantes de procesos de formación.</t>
  </si>
  <si>
    <t>Gestión con valores para el resultado</t>
  </si>
  <si>
    <t>Servicio al ciudadano</t>
  </si>
  <si>
    <t>Fortalecimiento organizacional y simplificación de procesos</t>
  </si>
  <si>
    <t>Evaluación para el resultado</t>
  </si>
  <si>
    <t>Seguimiento y evaluación del desempeño institucional</t>
  </si>
  <si>
    <t>Racionalización de tramites</t>
  </si>
  <si>
    <t>Direccionamiento estratégico y planeación</t>
  </si>
  <si>
    <t>Planeación institucional</t>
  </si>
  <si>
    <t>Gobierno digital: tic para la gestión y seguridad de la información</t>
  </si>
  <si>
    <t>Gestión del conocimiento e innovación</t>
  </si>
  <si>
    <t>Control interno</t>
  </si>
  <si>
    <t>Gestión presupuestal y eficiencia del gasto publico</t>
  </si>
  <si>
    <t>Defensa jurídica</t>
  </si>
  <si>
    <t>Participación ciudadana en la gestión publica</t>
  </si>
  <si>
    <t>Talento humano</t>
  </si>
  <si>
    <t>Gestión estratégica de talento humano</t>
  </si>
  <si>
    <t>Información y comunicación</t>
  </si>
  <si>
    <t>Gestión documental</t>
  </si>
  <si>
    <t>Transparencia y acceso a la información publica y lucha contra la corrupción</t>
  </si>
  <si>
    <t>PA-204</t>
  </si>
  <si>
    <t xml:space="preserve">Porcentaje de avance en la formulación de instrumentos para la implementación del Modelo de Enfoque Diferencial de Derechos- MEDD en el ICBF, en cumplimiento con la agenda 2030.
</t>
  </si>
  <si>
    <r>
      <t>Con el fin de operar un proceso más</t>
    </r>
    <r>
      <rPr>
        <b/>
        <sz val="8"/>
        <rFont val="Arial"/>
        <family val="2"/>
      </rPr>
      <t xml:space="preserve"> </t>
    </r>
    <r>
      <rPr>
        <sz val="8"/>
        <rFont val="Arial"/>
        <family val="2"/>
      </rPr>
      <t>expedito y transparente, se fortalecerá el diseño de la gestión de adopciones asegurando procedimientos, controles, herramientas y capacidades óptimas, innovadoras y modernas de tal manera que el bienestar del niño, niña o adolescente sea la prioridad en el proceso.</t>
    </r>
  </si>
  <si>
    <r>
      <t xml:space="preserve">Con el objetivo de mejorar la respuesta a NNA migrantes y de comunidades receptoras a través de servicios con enfoque migratorio que faciliten su tránsito desde la atención en emergencias hasta la estabilización familiar y comunitaria en municipios priorizados, se propone integrar la respuesta del ICBF a través del ajuste e implementación de 10 programas, modalidades y estrategias en una ruta consolidada con servicios desde la fase de atención en emergencia, prevención, protección hasta estabilización familiar y comunitaria. Lo anterior se desarrollará en 25 municipios de tránsito, frontera y destino, en conjunto con la cooperación internacional para que la crisis migratoria fortalezca el sistema integral de atención y protección.
Nota: Para la vigencia 2019 la iniciativa es medida con el indicador </t>
    </r>
    <r>
      <rPr>
        <i/>
        <sz val="8"/>
        <rFont val="Arial"/>
        <family val="2"/>
      </rPr>
      <t xml:space="preserve">PA-123 Porcentaje de avance en la actualización de los programas, modalidades y estrategias del ICBF que atienden niños, niñas y adolescentes migrantes, </t>
    </r>
    <r>
      <rPr>
        <sz val="8"/>
        <rFont val="Arial"/>
        <family val="2"/>
      </rPr>
      <t xml:space="preserve">a partir de la vigencia 2020 la iniciativa es medida con el indicador </t>
    </r>
    <r>
      <rPr>
        <i/>
        <sz val="8"/>
        <rFont val="Arial"/>
        <family val="2"/>
      </rPr>
      <t>PA-190  Porcentaje de avance en la implementación en la estrategia niñez migrante</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</si>
</sst>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Red]\-&quot;$&quot;#,##0"/>
    <numFmt numFmtId="165" formatCode="_-* #,##0_-;\-* #,##0_-;_-* &quot;-&quot;??_-;_-@_-"/>
    <numFmt numFmtId="166" formatCode="0.0%"/>
    <numFmt numFmtId="167" formatCode="_-* #,##0.0_-;\-* #,##0.0_-;_-* &quot;-&quot;??_-;_-@_-"/>
  </numFmts>
  <fonts count="16" x14ac:knownFonts="1">
    <font>
      <sz val="11"/>
      <color theme="1"/>
      <name val="Calibri"/>
      <family val="2"/>
      <scheme val="minor"/>
    </font>
    <font>
      <sz val="11"/>
      <color theme="1"/>
      <name val="Calibri"/>
      <family val="2"/>
      <scheme val="minor"/>
    </font>
    <font>
      <sz val="9"/>
      <color theme="1"/>
      <name val="Times New Roman"/>
      <family val="1"/>
    </font>
    <font>
      <b/>
      <sz val="11"/>
      <color theme="1"/>
      <name val="Calibri"/>
      <family val="2"/>
      <scheme val="minor"/>
    </font>
    <font>
      <b/>
      <sz val="7.5"/>
      <color theme="1"/>
      <name val="Times New Roman"/>
      <family val="1"/>
    </font>
    <font>
      <b/>
      <sz val="7.5"/>
      <color theme="0"/>
      <name val="Times New Roman"/>
      <family val="1"/>
    </font>
    <font>
      <b/>
      <sz val="7.5"/>
      <name val="Times New Roman"/>
      <family val="1"/>
    </font>
    <font>
      <sz val="7.5"/>
      <color theme="1"/>
      <name val="Times New Roman"/>
      <family val="1"/>
    </font>
    <font>
      <b/>
      <sz val="8"/>
      <color theme="1"/>
      <name val="Arial"/>
      <family val="2"/>
    </font>
    <font>
      <b/>
      <sz val="8"/>
      <color theme="0"/>
      <name val="Arial"/>
      <family val="2"/>
    </font>
    <font>
      <sz val="8"/>
      <color theme="1"/>
      <name val="Arial"/>
      <family val="2"/>
    </font>
    <font>
      <b/>
      <sz val="8"/>
      <color rgb="FFFFFFFF"/>
      <name val="Arial"/>
      <family val="2"/>
    </font>
    <font>
      <sz val="8"/>
      <color rgb="FF000000"/>
      <name val="Arial"/>
      <family val="2"/>
    </font>
    <font>
      <sz val="8"/>
      <name val="Arial"/>
      <family val="2"/>
    </font>
    <font>
      <b/>
      <sz val="8"/>
      <name val="Arial"/>
      <family val="2"/>
    </font>
    <font>
      <i/>
      <sz val="8"/>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54823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97">
    <xf numFmtId="0" fontId="0" fillId="0" borderId="0" xfId="0"/>
    <xf numFmtId="0" fontId="0" fillId="0" borderId="1" xfId="0"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165" fontId="2" fillId="0" borderId="0" xfId="2" applyNumberFormat="1"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justify" vertical="center" wrapText="1"/>
    </xf>
    <xf numFmtId="0" fontId="3" fillId="4" borderId="1" xfId="0" applyFont="1" applyFill="1" applyBorder="1" applyAlignment="1">
      <alignment horizontal="center"/>
    </xf>
    <xf numFmtId="0" fontId="2" fillId="3"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49" fontId="6" fillId="2" borderId="1" xfId="0" applyNumberFormat="1"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7" fillId="0" borderId="1" xfId="0" applyFont="1" applyBorder="1" applyAlignment="1">
      <alignment vertical="center" wrapText="1"/>
    </xf>
    <xf numFmtId="0" fontId="7" fillId="0" borderId="1" xfId="0" applyFont="1" applyBorder="1" applyAlignment="1">
      <alignment horizontal="left" vertical="center"/>
    </xf>
    <xf numFmtId="165" fontId="7" fillId="0" borderId="1" xfId="2"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65" fontId="7" fillId="0" borderId="1" xfId="2" applyNumberFormat="1" applyFont="1" applyBorder="1" applyAlignment="1">
      <alignment horizontal="right" vertical="center"/>
    </xf>
    <xf numFmtId="9" fontId="7" fillId="0" borderId="1" xfId="1" applyFont="1" applyBorder="1" applyAlignment="1">
      <alignment horizontal="right" vertical="center" wrapText="1"/>
    </xf>
    <xf numFmtId="9" fontId="7" fillId="0" borderId="1" xfId="0" applyNumberFormat="1" applyFont="1" applyBorder="1" applyAlignment="1">
      <alignment horizontal="righ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9" fontId="7" fillId="0" borderId="1" xfId="1" applyFont="1" applyFill="1" applyBorder="1" applyAlignment="1">
      <alignment horizontal="right" vertical="center" wrapText="1"/>
    </xf>
    <xf numFmtId="9" fontId="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165" fontId="7" fillId="0" borderId="1" xfId="2"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9" fontId="7" fillId="0" borderId="1" xfId="1" applyFont="1" applyFill="1" applyBorder="1" applyAlignment="1">
      <alignment horizontal="right" vertical="center"/>
    </xf>
    <xf numFmtId="0" fontId="7" fillId="0" borderId="1" xfId="0" applyFont="1" applyFill="1" applyBorder="1" applyAlignment="1">
      <alignment horizontal="right" vertical="center"/>
    </xf>
    <xf numFmtId="165" fontId="7" fillId="0" borderId="1" xfId="2" applyNumberFormat="1" applyFont="1" applyFill="1" applyBorder="1" applyAlignment="1">
      <alignment horizontal="right" vertical="center"/>
    </xf>
    <xf numFmtId="165" fontId="7" fillId="0" borderId="1" xfId="0" applyNumberFormat="1" applyFont="1" applyFill="1" applyBorder="1" applyAlignment="1">
      <alignment horizontal="right" vertical="center"/>
    </xf>
    <xf numFmtId="9" fontId="7" fillId="0" borderId="1" xfId="1" applyFont="1" applyBorder="1" applyAlignment="1">
      <alignment horizontal="right" vertical="center"/>
    </xf>
    <xf numFmtId="0" fontId="2" fillId="3" borderId="0" xfId="0" applyFont="1" applyFill="1" applyAlignment="1">
      <alignment horizontal="justify" vertical="center" wrapText="1"/>
    </xf>
    <xf numFmtId="0" fontId="0" fillId="0" borderId="0" xfId="0"/>
    <xf numFmtId="0" fontId="8" fillId="0" borderId="19" xfId="0" applyFont="1" applyBorder="1" applyAlignment="1">
      <alignment horizontal="center" vertical="center" wrapText="1"/>
    </xf>
    <xf numFmtId="0" fontId="0" fillId="0" borderId="15" xfId="0" applyBorder="1"/>
    <xf numFmtId="0" fontId="8" fillId="0" borderId="19" xfId="0" applyFont="1" applyBorder="1" applyAlignment="1">
      <alignment vertical="top" wrapText="1"/>
    </xf>
    <xf numFmtId="14" fontId="8" fillId="0" borderId="19" xfId="0" applyNumberFormat="1" applyFont="1" applyBorder="1" applyAlignment="1">
      <alignment vertical="center"/>
    </xf>
    <xf numFmtId="0" fontId="0" fillId="0" borderId="17" xfId="0" applyBorder="1"/>
    <xf numFmtId="0" fontId="0" fillId="0" borderId="18" xfId="0" applyBorder="1"/>
    <xf numFmtId="0" fontId="0" fillId="0" borderId="1" xfId="0" applyBorder="1" applyAlignment="1">
      <alignment horizontal="justify" vertical="center"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vertical="top"/>
    </xf>
    <xf numFmtId="0" fontId="8" fillId="0" borderId="24" xfId="0" applyFont="1" applyBorder="1" applyAlignment="1">
      <alignment vertical="top"/>
    </xf>
    <xf numFmtId="0" fontId="8" fillId="0" borderId="25" xfId="0" applyFont="1" applyBorder="1" applyAlignment="1">
      <alignment vertical="top"/>
    </xf>
    <xf numFmtId="9" fontId="8" fillId="0" borderId="23" xfId="0" applyNumberFormat="1" applyFont="1" applyBorder="1" applyAlignment="1">
      <alignment vertical="top" wrapText="1"/>
    </xf>
    <xf numFmtId="9" fontId="8" fillId="0" borderId="24" xfId="0" applyNumberFormat="1" applyFont="1" applyBorder="1" applyAlignment="1">
      <alignment vertical="top" wrapText="1"/>
    </xf>
    <xf numFmtId="9" fontId="8" fillId="0" borderId="25" xfId="0" applyNumberFormat="1" applyFont="1" applyBorder="1" applyAlignment="1">
      <alignment vertical="top" wrapText="1"/>
    </xf>
    <xf numFmtId="164" fontId="8" fillId="0" borderId="23" xfId="0" applyNumberFormat="1" applyFont="1" applyBorder="1" applyAlignment="1">
      <alignment vertical="top" wrapText="1"/>
    </xf>
    <xf numFmtId="164" fontId="8" fillId="0" borderId="24" xfId="0" applyNumberFormat="1" applyFont="1" applyBorder="1" applyAlignment="1">
      <alignment vertical="top" wrapText="1"/>
    </xf>
    <xf numFmtId="164" fontId="8" fillId="0" borderId="25" xfId="0" applyNumberFormat="1" applyFont="1" applyBorder="1" applyAlignment="1">
      <alignment vertical="top" wrapText="1"/>
    </xf>
    <xf numFmtId="3" fontId="8" fillId="0" borderId="23" xfId="0" applyNumberFormat="1" applyFont="1" applyBorder="1" applyAlignment="1">
      <alignment vertical="top" wrapText="1"/>
    </xf>
    <xf numFmtId="3" fontId="8" fillId="0" borderId="24" xfId="0" applyNumberFormat="1" applyFont="1" applyBorder="1" applyAlignment="1">
      <alignment vertical="top" wrapText="1"/>
    </xf>
    <xf numFmtId="3" fontId="8" fillId="0" borderId="25" xfId="0" applyNumberFormat="1" applyFont="1" applyBorder="1" applyAlignment="1">
      <alignment vertical="top" wrapText="1"/>
    </xf>
    <xf numFmtId="0" fontId="8" fillId="0" borderId="14" xfId="0" applyFont="1" applyBorder="1" applyAlignment="1">
      <alignment vertical="center" wrapText="1"/>
    </xf>
    <xf numFmtId="0" fontId="8" fillId="0" borderId="0"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5" fillId="6" borderId="1" xfId="0" applyFont="1" applyFill="1" applyBorder="1" applyAlignment="1">
      <alignment horizontal="center" vertical="center"/>
    </xf>
    <xf numFmtId="49" fontId="5" fillId="7" borderId="1" xfId="0" applyNumberFormat="1" applyFont="1" applyFill="1" applyBorder="1" applyAlignment="1" applyProtection="1">
      <alignment horizontal="center" vertical="center" wrapText="1"/>
      <protection hidden="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xf>
    <xf numFmtId="49" fontId="6" fillId="5" borderId="1" xfId="0" applyNumberFormat="1" applyFont="1" applyFill="1" applyBorder="1" applyAlignment="1" applyProtection="1">
      <alignment horizontal="center" vertical="center" wrapText="1"/>
      <protection hidden="1"/>
    </xf>
    <xf numFmtId="0" fontId="7" fillId="3" borderId="1" xfId="0" applyFont="1" applyFill="1" applyBorder="1" applyAlignment="1">
      <alignment horizontal="justify" vertical="center" wrapText="1"/>
    </xf>
    <xf numFmtId="0" fontId="8" fillId="8" borderId="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5" borderId="4" xfId="0" applyFont="1" applyFill="1" applyBorder="1" applyAlignment="1">
      <alignment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8" fillId="4"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165" fontId="10" fillId="0" borderId="1" xfId="2" applyNumberFormat="1" applyFont="1" applyBorder="1" applyAlignment="1">
      <alignment horizontal="right" vertical="center" wrapText="1"/>
    </xf>
    <xf numFmtId="0" fontId="10"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0" xfId="0" applyFont="1" applyAlignment="1">
      <alignment horizontal="justify" vertical="center" wrapText="1"/>
    </xf>
    <xf numFmtId="165" fontId="10" fillId="0" borderId="1" xfId="2" applyNumberFormat="1" applyFont="1" applyBorder="1" applyAlignment="1">
      <alignment horizontal="left" vertical="center" wrapText="1"/>
    </xf>
    <xf numFmtId="0" fontId="13"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165" fontId="13" fillId="0" borderId="1" xfId="2" applyNumberFormat="1" applyFont="1" applyFill="1" applyBorder="1" applyAlignment="1">
      <alignment horizontal="right" vertical="center" wrapText="1"/>
    </xf>
    <xf numFmtId="165" fontId="13" fillId="0" borderId="1" xfId="2" applyNumberFormat="1" applyFont="1" applyBorder="1" applyAlignment="1">
      <alignment horizontal="right" vertical="center" wrapText="1"/>
    </xf>
    <xf numFmtId="0" fontId="13" fillId="0" borderId="1"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0" xfId="0" applyFont="1" applyAlignment="1">
      <alignment horizontal="justify" vertical="center" wrapText="1"/>
    </xf>
    <xf numFmtId="165" fontId="13" fillId="0" borderId="1" xfId="2" applyNumberFormat="1" applyFont="1" applyBorder="1" applyAlignment="1">
      <alignment horizontal="left" vertical="center" wrapText="1"/>
    </xf>
    <xf numFmtId="43" fontId="13" fillId="0" borderId="1" xfId="2" applyFont="1" applyFill="1" applyBorder="1" applyAlignment="1">
      <alignment horizontal="right" vertical="center" wrapText="1"/>
    </xf>
    <xf numFmtId="166" fontId="13" fillId="0" borderId="1" xfId="1" applyNumberFormat="1" applyFont="1" applyFill="1" applyBorder="1" applyAlignment="1">
      <alignment horizontal="right" vertical="center" wrapText="1"/>
    </xf>
    <xf numFmtId="9" fontId="13" fillId="0" borderId="1" xfId="1" applyFont="1" applyBorder="1" applyAlignment="1">
      <alignment horizontal="right" vertical="center" wrapText="1"/>
    </xf>
    <xf numFmtId="9" fontId="13" fillId="0" borderId="1" xfId="1" applyFont="1" applyBorder="1" applyAlignment="1">
      <alignment horizontal="left" vertical="center" wrapText="1"/>
    </xf>
    <xf numFmtId="0" fontId="13" fillId="0" borderId="4"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8" xfId="0" applyFont="1" applyBorder="1" applyAlignment="1">
      <alignment horizontal="justify" vertical="center" wrapText="1"/>
    </xf>
    <xf numFmtId="9" fontId="13" fillId="0" borderId="1" xfId="1" applyFont="1" applyFill="1" applyBorder="1" applyAlignment="1">
      <alignment horizontal="right" vertical="center" wrapText="1"/>
    </xf>
    <xf numFmtId="9" fontId="13" fillId="0" borderId="1" xfId="1" applyFont="1" applyFill="1" applyBorder="1" applyAlignment="1">
      <alignment horizontal="left" vertical="center" wrapText="1"/>
    </xf>
    <xf numFmtId="0" fontId="13" fillId="0" borderId="6"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2" xfId="0" applyFont="1" applyBorder="1" applyAlignment="1">
      <alignment horizontal="justify" vertical="center" wrapText="1"/>
    </xf>
    <xf numFmtId="167" fontId="13" fillId="0" borderId="1" xfId="2" applyNumberFormat="1" applyFont="1" applyFill="1" applyBorder="1" applyAlignment="1">
      <alignment horizontal="right" vertical="center" wrapText="1"/>
    </xf>
    <xf numFmtId="0" fontId="13" fillId="0" borderId="5"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3" fillId="0" borderId="1" xfId="0" applyFont="1" applyBorder="1" applyAlignment="1">
      <alignment horizontal="left" vertical="center" wrapText="1"/>
    </xf>
    <xf numFmtId="0" fontId="13" fillId="3" borderId="0" xfId="0" applyFont="1" applyFill="1" applyAlignment="1">
      <alignment horizontal="justify" vertical="center" wrapText="1"/>
    </xf>
    <xf numFmtId="0" fontId="13" fillId="0" borderId="4" xfId="0" applyFont="1" applyFill="1" applyBorder="1" applyAlignment="1">
      <alignment horizontal="justify" vertical="center" wrapText="1"/>
    </xf>
    <xf numFmtId="0" fontId="13" fillId="0" borderId="7" xfId="0" applyFont="1" applyFill="1" applyBorder="1" applyAlignment="1">
      <alignment horizontal="justify" vertical="center" wrapText="1"/>
    </xf>
    <xf numFmtId="0" fontId="13" fillId="0" borderId="8" xfId="0" applyFont="1" applyFill="1" applyBorder="1" applyAlignment="1">
      <alignment horizontal="justify" vertical="center" wrapText="1"/>
    </xf>
    <xf numFmtId="0" fontId="13" fillId="0" borderId="1" xfId="0" applyFont="1" applyBorder="1" applyAlignment="1">
      <alignment vertical="center" wrapText="1"/>
    </xf>
    <xf numFmtId="0" fontId="13" fillId="0" borderId="4" xfId="0" applyFont="1" applyFill="1" applyBorder="1" applyAlignment="1">
      <alignment horizontal="justify" vertical="center" wrapText="1"/>
    </xf>
    <xf numFmtId="9" fontId="13" fillId="0" borderId="1" xfId="0" applyNumberFormat="1" applyFont="1" applyBorder="1" applyAlignment="1">
      <alignment vertical="center" wrapText="1"/>
    </xf>
    <xf numFmtId="9" fontId="13" fillId="0" borderId="1" xfId="0" applyNumberFormat="1" applyFont="1" applyBorder="1" applyAlignment="1">
      <alignment horizontal="left" vertical="center" wrapText="1"/>
    </xf>
    <xf numFmtId="0" fontId="13" fillId="0" borderId="6"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3" fillId="0" borderId="12" xfId="0" applyFont="1" applyFill="1" applyBorder="1" applyAlignment="1">
      <alignment horizontal="justify" vertical="center" wrapText="1"/>
    </xf>
    <xf numFmtId="9" fontId="13" fillId="0" borderId="1" xfId="0" applyNumberFormat="1" applyFont="1" applyFill="1" applyBorder="1" applyAlignment="1">
      <alignment vertical="center" wrapText="1"/>
    </xf>
    <xf numFmtId="9" fontId="13" fillId="0" borderId="1" xfId="0" applyNumberFormat="1" applyFont="1" applyFill="1" applyBorder="1" applyAlignment="1">
      <alignment horizontal="right" vertical="center" wrapText="1"/>
    </xf>
    <xf numFmtId="9" fontId="13" fillId="0" borderId="1" xfId="1" applyFont="1" applyBorder="1" applyAlignment="1">
      <alignment vertical="center" wrapText="1"/>
    </xf>
    <xf numFmtId="165" fontId="13" fillId="0" borderId="1" xfId="2" applyNumberFormat="1" applyFont="1" applyFill="1" applyBorder="1" applyAlignment="1">
      <alignment vertical="center" wrapText="1"/>
    </xf>
    <xf numFmtId="0" fontId="13" fillId="0" borderId="9" xfId="0" applyFont="1" applyFill="1" applyBorder="1" applyAlignment="1">
      <alignment horizontal="justify" vertical="center" wrapText="1"/>
    </xf>
    <xf numFmtId="0" fontId="13" fillId="0" borderId="10" xfId="0" applyFont="1" applyFill="1" applyBorder="1" applyAlignment="1">
      <alignment horizontal="justify" vertical="center" wrapText="1"/>
    </xf>
    <xf numFmtId="9" fontId="13" fillId="0" borderId="1" xfId="0" applyNumberFormat="1" applyFont="1" applyBorder="1" applyAlignment="1">
      <alignment horizontal="right" vertical="center" wrapText="1"/>
    </xf>
    <xf numFmtId="9" fontId="13" fillId="0" borderId="1" xfId="1" applyFont="1" applyFill="1" applyBorder="1" applyAlignment="1">
      <alignment vertical="center" wrapText="1"/>
    </xf>
    <xf numFmtId="9" fontId="13" fillId="0" borderId="1" xfId="0" applyNumberFormat="1" applyFont="1" applyFill="1" applyBorder="1" applyAlignment="1">
      <alignment horizontal="left" vertical="center" wrapText="1"/>
    </xf>
    <xf numFmtId="0" fontId="13" fillId="0" borderId="1" xfId="0" applyFont="1" applyBorder="1" applyAlignment="1">
      <alignment horizontal="right" vertical="center" wrapText="1"/>
    </xf>
    <xf numFmtId="0" fontId="13" fillId="0" borderId="5" xfId="0" applyFont="1" applyFill="1" applyBorder="1" applyAlignment="1">
      <alignment horizontal="justify" vertical="center" wrapText="1"/>
    </xf>
    <xf numFmtId="0" fontId="13" fillId="0" borderId="4" xfId="0" applyFont="1" applyFill="1" applyBorder="1" applyAlignment="1">
      <alignment horizontal="left" vertical="center" wrapText="1"/>
    </xf>
    <xf numFmtId="0" fontId="13" fillId="0" borderId="0" xfId="0" applyFont="1" applyFill="1" applyAlignment="1">
      <alignment horizontal="justify" vertical="center" wrapText="1"/>
    </xf>
    <xf numFmtId="0" fontId="13" fillId="0" borderId="5" xfId="0" applyFont="1" applyFill="1" applyBorder="1" applyAlignment="1">
      <alignment horizontal="left" vertical="center" wrapText="1"/>
    </xf>
    <xf numFmtId="165" fontId="13" fillId="0" borderId="1" xfId="2" applyNumberFormat="1" applyFont="1" applyFill="1" applyBorder="1" applyAlignment="1">
      <alignment horizontal="left" vertical="center" wrapText="1"/>
    </xf>
    <xf numFmtId="1" fontId="13" fillId="0" borderId="1" xfId="2" applyNumberFormat="1" applyFont="1" applyBorder="1" applyAlignment="1">
      <alignment horizontal="right" vertical="center" wrapText="1"/>
    </xf>
    <xf numFmtId="1" fontId="13" fillId="0" borderId="1" xfId="2" applyNumberFormat="1" applyFont="1" applyBorder="1" applyAlignment="1">
      <alignment horizontal="left" vertical="center" wrapText="1"/>
    </xf>
    <xf numFmtId="0" fontId="13" fillId="0" borderId="5"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3" fillId="0" borderId="0" xfId="0" applyFont="1" applyAlignment="1">
      <alignment vertical="center" wrapText="1"/>
    </xf>
    <xf numFmtId="0" fontId="13" fillId="3" borderId="1" xfId="0" applyFont="1" applyFill="1" applyBorder="1" applyAlignment="1">
      <alignment horizontal="left" vertical="center" wrapText="1"/>
    </xf>
    <xf numFmtId="166" fontId="13" fillId="0" borderId="1" xfId="0" applyNumberFormat="1" applyFont="1" applyFill="1" applyBorder="1" applyAlignment="1">
      <alignment vertical="center" wrapText="1"/>
    </xf>
    <xf numFmtId="0" fontId="10" fillId="0" borderId="0" xfId="0" applyFont="1" applyAlignment="1">
      <alignment horizontal="right" vertical="center" wrapText="1"/>
    </xf>
    <xf numFmtId="10" fontId="10" fillId="0" borderId="0" xfId="0" applyNumberFormat="1" applyFont="1" applyAlignment="1">
      <alignment horizontal="left" vertical="center" wrapText="1"/>
    </xf>
    <xf numFmtId="165" fontId="10" fillId="0" borderId="0" xfId="0" applyNumberFormat="1" applyFont="1" applyAlignment="1">
      <alignment horizontal="righ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view="pageBreakPreview" zoomScale="160" zoomScaleNormal="100" zoomScaleSheetLayoutView="160" workbookViewId="0">
      <selection activeCell="C8" sqref="C8"/>
    </sheetView>
  </sheetViews>
  <sheetFormatPr baseColWidth="10" defaultColWidth="11" defaultRowHeight="15" x14ac:dyDescent="0.25"/>
  <cols>
    <col min="1" max="1" width="31.7109375" customWidth="1"/>
    <col min="2" max="2" width="35.7109375" customWidth="1"/>
    <col min="3" max="3" width="67.5703125" customWidth="1"/>
  </cols>
  <sheetData>
    <row r="1" spans="1:3" x14ac:dyDescent="0.25">
      <c r="A1" s="10" t="s">
        <v>250</v>
      </c>
      <c r="B1" s="10" t="s">
        <v>251</v>
      </c>
      <c r="C1" s="10" t="s">
        <v>252</v>
      </c>
    </row>
    <row r="2" spans="1:3" ht="30" x14ac:dyDescent="0.25">
      <c r="A2" s="49" t="s">
        <v>243</v>
      </c>
      <c r="B2" s="49" t="s">
        <v>242</v>
      </c>
      <c r="C2" s="9" t="s">
        <v>244</v>
      </c>
    </row>
    <row r="3" spans="1:3" ht="30" x14ac:dyDescent="0.25">
      <c r="A3" s="49"/>
      <c r="B3" s="49"/>
      <c r="C3" s="9" t="s">
        <v>245</v>
      </c>
    </row>
    <row r="4" spans="1:3" ht="30" x14ac:dyDescent="0.25">
      <c r="A4" s="49"/>
      <c r="B4" s="49"/>
      <c r="C4" s="9" t="s">
        <v>246</v>
      </c>
    </row>
    <row r="5" spans="1:3" ht="45" x14ac:dyDescent="0.25">
      <c r="A5" s="49"/>
      <c r="B5" s="49"/>
      <c r="C5" s="9" t="s">
        <v>247</v>
      </c>
    </row>
    <row r="6" spans="1:3" ht="45" x14ac:dyDescent="0.25">
      <c r="A6" s="49"/>
      <c r="B6" s="9" t="s">
        <v>248</v>
      </c>
      <c r="C6" s="9" t="s">
        <v>249</v>
      </c>
    </row>
  </sheetData>
  <mergeCells count="2">
    <mergeCell ref="A2:A6"/>
    <mergeCell ref="B2:B5"/>
  </mergeCells>
  <pageMargins left="0.7" right="0.7" top="0.75" bottom="0.75" header="0.3" footer="0.3"/>
  <pageSetup scale="6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view="pageBreakPreview" zoomScale="160" zoomScaleNormal="100" zoomScaleSheetLayoutView="160" workbookViewId="0">
      <selection activeCell="E3" sqref="E3"/>
    </sheetView>
  </sheetViews>
  <sheetFormatPr baseColWidth="10" defaultColWidth="11" defaultRowHeight="15" x14ac:dyDescent="0.25"/>
  <cols>
    <col min="1" max="1" width="2" bestFit="1" customWidth="1"/>
    <col min="2" max="2" width="85.5703125" customWidth="1"/>
  </cols>
  <sheetData>
    <row r="1" spans="1:2" ht="30" x14ac:dyDescent="0.25">
      <c r="A1" s="1">
        <v>1</v>
      </c>
      <c r="B1" s="7" t="s">
        <v>213</v>
      </c>
    </row>
    <row r="2" spans="1:2" ht="30" x14ac:dyDescent="0.25">
      <c r="A2" s="1">
        <v>2</v>
      </c>
      <c r="B2" s="7" t="s">
        <v>212</v>
      </c>
    </row>
    <row r="3" spans="1:2" ht="30" x14ac:dyDescent="0.25">
      <c r="A3" s="1">
        <v>3</v>
      </c>
      <c r="B3" s="7" t="s">
        <v>238</v>
      </c>
    </row>
    <row r="4" spans="1:2" ht="30.75" customHeight="1" x14ac:dyDescent="0.25">
      <c r="A4" s="1">
        <v>4</v>
      </c>
      <c r="B4" s="7" t="s">
        <v>214</v>
      </c>
    </row>
    <row r="5" spans="1:2" ht="45.75" customHeight="1" x14ac:dyDescent="0.25">
      <c r="A5" s="1">
        <v>5</v>
      </c>
      <c r="B5" s="7" t="s">
        <v>169</v>
      </c>
    </row>
    <row r="6" spans="1:2" x14ac:dyDescent="0.25">
      <c r="A6" s="1">
        <v>6</v>
      </c>
      <c r="B6" s="8" t="s">
        <v>239</v>
      </c>
    </row>
    <row r="7" spans="1:2" x14ac:dyDescent="0.25">
      <c r="A7" s="1">
        <v>7</v>
      </c>
      <c r="B7" s="8" t="s">
        <v>240</v>
      </c>
    </row>
    <row r="8" spans="1:2" ht="30" x14ac:dyDescent="0.25">
      <c r="A8" s="1">
        <v>8</v>
      </c>
      <c r="B8" s="8" t="s">
        <v>241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553"/>
  <sheetViews>
    <sheetView workbookViewId="0">
      <selection activeCell="G5" sqref="G5:G9"/>
    </sheetView>
  </sheetViews>
  <sheetFormatPr baseColWidth="10" defaultRowHeight="15" x14ac:dyDescent="0.25"/>
  <cols>
    <col min="1" max="4" width="11.42578125" style="42"/>
    <col min="5" max="6" width="13.140625" style="42" bestFit="1" customWidth="1"/>
    <col min="7" max="10" width="11.42578125" style="42"/>
    <col min="11" max="11" width="13.140625" style="42" bestFit="1" customWidth="1"/>
    <col min="12" max="12" width="12.5703125" style="42" bestFit="1" customWidth="1"/>
    <col min="13" max="13" width="11.42578125" style="42"/>
    <col min="14" max="14" width="12.5703125" style="42" bestFit="1" customWidth="1"/>
    <col min="15" max="16384" width="11.42578125" style="42"/>
  </cols>
  <sheetData>
    <row r="1" spans="1:53" x14ac:dyDescent="0.25">
      <c r="A1" s="65" t="s">
        <v>497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7"/>
    </row>
    <row r="2" spans="1:53" x14ac:dyDescent="0.25">
      <c r="A2" s="65" t="s">
        <v>498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7"/>
    </row>
    <row r="3" spans="1:53" x14ac:dyDescent="0.25">
      <c r="A3" s="68" t="s">
        <v>499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70"/>
    </row>
    <row r="4" spans="1:53" ht="33.75" x14ac:dyDescent="0.25">
      <c r="A4" s="43" t="s">
        <v>500</v>
      </c>
      <c r="B4" s="43" t="s">
        <v>501</v>
      </c>
      <c r="C4" s="43" t="s">
        <v>502</v>
      </c>
      <c r="D4" s="43" t="s">
        <v>503</v>
      </c>
      <c r="E4" s="43" t="s">
        <v>504</v>
      </c>
      <c r="F4" s="43" t="s">
        <v>505</v>
      </c>
      <c r="G4" s="43" t="s">
        <v>506</v>
      </c>
      <c r="H4" s="43" t="s">
        <v>507</v>
      </c>
      <c r="I4" s="43" t="s">
        <v>511</v>
      </c>
      <c r="J4" s="43" t="s">
        <v>332</v>
      </c>
      <c r="K4" s="43" t="s">
        <v>508</v>
      </c>
      <c r="L4" s="43" t="s">
        <v>509</v>
      </c>
      <c r="M4" s="43" t="s">
        <v>510</v>
      </c>
      <c r="N4" s="43" t="s">
        <v>511</v>
      </c>
      <c r="O4" s="43" t="s">
        <v>512</v>
      </c>
      <c r="P4" s="43" t="s">
        <v>333</v>
      </c>
      <c r="Q4" s="43" t="s">
        <v>479</v>
      </c>
      <c r="R4" s="43" t="s">
        <v>513</v>
      </c>
      <c r="S4" s="43" t="s">
        <v>514</v>
      </c>
      <c r="T4" s="43" t="s">
        <v>515</v>
      </c>
      <c r="U4" s="43" t="s">
        <v>342</v>
      </c>
      <c r="V4" s="43" t="s">
        <v>516</v>
      </c>
      <c r="W4" s="43" t="s">
        <v>517</v>
      </c>
      <c r="X4" s="43" t="s">
        <v>518</v>
      </c>
      <c r="Y4" s="43" t="s">
        <v>519</v>
      </c>
      <c r="Z4" s="43" t="s">
        <v>335</v>
      </c>
      <c r="AA4" s="43" t="s">
        <v>334</v>
      </c>
      <c r="AB4" s="71" t="s">
        <v>520</v>
      </c>
      <c r="AC4" s="72"/>
      <c r="AD4" s="73"/>
      <c r="AE4" s="43" t="s">
        <v>336</v>
      </c>
      <c r="AF4" s="43" t="s">
        <v>521</v>
      </c>
      <c r="BA4" s="44"/>
    </row>
    <row r="5" spans="1:53" x14ac:dyDescent="0.25">
      <c r="A5" s="50">
        <v>2018011000627</v>
      </c>
      <c r="B5" s="50" t="s">
        <v>459</v>
      </c>
      <c r="C5" s="50" t="s">
        <v>458</v>
      </c>
      <c r="D5" s="50" t="s">
        <v>457</v>
      </c>
      <c r="E5" s="50">
        <v>1</v>
      </c>
      <c r="F5" s="50" t="s">
        <v>371</v>
      </c>
      <c r="G5" s="50" t="s">
        <v>462</v>
      </c>
      <c r="H5" s="50" t="s">
        <v>372</v>
      </c>
      <c r="I5" s="53" t="s">
        <v>85</v>
      </c>
      <c r="J5" s="50" t="s">
        <v>351</v>
      </c>
      <c r="K5" s="50" t="s">
        <v>376</v>
      </c>
      <c r="L5" s="50" t="s">
        <v>249</v>
      </c>
      <c r="M5" s="50" t="s">
        <v>2</v>
      </c>
      <c r="N5" s="53" t="s">
        <v>85</v>
      </c>
      <c r="O5" s="50" t="s">
        <v>463</v>
      </c>
      <c r="P5" s="62">
        <v>9020</v>
      </c>
      <c r="Q5" s="62">
        <v>4720</v>
      </c>
      <c r="R5" s="62">
        <v>2360</v>
      </c>
      <c r="S5" s="50" t="s">
        <v>352</v>
      </c>
      <c r="T5" s="50" t="s">
        <v>343</v>
      </c>
      <c r="U5" s="50" t="s">
        <v>316</v>
      </c>
      <c r="V5" s="50"/>
      <c r="W5" s="50"/>
      <c r="X5" s="50" t="s">
        <v>316</v>
      </c>
      <c r="Y5" s="50" t="s">
        <v>316</v>
      </c>
      <c r="Z5" s="50"/>
      <c r="AA5" s="50"/>
      <c r="AB5" s="43" t="s">
        <v>522</v>
      </c>
      <c r="AC5" s="43" t="s">
        <v>523</v>
      </c>
      <c r="AD5" s="43" t="s">
        <v>524</v>
      </c>
      <c r="AE5" s="50" t="s">
        <v>363</v>
      </c>
      <c r="AF5" s="50" t="s">
        <v>364</v>
      </c>
      <c r="BA5" s="44"/>
    </row>
    <row r="6" spans="1:53" ht="112.5" x14ac:dyDescent="0.25">
      <c r="A6" s="51"/>
      <c r="B6" s="51"/>
      <c r="C6" s="51"/>
      <c r="D6" s="51"/>
      <c r="E6" s="51"/>
      <c r="F6" s="51"/>
      <c r="G6" s="51"/>
      <c r="H6" s="51"/>
      <c r="I6" s="54"/>
      <c r="J6" s="51"/>
      <c r="K6" s="51"/>
      <c r="L6" s="51"/>
      <c r="M6" s="51"/>
      <c r="N6" s="54"/>
      <c r="O6" s="51"/>
      <c r="P6" s="63"/>
      <c r="Q6" s="63"/>
      <c r="R6" s="63"/>
      <c r="S6" s="51"/>
      <c r="T6" s="51"/>
      <c r="U6" s="51"/>
      <c r="V6" s="51"/>
      <c r="W6" s="51"/>
      <c r="X6" s="51"/>
      <c r="Y6" s="51"/>
      <c r="Z6" s="51"/>
      <c r="AA6" s="51"/>
      <c r="AB6" s="45" t="s">
        <v>525</v>
      </c>
      <c r="AC6" s="46">
        <v>43864</v>
      </c>
      <c r="AD6" s="46">
        <v>44196</v>
      </c>
      <c r="AE6" s="51"/>
      <c r="AF6" s="51"/>
      <c r="BA6" s="44"/>
    </row>
    <row r="7" spans="1:53" ht="90" x14ac:dyDescent="0.25">
      <c r="A7" s="51"/>
      <c r="B7" s="51"/>
      <c r="C7" s="51"/>
      <c r="D7" s="51"/>
      <c r="E7" s="51"/>
      <c r="F7" s="51"/>
      <c r="G7" s="51"/>
      <c r="H7" s="51"/>
      <c r="I7" s="54"/>
      <c r="J7" s="51"/>
      <c r="K7" s="51"/>
      <c r="L7" s="51"/>
      <c r="M7" s="51"/>
      <c r="N7" s="54"/>
      <c r="O7" s="51"/>
      <c r="P7" s="63"/>
      <c r="Q7" s="63"/>
      <c r="R7" s="63"/>
      <c r="S7" s="51"/>
      <c r="T7" s="51"/>
      <c r="U7" s="51"/>
      <c r="V7" s="51"/>
      <c r="W7" s="51"/>
      <c r="X7" s="51"/>
      <c r="Y7" s="51"/>
      <c r="Z7" s="51"/>
      <c r="AA7" s="51"/>
      <c r="AB7" s="45" t="s">
        <v>526</v>
      </c>
      <c r="AC7" s="46">
        <v>43864</v>
      </c>
      <c r="AD7" s="46">
        <v>44196</v>
      </c>
      <c r="AE7" s="51"/>
      <c r="AF7" s="51"/>
      <c r="BA7" s="44"/>
    </row>
    <row r="8" spans="1:53" ht="157.5" x14ac:dyDescent="0.25">
      <c r="A8" s="51"/>
      <c r="B8" s="51"/>
      <c r="C8" s="51"/>
      <c r="D8" s="51"/>
      <c r="E8" s="51"/>
      <c r="F8" s="51"/>
      <c r="G8" s="51"/>
      <c r="H8" s="51"/>
      <c r="I8" s="54"/>
      <c r="J8" s="51"/>
      <c r="K8" s="51"/>
      <c r="L8" s="51"/>
      <c r="M8" s="51"/>
      <c r="N8" s="54"/>
      <c r="O8" s="51"/>
      <c r="P8" s="63"/>
      <c r="Q8" s="63"/>
      <c r="R8" s="63"/>
      <c r="S8" s="51"/>
      <c r="T8" s="51"/>
      <c r="U8" s="51"/>
      <c r="V8" s="51"/>
      <c r="W8" s="51"/>
      <c r="X8" s="51"/>
      <c r="Y8" s="51"/>
      <c r="Z8" s="51"/>
      <c r="AA8" s="51"/>
      <c r="AB8" s="45" t="s">
        <v>527</v>
      </c>
      <c r="AC8" s="46">
        <v>43922</v>
      </c>
      <c r="AD8" s="46">
        <v>43983</v>
      </c>
      <c r="AE8" s="51"/>
      <c r="AF8" s="51"/>
      <c r="BA8" s="44"/>
    </row>
    <row r="9" spans="1:53" ht="112.5" x14ac:dyDescent="0.25">
      <c r="A9" s="52"/>
      <c r="B9" s="52"/>
      <c r="C9" s="52"/>
      <c r="D9" s="52"/>
      <c r="E9" s="52"/>
      <c r="F9" s="52"/>
      <c r="G9" s="52"/>
      <c r="H9" s="52"/>
      <c r="I9" s="55"/>
      <c r="J9" s="52"/>
      <c r="K9" s="52"/>
      <c r="L9" s="52"/>
      <c r="M9" s="52"/>
      <c r="N9" s="55"/>
      <c r="O9" s="52"/>
      <c r="P9" s="64"/>
      <c r="Q9" s="64"/>
      <c r="R9" s="64"/>
      <c r="S9" s="52"/>
      <c r="T9" s="52"/>
      <c r="U9" s="52"/>
      <c r="V9" s="52"/>
      <c r="W9" s="52"/>
      <c r="X9" s="52"/>
      <c r="Y9" s="52"/>
      <c r="Z9" s="52"/>
      <c r="AA9" s="52"/>
      <c r="AB9" s="45" t="s">
        <v>528</v>
      </c>
      <c r="AC9" s="46">
        <v>43983</v>
      </c>
      <c r="AD9" s="46">
        <v>44196</v>
      </c>
      <c r="AE9" s="52"/>
      <c r="AF9" s="52"/>
      <c r="BA9" s="44"/>
    </row>
    <row r="10" spans="1:53" x14ac:dyDescent="0.25">
      <c r="A10" s="50">
        <v>2018011000627</v>
      </c>
      <c r="B10" s="50" t="s">
        <v>459</v>
      </c>
      <c r="C10" s="50" t="s">
        <v>458</v>
      </c>
      <c r="D10" s="50" t="s">
        <v>457</v>
      </c>
      <c r="E10" s="50">
        <v>1</v>
      </c>
      <c r="F10" s="50" t="s">
        <v>371</v>
      </c>
      <c r="G10" s="50" t="s">
        <v>461</v>
      </c>
      <c r="H10" s="50" t="s">
        <v>372</v>
      </c>
      <c r="I10" s="53" t="s">
        <v>86</v>
      </c>
      <c r="J10" s="50" t="s">
        <v>351</v>
      </c>
      <c r="K10" s="50" t="s">
        <v>376</v>
      </c>
      <c r="L10" s="50" t="s">
        <v>249</v>
      </c>
      <c r="M10" s="50" t="s">
        <v>2</v>
      </c>
      <c r="N10" s="53" t="s">
        <v>86</v>
      </c>
      <c r="O10" s="50" t="s">
        <v>87</v>
      </c>
      <c r="P10" s="62">
        <v>60400</v>
      </c>
      <c r="Q10" s="62">
        <v>60400</v>
      </c>
      <c r="R10" s="62">
        <v>15100</v>
      </c>
      <c r="S10" s="50" t="s">
        <v>352</v>
      </c>
      <c r="T10" s="50" t="s">
        <v>343</v>
      </c>
      <c r="U10" s="50" t="s">
        <v>316</v>
      </c>
      <c r="V10" s="50" t="s">
        <v>316</v>
      </c>
      <c r="W10" s="50"/>
      <c r="X10" s="50" t="s">
        <v>316</v>
      </c>
      <c r="Y10" s="50" t="s">
        <v>316</v>
      </c>
      <c r="Z10" s="50"/>
      <c r="AA10" s="50"/>
      <c r="AB10" s="43" t="s">
        <v>522</v>
      </c>
      <c r="AC10" s="43" t="s">
        <v>523</v>
      </c>
      <c r="AD10" s="43" t="s">
        <v>524</v>
      </c>
      <c r="AE10" s="50" t="s">
        <v>363</v>
      </c>
      <c r="AF10" s="50" t="s">
        <v>364</v>
      </c>
      <c r="BA10" s="44"/>
    </row>
    <row r="11" spans="1:53" ht="146.25" x14ac:dyDescent="0.25">
      <c r="A11" s="51"/>
      <c r="B11" s="51"/>
      <c r="C11" s="51"/>
      <c r="D11" s="51"/>
      <c r="E11" s="51"/>
      <c r="F11" s="51"/>
      <c r="G11" s="51"/>
      <c r="H11" s="51"/>
      <c r="I11" s="54"/>
      <c r="J11" s="51"/>
      <c r="K11" s="51"/>
      <c r="L11" s="51"/>
      <c r="M11" s="51"/>
      <c r="N11" s="54"/>
      <c r="O11" s="51"/>
      <c r="P11" s="63"/>
      <c r="Q11" s="63"/>
      <c r="R11" s="63"/>
      <c r="S11" s="51"/>
      <c r="T11" s="51"/>
      <c r="U11" s="51"/>
      <c r="V11" s="51"/>
      <c r="W11" s="51"/>
      <c r="X11" s="51"/>
      <c r="Y11" s="51"/>
      <c r="Z11" s="51"/>
      <c r="AA11" s="51"/>
      <c r="AB11" s="45" t="s">
        <v>529</v>
      </c>
      <c r="AC11" s="46">
        <v>43862</v>
      </c>
      <c r="AD11" s="46">
        <v>43981</v>
      </c>
      <c r="AE11" s="51"/>
      <c r="AF11" s="51"/>
      <c r="BA11" s="44"/>
    </row>
    <row r="12" spans="1:53" ht="292.5" x14ac:dyDescent="0.25">
      <c r="A12" s="51"/>
      <c r="B12" s="51"/>
      <c r="C12" s="51"/>
      <c r="D12" s="51"/>
      <c r="E12" s="51"/>
      <c r="F12" s="51"/>
      <c r="G12" s="51"/>
      <c r="H12" s="51"/>
      <c r="I12" s="54"/>
      <c r="J12" s="51"/>
      <c r="K12" s="51"/>
      <c r="L12" s="51"/>
      <c r="M12" s="51"/>
      <c r="N12" s="54"/>
      <c r="O12" s="51"/>
      <c r="P12" s="63"/>
      <c r="Q12" s="63"/>
      <c r="R12" s="63"/>
      <c r="S12" s="51"/>
      <c r="T12" s="51"/>
      <c r="U12" s="51"/>
      <c r="V12" s="51"/>
      <c r="W12" s="51"/>
      <c r="X12" s="51"/>
      <c r="Y12" s="51"/>
      <c r="Z12" s="51"/>
      <c r="AA12" s="51"/>
      <c r="AB12" s="45" t="s">
        <v>530</v>
      </c>
      <c r="AC12" s="46">
        <v>43905</v>
      </c>
      <c r="AD12" s="46">
        <v>44180</v>
      </c>
      <c r="AE12" s="51"/>
      <c r="AF12" s="51"/>
      <c r="BA12" s="44"/>
    </row>
    <row r="13" spans="1:53" ht="180" x14ac:dyDescent="0.25">
      <c r="A13" s="51"/>
      <c r="B13" s="51"/>
      <c r="C13" s="51"/>
      <c r="D13" s="51"/>
      <c r="E13" s="51"/>
      <c r="F13" s="51"/>
      <c r="G13" s="51"/>
      <c r="H13" s="51"/>
      <c r="I13" s="54"/>
      <c r="J13" s="51"/>
      <c r="K13" s="51"/>
      <c r="L13" s="51"/>
      <c r="M13" s="51"/>
      <c r="N13" s="54"/>
      <c r="O13" s="51"/>
      <c r="P13" s="63"/>
      <c r="Q13" s="63"/>
      <c r="R13" s="63"/>
      <c r="S13" s="51"/>
      <c r="T13" s="51"/>
      <c r="U13" s="51"/>
      <c r="V13" s="51"/>
      <c r="W13" s="51"/>
      <c r="X13" s="51"/>
      <c r="Y13" s="51"/>
      <c r="Z13" s="51"/>
      <c r="AA13" s="51"/>
      <c r="AB13" s="45" t="s">
        <v>531</v>
      </c>
      <c r="AC13" s="46">
        <v>43920</v>
      </c>
      <c r="AD13" s="46">
        <v>43951</v>
      </c>
      <c r="AE13" s="51"/>
      <c r="AF13" s="51"/>
      <c r="BA13" s="44"/>
    </row>
    <row r="14" spans="1:53" ht="90" x14ac:dyDescent="0.25">
      <c r="A14" s="51"/>
      <c r="B14" s="51"/>
      <c r="C14" s="51"/>
      <c r="D14" s="51"/>
      <c r="E14" s="51"/>
      <c r="F14" s="51"/>
      <c r="G14" s="51"/>
      <c r="H14" s="51"/>
      <c r="I14" s="54"/>
      <c r="J14" s="51"/>
      <c r="K14" s="51"/>
      <c r="L14" s="51"/>
      <c r="M14" s="51"/>
      <c r="N14" s="54"/>
      <c r="O14" s="51"/>
      <c r="P14" s="63"/>
      <c r="Q14" s="63"/>
      <c r="R14" s="63"/>
      <c r="S14" s="51"/>
      <c r="T14" s="51"/>
      <c r="U14" s="51"/>
      <c r="V14" s="51"/>
      <c r="W14" s="51"/>
      <c r="X14" s="51"/>
      <c r="Y14" s="51"/>
      <c r="Z14" s="51"/>
      <c r="AA14" s="51"/>
      <c r="AB14" s="45" t="s">
        <v>532</v>
      </c>
      <c r="AC14" s="46">
        <v>43922</v>
      </c>
      <c r="AD14" s="46">
        <v>44180</v>
      </c>
      <c r="AE14" s="51"/>
      <c r="AF14" s="51"/>
      <c r="BA14" s="44"/>
    </row>
    <row r="15" spans="1:53" ht="123.75" x14ac:dyDescent="0.25">
      <c r="A15" s="52"/>
      <c r="B15" s="52"/>
      <c r="C15" s="52"/>
      <c r="D15" s="52"/>
      <c r="E15" s="52"/>
      <c r="F15" s="52"/>
      <c r="G15" s="52"/>
      <c r="H15" s="52"/>
      <c r="I15" s="55"/>
      <c r="J15" s="52"/>
      <c r="K15" s="52"/>
      <c r="L15" s="52"/>
      <c r="M15" s="52"/>
      <c r="N15" s="55"/>
      <c r="O15" s="52"/>
      <c r="P15" s="64"/>
      <c r="Q15" s="64"/>
      <c r="R15" s="64"/>
      <c r="S15" s="52"/>
      <c r="T15" s="52"/>
      <c r="U15" s="52"/>
      <c r="V15" s="52"/>
      <c r="W15" s="52"/>
      <c r="X15" s="52"/>
      <c r="Y15" s="52"/>
      <c r="Z15" s="52"/>
      <c r="AA15" s="52"/>
      <c r="AB15" s="45" t="s">
        <v>533</v>
      </c>
      <c r="AC15" s="46">
        <v>43922</v>
      </c>
      <c r="AD15" s="46">
        <v>44180</v>
      </c>
      <c r="AE15" s="52"/>
      <c r="AF15" s="52"/>
      <c r="BA15" s="44"/>
    </row>
    <row r="16" spans="1:53" x14ac:dyDescent="0.25">
      <c r="A16" s="50">
        <v>2018011000627</v>
      </c>
      <c r="B16" s="50" t="s">
        <v>459</v>
      </c>
      <c r="C16" s="50" t="s">
        <v>458</v>
      </c>
      <c r="D16" s="50" t="s">
        <v>457</v>
      </c>
      <c r="E16" s="50">
        <v>1</v>
      </c>
      <c r="F16" s="50" t="s">
        <v>371</v>
      </c>
      <c r="G16" s="50" t="s">
        <v>179</v>
      </c>
      <c r="H16" s="50" t="s">
        <v>372</v>
      </c>
      <c r="I16" s="53" t="s">
        <v>112</v>
      </c>
      <c r="J16" s="50" t="s">
        <v>351</v>
      </c>
      <c r="K16" s="50" t="s">
        <v>376</v>
      </c>
      <c r="L16" s="50" t="s">
        <v>249</v>
      </c>
      <c r="M16" s="50" t="s">
        <v>2</v>
      </c>
      <c r="N16" s="53" t="s">
        <v>112</v>
      </c>
      <c r="O16" s="50" t="s">
        <v>113</v>
      </c>
      <c r="P16" s="62">
        <v>140980</v>
      </c>
      <c r="Q16" s="62">
        <v>69256</v>
      </c>
      <c r="R16" s="62">
        <v>36156</v>
      </c>
      <c r="S16" s="50" t="s">
        <v>352</v>
      </c>
      <c r="T16" s="50" t="s">
        <v>343</v>
      </c>
      <c r="U16" s="50" t="s">
        <v>316</v>
      </c>
      <c r="V16" s="50"/>
      <c r="W16" s="50"/>
      <c r="X16" s="50" t="s">
        <v>316</v>
      </c>
      <c r="Y16" s="50" t="s">
        <v>316</v>
      </c>
      <c r="Z16" s="50"/>
      <c r="AA16" s="50"/>
      <c r="AB16" s="43" t="s">
        <v>522</v>
      </c>
      <c r="AC16" s="43" t="s">
        <v>523</v>
      </c>
      <c r="AD16" s="43" t="s">
        <v>524</v>
      </c>
      <c r="AE16" s="50" t="s">
        <v>363</v>
      </c>
      <c r="AF16" s="50" t="s">
        <v>364</v>
      </c>
      <c r="BA16" s="44"/>
    </row>
    <row r="17" spans="1:53" ht="123.75" x14ac:dyDescent="0.25">
      <c r="A17" s="51"/>
      <c r="B17" s="51"/>
      <c r="C17" s="51"/>
      <c r="D17" s="51"/>
      <c r="E17" s="51"/>
      <c r="F17" s="51"/>
      <c r="G17" s="51"/>
      <c r="H17" s="51"/>
      <c r="I17" s="54"/>
      <c r="J17" s="51"/>
      <c r="K17" s="51"/>
      <c r="L17" s="51"/>
      <c r="M17" s="51"/>
      <c r="N17" s="54"/>
      <c r="O17" s="51"/>
      <c r="P17" s="63"/>
      <c r="Q17" s="63"/>
      <c r="R17" s="63"/>
      <c r="S17" s="51"/>
      <c r="T17" s="51"/>
      <c r="U17" s="51"/>
      <c r="V17" s="51"/>
      <c r="W17" s="51"/>
      <c r="X17" s="51"/>
      <c r="Y17" s="51"/>
      <c r="Z17" s="51"/>
      <c r="AA17" s="51"/>
      <c r="AB17" s="45" t="s">
        <v>534</v>
      </c>
      <c r="AC17" s="46">
        <v>43837</v>
      </c>
      <c r="AD17" s="46">
        <v>43903</v>
      </c>
      <c r="AE17" s="51"/>
      <c r="AF17" s="51"/>
      <c r="BA17" s="44"/>
    </row>
    <row r="18" spans="1:53" ht="90" x14ac:dyDescent="0.25">
      <c r="A18" s="51"/>
      <c r="B18" s="51"/>
      <c r="C18" s="51"/>
      <c r="D18" s="51"/>
      <c r="E18" s="51"/>
      <c r="F18" s="51"/>
      <c r="G18" s="51"/>
      <c r="H18" s="51"/>
      <c r="I18" s="54"/>
      <c r="J18" s="51"/>
      <c r="K18" s="51"/>
      <c r="L18" s="51"/>
      <c r="M18" s="51"/>
      <c r="N18" s="54"/>
      <c r="O18" s="51"/>
      <c r="P18" s="63"/>
      <c r="Q18" s="63"/>
      <c r="R18" s="63"/>
      <c r="S18" s="51"/>
      <c r="T18" s="51"/>
      <c r="U18" s="51"/>
      <c r="V18" s="51"/>
      <c r="W18" s="51"/>
      <c r="X18" s="51"/>
      <c r="Y18" s="51"/>
      <c r="Z18" s="51"/>
      <c r="AA18" s="51"/>
      <c r="AB18" s="45" t="s">
        <v>535</v>
      </c>
      <c r="AC18" s="46">
        <v>43864</v>
      </c>
      <c r="AD18" s="46">
        <v>44196</v>
      </c>
      <c r="AE18" s="51"/>
      <c r="AF18" s="51"/>
      <c r="BA18" s="44"/>
    </row>
    <row r="19" spans="1:53" ht="135" x14ac:dyDescent="0.25">
      <c r="A19" s="51"/>
      <c r="B19" s="51"/>
      <c r="C19" s="51"/>
      <c r="D19" s="51"/>
      <c r="E19" s="51"/>
      <c r="F19" s="51"/>
      <c r="G19" s="51"/>
      <c r="H19" s="51"/>
      <c r="I19" s="54"/>
      <c r="J19" s="51"/>
      <c r="K19" s="51"/>
      <c r="L19" s="51"/>
      <c r="M19" s="51"/>
      <c r="N19" s="54"/>
      <c r="O19" s="51"/>
      <c r="P19" s="63"/>
      <c r="Q19" s="63"/>
      <c r="R19" s="63"/>
      <c r="S19" s="51"/>
      <c r="T19" s="51"/>
      <c r="U19" s="51"/>
      <c r="V19" s="51"/>
      <c r="W19" s="51"/>
      <c r="X19" s="51"/>
      <c r="Y19" s="51"/>
      <c r="Z19" s="51"/>
      <c r="AA19" s="51"/>
      <c r="AB19" s="45" t="s">
        <v>536</v>
      </c>
      <c r="AC19" s="46">
        <v>43864</v>
      </c>
      <c r="AD19" s="46">
        <v>43951</v>
      </c>
      <c r="AE19" s="51"/>
      <c r="AF19" s="51"/>
      <c r="BA19" s="44"/>
    </row>
    <row r="20" spans="1:53" ht="236.25" x14ac:dyDescent="0.25">
      <c r="A20" s="52"/>
      <c r="B20" s="52"/>
      <c r="C20" s="52"/>
      <c r="D20" s="52"/>
      <c r="E20" s="52"/>
      <c r="F20" s="52"/>
      <c r="G20" s="52"/>
      <c r="H20" s="52"/>
      <c r="I20" s="55"/>
      <c r="J20" s="52"/>
      <c r="K20" s="52"/>
      <c r="L20" s="52"/>
      <c r="M20" s="52"/>
      <c r="N20" s="55"/>
      <c r="O20" s="52"/>
      <c r="P20" s="64"/>
      <c r="Q20" s="64"/>
      <c r="R20" s="64"/>
      <c r="S20" s="52"/>
      <c r="T20" s="52"/>
      <c r="U20" s="52"/>
      <c r="V20" s="52"/>
      <c r="W20" s="52"/>
      <c r="X20" s="52"/>
      <c r="Y20" s="52"/>
      <c r="Z20" s="52"/>
      <c r="AA20" s="52"/>
      <c r="AB20" s="45" t="s">
        <v>537</v>
      </c>
      <c r="AC20" s="46">
        <v>43922</v>
      </c>
      <c r="AD20" s="46">
        <v>43981</v>
      </c>
      <c r="AE20" s="52"/>
      <c r="AF20" s="52"/>
      <c r="BA20" s="44"/>
    </row>
    <row r="21" spans="1:53" x14ac:dyDescent="0.25">
      <c r="A21" s="50">
        <v>2018011000627</v>
      </c>
      <c r="B21" s="50" t="s">
        <v>459</v>
      </c>
      <c r="C21" s="50" t="s">
        <v>458</v>
      </c>
      <c r="D21" s="50" t="s">
        <v>457</v>
      </c>
      <c r="E21" s="50">
        <v>1</v>
      </c>
      <c r="F21" s="50" t="s">
        <v>371</v>
      </c>
      <c r="G21" s="50"/>
      <c r="H21" s="50" t="s">
        <v>401</v>
      </c>
      <c r="I21" s="53" t="s">
        <v>538</v>
      </c>
      <c r="J21" s="50" t="s">
        <v>351</v>
      </c>
      <c r="K21" s="50" t="s">
        <v>376</v>
      </c>
      <c r="L21" s="50" t="s">
        <v>249</v>
      </c>
      <c r="M21" s="50" t="s">
        <v>2</v>
      </c>
      <c r="N21" s="53" t="s">
        <v>538</v>
      </c>
      <c r="O21" s="50" t="s">
        <v>539</v>
      </c>
      <c r="P21" s="50" t="s">
        <v>249</v>
      </c>
      <c r="Q21" s="62">
        <v>2100000</v>
      </c>
      <c r="R21" s="62">
        <v>2100000</v>
      </c>
      <c r="S21" s="50" t="s">
        <v>352</v>
      </c>
      <c r="T21" s="50" t="s">
        <v>343</v>
      </c>
      <c r="U21" s="50" t="s">
        <v>316</v>
      </c>
      <c r="V21" s="50"/>
      <c r="W21" s="50"/>
      <c r="X21" s="50"/>
      <c r="Y21" s="50" t="s">
        <v>316</v>
      </c>
      <c r="Z21" s="50"/>
      <c r="AA21" s="50"/>
      <c r="AB21" s="43" t="s">
        <v>522</v>
      </c>
      <c r="AC21" s="43" t="s">
        <v>523</v>
      </c>
      <c r="AD21" s="43" t="s">
        <v>524</v>
      </c>
      <c r="AE21" s="50" t="s">
        <v>398</v>
      </c>
      <c r="AF21" s="50" t="s">
        <v>421</v>
      </c>
      <c r="BA21" s="44"/>
    </row>
    <row r="22" spans="1:53" ht="213.75" x14ac:dyDescent="0.25">
      <c r="A22" s="51"/>
      <c r="B22" s="51"/>
      <c r="C22" s="51"/>
      <c r="D22" s="51"/>
      <c r="E22" s="51"/>
      <c r="F22" s="51"/>
      <c r="G22" s="51"/>
      <c r="H22" s="51"/>
      <c r="I22" s="54"/>
      <c r="J22" s="51"/>
      <c r="K22" s="51"/>
      <c r="L22" s="51"/>
      <c r="M22" s="51"/>
      <c r="N22" s="54"/>
      <c r="O22" s="51"/>
      <c r="P22" s="51"/>
      <c r="Q22" s="63"/>
      <c r="R22" s="63"/>
      <c r="S22" s="51"/>
      <c r="T22" s="51"/>
      <c r="U22" s="51"/>
      <c r="V22" s="51"/>
      <c r="W22" s="51"/>
      <c r="X22" s="51"/>
      <c r="Y22" s="51"/>
      <c r="Z22" s="51"/>
      <c r="AA22" s="51"/>
      <c r="AB22" s="45" t="s">
        <v>540</v>
      </c>
      <c r="AC22" s="46">
        <v>43837</v>
      </c>
      <c r="AD22" s="46">
        <v>44104</v>
      </c>
      <c r="AE22" s="51"/>
      <c r="AF22" s="51"/>
      <c r="BA22" s="44"/>
    </row>
    <row r="23" spans="1:53" ht="180" x14ac:dyDescent="0.25">
      <c r="A23" s="51"/>
      <c r="B23" s="51"/>
      <c r="C23" s="51"/>
      <c r="D23" s="51"/>
      <c r="E23" s="51"/>
      <c r="F23" s="51"/>
      <c r="G23" s="51"/>
      <c r="H23" s="51"/>
      <c r="I23" s="54"/>
      <c r="J23" s="51"/>
      <c r="K23" s="51"/>
      <c r="L23" s="51"/>
      <c r="M23" s="51"/>
      <c r="N23" s="54"/>
      <c r="O23" s="51"/>
      <c r="P23" s="51"/>
      <c r="Q23" s="63"/>
      <c r="R23" s="63"/>
      <c r="S23" s="51"/>
      <c r="T23" s="51"/>
      <c r="U23" s="51"/>
      <c r="V23" s="51"/>
      <c r="W23" s="51"/>
      <c r="X23" s="51"/>
      <c r="Y23" s="51"/>
      <c r="Z23" s="51"/>
      <c r="AA23" s="51"/>
      <c r="AB23" s="45" t="s">
        <v>541</v>
      </c>
      <c r="AC23" s="46">
        <v>43862</v>
      </c>
      <c r="AD23" s="46">
        <v>44196</v>
      </c>
      <c r="AE23" s="51"/>
      <c r="AF23" s="51"/>
      <c r="BA23" s="44"/>
    </row>
    <row r="24" spans="1:53" ht="135" x14ac:dyDescent="0.25">
      <c r="A24" s="51"/>
      <c r="B24" s="51"/>
      <c r="C24" s="51"/>
      <c r="D24" s="51"/>
      <c r="E24" s="51"/>
      <c r="F24" s="51"/>
      <c r="G24" s="51"/>
      <c r="H24" s="51"/>
      <c r="I24" s="54"/>
      <c r="J24" s="51"/>
      <c r="K24" s="51"/>
      <c r="L24" s="51"/>
      <c r="M24" s="51"/>
      <c r="N24" s="54"/>
      <c r="O24" s="51"/>
      <c r="P24" s="51"/>
      <c r="Q24" s="63"/>
      <c r="R24" s="63"/>
      <c r="S24" s="51"/>
      <c r="T24" s="51"/>
      <c r="U24" s="51"/>
      <c r="V24" s="51"/>
      <c r="W24" s="51"/>
      <c r="X24" s="51"/>
      <c r="Y24" s="51"/>
      <c r="Z24" s="51"/>
      <c r="AA24" s="51"/>
      <c r="AB24" s="45" t="s">
        <v>542</v>
      </c>
      <c r="AC24" s="46">
        <v>43862</v>
      </c>
      <c r="AD24" s="46">
        <v>44196</v>
      </c>
      <c r="AE24" s="51"/>
      <c r="AF24" s="51"/>
      <c r="BA24" s="44"/>
    </row>
    <row r="25" spans="1:53" ht="123.75" x14ac:dyDescent="0.25">
      <c r="A25" s="51"/>
      <c r="B25" s="51"/>
      <c r="C25" s="51"/>
      <c r="D25" s="51"/>
      <c r="E25" s="51"/>
      <c r="F25" s="51"/>
      <c r="G25" s="51"/>
      <c r="H25" s="51"/>
      <c r="I25" s="54"/>
      <c r="J25" s="51"/>
      <c r="K25" s="51"/>
      <c r="L25" s="51"/>
      <c r="M25" s="51"/>
      <c r="N25" s="54"/>
      <c r="O25" s="51"/>
      <c r="P25" s="51"/>
      <c r="Q25" s="63"/>
      <c r="R25" s="63"/>
      <c r="S25" s="51"/>
      <c r="T25" s="51"/>
      <c r="U25" s="51"/>
      <c r="V25" s="51"/>
      <c r="W25" s="51"/>
      <c r="X25" s="51"/>
      <c r="Y25" s="51"/>
      <c r="Z25" s="51"/>
      <c r="AA25" s="51"/>
      <c r="AB25" s="45" t="s">
        <v>543</v>
      </c>
      <c r="AC25" s="46">
        <v>43862</v>
      </c>
      <c r="AD25" s="46">
        <v>44196</v>
      </c>
      <c r="AE25" s="51"/>
      <c r="AF25" s="51"/>
      <c r="BA25" s="44"/>
    </row>
    <row r="26" spans="1:53" ht="146.25" x14ac:dyDescent="0.25">
      <c r="A26" s="52"/>
      <c r="B26" s="52"/>
      <c r="C26" s="52"/>
      <c r="D26" s="52"/>
      <c r="E26" s="52"/>
      <c r="F26" s="52"/>
      <c r="G26" s="52"/>
      <c r="H26" s="52"/>
      <c r="I26" s="55"/>
      <c r="J26" s="52"/>
      <c r="K26" s="52"/>
      <c r="L26" s="52"/>
      <c r="M26" s="52"/>
      <c r="N26" s="55"/>
      <c r="O26" s="52"/>
      <c r="P26" s="52"/>
      <c r="Q26" s="64"/>
      <c r="R26" s="64"/>
      <c r="S26" s="52"/>
      <c r="T26" s="52"/>
      <c r="U26" s="52"/>
      <c r="V26" s="52"/>
      <c r="W26" s="52"/>
      <c r="X26" s="52"/>
      <c r="Y26" s="52"/>
      <c r="Z26" s="52"/>
      <c r="AA26" s="52"/>
      <c r="AB26" s="45" t="s">
        <v>544</v>
      </c>
      <c r="AC26" s="46">
        <v>44075</v>
      </c>
      <c r="AD26" s="46">
        <v>44134</v>
      </c>
      <c r="AE26" s="52"/>
      <c r="AF26" s="52"/>
      <c r="BA26" s="44"/>
    </row>
    <row r="27" spans="1:53" x14ac:dyDescent="0.25">
      <c r="A27" s="50">
        <v>2018011000627</v>
      </c>
      <c r="B27" s="50" t="s">
        <v>459</v>
      </c>
      <c r="C27" s="50" t="s">
        <v>458</v>
      </c>
      <c r="D27" s="50" t="s">
        <v>457</v>
      </c>
      <c r="E27" s="50">
        <v>1</v>
      </c>
      <c r="F27" s="50" t="s">
        <v>371</v>
      </c>
      <c r="G27" s="50" t="s">
        <v>179</v>
      </c>
      <c r="H27" s="50" t="s">
        <v>372</v>
      </c>
      <c r="I27" s="53" t="s">
        <v>545</v>
      </c>
      <c r="J27" s="50" t="s">
        <v>351</v>
      </c>
      <c r="K27" s="50" t="s">
        <v>376</v>
      </c>
      <c r="L27" s="50" t="s">
        <v>249</v>
      </c>
      <c r="M27" s="50" t="s">
        <v>2</v>
      </c>
      <c r="N27" s="53" t="s">
        <v>545</v>
      </c>
      <c r="O27" s="50" t="s">
        <v>546</v>
      </c>
      <c r="P27" s="56">
        <v>0</v>
      </c>
      <c r="Q27" s="56">
        <v>0.85</v>
      </c>
      <c r="R27" s="56">
        <v>0.85</v>
      </c>
      <c r="S27" s="50" t="s">
        <v>344</v>
      </c>
      <c r="T27" s="50" t="s">
        <v>367</v>
      </c>
      <c r="U27" s="50" t="s">
        <v>316</v>
      </c>
      <c r="V27" s="50"/>
      <c r="W27" s="50"/>
      <c r="X27" s="50"/>
      <c r="Y27" s="50" t="s">
        <v>316</v>
      </c>
      <c r="Z27" s="50"/>
      <c r="AA27" s="50"/>
      <c r="AB27" s="43" t="s">
        <v>522</v>
      </c>
      <c r="AC27" s="43" t="s">
        <v>523</v>
      </c>
      <c r="AD27" s="43" t="s">
        <v>524</v>
      </c>
      <c r="AE27" s="50" t="s">
        <v>363</v>
      </c>
      <c r="AF27" s="50" t="s">
        <v>364</v>
      </c>
      <c r="BA27" s="44"/>
    </row>
    <row r="28" spans="1:53" ht="135" x14ac:dyDescent="0.25">
      <c r="A28" s="51"/>
      <c r="B28" s="51"/>
      <c r="C28" s="51"/>
      <c r="D28" s="51"/>
      <c r="E28" s="51"/>
      <c r="F28" s="51"/>
      <c r="G28" s="51"/>
      <c r="H28" s="51"/>
      <c r="I28" s="54"/>
      <c r="J28" s="51"/>
      <c r="K28" s="51"/>
      <c r="L28" s="51"/>
      <c r="M28" s="51"/>
      <c r="N28" s="54"/>
      <c r="O28" s="51"/>
      <c r="P28" s="57"/>
      <c r="Q28" s="57"/>
      <c r="R28" s="57"/>
      <c r="S28" s="51"/>
      <c r="T28" s="51"/>
      <c r="U28" s="51"/>
      <c r="V28" s="51"/>
      <c r="W28" s="51"/>
      <c r="X28" s="51"/>
      <c r="Y28" s="51"/>
      <c r="Z28" s="51"/>
      <c r="AA28" s="51"/>
      <c r="AB28" s="45" t="s">
        <v>547</v>
      </c>
      <c r="AC28" s="46">
        <v>43833</v>
      </c>
      <c r="AD28" s="46">
        <v>43861</v>
      </c>
      <c r="AE28" s="51"/>
      <c r="AF28" s="51"/>
      <c r="BA28" s="44"/>
    </row>
    <row r="29" spans="1:53" ht="123.75" x14ac:dyDescent="0.25">
      <c r="A29" s="51"/>
      <c r="B29" s="51"/>
      <c r="C29" s="51"/>
      <c r="D29" s="51"/>
      <c r="E29" s="51"/>
      <c r="F29" s="51"/>
      <c r="G29" s="51"/>
      <c r="H29" s="51"/>
      <c r="I29" s="54"/>
      <c r="J29" s="51"/>
      <c r="K29" s="51"/>
      <c r="L29" s="51"/>
      <c r="M29" s="51"/>
      <c r="N29" s="54"/>
      <c r="O29" s="51"/>
      <c r="P29" s="57"/>
      <c r="Q29" s="57"/>
      <c r="R29" s="57"/>
      <c r="S29" s="51"/>
      <c r="T29" s="51"/>
      <c r="U29" s="51"/>
      <c r="V29" s="51"/>
      <c r="W29" s="51"/>
      <c r="X29" s="51"/>
      <c r="Y29" s="51"/>
      <c r="Z29" s="51"/>
      <c r="AA29" s="51"/>
      <c r="AB29" s="45" t="s">
        <v>548</v>
      </c>
      <c r="AC29" s="46">
        <v>43837</v>
      </c>
      <c r="AD29" s="46">
        <v>44074</v>
      </c>
      <c r="AE29" s="51"/>
      <c r="AF29" s="51"/>
      <c r="BA29" s="44"/>
    </row>
    <row r="30" spans="1:53" ht="202.5" x14ac:dyDescent="0.25">
      <c r="A30" s="51"/>
      <c r="B30" s="51"/>
      <c r="C30" s="51"/>
      <c r="D30" s="51"/>
      <c r="E30" s="51"/>
      <c r="F30" s="51"/>
      <c r="G30" s="51"/>
      <c r="H30" s="51"/>
      <c r="I30" s="54"/>
      <c r="J30" s="51"/>
      <c r="K30" s="51"/>
      <c r="L30" s="51"/>
      <c r="M30" s="51"/>
      <c r="N30" s="54"/>
      <c r="O30" s="51"/>
      <c r="P30" s="57"/>
      <c r="Q30" s="57"/>
      <c r="R30" s="57"/>
      <c r="S30" s="51"/>
      <c r="T30" s="51"/>
      <c r="U30" s="51"/>
      <c r="V30" s="51"/>
      <c r="W30" s="51"/>
      <c r="X30" s="51"/>
      <c r="Y30" s="51"/>
      <c r="Z30" s="51"/>
      <c r="AA30" s="51"/>
      <c r="AB30" s="45" t="s">
        <v>549</v>
      </c>
      <c r="AC30" s="46">
        <v>43847</v>
      </c>
      <c r="AD30" s="46">
        <v>44196</v>
      </c>
      <c r="AE30" s="51"/>
      <c r="AF30" s="51"/>
      <c r="BA30" s="44"/>
    </row>
    <row r="31" spans="1:53" ht="123.75" x14ac:dyDescent="0.25">
      <c r="A31" s="51"/>
      <c r="B31" s="51"/>
      <c r="C31" s="51"/>
      <c r="D31" s="51"/>
      <c r="E31" s="51"/>
      <c r="F31" s="51"/>
      <c r="G31" s="51"/>
      <c r="H31" s="51"/>
      <c r="I31" s="54"/>
      <c r="J31" s="51"/>
      <c r="K31" s="51"/>
      <c r="L31" s="51"/>
      <c r="M31" s="51"/>
      <c r="N31" s="54"/>
      <c r="O31" s="51"/>
      <c r="P31" s="57"/>
      <c r="Q31" s="57"/>
      <c r="R31" s="57"/>
      <c r="S31" s="51"/>
      <c r="T31" s="51"/>
      <c r="U31" s="51"/>
      <c r="V31" s="51"/>
      <c r="W31" s="51"/>
      <c r="X31" s="51"/>
      <c r="Y31" s="51"/>
      <c r="Z31" s="51"/>
      <c r="AA31" s="51"/>
      <c r="AB31" s="45" t="s">
        <v>550</v>
      </c>
      <c r="AC31" s="46">
        <v>43864</v>
      </c>
      <c r="AD31" s="46">
        <v>44104</v>
      </c>
      <c r="AE31" s="51"/>
      <c r="AF31" s="51"/>
      <c r="BA31" s="44"/>
    </row>
    <row r="32" spans="1:53" ht="90" x14ac:dyDescent="0.25">
      <c r="A32" s="52"/>
      <c r="B32" s="52"/>
      <c r="C32" s="52"/>
      <c r="D32" s="52"/>
      <c r="E32" s="52"/>
      <c r="F32" s="52"/>
      <c r="G32" s="52"/>
      <c r="H32" s="52"/>
      <c r="I32" s="55"/>
      <c r="J32" s="52"/>
      <c r="K32" s="52"/>
      <c r="L32" s="52"/>
      <c r="M32" s="52"/>
      <c r="N32" s="55"/>
      <c r="O32" s="52"/>
      <c r="P32" s="58"/>
      <c r="Q32" s="58"/>
      <c r="R32" s="58"/>
      <c r="S32" s="52"/>
      <c r="T32" s="52"/>
      <c r="U32" s="52"/>
      <c r="V32" s="52"/>
      <c r="W32" s="52"/>
      <c r="X32" s="52"/>
      <c r="Y32" s="52"/>
      <c r="Z32" s="52"/>
      <c r="AA32" s="52"/>
      <c r="AB32" s="45" t="s">
        <v>551</v>
      </c>
      <c r="AC32" s="46">
        <v>43864</v>
      </c>
      <c r="AD32" s="46">
        <v>44104</v>
      </c>
      <c r="AE32" s="52"/>
      <c r="AF32" s="52"/>
      <c r="BA32" s="44"/>
    </row>
    <row r="33" spans="1:53" x14ac:dyDescent="0.25">
      <c r="A33" s="50">
        <v>2018011000627</v>
      </c>
      <c r="B33" s="50" t="s">
        <v>459</v>
      </c>
      <c r="C33" s="50" t="s">
        <v>458</v>
      </c>
      <c r="D33" s="50" t="s">
        <v>457</v>
      </c>
      <c r="E33" s="50">
        <v>1</v>
      </c>
      <c r="F33" s="50" t="s">
        <v>371</v>
      </c>
      <c r="G33" s="50"/>
      <c r="H33" s="50" t="s">
        <v>372</v>
      </c>
      <c r="I33" s="53" t="s">
        <v>552</v>
      </c>
      <c r="J33" s="50" t="s">
        <v>351</v>
      </c>
      <c r="K33" s="50" t="s">
        <v>376</v>
      </c>
      <c r="L33" s="50" t="s">
        <v>249</v>
      </c>
      <c r="M33" s="50" t="s">
        <v>2</v>
      </c>
      <c r="N33" s="53" t="s">
        <v>552</v>
      </c>
      <c r="O33" s="50" t="s">
        <v>553</v>
      </c>
      <c r="P33" s="56">
        <v>0</v>
      </c>
      <c r="Q33" s="56">
        <v>1</v>
      </c>
      <c r="R33" s="56">
        <v>1</v>
      </c>
      <c r="S33" s="50" t="s">
        <v>344</v>
      </c>
      <c r="T33" s="50" t="s">
        <v>343</v>
      </c>
      <c r="U33" s="50" t="s">
        <v>316</v>
      </c>
      <c r="V33" s="50"/>
      <c r="W33" s="50"/>
      <c r="X33" s="50"/>
      <c r="Y33" s="50" t="s">
        <v>316</v>
      </c>
      <c r="Z33" s="50"/>
      <c r="AA33" s="50"/>
      <c r="AB33" s="43" t="s">
        <v>522</v>
      </c>
      <c r="AC33" s="43" t="s">
        <v>523</v>
      </c>
      <c r="AD33" s="43" t="s">
        <v>524</v>
      </c>
      <c r="AE33" s="50" t="s">
        <v>363</v>
      </c>
      <c r="AF33" s="50" t="s">
        <v>364</v>
      </c>
      <c r="BA33" s="44"/>
    </row>
    <row r="34" spans="1:53" ht="101.25" x14ac:dyDescent="0.25">
      <c r="A34" s="51"/>
      <c r="B34" s="51"/>
      <c r="C34" s="51"/>
      <c r="D34" s="51"/>
      <c r="E34" s="51"/>
      <c r="F34" s="51"/>
      <c r="G34" s="51"/>
      <c r="H34" s="51"/>
      <c r="I34" s="54"/>
      <c r="J34" s="51"/>
      <c r="K34" s="51"/>
      <c r="L34" s="51"/>
      <c r="M34" s="51"/>
      <c r="N34" s="54"/>
      <c r="O34" s="51"/>
      <c r="P34" s="57"/>
      <c r="Q34" s="57"/>
      <c r="R34" s="57"/>
      <c r="S34" s="51"/>
      <c r="T34" s="51"/>
      <c r="U34" s="51"/>
      <c r="V34" s="51"/>
      <c r="W34" s="51"/>
      <c r="X34" s="51"/>
      <c r="Y34" s="51"/>
      <c r="Z34" s="51"/>
      <c r="AA34" s="51"/>
      <c r="AB34" s="45" t="s">
        <v>554</v>
      </c>
      <c r="AC34" s="46">
        <v>43834</v>
      </c>
      <c r="AD34" s="46">
        <v>44104</v>
      </c>
      <c r="AE34" s="51"/>
      <c r="AF34" s="51"/>
      <c r="BA34" s="44"/>
    </row>
    <row r="35" spans="1:53" ht="157.5" x14ac:dyDescent="0.25">
      <c r="A35" s="51"/>
      <c r="B35" s="51"/>
      <c r="C35" s="51"/>
      <c r="D35" s="51"/>
      <c r="E35" s="51"/>
      <c r="F35" s="51"/>
      <c r="G35" s="51"/>
      <c r="H35" s="51"/>
      <c r="I35" s="54"/>
      <c r="J35" s="51"/>
      <c r="K35" s="51"/>
      <c r="L35" s="51"/>
      <c r="M35" s="51"/>
      <c r="N35" s="54"/>
      <c r="O35" s="51"/>
      <c r="P35" s="57"/>
      <c r="Q35" s="57"/>
      <c r="R35" s="57"/>
      <c r="S35" s="51"/>
      <c r="T35" s="51"/>
      <c r="U35" s="51"/>
      <c r="V35" s="51"/>
      <c r="W35" s="51"/>
      <c r="X35" s="51"/>
      <c r="Y35" s="51"/>
      <c r="Z35" s="51"/>
      <c r="AA35" s="51"/>
      <c r="AB35" s="45" t="s">
        <v>555</v>
      </c>
      <c r="AC35" s="46">
        <v>43839</v>
      </c>
      <c r="AD35" s="46">
        <v>44182</v>
      </c>
      <c r="AE35" s="51"/>
      <c r="AF35" s="51"/>
      <c r="BA35" s="44"/>
    </row>
    <row r="36" spans="1:53" ht="168.75" x14ac:dyDescent="0.25">
      <c r="A36" s="51"/>
      <c r="B36" s="51"/>
      <c r="C36" s="51"/>
      <c r="D36" s="51"/>
      <c r="E36" s="51"/>
      <c r="F36" s="51"/>
      <c r="G36" s="51"/>
      <c r="H36" s="51"/>
      <c r="I36" s="54"/>
      <c r="J36" s="51"/>
      <c r="K36" s="51"/>
      <c r="L36" s="51"/>
      <c r="M36" s="51"/>
      <c r="N36" s="54"/>
      <c r="O36" s="51"/>
      <c r="P36" s="57"/>
      <c r="Q36" s="57"/>
      <c r="R36" s="57"/>
      <c r="S36" s="51"/>
      <c r="T36" s="51"/>
      <c r="U36" s="51"/>
      <c r="V36" s="51"/>
      <c r="W36" s="51"/>
      <c r="X36" s="51"/>
      <c r="Y36" s="51"/>
      <c r="Z36" s="51"/>
      <c r="AA36" s="51"/>
      <c r="AB36" s="45" t="s">
        <v>556</v>
      </c>
      <c r="AC36" s="46">
        <v>43844</v>
      </c>
      <c r="AD36" s="46">
        <v>43951</v>
      </c>
      <c r="AE36" s="51"/>
      <c r="AF36" s="51"/>
      <c r="BA36" s="44"/>
    </row>
    <row r="37" spans="1:53" ht="78.75" x14ac:dyDescent="0.25">
      <c r="A37" s="51"/>
      <c r="B37" s="51"/>
      <c r="C37" s="51"/>
      <c r="D37" s="51"/>
      <c r="E37" s="51"/>
      <c r="F37" s="51"/>
      <c r="G37" s="51"/>
      <c r="H37" s="51"/>
      <c r="I37" s="54"/>
      <c r="J37" s="51"/>
      <c r="K37" s="51"/>
      <c r="L37" s="51"/>
      <c r="M37" s="51"/>
      <c r="N37" s="54"/>
      <c r="O37" s="51"/>
      <c r="P37" s="57"/>
      <c r="Q37" s="57"/>
      <c r="R37" s="57"/>
      <c r="S37" s="51"/>
      <c r="T37" s="51"/>
      <c r="U37" s="51"/>
      <c r="V37" s="51"/>
      <c r="W37" s="51"/>
      <c r="X37" s="51"/>
      <c r="Y37" s="51"/>
      <c r="Z37" s="51"/>
      <c r="AA37" s="51"/>
      <c r="AB37" s="45" t="s">
        <v>557</v>
      </c>
      <c r="AC37" s="46">
        <v>43865</v>
      </c>
      <c r="AD37" s="46">
        <v>43890</v>
      </c>
      <c r="AE37" s="51"/>
      <c r="AF37" s="51"/>
      <c r="BA37" s="44"/>
    </row>
    <row r="38" spans="1:53" ht="101.25" x14ac:dyDescent="0.25">
      <c r="A38" s="52"/>
      <c r="B38" s="52"/>
      <c r="C38" s="52"/>
      <c r="D38" s="52"/>
      <c r="E38" s="52"/>
      <c r="F38" s="52"/>
      <c r="G38" s="52"/>
      <c r="H38" s="52"/>
      <c r="I38" s="55"/>
      <c r="J38" s="52"/>
      <c r="K38" s="52"/>
      <c r="L38" s="52"/>
      <c r="M38" s="52"/>
      <c r="N38" s="55"/>
      <c r="O38" s="52"/>
      <c r="P38" s="58"/>
      <c r="Q38" s="58"/>
      <c r="R38" s="58"/>
      <c r="S38" s="52"/>
      <c r="T38" s="52"/>
      <c r="U38" s="52"/>
      <c r="V38" s="52"/>
      <c r="W38" s="52"/>
      <c r="X38" s="52"/>
      <c r="Y38" s="52"/>
      <c r="Z38" s="52"/>
      <c r="AA38" s="52"/>
      <c r="AB38" s="45" t="s">
        <v>558</v>
      </c>
      <c r="AC38" s="46">
        <v>44105</v>
      </c>
      <c r="AD38" s="46">
        <v>44183</v>
      </c>
      <c r="AE38" s="52"/>
      <c r="AF38" s="52"/>
      <c r="BA38" s="44"/>
    </row>
    <row r="39" spans="1:53" x14ac:dyDescent="0.25">
      <c r="A39" s="50">
        <v>2018011000627</v>
      </c>
      <c r="B39" s="50" t="s">
        <v>459</v>
      </c>
      <c r="C39" s="50" t="s">
        <v>458</v>
      </c>
      <c r="D39" s="50" t="s">
        <v>457</v>
      </c>
      <c r="E39" s="50">
        <v>1</v>
      </c>
      <c r="F39" s="50" t="s">
        <v>371</v>
      </c>
      <c r="G39" s="50"/>
      <c r="H39" s="50" t="s">
        <v>372</v>
      </c>
      <c r="I39" s="53" t="s">
        <v>559</v>
      </c>
      <c r="J39" s="50" t="s">
        <v>351</v>
      </c>
      <c r="K39" s="50" t="s">
        <v>350</v>
      </c>
      <c r="L39" s="50" t="s">
        <v>249</v>
      </c>
      <c r="M39" s="50" t="s">
        <v>2</v>
      </c>
      <c r="N39" s="53" t="s">
        <v>559</v>
      </c>
      <c r="O39" s="50" t="s">
        <v>560</v>
      </c>
      <c r="P39" s="50" t="s">
        <v>249</v>
      </c>
      <c r="Q39" s="56">
        <v>1</v>
      </c>
      <c r="R39" s="56">
        <v>1</v>
      </c>
      <c r="S39" s="50" t="s">
        <v>344</v>
      </c>
      <c r="T39" s="50" t="s">
        <v>343</v>
      </c>
      <c r="U39" s="50" t="s">
        <v>316</v>
      </c>
      <c r="V39" s="50"/>
      <c r="W39" s="50"/>
      <c r="X39" s="50"/>
      <c r="Y39" s="50" t="s">
        <v>316</v>
      </c>
      <c r="Z39" s="50"/>
      <c r="AA39" s="50"/>
      <c r="AB39" s="43" t="s">
        <v>522</v>
      </c>
      <c r="AC39" s="43" t="s">
        <v>523</v>
      </c>
      <c r="AD39" s="43" t="s">
        <v>524</v>
      </c>
      <c r="AE39" s="50" t="s">
        <v>363</v>
      </c>
      <c r="AF39" s="50" t="s">
        <v>364</v>
      </c>
      <c r="BA39" s="44"/>
    </row>
    <row r="40" spans="1:53" ht="90" x14ac:dyDescent="0.25">
      <c r="A40" s="51"/>
      <c r="B40" s="51"/>
      <c r="C40" s="51"/>
      <c r="D40" s="51"/>
      <c r="E40" s="51"/>
      <c r="F40" s="51"/>
      <c r="G40" s="51"/>
      <c r="H40" s="51"/>
      <c r="I40" s="54"/>
      <c r="J40" s="51"/>
      <c r="K40" s="51"/>
      <c r="L40" s="51"/>
      <c r="M40" s="51"/>
      <c r="N40" s="54"/>
      <c r="O40" s="51"/>
      <c r="P40" s="51"/>
      <c r="Q40" s="57"/>
      <c r="R40" s="57"/>
      <c r="S40" s="51"/>
      <c r="T40" s="51"/>
      <c r="U40" s="51"/>
      <c r="V40" s="51"/>
      <c r="W40" s="51"/>
      <c r="X40" s="51"/>
      <c r="Y40" s="51"/>
      <c r="Z40" s="51"/>
      <c r="AA40" s="51"/>
      <c r="AB40" s="45" t="s">
        <v>561</v>
      </c>
      <c r="AC40" s="46">
        <v>43851</v>
      </c>
      <c r="AD40" s="46">
        <v>43890</v>
      </c>
      <c r="AE40" s="51"/>
      <c r="AF40" s="51"/>
      <c r="BA40" s="44"/>
    </row>
    <row r="41" spans="1:53" ht="135" x14ac:dyDescent="0.25">
      <c r="A41" s="51"/>
      <c r="B41" s="51"/>
      <c r="C41" s="51"/>
      <c r="D41" s="51"/>
      <c r="E41" s="51"/>
      <c r="F41" s="51"/>
      <c r="G41" s="51"/>
      <c r="H41" s="51"/>
      <c r="I41" s="54"/>
      <c r="J41" s="51"/>
      <c r="K41" s="51"/>
      <c r="L41" s="51"/>
      <c r="M41" s="51"/>
      <c r="N41" s="54"/>
      <c r="O41" s="51"/>
      <c r="P41" s="51"/>
      <c r="Q41" s="57"/>
      <c r="R41" s="57"/>
      <c r="S41" s="51"/>
      <c r="T41" s="51"/>
      <c r="U41" s="51"/>
      <c r="V41" s="51"/>
      <c r="W41" s="51"/>
      <c r="X41" s="51"/>
      <c r="Y41" s="51"/>
      <c r="Z41" s="51"/>
      <c r="AA41" s="51"/>
      <c r="AB41" s="45" t="s">
        <v>562</v>
      </c>
      <c r="AC41" s="46">
        <v>43893</v>
      </c>
      <c r="AD41" s="46">
        <v>44165</v>
      </c>
      <c r="AE41" s="51"/>
      <c r="AF41" s="51"/>
      <c r="BA41" s="44"/>
    </row>
    <row r="42" spans="1:53" ht="78.75" x14ac:dyDescent="0.25">
      <c r="A42" s="52"/>
      <c r="B42" s="52"/>
      <c r="C42" s="52"/>
      <c r="D42" s="52"/>
      <c r="E42" s="52"/>
      <c r="F42" s="52"/>
      <c r="G42" s="52"/>
      <c r="H42" s="52"/>
      <c r="I42" s="55"/>
      <c r="J42" s="52"/>
      <c r="K42" s="52"/>
      <c r="L42" s="52"/>
      <c r="M42" s="52"/>
      <c r="N42" s="55"/>
      <c r="O42" s="52"/>
      <c r="P42" s="52"/>
      <c r="Q42" s="58"/>
      <c r="R42" s="58"/>
      <c r="S42" s="52"/>
      <c r="T42" s="52"/>
      <c r="U42" s="52"/>
      <c r="V42" s="52"/>
      <c r="W42" s="52"/>
      <c r="X42" s="52"/>
      <c r="Y42" s="52"/>
      <c r="Z42" s="52"/>
      <c r="AA42" s="52"/>
      <c r="AB42" s="45" t="s">
        <v>563</v>
      </c>
      <c r="AC42" s="46">
        <v>44013</v>
      </c>
      <c r="AD42" s="46">
        <v>44196</v>
      </c>
      <c r="AE42" s="52"/>
      <c r="AF42" s="52"/>
      <c r="BA42" s="44"/>
    </row>
    <row r="43" spans="1:53" x14ac:dyDescent="0.25">
      <c r="A43" s="50">
        <v>2018011000627</v>
      </c>
      <c r="B43" s="50" t="s">
        <v>459</v>
      </c>
      <c r="C43" s="50" t="s">
        <v>458</v>
      </c>
      <c r="D43" s="50" t="s">
        <v>457</v>
      </c>
      <c r="E43" s="50">
        <v>1</v>
      </c>
      <c r="F43" s="50" t="s">
        <v>371</v>
      </c>
      <c r="G43" s="50"/>
      <c r="H43" s="50" t="s">
        <v>401</v>
      </c>
      <c r="I43" s="53" t="s">
        <v>564</v>
      </c>
      <c r="J43" s="50" t="s">
        <v>351</v>
      </c>
      <c r="K43" s="50" t="s">
        <v>376</v>
      </c>
      <c r="L43" s="50" t="s">
        <v>249</v>
      </c>
      <c r="M43" s="50" t="s">
        <v>2</v>
      </c>
      <c r="N43" s="53" t="s">
        <v>564</v>
      </c>
      <c r="O43" s="50" t="s">
        <v>565</v>
      </c>
      <c r="P43" s="50"/>
      <c r="Q43" s="62">
        <v>15300</v>
      </c>
      <c r="R43" s="62">
        <v>15300</v>
      </c>
      <c r="S43" s="50" t="s">
        <v>352</v>
      </c>
      <c r="T43" s="50" t="s">
        <v>343</v>
      </c>
      <c r="U43" s="50" t="s">
        <v>316</v>
      </c>
      <c r="V43" s="50"/>
      <c r="W43" s="50"/>
      <c r="X43" s="50"/>
      <c r="Y43" s="50" t="s">
        <v>316</v>
      </c>
      <c r="Z43" s="50"/>
      <c r="AA43" s="50"/>
      <c r="AB43" s="43" t="s">
        <v>522</v>
      </c>
      <c r="AC43" s="43" t="s">
        <v>523</v>
      </c>
      <c r="AD43" s="43" t="s">
        <v>524</v>
      </c>
      <c r="AE43" s="50" t="s">
        <v>398</v>
      </c>
      <c r="AF43" s="50" t="s">
        <v>421</v>
      </c>
      <c r="BA43" s="44"/>
    </row>
    <row r="44" spans="1:53" ht="247.5" x14ac:dyDescent="0.25">
      <c r="A44" s="51"/>
      <c r="B44" s="51"/>
      <c r="C44" s="51"/>
      <c r="D44" s="51"/>
      <c r="E44" s="51"/>
      <c r="F44" s="51"/>
      <c r="G44" s="51"/>
      <c r="H44" s="51"/>
      <c r="I44" s="54"/>
      <c r="J44" s="51"/>
      <c r="K44" s="51"/>
      <c r="L44" s="51"/>
      <c r="M44" s="51"/>
      <c r="N44" s="54"/>
      <c r="O44" s="51"/>
      <c r="P44" s="51"/>
      <c r="Q44" s="63"/>
      <c r="R44" s="63"/>
      <c r="S44" s="51"/>
      <c r="T44" s="51"/>
      <c r="U44" s="51"/>
      <c r="V44" s="51"/>
      <c r="W44" s="51"/>
      <c r="X44" s="51"/>
      <c r="Y44" s="51"/>
      <c r="Z44" s="51"/>
      <c r="AA44" s="51"/>
      <c r="AB44" s="45" t="s">
        <v>566</v>
      </c>
      <c r="AC44" s="46">
        <v>43831</v>
      </c>
      <c r="AD44" s="46">
        <v>44196</v>
      </c>
      <c r="AE44" s="51"/>
      <c r="AF44" s="51"/>
      <c r="BA44" s="44"/>
    </row>
    <row r="45" spans="1:53" ht="123.75" x14ac:dyDescent="0.25">
      <c r="A45" s="51"/>
      <c r="B45" s="51"/>
      <c r="C45" s="51"/>
      <c r="D45" s="51"/>
      <c r="E45" s="51"/>
      <c r="F45" s="51"/>
      <c r="G45" s="51"/>
      <c r="H45" s="51"/>
      <c r="I45" s="54"/>
      <c r="J45" s="51"/>
      <c r="K45" s="51"/>
      <c r="L45" s="51"/>
      <c r="M45" s="51"/>
      <c r="N45" s="54"/>
      <c r="O45" s="51"/>
      <c r="P45" s="51"/>
      <c r="Q45" s="63"/>
      <c r="R45" s="63"/>
      <c r="S45" s="51"/>
      <c r="T45" s="51"/>
      <c r="U45" s="51"/>
      <c r="V45" s="51"/>
      <c r="W45" s="51"/>
      <c r="X45" s="51"/>
      <c r="Y45" s="51"/>
      <c r="Z45" s="51"/>
      <c r="AA45" s="51"/>
      <c r="AB45" s="45" t="s">
        <v>567</v>
      </c>
      <c r="AC45" s="46">
        <v>43831</v>
      </c>
      <c r="AD45" s="46">
        <v>44196</v>
      </c>
      <c r="AE45" s="51"/>
      <c r="AF45" s="51"/>
      <c r="BA45" s="44"/>
    </row>
    <row r="46" spans="1:53" ht="135" x14ac:dyDescent="0.25">
      <c r="A46" s="51"/>
      <c r="B46" s="51"/>
      <c r="C46" s="51"/>
      <c r="D46" s="51"/>
      <c r="E46" s="51"/>
      <c r="F46" s="51"/>
      <c r="G46" s="51"/>
      <c r="H46" s="51"/>
      <c r="I46" s="54"/>
      <c r="J46" s="51"/>
      <c r="K46" s="51"/>
      <c r="L46" s="51"/>
      <c r="M46" s="51"/>
      <c r="N46" s="54"/>
      <c r="O46" s="51"/>
      <c r="P46" s="51"/>
      <c r="Q46" s="63"/>
      <c r="R46" s="63"/>
      <c r="S46" s="51"/>
      <c r="T46" s="51"/>
      <c r="U46" s="51"/>
      <c r="V46" s="51"/>
      <c r="W46" s="51"/>
      <c r="X46" s="51"/>
      <c r="Y46" s="51"/>
      <c r="Z46" s="51"/>
      <c r="AA46" s="51"/>
      <c r="AB46" s="45" t="s">
        <v>568</v>
      </c>
      <c r="AC46" s="46">
        <v>43831</v>
      </c>
      <c r="AD46" s="46">
        <v>44196</v>
      </c>
      <c r="AE46" s="51"/>
      <c r="AF46" s="51"/>
      <c r="BA46" s="44"/>
    </row>
    <row r="47" spans="1:53" ht="213.75" x14ac:dyDescent="0.25">
      <c r="A47" s="51"/>
      <c r="B47" s="51"/>
      <c r="C47" s="51"/>
      <c r="D47" s="51"/>
      <c r="E47" s="51"/>
      <c r="F47" s="51"/>
      <c r="G47" s="51"/>
      <c r="H47" s="51"/>
      <c r="I47" s="54"/>
      <c r="J47" s="51"/>
      <c r="K47" s="51"/>
      <c r="L47" s="51"/>
      <c r="M47" s="51"/>
      <c r="N47" s="54"/>
      <c r="O47" s="51"/>
      <c r="P47" s="51"/>
      <c r="Q47" s="63"/>
      <c r="R47" s="63"/>
      <c r="S47" s="51"/>
      <c r="T47" s="51"/>
      <c r="U47" s="51"/>
      <c r="V47" s="51"/>
      <c r="W47" s="51"/>
      <c r="X47" s="51"/>
      <c r="Y47" s="51"/>
      <c r="Z47" s="51"/>
      <c r="AA47" s="51"/>
      <c r="AB47" s="45" t="s">
        <v>569</v>
      </c>
      <c r="AC47" s="46">
        <v>43837</v>
      </c>
      <c r="AD47" s="46">
        <v>44104</v>
      </c>
      <c r="AE47" s="51"/>
      <c r="AF47" s="51"/>
      <c r="BA47" s="44"/>
    </row>
    <row r="48" spans="1:53" ht="146.25" x14ac:dyDescent="0.25">
      <c r="A48" s="52"/>
      <c r="B48" s="52"/>
      <c r="C48" s="52"/>
      <c r="D48" s="52"/>
      <c r="E48" s="52"/>
      <c r="F48" s="52"/>
      <c r="G48" s="52"/>
      <c r="H48" s="52"/>
      <c r="I48" s="55"/>
      <c r="J48" s="52"/>
      <c r="K48" s="52"/>
      <c r="L48" s="52"/>
      <c r="M48" s="52"/>
      <c r="N48" s="55"/>
      <c r="O48" s="52"/>
      <c r="P48" s="52"/>
      <c r="Q48" s="64"/>
      <c r="R48" s="64"/>
      <c r="S48" s="52"/>
      <c r="T48" s="52"/>
      <c r="U48" s="52"/>
      <c r="V48" s="52"/>
      <c r="W48" s="52"/>
      <c r="X48" s="52"/>
      <c r="Y48" s="52"/>
      <c r="Z48" s="52"/>
      <c r="AA48" s="52"/>
      <c r="AB48" s="45" t="s">
        <v>570</v>
      </c>
      <c r="AC48" s="46">
        <v>44075</v>
      </c>
      <c r="AD48" s="46">
        <v>44135</v>
      </c>
      <c r="AE48" s="52"/>
      <c r="AF48" s="52"/>
      <c r="BA48" s="44"/>
    </row>
    <row r="49" spans="1:53" x14ac:dyDescent="0.25">
      <c r="A49" s="50">
        <v>2018011000627</v>
      </c>
      <c r="B49" s="50" t="s">
        <v>459</v>
      </c>
      <c r="C49" s="50" t="s">
        <v>458</v>
      </c>
      <c r="D49" s="50" t="s">
        <v>457</v>
      </c>
      <c r="E49" s="50">
        <v>1</v>
      </c>
      <c r="F49" s="50" t="s">
        <v>371</v>
      </c>
      <c r="G49" s="50" t="s">
        <v>179</v>
      </c>
      <c r="H49" s="50" t="s">
        <v>372</v>
      </c>
      <c r="I49" s="53" t="s">
        <v>114</v>
      </c>
      <c r="J49" s="50" t="s">
        <v>351</v>
      </c>
      <c r="K49" s="50" t="s">
        <v>376</v>
      </c>
      <c r="L49" s="50" t="s">
        <v>249</v>
      </c>
      <c r="M49" s="50" t="s">
        <v>2</v>
      </c>
      <c r="N49" s="53" t="s">
        <v>114</v>
      </c>
      <c r="O49" s="50" t="s">
        <v>115</v>
      </c>
      <c r="P49" s="56">
        <v>0.8</v>
      </c>
      <c r="Q49" s="56">
        <v>0.7</v>
      </c>
      <c r="R49" s="56">
        <v>0.7</v>
      </c>
      <c r="S49" s="50" t="s">
        <v>392</v>
      </c>
      <c r="T49" s="50" t="s">
        <v>367</v>
      </c>
      <c r="U49" s="50" t="s">
        <v>316</v>
      </c>
      <c r="V49" s="50" t="s">
        <v>316</v>
      </c>
      <c r="W49" s="50" t="s">
        <v>316</v>
      </c>
      <c r="X49" s="50" t="s">
        <v>316</v>
      </c>
      <c r="Y49" s="50" t="s">
        <v>316</v>
      </c>
      <c r="Z49" s="50"/>
      <c r="AA49" s="50"/>
      <c r="AB49" s="43" t="s">
        <v>522</v>
      </c>
      <c r="AC49" s="43" t="s">
        <v>523</v>
      </c>
      <c r="AD49" s="43" t="s">
        <v>524</v>
      </c>
      <c r="AE49" s="50" t="s">
        <v>363</v>
      </c>
      <c r="AF49" s="50" t="s">
        <v>364</v>
      </c>
      <c r="BA49" s="44"/>
    </row>
    <row r="50" spans="1:53" ht="202.5" x14ac:dyDescent="0.25">
      <c r="A50" s="51"/>
      <c r="B50" s="51"/>
      <c r="C50" s="51"/>
      <c r="D50" s="51"/>
      <c r="E50" s="51"/>
      <c r="F50" s="51"/>
      <c r="G50" s="51"/>
      <c r="H50" s="51"/>
      <c r="I50" s="54"/>
      <c r="J50" s="51"/>
      <c r="K50" s="51"/>
      <c r="L50" s="51"/>
      <c r="M50" s="51"/>
      <c r="N50" s="54"/>
      <c r="O50" s="51"/>
      <c r="P50" s="57"/>
      <c r="Q50" s="57"/>
      <c r="R50" s="57"/>
      <c r="S50" s="51"/>
      <c r="T50" s="51"/>
      <c r="U50" s="51"/>
      <c r="V50" s="51"/>
      <c r="W50" s="51"/>
      <c r="X50" s="51"/>
      <c r="Y50" s="51"/>
      <c r="Z50" s="51"/>
      <c r="AA50" s="51"/>
      <c r="AB50" s="45" t="s">
        <v>571</v>
      </c>
      <c r="AC50" s="46">
        <v>43864</v>
      </c>
      <c r="AD50" s="46">
        <v>44176</v>
      </c>
      <c r="AE50" s="51"/>
      <c r="AF50" s="51"/>
      <c r="BA50" s="44"/>
    </row>
    <row r="51" spans="1:53" ht="213.75" x14ac:dyDescent="0.25">
      <c r="A51" s="51"/>
      <c r="B51" s="51"/>
      <c r="C51" s="51"/>
      <c r="D51" s="51"/>
      <c r="E51" s="51"/>
      <c r="F51" s="51"/>
      <c r="G51" s="51"/>
      <c r="H51" s="51"/>
      <c r="I51" s="54"/>
      <c r="J51" s="51"/>
      <c r="K51" s="51"/>
      <c r="L51" s="51"/>
      <c r="M51" s="51"/>
      <c r="N51" s="54"/>
      <c r="O51" s="51"/>
      <c r="P51" s="57"/>
      <c r="Q51" s="57"/>
      <c r="R51" s="57"/>
      <c r="S51" s="51"/>
      <c r="T51" s="51"/>
      <c r="U51" s="51"/>
      <c r="V51" s="51"/>
      <c r="W51" s="51"/>
      <c r="X51" s="51"/>
      <c r="Y51" s="51"/>
      <c r="Z51" s="51"/>
      <c r="AA51" s="51"/>
      <c r="AB51" s="45" t="s">
        <v>572</v>
      </c>
      <c r="AC51" s="46">
        <v>43891</v>
      </c>
      <c r="AD51" s="46">
        <v>44176</v>
      </c>
      <c r="AE51" s="51"/>
      <c r="AF51" s="51"/>
      <c r="BA51" s="44"/>
    </row>
    <row r="52" spans="1:53" ht="213.75" x14ac:dyDescent="0.25">
      <c r="A52" s="52"/>
      <c r="B52" s="52"/>
      <c r="C52" s="52"/>
      <c r="D52" s="52"/>
      <c r="E52" s="52"/>
      <c r="F52" s="52"/>
      <c r="G52" s="52"/>
      <c r="H52" s="52"/>
      <c r="I52" s="55"/>
      <c r="J52" s="52"/>
      <c r="K52" s="52"/>
      <c r="L52" s="52"/>
      <c r="M52" s="52"/>
      <c r="N52" s="55"/>
      <c r="O52" s="52"/>
      <c r="P52" s="58"/>
      <c r="Q52" s="58"/>
      <c r="R52" s="58"/>
      <c r="S52" s="52"/>
      <c r="T52" s="52"/>
      <c r="U52" s="52"/>
      <c r="V52" s="52"/>
      <c r="W52" s="52"/>
      <c r="X52" s="52"/>
      <c r="Y52" s="52"/>
      <c r="Z52" s="52"/>
      <c r="AA52" s="52"/>
      <c r="AB52" s="45" t="s">
        <v>573</v>
      </c>
      <c r="AC52" s="46">
        <v>43969</v>
      </c>
      <c r="AD52" s="46">
        <v>44176</v>
      </c>
      <c r="AE52" s="52"/>
      <c r="AF52" s="52"/>
      <c r="BA52" s="44"/>
    </row>
    <row r="53" spans="1:53" x14ac:dyDescent="0.25">
      <c r="A53" s="50">
        <v>2018011000627</v>
      </c>
      <c r="B53" s="50" t="s">
        <v>459</v>
      </c>
      <c r="C53" s="50" t="s">
        <v>458</v>
      </c>
      <c r="D53" s="50" t="s">
        <v>457</v>
      </c>
      <c r="E53" s="50">
        <v>1</v>
      </c>
      <c r="F53" s="50" t="s">
        <v>371</v>
      </c>
      <c r="G53" s="50" t="s">
        <v>179</v>
      </c>
      <c r="H53" s="50" t="s">
        <v>372</v>
      </c>
      <c r="I53" s="53" t="s">
        <v>116</v>
      </c>
      <c r="J53" s="50" t="s">
        <v>351</v>
      </c>
      <c r="K53" s="50" t="s">
        <v>376</v>
      </c>
      <c r="L53" s="50" t="s">
        <v>249</v>
      </c>
      <c r="M53" s="50" t="s">
        <v>2</v>
      </c>
      <c r="N53" s="53" t="s">
        <v>116</v>
      </c>
      <c r="O53" s="50" t="s">
        <v>117</v>
      </c>
      <c r="P53" s="56">
        <v>0.9</v>
      </c>
      <c r="Q53" s="50" t="s">
        <v>460</v>
      </c>
      <c r="R53" s="50" t="s">
        <v>460</v>
      </c>
      <c r="S53" s="50" t="s">
        <v>392</v>
      </c>
      <c r="T53" s="50" t="s">
        <v>367</v>
      </c>
      <c r="U53" s="50" t="s">
        <v>316</v>
      </c>
      <c r="V53" s="50" t="s">
        <v>316</v>
      </c>
      <c r="W53" s="50" t="s">
        <v>316</v>
      </c>
      <c r="X53" s="50" t="s">
        <v>316</v>
      </c>
      <c r="Y53" s="50" t="s">
        <v>316</v>
      </c>
      <c r="Z53" s="50"/>
      <c r="AA53" s="50"/>
      <c r="AB53" s="43" t="s">
        <v>522</v>
      </c>
      <c r="AC53" s="43" t="s">
        <v>523</v>
      </c>
      <c r="AD53" s="43" t="s">
        <v>524</v>
      </c>
      <c r="AE53" s="50" t="s">
        <v>363</v>
      </c>
      <c r="AF53" s="50" t="s">
        <v>364</v>
      </c>
      <c r="BA53" s="44"/>
    </row>
    <row r="54" spans="1:53" ht="202.5" x14ac:dyDescent="0.25">
      <c r="A54" s="51"/>
      <c r="B54" s="51"/>
      <c r="C54" s="51"/>
      <c r="D54" s="51"/>
      <c r="E54" s="51"/>
      <c r="F54" s="51"/>
      <c r="G54" s="51"/>
      <c r="H54" s="51"/>
      <c r="I54" s="54"/>
      <c r="J54" s="51"/>
      <c r="K54" s="51"/>
      <c r="L54" s="51"/>
      <c r="M54" s="51"/>
      <c r="N54" s="54"/>
      <c r="O54" s="51"/>
      <c r="P54" s="57"/>
      <c r="Q54" s="51"/>
      <c r="R54" s="51"/>
      <c r="S54" s="51"/>
      <c r="T54" s="51"/>
      <c r="U54" s="51"/>
      <c r="V54" s="51"/>
      <c r="W54" s="51"/>
      <c r="X54" s="51"/>
      <c r="Y54" s="51"/>
      <c r="Z54" s="51"/>
      <c r="AA54" s="51"/>
      <c r="AB54" s="45" t="s">
        <v>571</v>
      </c>
      <c r="AC54" s="46">
        <v>43864</v>
      </c>
      <c r="AD54" s="46">
        <v>44176</v>
      </c>
      <c r="AE54" s="51"/>
      <c r="AF54" s="51"/>
      <c r="BA54" s="44"/>
    </row>
    <row r="55" spans="1:53" ht="135" x14ac:dyDescent="0.25">
      <c r="A55" s="51"/>
      <c r="B55" s="51"/>
      <c r="C55" s="51"/>
      <c r="D55" s="51"/>
      <c r="E55" s="51"/>
      <c r="F55" s="51"/>
      <c r="G55" s="51"/>
      <c r="H55" s="51"/>
      <c r="I55" s="54"/>
      <c r="J55" s="51"/>
      <c r="K55" s="51"/>
      <c r="L55" s="51"/>
      <c r="M55" s="51"/>
      <c r="N55" s="54"/>
      <c r="O55" s="51"/>
      <c r="P55" s="57"/>
      <c r="Q55" s="51"/>
      <c r="R55" s="51"/>
      <c r="S55" s="51"/>
      <c r="T55" s="51"/>
      <c r="U55" s="51"/>
      <c r="V55" s="51"/>
      <c r="W55" s="51"/>
      <c r="X55" s="51"/>
      <c r="Y55" s="51"/>
      <c r="Z55" s="51"/>
      <c r="AA55" s="51"/>
      <c r="AB55" s="45" t="s">
        <v>574</v>
      </c>
      <c r="AC55" s="46">
        <v>43891</v>
      </c>
      <c r="AD55" s="46">
        <v>44176</v>
      </c>
      <c r="AE55" s="51"/>
      <c r="AF55" s="51"/>
      <c r="BA55" s="44"/>
    </row>
    <row r="56" spans="1:53" ht="123.75" x14ac:dyDescent="0.25">
      <c r="A56" s="52"/>
      <c r="B56" s="52"/>
      <c r="C56" s="52"/>
      <c r="D56" s="52"/>
      <c r="E56" s="52"/>
      <c r="F56" s="52"/>
      <c r="G56" s="52"/>
      <c r="H56" s="52"/>
      <c r="I56" s="55"/>
      <c r="J56" s="52"/>
      <c r="K56" s="52"/>
      <c r="L56" s="52"/>
      <c r="M56" s="52"/>
      <c r="N56" s="55"/>
      <c r="O56" s="52"/>
      <c r="P56" s="58"/>
      <c r="Q56" s="52"/>
      <c r="R56" s="52"/>
      <c r="S56" s="52"/>
      <c r="T56" s="52"/>
      <c r="U56" s="52"/>
      <c r="V56" s="52"/>
      <c r="W56" s="52"/>
      <c r="X56" s="52"/>
      <c r="Y56" s="52"/>
      <c r="Z56" s="52"/>
      <c r="AA56" s="52"/>
      <c r="AB56" s="45" t="s">
        <v>575</v>
      </c>
      <c r="AC56" s="46">
        <v>43969</v>
      </c>
      <c r="AD56" s="46">
        <v>44176</v>
      </c>
      <c r="AE56" s="52"/>
      <c r="AF56" s="52"/>
      <c r="BA56" s="44"/>
    </row>
    <row r="57" spans="1:53" x14ac:dyDescent="0.25">
      <c r="A57" s="50">
        <v>2018011000451</v>
      </c>
      <c r="B57" s="50" t="s">
        <v>467</v>
      </c>
      <c r="C57" s="50" t="s">
        <v>466</v>
      </c>
      <c r="D57" s="50" t="s">
        <v>465</v>
      </c>
      <c r="E57" s="50">
        <v>1</v>
      </c>
      <c r="F57" s="50" t="s">
        <v>371</v>
      </c>
      <c r="G57" s="50"/>
      <c r="H57" s="50" t="s">
        <v>464</v>
      </c>
      <c r="I57" s="53" t="s">
        <v>576</v>
      </c>
      <c r="J57" s="50" t="s">
        <v>351</v>
      </c>
      <c r="K57" s="50" t="s">
        <v>376</v>
      </c>
      <c r="L57" s="50" t="s">
        <v>249</v>
      </c>
      <c r="M57" s="50" t="s">
        <v>3</v>
      </c>
      <c r="N57" s="53" t="s">
        <v>576</v>
      </c>
      <c r="O57" s="50" t="s">
        <v>577</v>
      </c>
      <c r="P57" s="50" t="s">
        <v>249</v>
      </c>
      <c r="Q57" s="56">
        <v>0.8</v>
      </c>
      <c r="R57" s="56">
        <v>0.8</v>
      </c>
      <c r="S57" s="50" t="s">
        <v>352</v>
      </c>
      <c r="T57" s="50" t="s">
        <v>343</v>
      </c>
      <c r="U57" s="50" t="s">
        <v>316</v>
      </c>
      <c r="V57" s="50"/>
      <c r="W57" s="50"/>
      <c r="X57" s="50"/>
      <c r="Y57" s="50" t="s">
        <v>316</v>
      </c>
      <c r="Z57" s="50"/>
      <c r="AA57" s="50"/>
      <c r="AB57" s="43" t="s">
        <v>522</v>
      </c>
      <c r="AC57" s="43" t="s">
        <v>523</v>
      </c>
      <c r="AD57" s="43" t="s">
        <v>524</v>
      </c>
      <c r="AE57" s="50" t="s">
        <v>353</v>
      </c>
      <c r="AF57" s="50" t="s">
        <v>354</v>
      </c>
      <c r="BA57" s="44"/>
    </row>
    <row r="58" spans="1:53" ht="258.75" x14ac:dyDescent="0.25">
      <c r="A58" s="51"/>
      <c r="B58" s="51"/>
      <c r="C58" s="51"/>
      <c r="D58" s="51"/>
      <c r="E58" s="51"/>
      <c r="F58" s="51"/>
      <c r="G58" s="51"/>
      <c r="H58" s="51"/>
      <c r="I58" s="54"/>
      <c r="J58" s="51"/>
      <c r="K58" s="51"/>
      <c r="L58" s="51"/>
      <c r="M58" s="51"/>
      <c r="N58" s="54"/>
      <c r="O58" s="51"/>
      <c r="P58" s="51"/>
      <c r="Q58" s="57"/>
      <c r="R58" s="57"/>
      <c r="S58" s="51"/>
      <c r="T58" s="51"/>
      <c r="U58" s="51"/>
      <c r="V58" s="51"/>
      <c r="W58" s="51"/>
      <c r="X58" s="51"/>
      <c r="Y58" s="51"/>
      <c r="Z58" s="51"/>
      <c r="AA58" s="51"/>
      <c r="AB58" s="45" t="s">
        <v>578</v>
      </c>
      <c r="AC58" s="46">
        <v>43832</v>
      </c>
      <c r="AD58" s="46">
        <v>44180</v>
      </c>
      <c r="AE58" s="51"/>
      <c r="AF58" s="51"/>
      <c r="BA58" s="44"/>
    </row>
    <row r="59" spans="1:53" ht="157.5" x14ac:dyDescent="0.25">
      <c r="A59" s="51"/>
      <c r="B59" s="51"/>
      <c r="C59" s="51"/>
      <c r="D59" s="51"/>
      <c r="E59" s="51"/>
      <c r="F59" s="51"/>
      <c r="G59" s="51"/>
      <c r="H59" s="51"/>
      <c r="I59" s="54"/>
      <c r="J59" s="51"/>
      <c r="K59" s="51"/>
      <c r="L59" s="51"/>
      <c r="M59" s="51"/>
      <c r="N59" s="54"/>
      <c r="O59" s="51"/>
      <c r="P59" s="51"/>
      <c r="Q59" s="57"/>
      <c r="R59" s="57"/>
      <c r="S59" s="51"/>
      <c r="T59" s="51"/>
      <c r="U59" s="51"/>
      <c r="V59" s="51"/>
      <c r="W59" s="51"/>
      <c r="X59" s="51"/>
      <c r="Y59" s="51"/>
      <c r="Z59" s="51"/>
      <c r="AA59" s="51"/>
      <c r="AB59" s="45" t="s">
        <v>579</v>
      </c>
      <c r="AC59" s="46">
        <v>43864</v>
      </c>
      <c r="AD59" s="46">
        <v>44180</v>
      </c>
      <c r="AE59" s="51"/>
      <c r="AF59" s="51"/>
      <c r="BA59" s="44"/>
    </row>
    <row r="60" spans="1:53" ht="146.25" x14ac:dyDescent="0.25">
      <c r="A60" s="52"/>
      <c r="B60" s="52"/>
      <c r="C60" s="52"/>
      <c r="D60" s="52"/>
      <c r="E60" s="52"/>
      <c r="F60" s="52"/>
      <c r="G60" s="52"/>
      <c r="H60" s="52"/>
      <c r="I60" s="55"/>
      <c r="J60" s="52"/>
      <c r="K60" s="52"/>
      <c r="L60" s="52"/>
      <c r="M60" s="52"/>
      <c r="N60" s="55"/>
      <c r="O60" s="52"/>
      <c r="P60" s="52"/>
      <c r="Q60" s="58"/>
      <c r="R60" s="58"/>
      <c r="S60" s="52"/>
      <c r="T60" s="52"/>
      <c r="U60" s="52"/>
      <c r="V60" s="52"/>
      <c r="W60" s="52"/>
      <c r="X60" s="52"/>
      <c r="Y60" s="52"/>
      <c r="Z60" s="52"/>
      <c r="AA60" s="52"/>
      <c r="AB60" s="45" t="s">
        <v>580</v>
      </c>
      <c r="AC60" s="46">
        <v>43906</v>
      </c>
      <c r="AD60" s="46">
        <v>44180</v>
      </c>
      <c r="AE60" s="52"/>
      <c r="AF60" s="52"/>
      <c r="BA60" s="44"/>
    </row>
    <row r="61" spans="1:53" x14ac:dyDescent="0.25">
      <c r="A61" s="50">
        <v>2018011000451</v>
      </c>
      <c r="B61" s="50" t="s">
        <v>467</v>
      </c>
      <c r="C61" s="50" t="s">
        <v>466</v>
      </c>
      <c r="D61" s="50" t="s">
        <v>465</v>
      </c>
      <c r="E61" s="50">
        <v>1</v>
      </c>
      <c r="F61" s="50" t="s">
        <v>371</v>
      </c>
      <c r="G61" s="50" t="s">
        <v>4</v>
      </c>
      <c r="H61" s="50" t="s">
        <v>464</v>
      </c>
      <c r="I61" s="53" t="s">
        <v>475</v>
      </c>
      <c r="J61" s="50" t="s">
        <v>351</v>
      </c>
      <c r="K61" s="50" t="s">
        <v>350</v>
      </c>
      <c r="L61" s="50" t="s">
        <v>249</v>
      </c>
      <c r="M61" s="50" t="s">
        <v>3</v>
      </c>
      <c r="N61" s="53" t="s">
        <v>475</v>
      </c>
      <c r="O61" s="50" t="s">
        <v>476</v>
      </c>
      <c r="P61" s="56">
        <v>1</v>
      </c>
      <c r="Q61" s="56">
        <v>1</v>
      </c>
      <c r="R61" s="56">
        <v>1</v>
      </c>
      <c r="S61" s="50" t="s">
        <v>352</v>
      </c>
      <c r="T61" s="50" t="s">
        <v>343</v>
      </c>
      <c r="U61" s="50" t="s">
        <v>316</v>
      </c>
      <c r="V61" s="50"/>
      <c r="W61" s="50"/>
      <c r="X61" s="50" t="s">
        <v>316</v>
      </c>
      <c r="Y61" s="50" t="s">
        <v>316</v>
      </c>
      <c r="Z61" s="50"/>
      <c r="AA61" s="50"/>
      <c r="AB61" s="43" t="s">
        <v>522</v>
      </c>
      <c r="AC61" s="43" t="s">
        <v>523</v>
      </c>
      <c r="AD61" s="43" t="s">
        <v>524</v>
      </c>
      <c r="AE61" s="50" t="s">
        <v>363</v>
      </c>
      <c r="AF61" s="50" t="s">
        <v>364</v>
      </c>
      <c r="BA61" s="44"/>
    </row>
    <row r="62" spans="1:53" ht="213.75" x14ac:dyDescent="0.25">
      <c r="A62" s="51"/>
      <c r="B62" s="51"/>
      <c r="C62" s="51"/>
      <c r="D62" s="51"/>
      <c r="E62" s="51"/>
      <c r="F62" s="51"/>
      <c r="G62" s="51"/>
      <c r="H62" s="51"/>
      <c r="I62" s="54"/>
      <c r="J62" s="51"/>
      <c r="K62" s="51"/>
      <c r="L62" s="51"/>
      <c r="M62" s="51"/>
      <c r="N62" s="54"/>
      <c r="O62" s="51"/>
      <c r="P62" s="57"/>
      <c r="Q62" s="57"/>
      <c r="R62" s="57"/>
      <c r="S62" s="51"/>
      <c r="T62" s="51"/>
      <c r="U62" s="51"/>
      <c r="V62" s="51"/>
      <c r="W62" s="51"/>
      <c r="X62" s="51"/>
      <c r="Y62" s="51"/>
      <c r="Z62" s="51"/>
      <c r="AA62" s="51"/>
      <c r="AB62" s="45" t="s">
        <v>581</v>
      </c>
      <c r="AC62" s="46">
        <v>43906</v>
      </c>
      <c r="AD62" s="46">
        <v>44180</v>
      </c>
      <c r="AE62" s="51"/>
      <c r="AF62" s="51"/>
      <c r="BA62" s="44"/>
    </row>
    <row r="63" spans="1:53" ht="168.75" x14ac:dyDescent="0.25">
      <c r="A63" s="51"/>
      <c r="B63" s="51"/>
      <c r="C63" s="51"/>
      <c r="D63" s="51"/>
      <c r="E63" s="51"/>
      <c r="F63" s="51"/>
      <c r="G63" s="51"/>
      <c r="H63" s="51"/>
      <c r="I63" s="54"/>
      <c r="J63" s="51"/>
      <c r="K63" s="51"/>
      <c r="L63" s="51"/>
      <c r="M63" s="51"/>
      <c r="N63" s="54"/>
      <c r="O63" s="51"/>
      <c r="P63" s="57"/>
      <c r="Q63" s="57"/>
      <c r="R63" s="57"/>
      <c r="S63" s="51"/>
      <c r="T63" s="51"/>
      <c r="U63" s="51"/>
      <c r="V63" s="51"/>
      <c r="W63" s="51"/>
      <c r="X63" s="51"/>
      <c r="Y63" s="51"/>
      <c r="Z63" s="51"/>
      <c r="AA63" s="51"/>
      <c r="AB63" s="45" t="s">
        <v>582</v>
      </c>
      <c r="AC63" s="46">
        <v>43906</v>
      </c>
      <c r="AD63" s="46">
        <v>44180</v>
      </c>
      <c r="AE63" s="51"/>
      <c r="AF63" s="51"/>
      <c r="BA63" s="44"/>
    </row>
    <row r="64" spans="1:53" ht="225" x14ac:dyDescent="0.25">
      <c r="A64" s="52"/>
      <c r="B64" s="52"/>
      <c r="C64" s="52"/>
      <c r="D64" s="52"/>
      <c r="E64" s="52"/>
      <c r="F64" s="52"/>
      <c r="G64" s="52"/>
      <c r="H64" s="52"/>
      <c r="I64" s="55"/>
      <c r="J64" s="52"/>
      <c r="K64" s="52"/>
      <c r="L64" s="52"/>
      <c r="M64" s="52"/>
      <c r="N64" s="55"/>
      <c r="O64" s="52"/>
      <c r="P64" s="58"/>
      <c r="Q64" s="58"/>
      <c r="R64" s="58"/>
      <c r="S64" s="52"/>
      <c r="T64" s="52"/>
      <c r="U64" s="52"/>
      <c r="V64" s="52"/>
      <c r="W64" s="52"/>
      <c r="X64" s="52"/>
      <c r="Y64" s="52"/>
      <c r="Z64" s="52"/>
      <c r="AA64" s="52"/>
      <c r="AB64" s="45" t="s">
        <v>583</v>
      </c>
      <c r="AC64" s="46">
        <v>43906</v>
      </c>
      <c r="AD64" s="46">
        <v>44180</v>
      </c>
      <c r="AE64" s="52"/>
      <c r="AF64" s="52"/>
      <c r="BA64" s="44"/>
    </row>
    <row r="65" spans="1:53" x14ac:dyDescent="0.25">
      <c r="A65" s="50">
        <v>2018011000451</v>
      </c>
      <c r="B65" s="50" t="s">
        <v>467</v>
      </c>
      <c r="C65" s="50" t="s">
        <v>466</v>
      </c>
      <c r="D65" s="50" t="s">
        <v>465</v>
      </c>
      <c r="E65" s="50">
        <v>1</v>
      </c>
      <c r="F65" s="50" t="s">
        <v>371</v>
      </c>
      <c r="G65" s="50" t="s">
        <v>4</v>
      </c>
      <c r="H65" s="50" t="s">
        <v>464</v>
      </c>
      <c r="I65" s="53" t="s">
        <v>88</v>
      </c>
      <c r="J65" s="50" t="s">
        <v>351</v>
      </c>
      <c r="K65" s="50" t="s">
        <v>350</v>
      </c>
      <c r="L65" s="50" t="s">
        <v>249</v>
      </c>
      <c r="M65" s="50" t="s">
        <v>3</v>
      </c>
      <c r="N65" s="53" t="s">
        <v>88</v>
      </c>
      <c r="O65" s="50" t="s">
        <v>468</v>
      </c>
      <c r="P65" s="56">
        <v>1</v>
      </c>
      <c r="Q65" s="56">
        <v>1</v>
      </c>
      <c r="R65" s="56">
        <v>1</v>
      </c>
      <c r="S65" s="50" t="s">
        <v>352</v>
      </c>
      <c r="T65" s="50" t="s">
        <v>343</v>
      </c>
      <c r="U65" s="50" t="s">
        <v>316</v>
      </c>
      <c r="V65" s="50"/>
      <c r="W65" s="50"/>
      <c r="X65" s="50" t="s">
        <v>316</v>
      </c>
      <c r="Y65" s="50" t="s">
        <v>316</v>
      </c>
      <c r="Z65" s="50"/>
      <c r="AA65" s="50"/>
      <c r="AB65" s="43" t="s">
        <v>522</v>
      </c>
      <c r="AC65" s="43" t="s">
        <v>523</v>
      </c>
      <c r="AD65" s="43" t="s">
        <v>524</v>
      </c>
      <c r="AE65" s="50" t="s">
        <v>363</v>
      </c>
      <c r="AF65" s="50" t="s">
        <v>364</v>
      </c>
      <c r="BA65" s="44"/>
    </row>
    <row r="66" spans="1:53" ht="213.75" x14ac:dyDescent="0.25">
      <c r="A66" s="51"/>
      <c r="B66" s="51"/>
      <c r="C66" s="51"/>
      <c r="D66" s="51"/>
      <c r="E66" s="51"/>
      <c r="F66" s="51"/>
      <c r="G66" s="51"/>
      <c r="H66" s="51"/>
      <c r="I66" s="54"/>
      <c r="J66" s="51"/>
      <c r="K66" s="51"/>
      <c r="L66" s="51"/>
      <c r="M66" s="51"/>
      <c r="N66" s="54"/>
      <c r="O66" s="51"/>
      <c r="P66" s="57"/>
      <c r="Q66" s="57"/>
      <c r="R66" s="57"/>
      <c r="S66" s="51"/>
      <c r="T66" s="51"/>
      <c r="U66" s="51"/>
      <c r="V66" s="51"/>
      <c r="W66" s="51"/>
      <c r="X66" s="51"/>
      <c r="Y66" s="51"/>
      <c r="Z66" s="51"/>
      <c r="AA66" s="51"/>
      <c r="AB66" s="45" t="s">
        <v>584</v>
      </c>
      <c r="AC66" s="46">
        <v>43864</v>
      </c>
      <c r="AD66" s="46">
        <v>44180</v>
      </c>
      <c r="AE66" s="51"/>
      <c r="AF66" s="51"/>
      <c r="BA66" s="44"/>
    </row>
    <row r="67" spans="1:53" ht="225" x14ac:dyDescent="0.25">
      <c r="A67" s="51"/>
      <c r="B67" s="51"/>
      <c r="C67" s="51"/>
      <c r="D67" s="51"/>
      <c r="E67" s="51"/>
      <c r="F67" s="51"/>
      <c r="G67" s="51"/>
      <c r="H67" s="51"/>
      <c r="I67" s="54"/>
      <c r="J67" s="51"/>
      <c r="K67" s="51"/>
      <c r="L67" s="51"/>
      <c r="M67" s="51"/>
      <c r="N67" s="54"/>
      <c r="O67" s="51"/>
      <c r="P67" s="57"/>
      <c r="Q67" s="57"/>
      <c r="R67" s="57"/>
      <c r="S67" s="51"/>
      <c r="T67" s="51"/>
      <c r="U67" s="51"/>
      <c r="V67" s="51"/>
      <c r="W67" s="51"/>
      <c r="X67" s="51"/>
      <c r="Y67" s="51"/>
      <c r="Z67" s="51"/>
      <c r="AA67" s="51"/>
      <c r="AB67" s="45" t="s">
        <v>585</v>
      </c>
      <c r="AC67" s="46">
        <v>43906</v>
      </c>
      <c r="AD67" s="46">
        <v>44180</v>
      </c>
      <c r="AE67" s="51"/>
      <c r="AF67" s="51"/>
      <c r="BA67" s="44"/>
    </row>
    <row r="68" spans="1:53" ht="123.75" x14ac:dyDescent="0.25">
      <c r="A68" s="52"/>
      <c r="B68" s="52"/>
      <c r="C68" s="52"/>
      <c r="D68" s="52"/>
      <c r="E68" s="52"/>
      <c r="F68" s="52"/>
      <c r="G68" s="52"/>
      <c r="H68" s="52"/>
      <c r="I68" s="55"/>
      <c r="J68" s="52"/>
      <c r="K68" s="52"/>
      <c r="L68" s="52"/>
      <c r="M68" s="52"/>
      <c r="N68" s="55"/>
      <c r="O68" s="52"/>
      <c r="P68" s="58"/>
      <c r="Q68" s="58"/>
      <c r="R68" s="58"/>
      <c r="S68" s="52"/>
      <c r="T68" s="52"/>
      <c r="U68" s="52"/>
      <c r="V68" s="52"/>
      <c r="W68" s="52"/>
      <c r="X68" s="52"/>
      <c r="Y68" s="52"/>
      <c r="Z68" s="52"/>
      <c r="AA68" s="52"/>
      <c r="AB68" s="45" t="s">
        <v>586</v>
      </c>
      <c r="AC68" s="46">
        <v>43906</v>
      </c>
      <c r="AD68" s="46">
        <v>44180</v>
      </c>
      <c r="AE68" s="52"/>
      <c r="AF68" s="52"/>
      <c r="BA68" s="44"/>
    </row>
    <row r="69" spans="1:53" x14ac:dyDescent="0.25">
      <c r="A69" s="50">
        <v>2018011000257</v>
      </c>
      <c r="B69" s="50" t="s">
        <v>472</v>
      </c>
      <c r="C69" s="50" t="s">
        <v>471</v>
      </c>
      <c r="D69" s="50" t="s">
        <v>470</v>
      </c>
      <c r="E69" s="50">
        <v>1</v>
      </c>
      <c r="F69" s="50" t="s">
        <v>371</v>
      </c>
      <c r="G69" s="50"/>
      <c r="H69" s="50" t="s">
        <v>464</v>
      </c>
      <c r="I69" s="53" t="s">
        <v>587</v>
      </c>
      <c r="J69" s="50" t="s">
        <v>351</v>
      </c>
      <c r="K69" s="50" t="s">
        <v>376</v>
      </c>
      <c r="L69" s="50" t="s">
        <v>249</v>
      </c>
      <c r="M69" s="50" t="s">
        <v>3</v>
      </c>
      <c r="N69" s="53" t="s">
        <v>587</v>
      </c>
      <c r="O69" s="50" t="s">
        <v>588</v>
      </c>
      <c r="P69" s="50" t="s">
        <v>249</v>
      </c>
      <c r="Q69" s="56">
        <v>0.9</v>
      </c>
      <c r="R69" s="56">
        <v>0.9</v>
      </c>
      <c r="S69" s="50" t="s">
        <v>352</v>
      </c>
      <c r="T69" s="50" t="s">
        <v>343</v>
      </c>
      <c r="U69" s="50" t="s">
        <v>316</v>
      </c>
      <c r="V69" s="50"/>
      <c r="W69" s="50"/>
      <c r="X69" s="50"/>
      <c r="Y69" s="50" t="s">
        <v>316</v>
      </c>
      <c r="Z69" s="50"/>
      <c r="AA69" s="50"/>
      <c r="AB69" s="43" t="s">
        <v>522</v>
      </c>
      <c r="AC69" s="43" t="s">
        <v>523</v>
      </c>
      <c r="AD69" s="43" t="s">
        <v>524</v>
      </c>
      <c r="AE69" s="50" t="s">
        <v>353</v>
      </c>
      <c r="AF69" s="50" t="s">
        <v>354</v>
      </c>
      <c r="BA69" s="44"/>
    </row>
    <row r="70" spans="1:53" ht="225" x14ac:dyDescent="0.25">
      <c r="A70" s="51"/>
      <c r="B70" s="51"/>
      <c r="C70" s="51"/>
      <c r="D70" s="51"/>
      <c r="E70" s="51"/>
      <c r="F70" s="51"/>
      <c r="G70" s="51"/>
      <c r="H70" s="51"/>
      <c r="I70" s="54"/>
      <c r="J70" s="51"/>
      <c r="K70" s="51"/>
      <c r="L70" s="51"/>
      <c r="M70" s="51"/>
      <c r="N70" s="54"/>
      <c r="O70" s="51"/>
      <c r="P70" s="51"/>
      <c r="Q70" s="57"/>
      <c r="R70" s="57"/>
      <c r="S70" s="51"/>
      <c r="T70" s="51"/>
      <c r="U70" s="51"/>
      <c r="V70" s="51"/>
      <c r="W70" s="51"/>
      <c r="X70" s="51"/>
      <c r="Y70" s="51"/>
      <c r="Z70" s="51"/>
      <c r="AA70" s="51"/>
      <c r="AB70" s="45" t="s">
        <v>589</v>
      </c>
      <c r="AC70" s="46">
        <v>43892</v>
      </c>
      <c r="AD70" s="46">
        <v>44196</v>
      </c>
      <c r="AE70" s="51"/>
      <c r="AF70" s="51"/>
      <c r="BA70" s="44"/>
    </row>
    <row r="71" spans="1:53" ht="146.25" x14ac:dyDescent="0.25">
      <c r="A71" s="51"/>
      <c r="B71" s="51"/>
      <c r="C71" s="51"/>
      <c r="D71" s="51"/>
      <c r="E71" s="51"/>
      <c r="F71" s="51"/>
      <c r="G71" s="51"/>
      <c r="H71" s="51"/>
      <c r="I71" s="54"/>
      <c r="J71" s="51"/>
      <c r="K71" s="51"/>
      <c r="L71" s="51"/>
      <c r="M71" s="51"/>
      <c r="N71" s="54"/>
      <c r="O71" s="51"/>
      <c r="P71" s="51"/>
      <c r="Q71" s="57"/>
      <c r="R71" s="57"/>
      <c r="S71" s="51"/>
      <c r="T71" s="51"/>
      <c r="U71" s="51"/>
      <c r="V71" s="51"/>
      <c r="W71" s="51"/>
      <c r="X71" s="51"/>
      <c r="Y71" s="51"/>
      <c r="Z71" s="51"/>
      <c r="AA71" s="51"/>
      <c r="AB71" s="45" t="s">
        <v>590</v>
      </c>
      <c r="AC71" s="46">
        <v>43892</v>
      </c>
      <c r="AD71" s="46">
        <v>44196</v>
      </c>
      <c r="AE71" s="51"/>
      <c r="AF71" s="51"/>
      <c r="BA71" s="44"/>
    </row>
    <row r="72" spans="1:53" ht="202.5" x14ac:dyDescent="0.25">
      <c r="A72" s="51"/>
      <c r="B72" s="51"/>
      <c r="C72" s="51"/>
      <c r="D72" s="51"/>
      <c r="E72" s="51"/>
      <c r="F72" s="51"/>
      <c r="G72" s="51"/>
      <c r="H72" s="51"/>
      <c r="I72" s="54"/>
      <c r="J72" s="51"/>
      <c r="K72" s="51"/>
      <c r="L72" s="51"/>
      <c r="M72" s="51"/>
      <c r="N72" s="54"/>
      <c r="O72" s="51"/>
      <c r="P72" s="51"/>
      <c r="Q72" s="57"/>
      <c r="R72" s="57"/>
      <c r="S72" s="51"/>
      <c r="T72" s="51"/>
      <c r="U72" s="51"/>
      <c r="V72" s="51"/>
      <c r="W72" s="51"/>
      <c r="X72" s="51"/>
      <c r="Y72" s="51"/>
      <c r="Z72" s="51"/>
      <c r="AA72" s="51"/>
      <c r="AB72" s="45" t="s">
        <v>591</v>
      </c>
      <c r="AC72" s="46">
        <v>44105</v>
      </c>
      <c r="AD72" s="46">
        <v>44196</v>
      </c>
      <c r="AE72" s="51"/>
      <c r="AF72" s="51"/>
      <c r="BA72" s="44"/>
    </row>
    <row r="73" spans="1:53" ht="213.75" x14ac:dyDescent="0.25">
      <c r="A73" s="52"/>
      <c r="B73" s="52"/>
      <c r="C73" s="52"/>
      <c r="D73" s="52"/>
      <c r="E73" s="52"/>
      <c r="F73" s="52"/>
      <c r="G73" s="52"/>
      <c r="H73" s="52"/>
      <c r="I73" s="55"/>
      <c r="J73" s="52"/>
      <c r="K73" s="52"/>
      <c r="L73" s="52"/>
      <c r="M73" s="52"/>
      <c r="N73" s="55"/>
      <c r="O73" s="52"/>
      <c r="P73" s="52"/>
      <c r="Q73" s="58"/>
      <c r="R73" s="58"/>
      <c r="S73" s="52"/>
      <c r="T73" s="52"/>
      <c r="U73" s="52"/>
      <c r="V73" s="52"/>
      <c r="W73" s="52"/>
      <c r="X73" s="52"/>
      <c r="Y73" s="52"/>
      <c r="Z73" s="52"/>
      <c r="AA73" s="52"/>
      <c r="AB73" s="45" t="s">
        <v>592</v>
      </c>
      <c r="AC73" s="46">
        <v>44166</v>
      </c>
      <c r="AD73" s="46">
        <v>44196</v>
      </c>
      <c r="AE73" s="52"/>
      <c r="AF73" s="52"/>
      <c r="BA73" s="44"/>
    </row>
    <row r="74" spans="1:53" x14ac:dyDescent="0.25">
      <c r="A74" s="50">
        <v>2018011000257</v>
      </c>
      <c r="B74" s="50" t="s">
        <v>472</v>
      </c>
      <c r="C74" s="50" t="s">
        <v>471</v>
      </c>
      <c r="D74" s="50" t="s">
        <v>470</v>
      </c>
      <c r="E74" s="50">
        <v>1</v>
      </c>
      <c r="F74" s="50" t="s">
        <v>371</v>
      </c>
      <c r="G74" s="50" t="s">
        <v>469</v>
      </c>
      <c r="H74" s="50" t="s">
        <v>464</v>
      </c>
      <c r="I74" s="53" t="s">
        <v>89</v>
      </c>
      <c r="J74" s="50" t="s">
        <v>351</v>
      </c>
      <c r="K74" s="50" t="s">
        <v>473</v>
      </c>
      <c r="L74" s="50" t="s">
        <v>249</v>
      </c>
      <c r="M74" s="50" t="s">
        <v>3</v>
      </c>
      <c r="N74" s="53" t="s">
        <v>89</v>
      </c>
      <c r="O74" s="50" t="s">
        <v>90</v>
      </c>
      <c r="P74" s="50">
        <v>4</v>
      </c>
      <c r="Q74" s="50">
        <v>4</v>
      </c>
      <c r="R74" s="50">
        <v>2</v>
      </c>
      <c r="S74" s="50" t="s">
        <v>352</v>
      </c>
      <c r="T74" s="50" t="s">
        <v>343</v>
      </c>
      <c r="U74" s="50" t="s">
        <v>316</v>
      </c>
      <c r="V74" s="50"/>
      <c r="W74" s="50"/>
      <c r="X74" s="50" t="s">
        <v>316</v>
      </c>
      <c r="Y74" s="50" t="s">
        <v>316</v>
      </c>
      <c r="Z74" s="50"/>
      <c r="AA74" s="50"/>
      <c r="AB74" s="43" t="s">
        <v>522</v>
      </c>
      <c r="AC74" s="43" t="s">
        <v>523</v>
      </c>
      <c r="AD74" s="43" t="s">
        <v>524</v>
      </c>
      <c r="AE74" s="50" t="s">
        <v>345</v>
      </c>
      <c r="AF74" s="50" t="s">
        <v>346</v>
      </c>
      <c r="BA74" s="44"/>
    </row>
    <row r="75" spans="1:53" ht="90" x14ac:dyDescent="0.25">
      <c r="A75" s="51"/>
      <c r="B75" s="51"/>
      <c r="C75" s="51"/>
      <c r="D75" s="51"/>
      <c r="E75" s="51"/>
      <c r="F75" s="51"/>
      <c r="G75" s="51"/>
      <c r="H75" s="51"/>
      <c r="I75" s="54"/>
      <c r="J75" s="51"/>
      <c r="K75" s="51"/>
      <c r="L75" s="51"/>
      <c r="M75" s="51"/>
      <c r="N75" s="54"/>
      <c r="O75" s="51"/>
      <c r="P75" s="51"/>
      <c r="Q75" s="51"/>
      <c r="R75" s="51"/>
      <c r="S75" s="51"/>
      <c r="T75" s="51"/>
      <c r="U75" s="51"/>
      <c r="V75" s="51"/>
      <c r="W75" s="51"/>
      <c r="X75" s="51"/>
      <c r="Y75" s="51"/>
      <c r="Z75" s="51"/>
      <c r="AA75" s="51"/>
      <c r="AB75" s="45" t="s">
        <v>593</v>
      </c>
      <c r="AC75" s="46">
        <v>43864</v>
      </c>
      <c r="AD75" s="46">
        <v>43921</v>
      </c>
      <c r="AE75" s="51"/>
      <c r="AF75" s="51"/>
      <c r="BA75" s="44"/>
    </row>
    <row r="76" spans="1:53" ht="236.25" x14ac:dyDescent="0.25">
      <c r="A76" s="51"/>
      <c r="B76" s="51"/>
      <c r="C76" s="51"/>
      <c r="D76" s="51"/>
      <c r="E76" s="51"/>
      <c r="F76" s="51"/>
      <c r="G76" s="51"/>
      <c r="H76" s="51"/>
      <c r="I76" s="54"/>
      <c r="J76" s="51"/>
      <c r="K76" s="51"/>
      <c r="L76" s="51"/>
      <c r="M76" s="51"/>
      <c r="N76" s="54"/>
      <c r="O76" s="51"/>
      <c r="P76" s="51"/>
      <c r="Q76" s="51"/>
      <c r="R76" s="51"/>
      <c r="S76" s="51"/>
      <c r="T76" s="51"/>
      <c r="U76" s="51"/>
      <c r="V76" s="51"/>
      <c r="W76" s="51"/>
      <c r="X76" s="51"/>
      <c r="Y76" s="51"/>
      <c r="Z76" s="51"/>
      <c r="AA76" s="51"/>
      <c r="AB76" s="45" t="s">
        <v>594</v>
      </c>
      <c r="AC76" s="46">
        <v>43922</v>
      </c>
      <c r="AD76" s="46">
        <v>44012</v>
      </c>
      <c r="AE76" s="51"/>
      <c r="AF76" s="51"/>
      <c r="BA76" s="44"/>
    </row>
    <row r="77" spans="1:53" ht="101.25" x14ac:dyDescent="0.25">
      <c r="A77" s="51"/>
      <c r="B77" s="51"/>
      <c r="C77" s="51"/>
      <c r="D77" s="51"/>
      <c r="E77" s="51"/>
      <c r="F77" s="51"/>
      <c r="G77" s="51"/>
      <c r="H77" s="51"/>
      <c r="I77" s="54"/>
      <c r="J77" s="51"/>
      <c r="K77" s="51"/>
      <c r="L77" s="51"/>
      <c r="M77" s="51"/>
      <c r="N77" s="54"/>
      <c r="O77" s="51"/>
      <c r="P77" s="51"/>
      <c r="Q77" s="51"/>
      <c r="R77" s="51"/>
      <c r="S77" s="51"/>
      <c r="T77" s="51"/>
      <c r="U77" s="51"/>
      <c r="V77" s="51"/>
      <c r="W77" s="51"/>
      <c r="X77" s="51"/>
      <c r="Y77" s="51"/>
      <c r="Z77" s="51"/>
      <c r="AA77" s="51"/>
      <c r="AB77" s="45" t="s">
        <v>595</v>
      </c>
      <c r="AC77" s="46">
        <v>43955</v>
      </c>
      <c r="AD77" s="46">
        <v>43980</v>
      </c>
      <c r="AE77" s="51"/>
      <c r="AF77" s="51"/>
      <c r="BA77" s="44"/>
    </row>
    <row r="78" spans="1:53" ht="78.75" x14ac:dyDescent="0.25">
      <c r="A78" s="52"/>
      <c r="B78" s="52"/>
      <c r="C78" s="52"/>
      <c r="D78" s="52"/>
      <c r="E78" s="52"/>
      <c r="F78" s="52"/>
      <c r="G78" s="52"/>
      <c r="H78" s="52"/>
      <c r="I78" s="55"/>
      <c r="J78" s="52"/>
      <c r="K78" s="52"/>
      <c r="L78" s="52"/>
      <c r="M78" s="52"/>
      <c r="N78" s="55"/>
      <c r="O78" s="52"/>
      <c r="P78" s="52"/>
      <c r="Q78" s="52"/>
      <c r="R78" s="52"/>
      <c r="S78" s="52"/>
      <c r="T78" s="52"/>
      <c r="U78" s="52"/>
      <c r="V78" s="52"/>
      <c r="W78" s="52"/>
      <c r="X78" s="52"/>
      <c r="Y78" s="52"/>
      <c r="Z78" s="52"/>
      <c r="AA78" s="52"/>
      <c r="AB78" s="45" t="s">
        <v>596</v>
      </c>
      <c r="AC78" s="46">
        <v>43985</v>
      </c>
      <c r="AD78" s="46">
        <v>44196</v>
      </c>
      <c r="AE78" s="52"/>
      <c r="AF78" s="52"/>
      <c r="BA78" s="44"/>
    </row>
    <row r="79" spans="1:53" x14ac:dyDescent="0.25">
      <c r="A79" s="50">
        <v>2018011000257</v>
      </c>
      <c r="B79" s="50" t="s">
        <v>472</v>
      </c>
      <c r="C79" s="50" t="s">
        <v>471</v>
      </c>
      <c r="D79" s="50" t="s">
        <v>470</v>
      </c>
      <c r="E79" s="50">
        <v>1</v>
      </c>
      <c r="F79" s="50" t="s">
        <v>371</v>
      </c>
      <c r="G79" s="50" t="s">
        <v>6</v>
      </c>
      <c r="H79" s="50" t="s">
        <v>464</v>
      </c>
      <c r="I79" s="53" t="s">
        <v>91</v>
      </c>
      <c r="J79" s="50" t="s">
        <v>351</v>
      </c>
      <c r="K79" s="50" t="s">
        <v>350</v>
      </c>
      <c r="L79" s="50" t="s">
        <v>249</v>
      </c>
      <c r="M79" s="50" t="s">
        <v>3</v>
      </c>
      <c r="N79" s="53" t="s">
        <v>91</v>
      </c>
      <c r="O79" s="50" t="s">
        <v>474</v>
      </c>
      <c r="P79" s="56">
        <v>1</v>
      </c>
      <c r="Q79" s="56">
        <v>0.3</v>
      </c>
      <c r="R79" s="56">
        <v>0.15</v>
      </c>
      <c r="S79" s="50" t="s">
        <v>344</v>
      </c>
      <c r="T79" s="50" t="s">
        <v>343</v>
      </c>
      <c r="U79" s="50" t="s">
        <v>316</v>
      </c>
      <c r="V79" s="50"/>
      <c r="W79" s="50"/>
      <c r="X79" s="50" t="s">
        <v>316</v>
      </c>
      <c r="Y79" s="50" t="s">
        <v>316</v>
      </c>
      <c r="Z79" s="50"/>
      <c r="AA79" s="50"/>
      <c r="AB79" s="43" t="s">
        <v>522</v>
      </c>
      <c r="AC79" s="43" t="s">
        <v>523</v>
      </c>
      <c r="AD79" s="43" t="s">
        <v>524</v>
      </c>
      <c r="AE79" s="50" t="s">
        <v>363</v>
      </c>
      <c r="AF79" s="50" t="s">
        <v>364</v>
      </c>
      <c r="BA79" s="44"/>
    </row>
    <row r="80" spans="1:53" ht="123.75" x14ac:dyDescent="0.25">
      <c r="A80" s="51"/>
      <c r="B80" s="51"/>
      <c r="C80" s="51"/>
      <c r="D80" s="51"/>
      <c r="E80" s="51"/>
      <c r="F80" s="51"/>
      <c r="G80" s="51"/>
      <c r="H80" s="51"/>
      <c r="I80" s="54"/>
      <c r="J80" s="51"/>
      <c r="K80" s="51"/>
      <c r="L80" s="51"/>
      <c r="M80" s="51"/>
      <c r="N80" s="54"/>
      <c r="O80" s="51"/>
      <c r="P80" s="57"/>
      <c r="Q80" s="57"/>
      <c r="R80" s="57"/>
      <c r="S80" s="51"/>
      <c r="T80" s="51"/>
      <c r="U80" s="51"/>
      <c r="V80" s="51"/>
      <c r="W80" s="51"/>
      <c r="X80" s="51"/>
      <c r="Y80" s="51"/>
      <c r="Z80" s="51"/>
      <c r="AA80" s="51"/>
      <c r="AB80" s="45" t="s">
        <v>597</v>
      </c>
      <c r="AC80" s="46">
        <v>43845</v>
      </c>
      <c r="AD80" s="46">
        <v>43938</v>
      </c>
      <c r="AE80" s="51"/>
      <c r="AF80" s="51"/>
      <c r="BA80" s="44"/>
    </row>
    <row r="81" spans="1:53" ht="90" x14ac:dyDescent="0.25">
      <c r="A81" s="51"/>
      <c r="B81" s="51"/>
      <c r="C81" s="51"/>
      <c r="D81" s="51"/>
      <c r="E81" s="51"/>
      <c r="F81" s="51"/>
      <c r="G81" s="51"/>
      <c r="H81" s="51"/>
      <c r="I81" s="54"/>
      <c r="J81" s="51"/>
      <c r="K81" s="51"/>
      <c r="L81" s="51"/>
      <c r="M81" s="51"/>
      <c r="N81" s="54"/>
      <c r="O81" s="51"/>
      <c r="P81" s="57"/>
      <c r="Q81" s="57"/>
      <c r="R81" s="57"/>
      <c r="S81" s="51"/>
      <c r="T81" s="51"/>
      <c r="U81" s="51"/>
      <c r="V81" s="51"/>
      <c r="W81" s="51"/>
      <c r="X81" s="51"/>
      <c r="Y81" s="51"/>
      <c r="Z81" s="51"/>
      <c r="AA81" s="51"/>
      <c r="AB81" s="45" t="s">
        <v>598</v>
      </c>
      <c r="AC81" s="46">
        <v>43878</v>
      </c>
      <c r="AD81" s="46">
        <v>44181</v>
      </c>
      <c r="AE81" s="51"/>
      <c r="AF81" s="51"/>
      <c r="BA81" s="44"/>
    </row>
    <row r="82" spans="1:53" ht="78.75" x14ac:dyDescent="0.25">
      <c r="A82" s="51"/>
      <c r="B82" s="51"/>
      <c r="C82" s="51"/>
      <c r="D82" s="51"/>
      <c r="E82" s="51"/>
      <c r="F82" s="51"/>
      <c r="G82" s="51"/>
      <c r="H82" s="51"/>
      <c r="I82" s="54"/>
      <c r="J82" s="51"/>
      <c r="K82" s="51"/>
      <c r="L82" s="51"/>
      <c r="M82" s="51"/>
      <c r="N82" s="54"/>
      <c r="O82" s="51"/>
      <c r="P82" s="57"/>
      <c r="Q82" s="57"/>
      <c r="R82" s="57"/>
      <c r="S82" s="51"/>
      <c r="T82" s="51"/>
      <c r="U82" s="51"/>
      <c r="V82" s="51"/>
      <c r="W82" s="51"/>
      <c r="X82" s="51"/>
      <c r="Y82" s="51"/>
      <c r="Z82" s="51"/>
      <c r="AA82" s="51"/>
      <c r="AB82" s="45" t="s">
        <v>599</v>
      </c>
      <c r="AC82" s="46">
        <v>43906</v>
      </c>
      <c r="AD82" s="46">
        <v>44196</v>
      </c>
      <c r="AE82" s="51"/>
      <c r="AF82" s="51"/>
      <c r="BA82" s="44"/>
    </row>
    <row r="83" spans="1:53" ht="90" x14ac:dyDescent="0.25">
      <c r="A83" s="51"/>
      <c r="B83" s="51"/>
      <c r="C83" s="51"/>
      <c r="D83" s="51"/>
      <c r="E83" s="51"/>
      <c r="F83" s="51"/>
      <c r="G83" s="51"/>
      <c r="H83" s="51"/>
      <c r="I83" s="54"/>
      <c r="J83" s="51"/>
      <c r="K83" s="51"/>
      <c r="L83" s="51"/>
      <c r="M83" s="51"/>
      <c r="N83" s="54"/>
      <c r="O83" s="51"/>
      <c r="P83" s="57"/>
      <c r="Q83" s="57"/>
      <c r="R83" s="57"/>
      <c r="S83" s="51"/>
      <c r="T83" s="51"/>
      <c r="U83" s="51"/>
      <c r="V83" s="51"/>
      <c r="W83" s="51"/>
      <c r="X83" s="51"/>
      <c r="Y83" s="51"/>
      <c r="Z83" s="51"/>
      <c r="AA83" s="51"/>
      <c r="AB83" s="45" t="s">
        <v>600</v>
      </c>
      <c r="AC83" s="46">
        <v>44137</v>
      </c>
      <c r="AD83" s="46">
        <v>44181</v>
      </c>
      <c r="AE83" s="51"/>
      <c r="AF83" s="51"/>
      <c r="BA83" s="44"/>
    </row>
    <row r="84" spans="1:53" ht="67.5" x14ac:dyDescent="0.25">
      <c r="A84" s="52"/>
      <c r="B84" s="52"/>
      <c r="C84" s="52"/>
      <c r="D84" s="52"/>
      <c r="E84" s="52"/>
      <c r="F84" s="52"/>
      <c r="G84" s="52"/>
      <c r="H84" s="52"/>
      <c r="I84" s="55"/>
      <c r="J84" s="52"/>
      <c r="K84" s="52"/>
      <c r="L84" s="52"/>
      <c r="M84" s="52"/>
      <c r="N84" s="55"/>
      <c r="O84" s="52"/>
      <c r="P84" s="58"/>
      <c r="Q84" s="58"/>
      <c r="R84" s="58"/>
      <c r="S84" s="52"/>
      <c r="T84" s="52"/>
      <c r="U84" s="52"/>
      <c r="V84" s="52"/>
      <c r="W84" s="52"/>
      <c r="X84" s="52"/>
      <c r="Y84" s="52"/>
      <c r="Z84" s="52"/>
      <c r="AA84" s="52"/>
      <c r="AB84" s="45" t="s">
        <v>601</v>
      </c>
      <c r="AC84" s="46">
        <v>44137</v>
      </c>
      <c r="AD84" s="46">
        <v>44181</v>
      </c>
      <c r="AE84" s="52"/>
      <c r="AF84" s="52"/>
      <c r="BA84" s="44"/>
    </row>
    <row r="85" spans="1:53" x14ac:dyDescent="0.25">
      <c r="A85" s="50">
        <v>2018011000257</v>
      </c>
      <c r="B85" s="50" t="s">
        <v>472</v>
      </c>
      <c r="C85" s="50" t="s">
        <v>471</v>
      </c>
      <c r="D85" s="50" t="s">
        <v>470</v>
      </c>
      <c r="E85" s="50">
        <v>1</v>
      </c>
      <c r="F85" s="50" t="s">
        <v>371</v>
      </c>
      <c r="G85" s="50" t="s">
        <v>7</v>
      </c>
      <c r="H85" s="50" t="s">
        <v>464</v>
      </c>
      <c r="I85" s="53" t="s">
        <v>92</v>
      </c>
      <c r="J85" s="50" t="s">
        <v>351</v>
      </c>
      <c r="K85" s="50" t="s">
        <v>350</v>
      </c>
      <c r="L85" s="50" t="s">
        <v>249</v>
      </c>
      <c r="M85" s="50" t="s">
        <v>3</v>
      </c>
      <c r="N85" s="53" t="s">
        <v>92</v>
      </c>
      <c r="O85" s="50" t="s">
        <v>93</v>
      </c>
      <c r="P85" s="56">
        <v>1</v>
      </c>
      <c r="Q85" s="56">
        <v>0.3</v>
      </c>
      <c r="R85" s="56">
        <v>0.15</v>
      </c>
      <c r="S85" s="50" t="s">
        <v>344</v>
      </c>
      <c r="T85" s="50" t="s">
        <v>343</v>
      </c>
      <c r="U85" s="50" t="s">
        <v>316</v>
      </c>
      <c r="V85" s="50"/>
      <c r="W85" s="50"/>
      <c r="X85" s="50" t="s">
        <v>316</v>
      </c>
      <c r="Y85" s="50" t="s">
        <v>316</v>
      </c>
      <c r="Z85" s="50"/>
      <c r="AA85" s="50"/>
      <c r="AB85" s="43" t="s">
        <v>522</v>
      </c>
      <c r="AC85" s="43" t="s">
        <v>523</v>
      </c>
      <c r="AD85" s="43" t="s">
        <v>524</v>
      </c>
      <c r="AE85" s="50" t="s">
        <v>353</v>
      </c>
      <c r="AF85" s="50" t="s">
        <v>354</v>
      </c>
      <c r="BA85" s="44"/>
    </row>
    <row r="86" spans="1:53" ht="56.25" x14ac:dyDescent="0.25">
      <c r="A86" s="51"/>
      <c r="B86" s="51"/>
      <c r="C86" s="51"/>
      <c r="D86" s="51"/>
      <c r="E86" s="51"/>
      <c r="F86" s="51"/>
      <c r="G86" s="51"/>
      <c r="H86" s="51"/>
      <c r="I86" s="54"/>
      <c r="J86" s="51"/>
      <c r="K86" s="51"/>
      <c r="L86" s="51"/>
      <c r="M86" s="51"/>
      <c r="N86" s="54"/>
      <c r="O86" s="51"/>
      <c r="P86" s="57"/>
      <c r="Q86" s="57"/>
      <c r="R86" s="57"/>
      <c r="S86" s="51"/>
      <c r="T86" s="51"/>
      <c r="U86" s="51"/>
      <c r="V86" s="51"/>
      <c r="W86" s="51"/>
      <c r="X86" s="51"/>
      <c r="Y86" s="51"/>
      <c r="Z86" s="51"/>
      <c r="AA86" s="51"/>
      <c r="AB86" s="45" t="s">
        <v>602</v>
      </c>
      <c r="AC86" s="46">
        <v>43832</v>
      </c>
      <c r="AD86" s="46">
        <v>44196</v>
      </c>
      <c r="AE86" s="51"/>
      <c r="AF86" s="51"/>
      <c r="BA86" s="44"/>
    </row>
    <row r="87" spans="1:53" ht="168.75" x14ac:dyDescent="0.25">
      <c r="A87" s="51"/>
      <c r="B87" s="51"/>
      <c r="C87" s="51"/>
      <c r="D87" s="51"/>
      <c r="E87" s="51"/>
      <c r="F87" s="51"/>
      <c r="G87" s="51"/>
      <c r="H87" s="51"/>
      <c r="I87" s="54"/>
      <c r="J87" s="51"/>
      <c r="K87" s="51"/>
      <c r="L87" s="51"/>
      <c r="M87" s="51"/>
      <c r="N87" s="54"/>
      <c r="O87" s="51"/>
      <c r="P87" s="57"/>
      <c r="Q87" s="57"/>
      <c r="R87" s="57"/>
      <c r="S87" s="51"/>
      <c r="T87" s="51"/>
      <c r="U87" s="51"/>
      <c r="V87" s="51"/>
      <c r="W87" s="51"/>
      <c r="X87" s="51"/>
      <c r="Y87" s="51"/>
      <c r="Z87" s="51"/>
      <c r="AA87" s="51"/>
      <c r="AB87" s="45" t="s">
        <v>603</v>
      </c>
      <c r="AC87" s="46">
        <v>43832</v>
      </c>
      <c r="AD87" s="46">
        <v>44195</v>
      </c>
      <c r="AE87" s="51"/>
      <c r="AF87" s="51"/>
      <c r="BA87" s="44"/>
    </row>
    <row r="88" spans="1:53" ht="168.75" x14ac:dyDescent="0.25">
      <c r="A88" s="51"/>
      <c r="B88" s="51"/>
      <c r="C88" s="51"/>
      <c r="D88" s="51"/>
      <c r="E88" s="51"/>
      <c r="F88" s="51"/>
      <c r="G88" s="51"/>
      <c r="H88" s="51"/>
      <c r="I88" s="54"/>
      <c r="J88" s="51"/>
      <c r="K88" s="51"/>
      <c r="L88" s="51"/>
      <c r="M88" s="51"/>
      <c r="N88" s="54"/>
      <c r="O88" s="51"/>
      <c r="P88" s="57"/>
      <c r="Q88" s="57"/>
      <c r="R88" s="57"/>
      <c r="S88" s="51"/>
      <c r="T88" s="51"/>
      <c r="U88" s="51"/>
      <c r="V88" s="51"/>
      <c r="W88" s="51"/>
      <c r="X88" s="51"/>
      <c r="Y88" s="51"/>
      <c r="Z88" s="51"/>
      <c r="AA88" s="51"/>
      <c r="AB88" s="45" t="s">
        <v>604</v>
      </c>
      <c r="AC88" s="46">
        <v>43864</v>
      </c>
      <c r="AD88" s="46">
        <v>44180</v>
      </c>
      <c r="AE88" s="51"/>
      <c r="AF88" s="51"/>
      <c r="BA88" s="44"/>
    </row>
    <row r="89" spans="1:53" ht="236.25" x14ac:dyDescent="0.25">
      <c r="A89" s="51"/>
      <c r="B89" s="51"/>
      <c r="C89" s="51"/>
      <c r="D89" s="51"/>
      <c r="E89" s="51"/>
      <c r="F89" s="51"/>
      <c r="G89" s="51"/>
      <c r="H89" s="51"/>
      <c r="I89" s="54"/>
      <c r="J89" s="51"/>
      <c r="K89" s="51"/>
      <c r="L89" s="51"/>
      <c r="M89" s="51"/>
      <c r="N89" s="54"/>
      <c r="O89" s="51"/>
      <c r="P89" s="57"/>
      <c r="Q89" s="57"/>
      <c r="R89" s="57"/>
      <c r="S89" s="51"/>
      <c r="T89" s="51"/>
      <c r="U89" s="51"/>
      <c r="V89" s="51"/>
      <c r="W89" s="51"/>
      <c r="X89" s="51"/>
      <c r="Y89" s="51"/>
      <c r="Z89" s="51"/>
      <c r="AA89" s="51"/>
      <c r="AB89" s="45" t="s">
        <v>605</v>
      </c>
      <c r="AC89" s="46">
        <v>43864</v>
      </c>
      <c r="AD89" s="46">
        <v>43980</v>
      </c>
      <c r="AE89" s="51"/>
      <c r="AF89" s="51"/>
      <c r="BA89" s="44"/>
    </row>
    <row r="90" spans="1:53" ht="101.25" x14ac:dyDescent="0.25">
      <c r="A90" s="52"/>
      <c r="B90" s="52"/>
      <c r="C90" s="52"/>
      <c r="D90" s="52"/>
      <c r="E90" s="52"/>
      <c r="F90" s="52"/>
      <c r="G90" s="52"/>
      <c r="H90" s="52"/>
      <c r="I90" s="55"/>
      <c r="J90" s="52"/>
      <c r="K90" s="52"/>
      <c r="L90" s="52"/>
      <c r="M90" s="52"/>
      <c r="N90" s="55"/>
      <c r="O90" s="52"/>
      <c r="P90" s="58"/>
      <c r="Q90" s="58"/>
      <c r="R90" s="58"/>
      <c r="S90" s="52"/>
      <c r="T90" s="52"/>
      <c r="U90" s="52"/>
      <c r="V90" s="52"/>
      <c r="W90" s="52"/>
      <c r="X90" s="52"/>
      <c r="Y90" s="52"/>
      <c r="Z90" s="52"/>
      <c r="AA90" s="52"/>
      <c r="AB90" s="45" t="s">
        <v>606</v>
      </c>
      <c r="AC90" s="46">
        <v>43906</v>
      </c>
      <c r="AD90" s="46">
        <v>44180</v>
      </c>
      <c r="AE90" s="52"/>
      <c r="AF90" s="52"/>
      <c r="BA90" s="44"/>
    </row>
    <row r="91" spans="1:53" x14ac:dyDescent="0.25">
      <c r="A91" s="50">
        <v>2018011000257</v>
      </c>
      <c r="B91" s="50" t="s">
        <v>472</v>
      </c>
      <c r="C91" s="50" t="s">
        <v>471</v>
      </c>
      <c r="D91" s="50" t="s">
        <v>470</v>
      </c>
      <c r="E91" s="50">
        <v>1</v>
      </c>
      <c r="F91" s="50" t="s">
        <v>371</v>
      </c>
      <c r="G91" s="50"/>
      <c r="H91" s="50" t="s">
        <v>464</v>
      </c>
      <c r="I91" s="53" t="s">
        <v>607</v>
      </c>
      <c r="J91" s="50" t="s">
        <v>351</v>
      </c>
      <c r="K91" s="50" t="s">
        <v>350</v>
      </c>
      <c r="L91" s="50" t="s">
        <v>249</v>
      </c>
      <c r="M91" s="50" t="s">
        <v>3</v>
      </c>
      <c r="N91" s="53" t="s">
        <v>607</v>
      </c>
      <c r="O91" s="50" t="s">
        <v>608</v>
      </c>
      <c r="P91" s="50"/>
      <c r="Q91" s="50">
        <v>4</v>
      </c>
      <c r="R91" s="50">
        <v>4</v>
      </c>
      <c r="S91" s="50" t="s">
        <v>352</v>
      </c>
      <c r="T91" s="50" t="s">
        <v>343</v>
      </c>
      <c r="U91" s="50" t="s">
        <v>316</v>
      </c>
      <c r="V91" s="50"/>
      <c r="W91" s="50"/>
      <c r="X91" s="50"/>
      <c r="Y91" s="50" t="s">
        <v>316</v>
      </c>
      <c r="Z91" s="50"/>
      <c r="AA91" s="50"/>
      <c r="AB91" s="43" t="s">
        <v>522</v>
      </c>
      <c r="AC91" s="43" t="s">
        <v>523</v>
      </c>
      <c r="AD91" s="43" t="s">
        <v>524</v>
      </c>
      <c r="AE91" s="50" t="s">
        <v>345</v>
      </c>
      <c r="AF91" s="50" t="s">
        <v>346</v>
      </c>
      <c r="BA91" s="44"/>
    </row>
    <row r="92" spans="1:53" ht="236.25" x14ac:dyDescent="0.25">
      <c r="A92" s="51"/>
      <c r="B92" s="51"/>
      <c r="C92" s="51"/>
      <c r="D92" s="51"/>
      <c r="E92" s="51"/>
      <c r="F92" s="51"/>
      <c r="G92" s="51"/>
      <c r="H92" s="51"/>
      <c r="I92" s="54"/>
      <c r="J92" s="51"/>
      <c r="K92" s="51"/>
      <c r="L92" s="51"/>
      <c r="M92" s="51"/>
      <c r="N92" s="54"/>
      <c r="O92" s="51"/>
      <c r="P92" s="51"/>
      <c r="Q92" s="51"/>
      <c r="R92" s="51"/>
      <c r="S92" s="51"/>
      <c r="T92" s="51"/>
      <c r="U92" s="51"/>
      <c r="V92" s="51"/>
      <c r="W92" s="51"/>
      <c r="X92" s="51"/>
      <c r="Y92" s="51"/>
      <c r="Z92" s="51"/>
      <c r="AA92" s="51"/>
      <c r="AB92" s="45" t="s">
        <v>609</v>
      </c>
      <c r="AC92" s="46">
        <v>43845</v>
      </c>
      <c r="AD92" s="46">
        <v>44180</v>
      </c>
      <c r="AE92" s="51"/>
      <c r="AF92" s="51"/>
      <c r="BA92" s="44"/>
    </row>
    <row r="93" spans="1:53" ht="67.5" x14ac:dyDescent="0.25">
      <c r="A93" s="51"/>
      <c r="B93" s="51"/>
      <c r="C93" s="51"/>
      <c r="D93" s="51"/>
      <c r="E93" s="51"/>
      <c r="F93" s="51"/>
      <c r="G93" s="51"/>
      <c r="H93" s="51"/>
      <c r="I93" s="54"/>
      <c r="J93" s="51"/>
      <c r="K93" s="51"/>
      <c r="L93" s="51"/>
      <c r="M93" s="51"/>
      <c r="N93" s="54"/>
      <c r="O93" s="51"/>
      <c r="P93" s="51"/>
      <c r="Q93" s="51"/>
      <c r="R93" s="51"/>
      <c r="S93" s="51"/>
      <c r="T93" s="51"/>
      <c r="U93" s="51"/>
      <c r="V93" s="51"/>
      <c r="W93" s="51"/>
      <c r="X93" s="51"/>
      <c r="Y93" s="51"/>
      <c r="Z93" s="51"/>
      <c r="AA93" s="51"/>
      <c r="AB93" s="45" t="s">
        <v>610</v>
      </c>
      <c r="AC93" s="46">
        <v>43878</v>
      </c>
      <c r="AD93" s="46">
        <v>44196</v>
      </c>
      <c r="AE93" s="51"/>
      <c r="AF93" s="51"/>
      <c r="BA93" s="44"/>
    </row>
    <row r="94" spans="1:53" ht="202.5" x14ac:dyDescent="0.25">
      <c r="A94" s="52"/>
      <c r="B94" s="52"/>
      <c r="C94" s="52"/>
      <c r="D94" s="52"/>
      <c r="E94" s="52"/>
      <c r="F94" s="52"/>
      <c r="G94" s="52"/>
      <c r="H94" s="52"/>
      <c r="I94" s="55"/>
      <c r="J94" s="52"/>
      <c r="K94" s="52"/>
      <c r="L94" s="52"/>
      <c r="M94" s="52"/>
      <c r="N94" s="55"/>
      <c r="O94" s="52"/>
      <c r="P94" s="52"/>
      <c r="Q94" s="52"/>
      <c r="R94" s="52"/>
      <c r="S94" s="52"/>
      <c r="T94" s="52"/>
      <c r="U94" s="52"/>
      <c r="V94" s="52"/>
      <c r="W94" s="52"/>
      <c r="X94" s="52"/>
      <c r="Y94" s="52"/>
      <c r="Z94" s="52"/>
      <c r="AA94" s="52"/>
      <c r="AB94" s="45" t="s">
        <v>611</v>
      </c>
      <c r="AC94" s="46">
        <v>43906</v>
      </c>
      <c r="AD94" s="46">
        <v>43951</v>
      </c>
      <c r="AE94" s="52"/>
      <c r="AF94" s="52"/>
      <c r="BA94" s="44"/>
    </row>
    <row r="95" spans="1:53" x14ac:dyDescent="0.25">
      <c r="A95" s="50">
        <v>2018011000257</v>
      </c>
      <c r="B95" s="50" t="s">
        <v>472</v>
      </c>
      <c r="C95" s="50" t="s">
        <v>471</v>
      </c>
      <c r="D95" s="50" t="s">
        <v>470</v>
      </c>
      <c r="E95" s="50">
        <v>1</v>
      </c>
      <c r="F95" s="50" t="s">
        <v>371</v>
      </c>
      <c r="G95" s="50"/>
      <c r="H95" s="50" t="s">
        <v>464</v>
      </c>
      <c r="I95" s="53" t="s">
        <v>612</v>
      </c>
      <c r="J95" s="50" t="s">
        <v>351</v>
      </c>
      <c r="K95" s="50" t="s">
        <v>376</v>
      </c>
      <c r="L95" s="50" t="s">
        <v>249</v>
      </c>
      <c r="M95" s="50" t="s">
        <v>3</v>
      </c>
      <c r="N95" s="53" t="s">
        <v>612</v>
      </c>
      <c r="O95" s="50" t="s">
        <v>613</v>
      </c>
      <c r="P95" s="50" t="s">
        <v>249</v>
      </c>
      <c r="Q95" s="56">
        <v>1</v>
      </c>
      <c r="R95" s="56">
        <v>1</v>
      </c>
      <c r="S95" s="50" t="s">
        <v>392</v>
      </c>
      <c r="T95" s="50" t="s">
        <v>343</v>
      </c>
      <c r="U95" s="50" t="s">
        <v>316</v>
      </c>
      <c r="V95" s="50" t="s">
        <v>316</v>
      </c>
      <c r="W95" s="50"/>
      <c r="X95" s="50"/>
      <c r="Y95" s="50" t="s">
        <v>316</v>
      </c>
      <c r="Z95" s="50"/>
      <c r="AA95" s="50"/>
      <c r="AB95" s="43" t="s">
        <v>522</v>
      </c>
      <c r="AC95" s="43" t="s">
        <v>523</v>
      </c>
      <c r="AD95" s="43" t="s">
        <v>524</v>
      </c>
      <c r="AE95" s="50" t="s">
        <v>398</v>
      </c>
      <c r="AF95" s="50" t="s">
        <v>421</v>
      </c>
      <c r="BA95" s="44"/>
    </row>
    <row r="96" spans="1:53" ht="180" x14ac:dyDescent="0.25">
      <c r="A96" s="51"/>
      <c r="B96" s="51"/>
      <c r="C96" s="51"/>
      <c r="D96" s="51"/>
      <c r="E96" s="51"/>
      <c r="F96" s="51"/>
      <c r="G96" s="51"/>
      <c r="H96" s="51"/>
      <c r="I96" s="54"/>
      <c r="J96" s="51"/>
      <c r="K96" s="51"/>
      <c r="L96" s="51"/>
      <c r="M96" s="51"/>
      <c r="N96" s="54"/>
      <c r="O96" s="51"/>
      <c r="P96" s="51"/>
      <c r="Q96" s="57"/>
      <c r="R96" s="57"/>
      <c r="S96" s="51"/>
      <c r="T96" s="51"/>
      <c r="U96" s="51"/>
      <c r="V96" s="51"/>
      <c r="W96" s="51"/>
      <c r="X96" s="51"/>
      <c r="Y96" s="51"/>
      <c r="Z96" s="51"/>
      <c r="AA96" s="51"/>
      <c r="AB96" s="45" t="s">
        <v>614</v>
      </c>
      <c r="AC96" s="46">
        <v>43843</v>
      </c>
      <c r="AD96" s="46">
        <v>44196</v>
      </c>
      <c r="AE96" s="51"/>
      <c r="AF96" s="51"/>
      <c r="BA96" s="44"/>
    </row>
    <row r="97" spans="1:53" ht="258.75" x14ac:dyDescent="0.25">
      <c r="A97" s="51"/>
      <c r="B97" s="51"/>
      <c r="C97" s="51"/>
      <c r="D97" s="51"/>
      <c r="E97" s="51"/>
      <c r="F97" s="51"/>
      <c r="G97" s="51"/>
      <c r="H97" s="51"/>
      <c r="I97" s="54"/>
      <c r="J97" s="51"/>
      <c r="K97" s="51"/>
      <c r="L97" s="51"/>
      <c r="M97" s="51"/>
      <c r="N97" s="54"/>
      <c r="O97" s="51"/>
      <c r="P97" s="51"/>
      <c r="Q97" s="57"/>
      <c r="R97" s="57"/>
      <c r="S97" s="51"/>
      <c r="T97" s="51"/>
      <c r="U97" s="51"/>
      <c r="V97" s="51"/>
      <c r="W97" s="51"/>
      <c r="X97" s="51"/>
      <c r="Y97" s="51"/>
      <c r="Z97" s="51"/>
      <c r="AA97" s="51"/>
      <c r="AB97" s="45" t="s">
        <v>615</v>
      </c>
      <c r="AC97" s="46">
        <v>43892</v>
      </c>
      <c r="AD97" s="46">
        <v>44196</v>
      </c>
      <c r="AE97" s="51"/>
      <c r="AF97" s="51"/>
      <c r="BA97" s="44"/>
    </row>
    <row r="98" spans="1:53" ht="270" x14ac:dyDescent="0.25">
      <c r="A98" s="52"/>
      <c r="B98" s="52"/>
      <c r="C98" s="52"/>
      <c r="D98" s="52"/>
      <c r="E98" s="52"/>
      <c r="F98" s="52"/>
      <c r="G98" s="52"/>
      <c r="H98" s="52"/>
      <c r="I98" s="55"/>
      <c r="J98" s="52"/>
      <c r="K98" s="52"/>
      <c r="L98" s="52"/>
      <c r="M98" s="52"/>
      <c r="N98" s="55"/>
      <c r="O98" s="52"/>
      <c r="P98" s="52"/>
      <c r="Q98" s="58"/>
      <c r="R98" s="58"/>
      <c r="S98" s="52"/>
      <c r="T98" s="52"/>
      <c r="U98" s="52"/>
      <c r="V98" s="52"/>
      <c r="W98" s="52"/>
      <c r="X98" s="52"/>
      <c r="Y98" s="52"/>
      <c r="Z98" s="52"/>
      <c r="AA98" s="52"/>
      <c r="AB98" s="45" t="s">
        <v>616</v>
      </c>
      <c r="AC98" s="46">
        <v>44137</v>
      </c>
      <c r="AD98" s="46">
        <v>44196</v>
      </c>
      <c r="AE98" s="52"/>
      <c r="AF98" s="52"/>
      <c r="BA98" s="44"/>
    </row>
    <row r="99" spans="1:53" x14ac:dyDescent="0.25">
      <c r="A99" s="50">
        <v>2018011000257</v>
      </c>
      <c r="B99" s="50" t="s">
        <v>472</v>
      </c>
      <c r="C99" s="50" t="s">
        <v>471</v>
      </c>
      <c r="D99" s="50" t="s">
        <v>470</v>
      </c>
      <c r="E99" s="50">
        <v>1</v>
      </c>
      <c r="F99" s="50" t="s">
        <v>371</v>
      </c>
      <c r="G99" s="50"/>
      <c r="H99" s="50" t="s">
        <v>464</v>
      </c>
      <c r="I99" s="53" t="s">
        <v>617</v>
      </c>
      <c r="J99" s="50" t="s">
        <v>351</v>
      </c>
      <c r="K99" s="50" t="s">
        <v>376</v>
      </c>
      <c r="L99" s="50" t="s">
        <v>249</v>
      </c>
      <c r="M99" s="50" t="s">
        <v>3</v>
      </c>
      <c r="N99" s="53" t="s">
        <v>617</v>
      </c>
      <c r="O99" s="50" t="s">
        <v>618</v>
      </c>
      <c r="P99" s="50" t="s">
        <v>249</v>
      </c>
      <c r="Q99" s="56">
        <v>1</v>
      </c>
      <c r="R99" s="56">
        <v>1</v>
      </c>
      <c r="S99" s="50" t="s">
        <v>392</v>
      </c>
      <c r="T99" s="50" t="s">
        <v>343</v>
      </c>
      <c r="U99" s="50" t="s">
        <v>316</v>
      </c>
      <c r="V99" s="50" t="s">
        <v>316</v>
      </c>
      <c r="W99" s="50" t="s">
        <v>316</v>
      </c>
      <c r="X99" s="50"/>
      <c r="Y99" s="50" t="s">
        <v>316</v>
      </c>
      <c r="Z99" s="50"/>
      <c r="AA99" s="50"/>
      <c r="AB99" s="43" t="s">
        <v>522</v>
      </c>
      <c r="AC99" s="43" t="s">
        <v>523</v>
      </c>
      <c r="AD99" s="43" t="s">
        <v>524</v>
      </c>
      <c r="AE99" s="50" t="s">
        <v>398</v>
      </c>
      <c r="AF99" s="50" t="s">
        <v>421</v>
      </c>
      <c r="BA99" s="44"/>
    </row>
    <row r="100" spans="1:53" ht="281.25" x14ac:dyDescent="0.25">
      <c r="A100" s="51"/>
      <c r="B100" s="51"/>
      <c r="C100" s="51"/>
      <c r="D100" s="51"/>
      <c r="E100" s="51"/>
      <c r="F100" s="51"/>
      <c r="G100" s="51"/>
      <c r="H100" s="51"/>
      <c r="I100" s="54"/>
      <c r="J100" s="51"/>
      <c r="K100" s="51"/>
      <c r="L100" s="51"/>
      <c r="M100" s="51"/>
      <c r="N100" s="54"/>
      <c r="O100" s="51"/>
      <c r="P100" s="51"/>
      <c r="Q100" s="57"/>
      <c r="R100" s="57"/>
      <c r="S100" s="51"/>
      <c r="T100" s="51"/>
      <c r="U100" s="51"/>
      <c r="V100" s="51"/>
      <c r="W100" s="51"/>
      <c r="X100" s="51"/>
      <c r="Y100" s="51"/>
      <c r="Z100" s="51"/>
      <c r="AA100" s="51"/>
      <c r="AB100" s="45" t="s">
        <v>619</v>
      </c>
      <c r="AC100" s="46">
        <v>43864</v>
      </c>
      <c r="AD100" s="46">
        <v>44196</v>
      </c>
      <c r="AE100" s="51"/>
      <c r="AF100" s="51"/>
      <c r="BA100" s="44"/>
    </row>
    <row r="101" spans="1:53" ht="225" x14ac:dyDescent="0.25">
      <c r="A101" s="51"/>
      <c r="B101" s="51"/>
      <c r="C101" s="51"/>
      <c r="D101" s="51"/>
      <c r="E101" s="51"/>
      <c r="F101" s="51"/>
      <c r="G101" s="51"/>
      <c r="H101" s="51"/>
      <c r="I101" s="54"/>
      <c r="J101" s="51"/>
      <c r="K101" s="51"/>
      <c r="L101" s="51"/>
      <c r="M101" s="51"/>
      <c r="N101" s="54"/>
      <c r="O101" s="51"/>
      <c r="P101" s="51"/>
      <c r="Q101" s="57"/>
      <c r="R101" s="57"/>
      <c r="S101" s="51"/>
      <c r="T101" s="51"/>
      <c r="U101" s="51"/>
      <c r="V101" s="51"/>
      <c r="W101" s="51"/>
      <c r="X101" s="51"/>
      <c r="Y101" s="51"/>
      <c r="Z101" s="51"/>
      <c r="AA101" s="51"/>
      <c r="AB101" s="45" t="s">
        <v>620</v>
      </c>
      <c r="AC101" s="46">
        <v>43892</v>
      </c>
      <c r="AD101" s="46">
        <v>44196</v>
      </c>
      <c r="AE101" s="51"/>
      <c r="AF101" s="51"/>
      <c r="BA101" s="44"/>
    </row>
    <row r="102" spans="1:53" ht="180" x14ac:dyDescent="0.25">
      <c r="A102" s="52"/>
      <c r="B102" s="52"/>
      <c r="C102" s="52"/>
      <c r="D102" s="52"/>
      <c r="E102" s="52"/>
      <c r="F102" s="52"/>
      <c r="G102" s="52"/>
      <c r="H102" s="52"/>
      <c r="I102" s="55"/>
      <c r="J102" s="52"/>
      <c r="K102" s="52"/>
      <c r="L102" s="52"/>
      <c r="M102" s="52"/>
      <c r="N102" s="55"/>
      <c r="O102" s="52"/>
      <c r="P102" s="52"/>
      <c r="Q102" s="58"/>
      <c r="R102" s="58"/>
      <c r="S102" s="52"/>
      <c r="T102" s="52"/>
      <c r="U102" s="52"/>
      <c r="V102" s="52"/>
      <c r="W102" s="52"/>
      <c r="X102" s="52"/>
      <c r="Y102" s="52"/>
      <c r="Z102" s="52"/>
      <c r="AA102" s="52"/>
      <c r="AB102" s="45" t="s">
        <v>621</v>
      </c>
      <c r="AC102" s="46">
        <v>43892</v>
      </c>
      <c r="AD102" s="46">
        <v>44196</v>
      </c>
      <c r="AE102" s="52"/>
      <c r="AF102" s="52"/>
      <c r="BA102" s="44"/>
    </row>
    <row r="103" spans="1:53" x14ac:dyDescent="0.25">
      <c r="A103" s="50">
        <v>2018011000257</v>
      </c>
      <c r="B103" s="50" t="s">
        <v>472</v>
      </c>
      <c r="C103" s="50" t="s">
        <v>471</v>
      </c>
      <c r="D103" s="50" t="s">
        <v>470</v>
      </c>
      <c r="E103" s="50">
        <v>1</v>
      </c>
      <c r="F103" s="50" t="s">
        <v>371</v>
      </c>
      <c r="G103" s="50"/>
      <c r="H103" s="50" t="s">
        <v>464</v>
      </c>
      <c r="I103" s="53" t="s">
        <v>622</v>
      </c>
      <c r="J103" s="50" t="s">
        <v>351</v>
      </c>
      <c r="K103" s="50" t="s">
        <v>376</v>
      </c>
      <c r="L103" s="50" t="s">
        <v>249</v>
      </c>
      <c r="M103" s="50" t="s">
        <v>3</v>
      </c>
      <c r="N103" s="53" t="s">
        <v>622</v>
      </c>
      <c r="O103" s="50" t="s">
        <v>623</v>
      </c>
      <c r="P103" s="50" t="s">
        <v>249</v>
      </c>
      <c r="Q103" s="56">
        <v>1</v>
      </c>
      <c r="R103" s="56">
        <v>1</v>
      </c>
      <c r="S103" s="50" t="s">
        <v>352</v>
      </c>
      <c r="T103" s="50" t="s">
        <v>343</v>
      </c>
      <c r="U103" s="50" t="s">
        <v>316</v>
      </c>
      <c r="V103" s="50" t="s">
        <v>316</v>
      </c>
      <c r="W103" s="50"/>
      <c r="X103" s="50"/>
      <c r="Y103" s="50" t="s">
        <v>316</v>
      </c>
      <c r="Z103" s="50"/>
      <c r="AA103" s="50"/>
      <c r="AB103" s="43" t="s">
        <v>522</v>
      </c>
      <c r="AC103" s="43" t="s">
        <v>523</v>
      </c>
      <c r="AD103" s="43" t="s">
        <v>524</v>
      </c>
      <c r="AE103" s="50" t="s">
        <v>398</v>
      </c>
      <c r="AF103" s="50" t="s">
        <v>421</v>
      </c>
      <c r="BA103" s="44"/>
    </row>
    <row r="104" spans="1:53" ht="180" x14ac:dyDescent="0.25">
      <c r="A104" s="51"/>
      <c r="B104" s="51"/>
      <c r="C104" s="51"/>
      <c r="D104" s="51"/>
      <c r="E104" s="51"/>
      <c r="F104" s="51"/>
      <c r="G104" s="51"/>
      <c r="H104" s="51"/>
      <c r="I104" s="54"/>
      <c r="J104" s="51"/>
      <c r="K104" s="51"/>
      <c r="L104" s="51"/>
      <c r="M104" s="51"/>
      <c r="N104" s="54"/>
      <c r="O104" s="51"/>
      <c r="P104" s="51"/>
      <c r="Q104" s="57"/>
      <c r="R104" s="57"/>
      <c r="S104" s="51"/>
      <c r="T104" s="51"/>
      <c r="U104" s="51"/>
      <c r="V104" s="51"/>
      <c r="W104" s="51"/>
      <c r="X104" s="51"/>
      <c r="Y104" s="51"/>
      <c r="Z104" s="51"/>
      <c r="AA104" s="51"/>
      <c r="AB104" s="45" t="s">
        <v>624</v>
      </c>
      <c r="AC104" s="46">
        <v>43838</v>
      </c>
      <c r="AD104" s="46">
        <v>44196</v>
      </c>
      <c r="AE104" s="51"/>
      <c r="AF104" s="51"/>
      <c r="BA104" s="44"/>
    </row>
    <row r="105" spans="1:53" ht="409.5" x14ac:dyDescent="0.25">
      <c r="A105" s="51"/>
      <c r="B105" s="51"/>
      <c r="C105" s="51"/>
      <c r="D105" s="51"/>
      <c r="E105" s="51"/>
      <c r="F105" s="51"/>
      <c r="G105" s="51"/>
      <c r="H105" s="51"/>
      <c r="I105" s="54"/>
      <c r="J105" s="51"/>
      <c r="K105" s="51"/>
      <c r="L105" s="51"/>
      <c r="M105" s="51"/>
      <c r="N105" s="54"/>
      <c r="O105" s="51"/>
      <c r="P105" s="51"/>
      <c r="Q105" s="57"/>
      <c r="R105" s="57"/>
      <c r="S105" s="51"/>
      <c r="T105" s="51"/>
      <c r="U105" s="51"/>
      <c r="V105" s="51"/>
      <c r="W105" s="51"/>
      <c r="X105" s="51"/>
      <c r="Y105" s="51"/>
      <c r="Z105" s="51"/>
      <c r="AA105" s="51"/>
      <c r="AB105" s="45" t="s">
        <v>625</v>
      </c>
      <c r="AC105" s="46">
        <v>43839</v>
      </c>
      <c r="AD105" s="46">
        <v>44196</v>
      </c>
      <c r="AE105" s="51"/>
      <c r="AF105" s="51"/>
      <c r="BA105" s="44"/>
    </row>
    <row r="106" spans="1:53" ht="360" x14ac:dyDescent="0.25">
      <c r="A106" s="52"/>
      <c r="B106" s="52"/>
      <c r="C106" s="52"/>
      <c r="D106" s="52"/>
      <c r="E106" s="52"/>
      <c r="F106" s="52"/>
      <c r="G106" s="52"/>
      <c r="H106" s="52"/>
      <c r="I106" s="55"/>
      <c r="J106" s="52"/>
      <c r="K106" s="52"/>
      <c r="L106" s="52"/>
      <c r="M106" s="52"/>
      <c r="N106" s="55"/>
      <c r="O106" s="52"/>
      <c r="P106" s="52"/>
      <c r="Q106" s="58"/>
      <c r="R106" s="58"/>
      <c r="S106" s="52"/>
      <c r="T106" s="52"/>
      <c r="U106" s="52"/>
      <c r="V106" s="52"/>
      <c r="W106" s="52"/>
      <c r="X106" s="52"/>
      <c r="Y106" s="52"/>
      <c r="Z106" s="52"/>
      <c r="AA106" s="52"/>
      <c r="AB106" s="45" t="s">
        <v>626</v>
      </c>
      <c r="AC106" s="46">
        <v>43864</v>
      </c>
      <c r="AD106" s="46">
        <v>44196</v>
      </c>
      <c r="AE106" s="52"/>
      <c r="AF106" s="52"/>
      <c r="BA106" s="44"/>
    </row>
    <row r="107" spans="1:53" x14ac:dyDescent="0.25">
      <c r="A107" s="50">
        <v>2018011000257</v>
      </c>
      <c r="B107" s="50" t="s">
        <v>472</v>
      </c>
      <c r="C107" s="50" t="s">
        <v>471</v>
      </c>
      <c r="D107" s="50" t="s">
        <v>470</v>
      </c>
      <c r="E107" s="50">
        <v>1</v>
      </c>
      <c r="F107" s="50" t="s">
        <v>371</v>
      </c>
      <c r="G107" s="50"/>
      <c r="H107" s="50" t="s">
        <v>464</v>
      </c>
      <c r="I107" s="53" t="s">
        <v>627</v>
      </c>
      <c r="J107" s="50" t="s">
        <v>351</v>
      </c>
      <c r="K107" s="50" t="s">
        <v>376</v>
      </c>
      <c r="L107" s="50" t="s">
        <v>249</v>
      </c>
      <c r="M107" s="50" t="s">
        <v>3</v>
      </c>
      <c r="N107" s="53" t="s">
        <v>627</v>
      </c>
      <c r="O107" s="50" t="s">
        <v>628</v>
      </c>
      <c r="P107" s="50" t="s">
        <v>249</v>
      </c>
      <c r="Q107" s="56">
        <v>0.85</v>
      </c>
      <c r="R107" s="56">
        <v>0.85</v>
      </c>
      <c r="S107" s="50" t="s">
        <v>392</v>
      </c>
      <c r="T107" s="50" t="s">
        <v>343</v>
      </c>
      <c r="U107" s="50" t="s">
        <v>316</v>
      </c>
      <c r="V107" s="50" t="s">
        <v>316</v>
      </c>
      <c r="W107" s="50"/>
      <c r="X107" s="50"/>
      <c r="Y107" s="50" t="s">
        <v>316</v>
      </c>
      <c r="Z107" s="50"/>
      <c r="AA107" s="50"/>
      <c r="AB107" s="43" t="s">
        <v>522</v>
      </c>
      <c r="AC107" s="43" t="s">
        <v>523</v>
      </c>
      <c r="AD107" s="43" t="s">
        <v>524</v>
      </c>
      <c r="AE107" s="50" t="s">
        <v>398</v>
      </c>
      <c r="AF107" s="50" t="s">
        <v>408</v>
      </c>
      <c r="BA107" s="44"/>
    </row>
    <row r="108" spans="1:53" ht="247.5" x14ac:dyDescent="0.25">
      <c r="A108" s="51"/>
      <c r="B108" s="51"/>
      <c r="C108" s="51"/>
      <c r="D108" s="51"/>
      <c r="E108" s="51"/>
      <c r="F108" s="51"/>
      <c r="G108" s="51"/>
      <c r="H108" s="51"/>
      <c r="I108" s="54"/>
      <c r="J108" s="51"/>
      <c r="K108" s="51"/>
      <c r="L108" s="51"/>
      <c r="M108" s="51"/>
      <c r="N108" s="54"/>
      <c r="O108" s="51"/>
      <c r="P108" s="51"/>
      <c r="Q108" s="57"/>
      <c r="R108" s="57"/>
      <c r="S108" s="51"/>
      <c r="T108" s="51"/>
      <c r="U108" s="51"/>
      <c r="V108" s="51"/>
      <c r="W108" s="51"/>
      <c r="X108" s="51"/>
      <c r="Y108" s="51"/>
      <c r="Z108" s="51"/>
      <c r="AA108" s="51"/>
      <c r="AB108" s="45" t="s">
        <v>629</v>
      </c>
      <c r="AC108" s="46">
        <v>43864</v>
      </c>
      <c r="AD108" s="46">
        <v>44196</v>
      </c>
      <c r="AE108" s="51"/>
      <c r="AF108" s="51"/>
      <c r="BA108" s="44"/>
    </row>
    <row r="109" spans="1:53" ht="303.75" x14ac:dyDescent="0.25">
      <c r="A109" s="51"/>
      <c r="B109" s="51"/>
      <c r="C109" s="51"/>
      <c r="D109" s="51"/>
      <c r="E109" s="51"/>
      <c r="F109" s="51"/>
      <c r="G109" s="51"/>
      <c r="H109" s="51"/>
      <c r="I109" s="54"/>
      <c r="J109" s="51"/>
      <c r="K109" s="51"/>
      <c r="L109" s="51"/>
      <c r="M109" s="51"/>
      <c r="N109" s="54"/>
      <c r="O109" s="51"/>
      <c r="P109" s="51"/>
      <c r="Q109" s="57"/>
      <c r="R109" s="57"/>
      <c r="S109" s="51"/>
      <c r="T109" s="51"/>
      <c r="U109" s="51"/>
      <c r="V109" s="51"/>
      <c r="W109" s="51"/>
      <c r="X109" s="51"/>
      <c r="Y109" s="51"/>
      <c r="Z109" s="51"/>
      <c r="AA109" s="51"/>
      <c r="AB109" s="45" t="s">
        <v>630</v>
      </c>
      <c r="AC109" s="46">
        <v>43864</v>
      </c>
      <c r="AD109" s="46">
        <v>44196</v>
      </c>
      <c r="AE109" s="51"/>
      <c r="AF109" s="51"/>
      <c r="BA109" s="44"/>
    </row>
    <row r="110" spans="1:53" ht="348.75" x14ac:dyDescent="0.25">
      <c r="A110" s="51"/>
      <c r="B110" s="51"/>
      <c r="C110" s="51"/>
      <c r="D110" s="51"/>
      <c r="E110" s="51"/>
      <c r="F110" s="51"/>
      <c r="G110" s="51"/>
      <c r="H110" s="51"/>
      <c r="I110" s="54"/>
      <c r="J110" s="51"/>
      <c r="K110" s="51"/>
      <c r="L110" s="51"/>
      <c r="M110" s="51"/>
      <c r="N110" s="54"/>
      <c r="O110" s="51"/>
      <c r="P110" s="51"/>
      <c r="Q110" s="57"/>
      <c r="R110" s="57"/>
      <c r="S110" s="51"/>
      <c r="T110" s="51"/>
      <c r="U110" s="51"/>
      <c r="V110" s="51"/>
      <c r="W110" s="51"/>
      <c r="X110" s="51"/>
      <c r="Y110" s="51"/>
      <c r="Z110" s="51"/>
      <c r="AA110" s="51"/>
      <c r="AB110" s="45" t="s">
        <v>631</v>
      </c>
      <c r="AC110" s="46">
        <v>43864</v>
      </c>
      <c r="AD110" s="46">
        <v>44196</v>
      </c>
      <c r="AE110" s="51"/>
      <c r="AF110" s="51"/>
      <c r="BA110" s="44"/>
    </row>
    <row r="111" spans="1:53" ht="393.75" x14ac:dyDescent="0.25">
      <c r="A111" s="52"/>
      <c r="B111" s="52"/>
      <c r="C111" s="52"/>
      <c r="D111" s="52"/>
      <c r="E111" s="52"/>
      <c r="F111" s="52"/>
      <c r="G111" s="52"/>
      <c r="H111" s="52"/>
      <c r="I111" s="55"/>
      <c r="J111" s="52"/>
      <c r="K111" s="52"/>
      <c r="L111" s="52"/>
      <c r="M111" s="52"/>
      <c r="N111" s="55"/>
      <c r="O111" s="52"/>
      <c r="P111" s="52"/>
      <c r="Q111" s="58"/>
      <c r="R111" s="58"/>
      <c r="S111" s="52"/>
      <c r="T111" s="52"/>
      <c r="U111" s="52"/>
      <c r="V111" s="52"/>
      <c r="W111" s="52"/>
      <c r="X111" s="52"/>
      <c r="Y111" s="52"/>
      <c r="Z111" s="52"/>
      <c r="AA111" s="52"/>
      <c r="AB111" s="45" t="s">
        <v>632</v>
      </c>
      <c r="AC111" s="46">
        <v>43864</v>
      </c>
      <c r="AD111" s="46">
        <v>44196</v>
      </c>
      <c r="AE111" s="52"/>
      <c r="AF111" s="52"/>
      <c r="BA111" s="44"/>
    </row>
    <row r="112" spans="1:53" x14ac:dyDescent="0.25">
      <c r="A112" s="50">
        <v>2018011000257</v>
      </c>
      <c r="B112" s="50" t="s">
        <v>472</v>
      </c>
      <c r="C112" s="50" t="s">
        <v>471</v>
      </c>
      <c r="D112" s="50" t="s">
        <v>470</v>
      </c>
      <c r="E112" s="50">
        <v>1</v>
      </c>
      <c r="F112" s="50" t="s">
        <v>371</v>
      </c>
      <c r="G112" s="50"/>
      <c r="H112" s="50" t="s">
        <v>464</v>
      </c>
      <c r="I112" s="53" t="s">
        <v>633</v>
      </c>
      <c r="J112" s="50" t="s">
        <v>351</v>
      </c>
      <c r="K112" s="50" t="s">
        <v>376</v>
      </c>
      <c r="L112" s="50" t="s">
        <v>249</v>
      </c>
      <c r="M112" s="50" t="s">
        <v>3</v>
      </c>
      <c r="N112" s="53" t="s">
        <v>633</v>
      </c>
      <c r="O112" s="50" t="s">
        <v>634</v>
      </c>
      <c r="P112" s="50" t="s">
        <v>249</v>
      </c>
      <c r="Q112" s="56">
        <v>0.95</v>
      </c>
      <c r="R112" s="56">
        <v>0.95</v>
      </c>
      <c r="S112" s="50" t="s">
        <v>344</v>
      </c>
      <c r="T112" s="50" t="s">
        <v>343</v>
      </c>
      <c r="U112" s="50" t="s">
        <v>316</v>
      </c>
      <c r="V112" s="50" t="s">
        <v>316</v>
      </c>
      <c r="W112" s="50"/>
      <c r="X112" s="50"/>
      <c r="Y112" s="50" t="s">
        <v>316</v>
      </c>
      <c r="Z112" s="50"/>
      <c r="AA112" s="50"/>
      <c r="AB112" s="43" t="s">
        <v>522</v>
      </c>
      <c r="AC112" s="43" t="s">
        <v>523</v>
      </c>
      <c r="AD112" s="43" t="s">
        <v>524</v>
      </c>
      <c r="AE112" s="50" t="s">
        <v>398</v>
      </c>
      <c r="AF112" s="50" t="s">
        <v>408</v>
      </c>
      <c r="BA112" s="44"/>
    </row>
    <row r="113" spans="1:53" ht="405" x14ac:dyDescent="0.25">
      <c r="A113" s="51"/>
      <c r="B113" s="51"/>
      <c r="C113" s="51"/>
      <c r="D113" s="51"/>
      <c r="E113" s="51"/>
      <c r="F113" s="51"/>
      <c r="G113" s="51"/>
      <c r="H113" s="51"/>
      <c r="I113" s="54"/>
      <c r="J113" s="51"/>
      <c r="K113" s="51"/>
      <c r="L113" s="51"/>
      <c r="M113" s="51"/>
      <c r="N113" s="54"/>
      <c r="O113" s="51"/>
      <c r="P113" s="51"/>
      <c r="Q113" s="57"/>
      <c r="R113" s="57"/>
      <c r="S113" s="51"/>
      <c r="T113" s="51"/>
      <c r="U113" s="51"/>
      <c r="V113" s="51"/>
      <c r="W113" s="51"/>
      <c r="X113" s="51"/>
      <c r="Y113" s="51"/>
      <c r="Z113" s="51"/>
      <c r="AA113" s="51"/>
      <c r="AB113" s="45" t="s">
        <v>635</v>
      </c>
      <c r="AC113" s="46">
        <v>43865</v>
      </c>
      <c r="AD113" s="46">
        <v>44196</v>
      </c>
      <c r="AE113" s="51"/>
      <c r="AF113" s="51"/>
      <c r="BA113" s="44"/>
    </row>
    <row r="114" spans="1:53" ht="191.25" x14ac:dyDescent="0.25">
      <c r="A114" s="51"/>
      <c r="B114" s="51"/>
      <c r="C114" s="51"/>
      <c r="D114" s="51"/>
      <c r="E114" s="51"/>
      <c r="F114" s="51"/>
      <c r="G114" s="51"/>
      <c r="H114" s="51"/>
      <c r="I114" s="54"/>
      <c r="J114" s="51"/>
      <c r="K114" s="51"/>
      <c r="L114" s="51"/>
      <c r="M114" s="51"/>
      <c r="N114" s="54"/>
      <c r="O114" s="51"/>
      <c r="P114" s="51"/>
      <c r="Q114" s="57"/>
      <c r="R114" s="57"/>
      <c r="S114" s="51"/>
      <c r="T114" s="51"/>
      <c r="U114" s="51"/>
      <c r="V114" s="51"/>
      <c r="W114" s="51"/>
      <c r="X114" s="51"/>
      <c r="Y114" s="51"/>
      <c r="Z114" s="51"/>
      <c r="AA114" s="51"/>
      <c r="AB114" s="45" t="s">
        <v>636</v>
      </c>
      <c r="AC114" s="46">
        <v>43865</v>
      </c>
      <c r="AD114" s="46">
        <v>44196</v>
      </c>
      <c r="AE114" s="51"/>
      <c r="AF114" s="51"/>
      <c r="BA114" s="44"/>
    </row>
    <row r="115" spans="1:53" ht="213.75" x14ac:dyDescent="0.25">
      <c r="A115" s="51"/>
      <c r="B115" s="51"/>
      <c r="C115" s="51"/>
      <c r="D115" s="51"/>
      <c r="E115" s="51"/>
      <c r="F115" s="51"/>
      <c r="G115" s="51"/>
      <c r="H115" s="51"/>
      <c r="I115" s="54"/>
      <c r="J115" s="51"/>
      <c r="K115" s="51"/>
      <c r="L115" s="51"/>
      <c r="M115" s="51"/>
      <c r="N115" s="54"/>
      <c r="O115" s="51"/>
      <c r="P115" s="51"/>
      <c r="Q115" s="57"/>
      <c r="R115" s="57"/>
      <c r="S115" s="51"/>
      <c r="T115" s="51"/>
      <c r="U115" s="51"/>
      <c r="V115" s="51"/>
      <c r="W115" s="51"/>
      <c r="X115" s="51"/>
      <c r="Y115" s="51"/>
      <c r="Z115" s="51"/>
      <c r="AA115" s="51"/>
      <c r="AB115" s="45" t="s">
        <v>637</v>
      </c>
      <c r="AC115" s="46">
        <v>43865</v>
      </c>
      <c r="AD115" s="46">
        <v>44196</v>
      </c>
      <c r="AE115" s="51"/>
      <c r="AF115" s="51"/>
      <c r="BA115" s="44"/>
    </row>
    <row r="116" spans="1:53" ht="225" x14ac:dyDescent="0.25">
      <c r="A116" s="51"/>
      <c r="B116" s="51"/>
      <c r="C116" s="51"/>
      <c r="D116" s="51"/>
      <c r="E116" s="51"/>
      <c r="F116" s="51"/>
      <c r="G116" s="51"/>
      <c r="H116" s="51"/>
      <c r="I116" s="54"/>
      <c r="J116" s="51"/>
      <c r="K116" s="51"/>
      <c r="L116" s="51"/>
      <c r="M116" s="51"/>
      <c r="N116" s="54"/>
      <c r="O116" s="51"/>
      <c r="P116" s="51"/>
      <c r="Q116" s="57"/>
      <c r="R116" s="57"/>
      <c r="S116" s="51"/>
      <c r="T116" s="51"/>
      <c r="U116" s="51"/>
      <c r="V116" s="51"/>
      <c r="W116" s="51"/>
      <c r="X116" s="51"/>
      <c r="Y116" s="51"/>
      <c r="Z116" s="51"/>
      <c r="AA116" s="51"/>
      <c r="AB116" s="45" t="s">
        <v>638</v>
      </c>
      <c r="AC116" s="46">
        <v>43865</v>
      </c>
      <c r="AD116" s="46">
        <v>44196</v>
      </c>
      <c r="AE116" s="51"/>
      <c r="AF116" s="51"/>
      <c r="BA116" s="44"/>
    </row>
    <row r="117" spans="1:53" ht="315" x14ac:dyDescent="0.25">
      <c r="A117" s="52"/>
      <c r="B117" s="52"/>
      <c r="C117" s="52"/>
      <c r="D117" s="52"/>
      <c r="E117" s="52"/>
      <c r="F117" s="52"/>
      <c r="G117" s="52"/>
      <c r="H117" s="52"/>
      <c r="I117" s="55"/>
      <c r="J117" s="52"/>
      <c r="K117" s="52"/>
      <c r="L117" s="52"/>
      <c r="M117" s="52"/>
      <c r="N117" s="55"/>
      <c r="O117" s="52"/>
      <c r="P117" s="52"/>
      <c r="Q117" s="58"/>
      <c r="R117" s="58"/>
      <c r="S117" s="52"/>
      <c r="T117" s="52"/>
      <c r="U117" s="52"/>
      <c r="V117" s="52"/>
      <c r="W117" s="52"/>
      <c r="X117" s="52"/>
      <c r="Y117" s="52"/>
      <c r="Z117" s="52"/>
      <c r="AA117" s="52"/>
      <c r="AB117" s="45" t="s">
        <v>639</v>
      </c>
      <c r="AC117" s="46">
        <v>43865</v>
      </c>
      <c r="AD117" s="46">
        <v>44196</v>
      </c>
      <c r="AE117" s="52"/>
      <c r="AF117" s="52"/>
      <c r="BA117" s="44"/>
    </row>
    <row r="118" spans="1:53" x14ac:dyDescent="0.25">
      <c r="A118" s="50">
        <v>12018011000557</v>
      </c>
      <c r="B118" s="50" t="s">
        <v>436</v>
      </c>
      <c r="C118" s="50" t="s">
        <v>435</v>
      </c>
      <c r="D118" s="50" t="s">
        <v>434</v>
      </c>
      <c r="E118" s="50">
        <v>2</v>
      </c>
      <c r="F118" s="50" t="s">
        <v>357</v>
      </c>
      <c r="G118" s="50" t="s">
        <v>8</v>
      </c>
      <c r="H118" s="50" t="s">
        <v>349</v>
      </c>
      <c r="I118" s="53" t="s">
        <v>94</v>
      </c>
      <c r="J118" s="50" t="s">
        <v>351</v>
      </c>
      <c r="K118" s="50" t="s">
        <v>376</v>
      </c>
      <c r="L118" s="50" t="s">
        <v>249</v>
      </c>
      <c r="M118" s="50" t="s">
        <v>9</v>
      </c>
      <c r="N118" s="53" t="s">
        <v>94</v>
      </c>
      <c r="O118" s="50" t="s">
        <v>437</v>
      </c>
      <c r="P118" s="56">
        <v>1</v>
      </c>
      <c r="Q118" s="56">
        <v>0.5</v>
      </c>
      <c r="R118" s="56">
        <v>0.25</v>
      </c>
      <c r="S118" s="50" t="s">
        <v>344</v>
      </c>
      <c r="T118" s="50" t="s">
        <v>343</v>
      </c>
      <c r="U118" s="50" t="s">
        <v>316</v>
      </c>
      <c r="V118" s="50"/>
      <c r="W118" s="50"/>
      <c r="X118" s="50" t="s">
        <v>316</v>
      </c>
      <c r="Y118" s="50" t="s">
        <v>316</v>
      </c>
      <c r="Z118" s="50"/>
      <c r="AA118" s="50"/>
      <c r="AB118" s="43" t="s">
        <v>522</v>
      </c>
      <c r="AC118" s="43" t="s">
        <v>523</v>
      </c>
      <c r="AD118" s="43" t="s">
        <v>524</v>
      </c>
      <c r="AE118" s="50" t="s">
        <v>345</v>
      </c>
      <c r="AF118" s="50" t="s">
        <v>346</v>
      </c>
      <c r="BA118" s="44"/>
    </row>
    <row r="119" spans="1:53" ht="371.25" x14ac:dyDescent="0.25">
      <c r="A119" s="51"/>
      <c r="B119" s="51"/>
      <c r="C119" s="51"/>
      <c r="D119" s="51"/>
      <c r="E119" s="51"/>
      <c r="F119" s="51"/>
      <c r="G119" s="51"/>
      <c r="H119" s="51"/>
      <c r="I119" s="54"/>
      <c r="J119" s="51"/>
      <c r="K119" s="51"/>
      <c r="L119" s="51"/>
      <c r="M119" s="51"/>
      <c r="N119" s="54"/>
      <c r="O119" s="51"/>
      <c r="P119" s="57"/>
      <c r="Q119" s="57"/>
      <c r="R119" s="57"/>
      <c r="S119" s="51"/>
      <c r="T119" s="51"/>
      <c r="U119" s="51"/>
      <c r="V119" s="51"/>
      <c r="W119" s="51"/>
      <c r="X119" s="51"/>
      <c r="Y119" s="51"/>
      <c r="Z119" s="51"/>
      <c r="AA119" s="51"/>
      <c r="AB119" s="45" t="s">
        <v>640</v>
      </c>
      <c r="AC119" s="46">
        <v>43832</v>
      </c>
      <c r="AD119" s="46">
        <v>44180</v>
      </c>
      <c r="AE119" s="51"/>
      <c r="AF119" s="51"/>
      <c r="BA119" s="44"/>
    </row>
    <row r="120" spans="1:53" ht="236.25" x14ac:dyDescent="0.25">
      <c r="A120" s="51"/>
      <c r="B120" s="51"/>
      <c r="C120" s="51"/>
      <c r="D120" s="51"/>
      <c r="E120" s="51"/>
      <c r="F120" s="51"/>
      <c r="G120" s="51"/>
      <c r="H120" s="51"/>
      <c r="I120" s="54"/>
      <c r="J120" s="51"/>
      <c r="K120" s="51"/>
      <c r="L120" s="51"/>
      <c r="M120" s="51"/>
      <c r="N120" s="54"/>
      <c r="O120" s="51"/>
      <c r="P120" s="57"/>
      <c r="Q120" s="57"/>
      <c r="R120" s="57"/>
      <c r="S120" s="51"/>
      <c r="T120" s="51"/>
      <c r="U120" s="51"/>
      <c r="V120" s="51"/>
      <c r="W120" s="51"/>
      <c r="X120" s="51"/>
      <c r="Y120" s="51"/>
      <c r="Z120" s="51"/>
      <c r="AA120" s="51"/>
      <c r="AB120" s="45" t="s">
        <v>641</v>
      </c>
      <c r="AC120" s="46">
        <v>43862</v>
      </c>
      <c r="AD120" s="46">
        <v>44165</v>
      </c>
      <c r="AE120" s="51"/>
      <c r="AF120" s="51"/>
      <c r="BA120" s="44"/>
    </row>
    <row r="121" spans="1:53" ht="202.5" x14ac:dyDescent="0.25">
      <c r="A121" s="51"/>
      <c r="B121" s="51"/>
      <c r="C121" s="51"/>
      <c r="D121" s="51"/>
      <c r="E121" s="51"/>
      <c r="F121" s="51"/>
      <c r="G121" s="51"/>
      <c r="H121" s="51"/>
      <c r="I121" s="54"/>
      <c r="J121" s="51"/>
      <c r="K121" s="51"/>
      <c r="L121" s="51"/>
      <c r="M121" s="51"/>
      <c r="N121" s="54"/>
      <c r="O121" s="51"/>
      <c r="P121" s="57"/>
      <c r="Q121" s="57"/>
      <c r="R121" s="57"/>
      <c r="S121" s="51"/>
      <c r="T121" s="51"/>
      <c r="U121" s="51"/>
      <c r="V121" s="51"/>
      <c r="W121" s="51"/>
      <c r="X121" s="51"/>
      <c r="Y121" s="51"/>
      <c r="Z121" s="51"/>
      <c r="AA121" s="51"/>
      <c r="AB121" s="45" t="s">
        <v>642</v>
      </c>
      <c r="AC121" s="46">
        <v>43891</v>
      </c>
      <c r="AD121" s="46">
        <v>44104</v>
      </c>
      <c r="AE121" s="51"/>
      <c r="AF121" s="51"/>
      <c r="BA121" s="44"/>
    </row>
    <row r="122" spans="1:53" ht="315" x14ac:dyDescent="0.25">
      <c r="A122" s="51"/>
      <c r="B122" s="51"/>
      <c r="C122" s="51"/>
      <c r="D122" s="51"/>
      <c r="E122" s="51"/>
      <c r="F122" s="51"/>
      <c r="G122" s="51"/>
      <c r="H122" s="51"/>
      <c r="I122" s="54"/>
      <c r="J122" s="51"/>
      <c r="K122" s="51"/>
      <c r="L122" s="51"/>
      <c r="M122" s="51"/>
      <c r="N122" s="54"/>
      <c r="O122" s="51"/>
      <c r="P122" s="57"/>
      <c r="Q122" s="57"/>
      <c r="R122" s="57"/>
      <c r="S122" s="51"/>
      <c r="T122" s="51"/>
      <c r="U122" s="51"/>
      <c r="V122" s="51"/>
      <c r="W122" s="51"/>
      <c r="X122" s="51"/>
      <c r="Y122" s="51"/>
      <c r="Z122" s="51"/>
      <c r="AA122" s="51"/>
      <c r="AB122" s="45" t="s">
        <v>643</v>
      </c>
      <c r="AC122" s="46">
        <v>43922</v>
      </c>
      <c r="AD122" s="46">
        <v>44104</v>
      </c>
      <c r="AE122" s="51"/>
      <c r="AF122" s="51"/>
      <c r="BA122" s="44"/>
    </row>
    <row r="123" spans="1:53" ht="382.5" x14ac:dyDescent="0.25">
      <c r="A123" s="52"/>
      <c r="B123" s="52"/>
      <c r="C123" s="52"/>
      <c r="D123" s="52"/>
      <c r="E123" s="52"/>
      <c r="F123" s="52"/>
      <c r="G123" s="52"/>
      <c r="H123" s="52"/>
      <c r="I123" s="55"/>
      <c r="J123" s="52"/>
      <c r="K123" s="52"/>
      <c r="L123" s="52"/>
      <c r="M123" s="52"/>
      <c r="N123" s="55"/>
      <c r="O123" s="52"/>
      <c r="P123" s="58"/>
      <c r="Q123" s="58"/>
      <c r="R123" s="58"/>
      <c r="S123" s="52"/>
      <c r="T123" s="52"/>
      <c r="U123" s="52"/>
      <c r="V123" s="52"/>
      <c r="W123" s="52"/>
      <c r="X123" s="52"/>
      <c r="Y123" s="52"/>
      <c r="Z123" s="52"/>
      <c r="AA123" s="52"/>
      <c r="AB123" s="45" t="s">
        <v>644</v>
      </c>
      <c r="AC123" s="46">
        <v>43952</v>
      </c>
      <c r="AD123" s="46">
        <v>44180</v>
      </c>
      <c r="AE123" s="52"/>
      <c r="AF123" s="52"/>
      <c r="BA123" s="44"/>
    </row>
    <row r="124" spans="1:53" x14ac:dyDescent="0.25">
      <c r="A124" s="50">
        <v>12018011000557</v>
      </c>
      <c r="B124" s="50" t="s">
        <v>436</v>
      </c>
      <c r="C124" s="50" t="s">
        <v>435</v>
      </c>
      <c r="D124" s="50" t="s">
        <v>434</v>
      </c>
      <c r="E124" s="50">
        <v>2</v>
      </c>
      <c r="F124" s="50" t="s">
        <v>357</v>
      </c>
      <c r="G124" s="50" t="s">
        <v>438</v>
      </c>
      <c r="H124" s="50" t="s">
        <v>349</v>
      </c>
      <c r="I124" s="53" t="s">
        <v>95</v>
      </c>
      <c r="J124" s="50" t="s">
        <v>351</v>
      </c>
      <c r="K124" s="50" t="s">
        <v>350</v>
      </c>
      <c r="L124" s="50" t="s">
        <v>249</v>
      </c>
      <c r="M124" s="50" t="s">
        <v>9</v>
      </c>
      <c r="N124" s="53" t="s">
        <v>95</v>
      </c>
      <c r="O124" s="50" t="s">
        <v>96</v>
      </c>
      <c r="P124" s="56">
        <v>1</v>
      </c>
      <c r="Q124" s="56">
        <v>0.5</v>
      </c>
      <c r="R124" s="56">
        <v>0.25</v>
      </c>
      <c r="S124" s="50" t="s">
        <v>344</v>
      </c>
      <c r="T124" s="50" t="s">
        <v>343</v>
      </c>
      <c r="U124" s="50" t="s">
        <v>316</v>
      </c>
      <c r="V124" s="50"/>
      <c r="W124" s="50"/>
      <c r="X124" s="50" t="s">
        <v>316</v>
      </c>
      <c r="Y124" s="50" t="s">
        <v>316</v>
      </c>
      <c r="Z124" s="50"/>
      <c r="AA124" s="50"/>
      <c r="AB124" s="43" t="s">
        <v>522</v>
      </c>
      <c r="AC124" s="43" t="s">
        <v>523</v>
      </c>
      <c r="AD124" s="43" t="s">
        <v>524</v>
      </c>
      <c r="AE124" s="50" t="s">
        <v>345</v>
      </c>
      <c r="AF124" s="50" t="s">
        <v>346</v>
      </c>
      <c r="BA124" s="44"/>
    </row>
    <row r="125" spans="1:53" ht="247.5" x14ac:dyDescent="0.25">
      <c r="A125" s="51"/>
      <c r="B125" s="51"/>
      <c r="C125" s="51"/>
      <c r="D125" s="51"/>
      <c r="E125" s="51"/>
      <c r="F125" s="51"/>
      <c r="G125" s="51"/>
      <c r="H125" s="51"/>
      <c r="I125" s="54"/>
      <c r="J125" s="51"/>
      <c r="K125" s="51"/>
      <c r="L125" s="51"/>
      <c r="M125" s="51"/>
      <c r="N125" s="54"/>
      <c r="O125" s="51"/>
      <c r="P125" s="57"/>
      <c r="Q125" s="57"/>
      <c r="R125" s="57"/>
      <c r="S125" s="51"/>
      <c r="T125" s="51"/>
      <c r="U125" s="51"/>
      <c r="V125" s="51"/>
      <c r="W125" s="51"/>
      <c r="X125" s="51"/>
      <c r="Y125" s="51"/>
      <c r="Z125" s="51"/>
      <c r="AA125" s="51"/>
      <c r="AB125" s="45" t="s">
        <v>645</v>
      </c>
      <c r="AC125" s="46">
        <v>43891</v>
      </c>
      <c r="AD125" s="46">
        <v>44012</v>
      </c>
      <c r="AE125" s="51"/>
      <c r="AF125" s="51"/>
      <c r="BA125" s="44"/>
    </row>
    <row r="126" spans="1:53" ht="191.25" x14ac:dyDescent="0.25">
      <c r="A126" s="51"/>
      <c r="B126" s="51"/>
      <c r="C126" s="51"/>
      <c r="D126" s="51"/>
      <c r="E126" s="51"/>
      <c r="F126" s="51"/>
      <c r="G126" s="51"/>
      <c r="H126" s="51"/>
      <c r="I126" s="54"/>
      <c r="J126" s="51"/>
      <c r="K126" s="51"/>
      <c r="L126" s="51"/>
      <c r="M126" s="51"/>
      <c r="N126" s="54"/>
      <c r="O126" s="51"/>
      <c r="P126" s="57"/>
      <c r="Q126" s="57"/>
      <c r="R126" s="57"/>
      <c r="S126" s="51"/>
      <c r="T126" s="51"/>
      <c r="U126" s="51"/>
      <c r="V126" s="51"/>
      <c r="W126" s="51"/>
      <c r="X126" s="51"/>
      <c r="Y126" s="51"/>
      <c r="Z126" s="51"/>
      <c r="AA126" s="51"/>
      <c r="AB126" s="45" t="s">
        <v>646</v>
      </c>
      <c r="AC126" s="46">
        <v>44013</v>
      </c>
      <c r="AD126" s="46">
        <v>44104</v>
      </c>
      <c r="AE126" s="51"/>
      <c r="AF126" s="51"/>
      <c r="BA126" s="44"/>
    </row>
    <row r="127" spans="1:53" ht="90" x14ac:dyDescent="0.25">
      <c r="A127" s="52"/>
      <c r="B127" s="52"/>
      <c r="C127" s="52"/>
      <c r="D127" s="52"/>
      <c r="E127" s="52"/>
      <c r="F127" s="52"/>
      <c r="G127" s="52"/>
      <c r="H127" s="52"/>
      <c r="I127" s="55"/>
      <c r="J127" s="52"/>
      <c r="K127" s="52"/>
      <c r="L127" s="52"/>
      <c r="M127" s="52"/>
      <c r="N127" s="55"/>
      <c r="O127" s="52"/>
      <c r="P127" s="58"/>
      <c r="Q127" s="58"/>
      <c r="R127" s="58"/>
      <c r="S127" s="52"/>
      <c r="T127" s="52"/>
      <c r="U127" s="52"/>
      <c r="V127" s="52"/>
      <c r="W127" s="52"/>
      <c r="X127" s="52"/>
      <c r="Y127" s="52"/>
      <c r="Z127" s="52"/>
      <c r="AA127" s="52"/>
      <c r="AB127" s="45" t="s">
        <v>647</v>
      </c>
      <c r="AC127" s="46">
        <v>44105</v>
      </c>
      <c r="AD127" s="46">
        <v>44196</v>
      </c>
      <c r="AE127" s="52"/>
      <c r="AF127" s="52"/>
      <c r="BA127" s="44"/>
    </row>
    <row r="128" spans="1:53" x14ac:dyDescent="0.25">
      <c r="A128" s="50">
        <v>12018011000557</v>
      </c>
      <c r="B128" s="50" t="s">
        <v>436</v>
      </c>
      <c r="C128" s="50" t="s">
        <v>435</v>
      </c>
      <c r="D128" s="50" t="s">
        <v>434</v>
      </c>
      <c r="E128" s="50">
        <v>2</v>
      </c>
      <c r="F128" s="50" t="s">
        <v>357</v>
      </c>
      <c r="G128" s="50" t="s">
        <v>10</v>
      </c>
      <c r="H128" s="50" t="s">
        <v>349</v>
      </c>
      <c r="I128" s="53" t="s">
        <v>97</v>
      </c>
      <c r="J128" s="50" t="s">
        <v>351</v>
      </c>
      <c r="K128" s="50" t="s">
        <v>376</v>
      </c>
      <c r="L128" s="50" t="s">
        <v>249</v>
      </c>
      <c r="M128" s="50" t="s">
        <v>9</v>
      </c>
      <c r="N128" s="53" t="s">
        <v>97</v>
      </c>
      <c r="O128" s="50" t="s">
        <v>439</v>
      </c>
      <c r="P128" s="56">
        <v>1</v>
      </c>
      <c r="Q128" s="56">
        <v>0.5</v>
      </c>
      <c r="R128" s="56">
        <v>0.25</v>
      </c>
      <c r="S128" s="50" t="s">
        <v>344</v>
      </c>
      <c r="T128" s="50" t="s">
        <v>343</v>
      </c>
      <c r="U128" s="50" t="s">
        <v>316</v>
      </c>
      <c r="V128" s="50"/>
      <c r="W128" s="50"/>
      <c r="X128" s="50" t="s">
        <v>316</v>
      </c>
      <c r="Y128" s="50" t="s">
        <v>316</v>
      </c>
      <c r="Z128" s="50"/>
      <c r="AA128" s="50"/>
      <c r="AB128" s="43" t="s">
        <v>522</v>
      </c>
      <c r="AC128" s="43" t="s">
        <v>523</v>
      </c>
      <c r="AD128" s="43" t="s">
        <v>524</v>
      </c>
      <c r="AE128" s="50" t="s">
        <v>345</v>
      </c>
      <c r="AF128" s="50" t="s">
        <v>346</v>
      </c>
      <c r="BA128" s="44"/>
    </row>
    <row r="129" spans="1:53" ht="146.25" x14ac:dyDescent="0.25">
      <c r="A129" s="51"/>
      <c r="B129" s="51"/>
      <c r="C129" s="51"/>
      <c r="D129" s="51"/>
      <c r="E129" s="51"/>
      <c r="F129" s="51"/>
      <c r="G129" s="51"/>
      <c r="H129" s="51"/>
      <c r="I129" s="54"/>
      <c r="J129" s="51"/>
      <c r="K129" s="51"/>
      <c r="L129" s="51"/>
      <c r="M129" s="51"/>
      <c r="N129" s="54"/>
      <c r="O129" s="51"/>
      <c r="P129" s="57"/>
      <c r="Q129" s="57"/>
      <c r="R129" s="57"/>
      <c r="S129" s="51"/>
      <c r="T129" s="51"/>
      <c r="U129" s="51"/>
      <c r="V129" s="51"/>
      <c r="W129" s="51"/>
      <c r="X129" s="51"/>
      <c r="Y129" s="51"/>
      <c r="Z129" s="51"/>
      <c r="AA129" s="51"/>
      <c r="AB129" s="45" t="s">
        <v>648</v>
      </c>
      <c r="AC129" s="46">
        <v>43832</v>
      </c>
      <c r="AD129" s="46">
        <v>44165</v>
      </c>
      <c r="AE129" s="51"/>
      <c r="AF129" s="51"/>
      <c r="BA129" s="44"/>
    </row>
    <row r="130" spans="1:53" ht="213.75" x14ac:dyDescent="0.25">
      <c r="A130" s="51"/>
      <c r="B130" s="51"/>
      <c r="C130" s="51"/>
      <c r="D130" s="51"/>
      <c r="E130" s="51"/>
      <c r="F130" s="51"/>
      <c r="G130" s="51"/>
      <c r="H130" s="51"/>
      <c r="I130" s="54"/>
      <c r="J130" s="51"/>
      <c r="K130" s="51"/>
      <c r="L130" s="51"/>
      <c r="M130" s="51"/>
      <c r="N130" s="54"/>
      <c r="O130" s="51"/>
      <c r="P130" s="57"/>
      <c r="Q130" s="57"/>
      <c r="R130" s="57"/>
      <c r="S130" s="51"/>
      <c r="T130" s="51"/>
      <c r="U130" s="51"/>
      <c r="V130" s="51"/>
      <c r="W130" s="51"/>
      <c r="X130" s="51"/>
      <c r="Y130" s="51"/>
      <c r="Z130" s="51"/>
      <c r="AA130" s="51"/>
      <c r="AB130" s="45" t="s">
        <v>649</v>
      </c>
      <c r="AC130" s="46">
        <v>43832</v>
      </c>
      <c r="AD130" s="46">
        <v>44012</v>
      </c>
      <c r="AE130" s="51"/>
      <c r="AF130" s="51"/>
      <c r="BA130" s="44"/>
    </row>
    <row r="131" spans="1:53" ht="135" x14ac:dyDescent="0.25">
      <c r="A131" s="51"/>
      <c r="B131" s="51"/>
      <c r="C131" s="51"/>
      <c r="D131" s="51"/>
      <c r="E131" s="51"/>
      <c r="F131" s="51"/>
      <c r="G131" s="51"/>
      <c r="H131" s="51"/>
      <c r="I131" s="54"/>
      <c r="J131" s="51"/>
      <c r="K131" s="51"/>
      <c r="L131" s="51"/>
      <c r="M131" s="51"/>
      <c r="N131" s="54"/>
      <c r="O131" s="51"/>
      <c r="P131" s="57"/>
      <c r="Q131" s="57"/>
      <c r="R131" s="57"/>
      <c r="S131" s="51"/>
      <c r="T131" s="51"/>
      <c r="U131" s="51"/>
      <c r="V131" s="51"/>
      <c r="W131" s="51"/>
      <c r="X131" s="51"/>
      <c r="Y131" s="51"/>
      <c r="Z131" s="51"/>
      <c r="AA131" s="51"/>
      <c r="AB131" s="45" t="s">
        <v>650</v>
      </c>
      <c r="AC131" s="46">
        <v>43832</v>
      </c>
      <c r="AD131" s="46">
        <v>44180</v>
      </c>
      <c r="AE131" s="51"/>
      <c r="AF131" s="51"/>
      <c r="BA131" s="44"/>
    </row>
    <row r="132" spans="1:53" ht="146.25" x14ac:dyDescent="0.25">
      <c r="A132" s="52"/>
      <c r="B132" s="52"/>
      <c r="C132" s="52"/>
      <c r="D132" s="52"/>
      <c r="E132" s="52"/>
      <c r="F132" s="52"/>
      <c r="G132" s="52"/>
      <c r="H132" s="52"/>
      <c r="I132" s="55"/>
      <c r="J132" s="52"/>
      <c r="K132" s="52"/>
      <c r="L132" s="52"/>
      <c r="M132" s="52"/>
      <c r="N132" s="55"/>
      <c r="O132" s="52"/>
      <c r="P132" s="58"/>
      <c r="Q132" s="58"/>
      <c r="R132" s="58"/>
      <c r="S132" s="52"/>
      <c r="T132" s="52"/>
      <c r="U132" s="52"/>
      <c r="V132" s="52"/>
      <c r="W132" s="52"/>
      <c r="X132" s="52"/>
      <c r="Y132" s="52"/>
      <c r="Z132" s="52"/>
      <c r="AA132" s="52"/>
      <c r="AB132" s="45" t="s">
        <v>651</v>
      </c>
      <c r="AC132" s="46">
        <v>43922</v>
      </c>
      <c r="AD132" s="46">
        <v>44196</v>
      </c>
      <c r="AE132" s="52"/>
      <c r="AF132" s="52"/>
      <c r="BA132" s="44"/>
    </row>
    <row r="133" spans="1:53" x14ac:dyDescent="0.25">
      <c r="A133" s="50">
        <v>12018011000557</v>
      </c>
      <c r="B133" s="50" t="s">
        <v>436</v>
      </c>
      <c r="C133" s="50" t="s">
        <v>435</v>
      </c>
      <c r="D133" s="50" t="s">
        <v>434</v>
      </c>
      <c r="E133" s="50">
        <v>2</v>
      </c>
      <c r="F133" s="50" t="s">
        <v>357</v>
      </c>
      <c r="G133" s="50" t="s">
        <v>433</v>
      </c>
      <c r="H133" s="50" t="s">
        <v>349</v>
      </c>
      <c r="I133" s="53" t="s">
        <v>652</v>
      </c>
      <c r="J133" s="50" t="s">
        <v>351</v>
      </c>
      <c r="K133" s="50" t="s">
        <v>350</v>
      </c>
      <c r="L133" s="50" t="s">
        <v>249</v>
      </c>
      <c r="M133" s="50" t="s">
        <v>9</v>
      </c>
      <c r="N133" s="53" t="s">
        <v>652</v>
      </c>
      <c r="O133" s="50" t="s">
        <v>653</v>
      </c>
      <c r="P133" s="50" t="s">
        <v>249</v>
      </c>
      <c r="Q133" s="50">
        <v>4</v>
      </c>
      <c r="R133" s="50">
        <v>2</v>
      </c>
      <c r="S133" s="50" t="s">
        <v>352</v>
      </c>
      <c r="T133" s="50" t="s">
        <v>343</v>
      </c>
      <c r="U133" s="50" t="s">
        <v>316</v>
      </c>
      <c r="V133" s="50"/>
      <c r="W133" s="50"/>
      <c r="X133" s="50"/>
      <c r="Y133" s="50" t="s">
        <v>316</v>
      </c>
      <c r="Z133" s="50"/>
      <c r="AA133" s="50"/>
      <c r="AB133" s="43" t="s">
        <v>522</v>
      </c>
      <c r="AC133" s="43" t="s">
        <v>523</v>
      </c>
      <c r="AD133" s="43" t="s">
        <v>524</v>
      </c>
      <c r="AE133" s="50" t="s">
        <v>393</v>
      </c>
      <c r="AF133" s="50" t="s">
        <v>654</v>
      </c>
      <c r="BA133" s="44"/>
    </row>
    <row r="134" spans="1:53" ht="180" x14ac:dyDescent="0.25">
      <c r="A134" s="51"/>
      <c r="B134" s="51"/>
      <c r="C134" s="51"/>
      <c r="D134" s="51"/>
      <c r="E134" s="51"/>
      <c r="F134" s="51"/>
      <c r="G134" s="51"/>
      <c r="H134" s="51"/>
      <c r="I134" s="54"/>
      <c r="J134" s="51"/>
      <c r="K134" s="51"/>
      <c r="L134" s="51"/>
      <c r="M134" s="51"/>
      <c r="N134" s="54"/>
      <c r="O134" s="51"/>
      <c r="P134" s="51"/>
      <c r="Q134" s="51"/>
      <c r="R134" s="51"/>
      <c r="S134" s="51"/>
      <c r="T134" s="51"/>
      <c r="U134" s="51"/>
      <c r="V134" s="51"/>
      <c r="W134" s="51"/>
      <c r="X134" s="51"/>
      <c r="Y134" s="51"/>
      <c r="Z134" s="51"/>
      <c r="AA134" s="51"/>
      <c r="AB134" s="45" t="s">
        <v>655</v>
      </c>
      <c r="AC134" s="46">
        <v>43832</v>
      </c>
      <c r="AD134" s="46">
        <v>43889</v>
      </c>
      <c r="AE134" s="51"/>
      <c r="AF134" s="51"/>
      <c r="BA134" s="44"/>
    </row>
    <row r="135" spans="1:53" ht="247.5" x14ac:dyDescent="0.25">
      <c r="A135" s="51"/>
      <c r="B135" s="51"/>
      <c r="C135" s="51"/>
      <c r="D135" s="51"/>
      <c r="E135" s="51"/>
      <c r="F135" s="51"/>
      <c r="G135" s="51"/>
      <c r="H135" s="51"/>
      <c r="I135" s="54"/>
      <c r="J135" s="51"/>
      <c r="K135" s="51"/>
      <c r="L135" s="51"/>
      <c r="M135" s="51"/>
      <c r="N135" s="54"/>
      <c r="O135" s="51"/>
      <c r="P135" s="51"/>
      <c r="Q135" s="51"/>
      <c r="R135" s="51"/>
      <c r="S135" s="51"/>
      <c r="T135" s="51"/>
      <c r="U135" s="51"/>
      <c r="V135" s="51"/>
      <c r="W135" s="51"/>
      <c r="X135" s="51"/>
      <c r="Y135" s="51"/>
      <c r="Z135" s="51"/>
      <c r="AA135" s="51"/>
      <c r="AB135" s="45" t="s">
        <v>656</v>
      </c>
      <c r="AC135" s="46">
        <v>43862</v>
      </c>
      <c r="AD135" s="46">
        <v>44012</v>
      </c>
      <c r="AE135" s="51"/>
      <c r="AF135" s="51"/>
      <c r="BA135" s="44"/>
    </row>
    <row r="136" spans="1:53" ht="168.75" x14ac:dyDescent="0.25">
      <c r="A136" s="51"/>
      <c r="B136" s="51"/>
      <c r="C136" s="51"/>
      <c r="D136" s="51"/>
      <c r="E136" s="51"/>
      <c r="F136" s="51"/>
      <c r="G136" s="51"/>
      <c r="H136" s="51"/>
      <c r="I136" s="54"/>
      <c r="J136" s="51"/>
      <c r="K136" s="51"/>
      <c r="L136" s="51"/>
      <c r="M136" s="51"/>
      <c r="N136" s="54"/>
      <c r="O136" s="51"/>
      <c r="P136" s="51"/>
      <c r="Q136" s="51"/>
      <c r="R136" s="51"/>
      <c r="S136" s="51"/>
      <c r="T136" s="51"/>
      <c r="U136" s="51"/>
      <c r="V136" s="51"/>
      <c r="W136" s="51"/>
      <c r="X136" s="51"/>
      <c r="Y136" s="51"/>
      <c r="Z136" s="51"/>
      <c r="AA136" s="51"/>
      <c r="AB136" s="45" t="s">
        <v>657</v>
      </c>
      <c r="AC136" s="46">
        <v>43891</v>
      </c>
      <c r="AD136" s="46">
        <v>44135</v>
      </c>
      <c r="AE136" s="51"/>
      <c r="AF136" s="51"/>
      <c r="BA136" s="44"/>
    </row>
    <row r="137" spans="1:53" ht="180" x14ac:dyDescent="0.25">
      <c r="A137" s="52"/>
      <c r="B137" s="52"/>
      <c r="C137" s="52"/>
      <c r="D137" s="52"/>
      <c r="E137" s="52"/>
      <c r="F137" s="52"/>
      <c r="G137" s="52"/>
      <c r="H137" s="52"/>
      <c r="I137" s="55"/>
      <c r="J137" s="52"/>
      <c r="K137" s="52"/>
      <c r="L137" s="52"/>
      <c r="M137" s="52"/>
      <c r="N137" s="55"/>
      <c r="O137" s="52"/>
      <c r="P137" s="52"/>
      <c r="Q137" s="52"/>
      <c r="R137" s="52"/>
      <c r="S137" s="52"/>
      <c r="T137" s="52"/>
      <c r="U137" s="52"/>
      <c r="V137" s="52"/>
      <c r="W137" s="52"/>
      <c r="X137" s="52"/>
      <c r="Y137" s="52"/>
      <c r="Z137" s="52"/>
      <c r="AA137" s="52"/>
      <c r="AB137" s="45" t="s">
        <v>658</v>
      </c>
      <c r="AC137" s="46">
        <v>43891</v>
      </c>
      <c r="AD137" s="46">
        <v>44196</v>
      </c>
      <c r="AE137" s="52"/>
      <c r="AF137" s="52"/>
      <c r="BA137" s="44"/>
    </row>
    <row r="138" spans="1:53" x14ac:dyDescent="0.25">
      <c r="A138" s="50">
        <v>12018011000557</v>
      </c>
      <c r="B138" s="50" t="s">
        <v>436</v>
      </c>
      <c r="C138" s="50" t="s">
        <v>435</v>
      </c>
      <c r="D138" s="50" t="s">
        <v>434</v>
      </c>
      <c r="E138" s="50">
        <v>2</v>
      </c>
      <c r="F138" s="50" t="s">
        <v>357</v>
      </c>
      <c r="G138" s="50" t="s">
        <v>433</v>
      </c>
      <c r="H138" s="50" t="s">
        <v>349</v>
      </c>
      <c r="I138" s="53" t="s">
        <v>99</v>
      </c>
      <c r="J138" s="50" t="s">
        <v>351</v>
      </c>
      <c r="K138" s="50" t="s">
        <v>376</v>
      </c>
      <c r="L138" s="50" t="s">
        <v>249</v>
      </c>
      <c r="M138" s="50" t="s">
        <v>9</v>
      </c>
      <c r="N138" s="53" t="s">
        <v>99</v>
      </c>
      <c r="O138" s="50" t="s">
        <v>100</v>
      </c>
      <c r="P138" s="62">
        <v>1133</v>
      </c>
      <c r="Q138" s="62">
        <v>1133</v>
      </c>
      <c r="R138" s="62">
        <v>1133</v>
      </c>
      <c r="S138" s="50" t="s">
        <v>352</v>
      </c>
      <c r="T138" s="50" t="s">
        <v>343</v>
      </c>
      <c r="U138" s="50" t="s">
        <v>316</v>
      </c>
      <c r="V138" s="50" t="s">
        <v>316</v>
      </c>
      <c r="W138" s="50"/>
      <c r="X138" s="50" t="s">
        <v>316</v>
      </c>
      <c r="Y138" s="50" t="s">
        <v>316</v>
      </c>
      <c r="Z138" s="50"/>
      <c r="AA138" s="50"/>
      <c r="AB138" s="43" t="s">
        <v>522</v>
      </c>
      <c r="AC138" s="43" t="s">
        <v>523</v>
      </c>
      <c r="AD138" s="43" t="s">
        <v>524</v>
      </c>
      <c r="AE138" s="50" t="s">
        <v>353</v>
      </c>
      <c r="AF138" s="50" t="s">
        <v>354</v>
      </c>
      <c r="BA138" s="44"/>
    </row>
    <row r="139" spans="1:53" ht="360" x14ac:dyDescent="0.25">
      <c r="A139" s="51"/>
      <c r="B139" s="51"/>
      <c r="C139" s="51"/>
      <c r="D139" s="51"/>
      <c r="E139" s="51"/>
      <c r="F139" s="51"/>
      <c r="G139" s="51"/>
      <c r="H139" s="51"/>
      <c r="I139" s="54"/>
      <c r="J139" s="51"/>
      <c r="K139" s="51"/>
      <c r="L139" s="51"/>
      <c r="M139" s="51"/>
      <c r="N139" s="54"/>
      <c r="O139" s="51"/>
      <c r="P139" s="63"/>
      <c r="Q139" s="63"/>
      <c r="R139" s="63"/>
      <c r="S139" s="51"/>
      <c r="T139" s="51"/>
      <c r="U139" s="51"/>
      <c r="V139" s="51"/>
      <c r="W139" s="51"/>
      <c r="X139" s="51"/>
      <c r="Y139" s="51"/>
      <c r="Z139" s="51"/>
      <c r="AA139" s="51"/>
      <c r="AB139" s="45" t="s">
        <v>659</v>
      </c>
      <c r="AC139" s="46">
        <v>43831</v>
      </c>
      <c r="AD139" s="46">
        <v>44196</v>
      </c>
      <c r="AE139" s="51"/>
      <c r="AF139" s="51"/>
      <c r="BA139" s="44"/>
    </row>
    <row r="140" spans="1:53" ht="135" x14ac:dyDescent="0.25">
      <c r="A140" s="51"/>
      <c r="B140" s="51"/>
      <c r="C140" s="51"/>
      <c r="D140" s="51"/>
      <c r="E140" s="51"/>
      <c r="F140" s="51"/>
      <c r="G140" s="51"/>
      <c r="H140" s="51"/>
      <c r="I140" s="54"/>
      <c r="J140" s="51"/>
      <c r="K140" s="51"/>
      <c r="L140" s="51"/>
      <c r="M140" s="51"/>
      <c r="N140" s="54"/>
      <c r="O140" s="51"/>
      <c r="P140" s="63"/>
      <c r="Q140" s="63"/>
      <c r="R140" s="63"/>
      <c r="S140" s="51"/>
      <c r="T140" s="51"/>
      <c r="U140" s="51"/>
      <c r="V140" s="51"/>
      <c r="W140" s="51"/>
      <c r="X140" s="51"/>
      <c r="Y140" s="51"/>
      <c r="Z140" s="51"/>
      <c r="AA140" s="51"/>
      <c r="AB140" s="45" t="s">
        <v>660</v>
      </c>
      <c r="AC140" s="46">
        <v>43891</v>
      </c>
      <c r="AD140" s="46">
        <v>44165</v>
      </c>
      <c r="AE140" s="51"/>
      <c r="AF140" s="51"/>
      <c r="BA140" s="44"/>
    </row>
    <row r="141" spans="1:53" ht="123.75" x14ac:dyDescent="0.25">
      <c r="A141" s="51"/>
      <c r="B141" s="51"/>
      <c r="C141" s="51"/>
      <c r="D141" s="51"/>
      <c r="E141" s="51"/>
      <c r="F141" s="51"/>
      <c r="G141" s="51"/>
      <c r="H141" s="51"/>
      <c r="I141" s="54"/>
      <c r="J141" s="51"/>
      <c r="K141" s="51"/>
      <c r="L141" s="51"/>
      <c r="M141" s="51"/>
      <c r="N141" s="54"/>
      <c r="O141" s="51"/>
      <c r="P141" s="63"/>
      <c r="Q141" s="63"/>
      <c r="R141" s="63"/>
      <c r="S141" s="51"/>
      <c r="T141" s="51"/>
      <c r="U141" s="51"/>
      <c r="V141" s="51"/>
      <c r="W141" s="51"/>
      <c r="X141" s="51"/>
      <c r="Y141" s="51"/>
      <c r="Z141" s="51"/>
      <c r="AA141" s="51"/>
      <c r="AB141" s="45" t="s">
        <v>661</v>
      </c>
      <c r="AC141" s="46">
        <v>43892</v>
      </c>
      <c r="AD141" s="46">
        <v>44196</v>
      </c>
      <c r="AE141" s="51"/>
      <c r="AF141" s="51"/>
      <c r="BA141" s="44"/>
    </row>
    <row r="142" spans="1:53" ht="135" x14ac:dyDescent="0.25">
      <c r="A142" s="51"/>
      <c r="B142" s="51"/>
      <c r="C142" s="51"/>
      <c r="D142" s="51"/>
      <c r="E142" s="51"/>
      <c r="F142" s="51"/>
      <c r="G142" s="51"/>
      <c r="H142" s="51"/>
      <c r="I142" s="54"/>
      <c r="J142" s="51"/>
      <c r="K142" s="51"/>
      <c r="L142" s="51"/>
      <c r="M142" s="51"/>
      <c r="N142" s="54"/>
      <c r="O142" s="51"/>
      <c r="P142" s="63"/>
      <c r="Q142" s="63"/>
      <c r="R142" s="63"/>
      <c r="S142" s="51"/>
      <c r="T142" s="51"/>
      <c r="U142" s="51"/>
      <c r="V142" s="51"/>
      <c r="W142" s="51"/>
      <c r="X142" s="51"/>
      <c r="Y142" s="51"/>
      <c r="Z142" s="51"/>
      <c r="AA142" s="51"/>
      <c r="AB142" s="45" t="s">
        <v>662</v>
      </c>
      <c r="AC142" s="46">
        <v>43952</v>
      </c>
      <c r="AD142" s="46">
        <v>44196</v>
      </c>
      <c r="AE142" s="51"/>
      <c r="AF142" s="51"/>
      <c r="BA142" s="44"/>
    </row>
    <row r="143" spans="1:53" ht="146.25" x14ac:dyDescent="0.25">
      <c r="A143" s="52"/>
      <c r="B143" s="52"/>
      <c r="C143" s="52"/>
      <c r="D143" s="52"/>
      <c r="E143" s="52"/>
      <c r="F143" s="52"/>
      <c r="G143" s="52"/>
      <c r="H143" s="52"/>
      <c r="I143" s="55"/>
      <c r="J143" s="52"/>
      <c r="K143" s="52"/>
      <c r="L143" s="52"/>
      <c r="M143" s="52"/>
      <c r="N143" s="55"/>
      <c r="O143" s="52"/>
      <c r="P143" s="64"/>
      <c r="Q143" s="64"/>
      <c r="R143" s="64"/>
      <c r="S143" s="52"/>
      <c r="T143" s="52"/>
      <c r="U143" s="52"/>
      <c r="V143" s="52"/>
      <c r="W143" s="52"/>
      <c r="X143" s="52"/>
      <c r="Y143" s="52"/>
      <c r="Z143" s="52"/>
      <c r="AA143" s="52"/>
      <c r="AB143" s="45" t="s">
        <v>663</v>
      </c>
      <c r="AC143" s="46">
        <v>44136</v>
      </c>
      <c r="AD143" s="46">
        <v>44196</v>
      </c>
      <c r="AE143" s="52"/>
      <c r="AF143" s="52"/>
      <c r="BA143" s="44"/>
    </row>
    <row r="144" spans="1:53" x14ac:dyDescent="0.25">
      <c r="A144" s="50">
        <v>12018011000557</v>
      </c>
      <c r="B144" s="50" t="s">
        <v>436</v>
      </c>
      <c r="C144" s="50" t="s">
        <v>435</v>
      </c>
      <c r="D144" s="50" t="s">
        <v>434</v>
      </c>
      <c r="E144" s="50">
        <v>2</v>
      </c>
      <c r="F144" s="50" t="s">
        <v>357</v>
      </c>
      <c r="G144" s="50" t="s">
        <v>8</v>
      </c>
      <c r="H144" s="50" t="s">
        <v>349</v>
      </c>
      <c r="I144" s="53" t="s">
        <v>101</v>
      </c>
      <c r="J144" s="50" t="s">
        <v>361</v>
      </c>
      <c r="K144" s="50" t="s">
        <v>360</v>
      </c>
      <c r="L144" s="50" t="s">
        <v>249</v>
      </c>
      <c r="M144" s="50" t="s">
        <v>9</v>
      </c>
      <c r="N144" s="53" t="s">
        <v>101</v>
      </c>
      <c r="O144" s="50" t="s">
        <v>102</v>
      </c>
      <c r="P144" s="62">
        <v>1133</v>
      </c>
      <c r="Q144" s="62">
        <v>1133</v>
      </c>
      <c r="R144" s="62">
        <v>1133</v>
      </c>
      <c r="S144" s="50" t="s">
        <v>344</v>
      </c>
      <c r="T144" s="50" t="s">
        <v>343</v>
      </c>
      <c r="U144" s="50" t="s">
        <v>316</v>
      </c>
      <c r="V144" s="50" t="s">
        <v>316</v>
      </c>
      <c r="W144" s="50"/>
      <c r="X144" s="50" t="s">
        <v>316</v>
      </c>
      <c r="Y144" s="50" t="s">
        <v>316</v>
      </c>
      <c r="Z144" s="50"/>
      <c r="AA144" s="50"/>
      <c r="AB144" s="43" t="s">
        <v>522</v>
      </c>
      <c r="AC144" s="43" t="s">
        <v>523</v>
      </c>
      <c r="AD144" s="43" t="s">
        <v>524</v>
      </c>
      <c r="AE144" s="50" t="s">
        <v>353</v>
      </c>
      <c r="AF144" s="50" t="s">
        <v>354</v>
      </c>
      <c r="BA144" s="44"/>
    </row>
    <row r="145" spans="1:53" ht="225" x14ac:dyDescent="0.25">
      <c r="A145" s="51"/>
      <c r="B145" s="51"/>
      <c r="C145" s="51"/>
      <c r="D145" s="51"/>
      <c r="E145" s="51"/>
      <c r="F145" s="51"/>
      <c r="G145" s="51"/>
      <c r="H145" s="51"/>
      <c r="I145" s="54"/>
      <c r="J145" s="51"/>
      <c r="K145" s="51"/>
      <c r="L145" s="51"/>
      <c r="M145" s="51"/>
      <c r="N145" s="54"/>
      <c r="O145" s="51"/>
      <c r="P145" s="63"/>
      <c r="Q145" s="63"/>
      <c r="R145" s="63"/>
      <c r="S145" s="51"/>
      <c r="T145" s="51"/>
      <c r="U145" s="51"/>
      <c r="V145" s="51"/>
      <c r="W145" s="51"/>
      <c r="X145" s="51"/>
      <c r="Y145" s="51"/>
      <c r="Z145" s="51"/>
      <c r="AA145" s="51"/>
      <c r="AB145" s="45" t="s">
        <v>664</v>
      </c>
      <c r="AC145" s="46">
        <v>43862</v>
      </c>
      <c r="AD145" s="46">
        <v>44196</v>
      </c>
      <c r="AE145" s="51"/>
      <c r="AF145" s="51"/>
      <c r="BA145" s="44"/>
    </row>
    <row r="146" spans="1:53" ht="202.5" x14ac:dyDescent="0.25">
      <c r="A146" s="51"/>
      <c r="B146" s="51"/>
      <c r="C146" s="51"/>
      <c r="D146" s="51"/>
      <c r="E146" s="51"/>
      <c r="F146" s="51"/>
      <c r="G146" s="51"/>
      <c r="H146" s="51"/>
      <c r="I146" s="54"/>
      <c r="J146" s="51"/>
      <c r="K146" s="51"/>
      <c r="L146" s="51"/>
      <c r="M146" s="51"/>
      <c r="N146" s="54"/>
      <c r="O146" s="51"/>
      <c r="P146" s="63"/>
      <c r="Q146" s="63"/>
      <c r="R146" s="63"/>
      <c r="S146" s="51"/>
      <c r="T146" s="51"/>
      <c r="U146" s="51"/>
      <c r="V146" s="51"/>
      <c r="W146" s="51"/>
      <c r="X146" s="51"/>
      <c r="Y146" s="51"/>
      <c r="Z146" s="51"/>
      <c r="AA146" s="51"/>
      <c r="AB146" s="45" t="s">
        <v>665</v>
      </c>
      <c r="AC146" s="46">
        <v>43862</v>
      </c>
      <c r="AD146" s="46">
        <v>44073</v>
      </c>
      <c r="AE146" s="51"/>
      <c r="AF146" s="51"/>
      <c r="BA146" s="44"/>
    </row>
    <row r="147" spans="1:53" ht="146.25" x14ac:dyDescent="0.25">
      <c r="A147" s="51"/>
      <c r="B147" s="51"/>
      <c r="C147" s="51"/>
      <c r="D147" s="51"/>
      <c r="E147" s="51"/>
      <c r="F147" s="51"/>
      <c r="G147" s="51"/>
      <c r="H147" s="51"/>
      <c r="I147" s="54"/>
      <c r="J147" s="51"/>
      <c r="K147" s="51"/>
      <c r="L147" s="51"/>
      <c r="M147" s="51"/>
      <c r="N147" s="54"/>
      <c r="O147" s="51"/>
      <c r="P147" s="63"/>
      <c r="Q147" s="63"/>
      <c r="R147" s="63"/>
      <c r="S147" s="51"/>
      <c r="T147" s="51"/>
      <c r="U147" s="51"/>
      <c r="V147" s="51"/>
      <c r="W147" s="51"/>
      <c r="X147" s="51"/>
      <c r="Y147" s="51"/>
      <c r="Z147" s="51"/>
      <c r="AA147" s="51"/>
      <c r="AB147" s="45" t="s">
        <v>666</v>
      </c>
      <c r="AC147" s="46">
        <v>43952</v>
      </c>
      <c r="AD147" s="46">
        <v>44196</v>
      </c>
      <c r="AE147" s="51"/>
      <c r="AF147" s="51"/>
      <c r="BA147" s="44"/>
    </row>
    <row r="148" spans="1:53" ht="135" x14ac:dyDescent="0.25">
      <c r="A148" s="52"/>
      <c r="B148" s="52"/>
      <c r="C148" s="52"/>
      <c r="D148" s="52"/>
      <c r="E148" s="52"/>
      <c r="F148" s="52"/>
      <c r="G148" s="52"/>
      <c r="H148" s="52"/>
      <c r="I148" s="55"/>
      <c r="J148" s="52"/>
      <c r="K148" s="52"/>
      <c r="L148" s="52"/>
      <c r="M148" s="52"/>
      <c r="N148" s="55"/>
      <c r="O148" s="52"/>
      <c r="P148" s="64"/>
      <c r="Q148" s="64"/>
      <c r="R148" s="64"/>
      <c r="S148" s="52"/>
      <c r="T148" s="52"/>
      <c r="U148" s="52"/>
      <c r="V148" s="52"/>
      <c r="W148" s="52"/>
      <c r="X148" s="52"/>
      <c r="Y148" s="52"/>
      <c r="Z148" s="52"/>
      <c r="AA148" s="52"/>
      <c r="AB148" s="45" t="s">
        <v>667</v>
      </c>
      <c r="AC148" s="46">
        <v>43983</v>
      </c>
      <c r="AD148" s="46">
        <v>44196</v>
      </c>
      <c r="AE148" s="52"/>
      <c r="AF148" s="52"/>
      <c r="BA148" s="44"/>
    </row>
    <row r="149" spans="1:53" x14ac:dyDescent="0.25">
      <c r="A149" s="50">
        <v>2018011000600</v>
      </c>
      <c r="B149" s="50" t="s">
        <v>452</v>
      </c>
      <c r="C149" s="50" t="s">
        <v>451</v>
      </c>
      <c r="D149" s="50" t="s">
        <v>450</v>
      </c>
      <c r="E149" s="50">
        <v>1</v>
      </c>
      <c r="F149" s="50" t="s">
        <v>371</v>
      </c>
      <c r="G149" s="50" t="s">
        <v>205</v>
      </c>
      <c r="H149" s="50" t="s">
        <v>372</v>
      </c>
      <c r="I149" s="53" t="s">
        <v>103</v>
      </c>
      <c r="J149" s="50" t="s">
        <v>351</v>
      </c>
      <c r="K149" s="50" t="s">
        <v>376</v>
      </c>
      <c r="L149" s="50" t="s">
        <v>249</v>
      </c>
      <c r="M149" s="50" t="s">
        <v>11</v>
      </c>
      <c r="N149" s="53" t="s">
        <v>103</v>
      </c>
      <c r="O149" s="50" t="s">
        <v>454</v>
      </c>
      <c r="P149" s="50">
        <v>24</v>
      </c>
      <c r="Q149" s="50">
        <v>12</v>
      </c>
      <c r="R149" s="50">
        <v>6</v>
      </c>
      <c r="S149" s="50" t="s">
        <v>352</v>
      </c>
      <c r="T149" s="50" t="s">
        <v>343</v>
      </c>
      <c r="U149" s="50" t="s">
        <v>316</v>
      </c>
      <c r="V149" s="50"/>
      <c r="W149" s="50"/>
      <c r="X149" s="50" t="s">
        <v>316</v>
      </c>
      <c r="Y149" s="50" t="s">
        <v>316</v>
      </c>
      <c r="Z149" s="50"/>
      <c r="AA149" s="50"/>
      <c r="AB149" s="43" t="s">
        <v>522</v>
      </c>
      <c r="AC149" s="43" t="s">
        <v>523</v>
      </c>
      <c r="AD149" s="43" t="s">
        <v>524</v>
      </c>
      <c r="AE149" s="50" t="s">
        <v>353</v>
      </c>
      <c r="AF149" s="50" t="s">
        <v>346</v>
      </c>
      <c r="BA149" s="44"/>
    </row>
    <row r="150" spans="1:53" ht="123.75" x14ac:dyDescent="0.25">
      <c r="A150" s="51"/>
      <c r="B150" s="51"/>
      <c r="C150" s="51"/>
      <c r="D150" s="51"/>
      <c r="E150" s="51"/>
      <c r="F150" s="51"/>
      <c r="G150" s="51"/>
      <c r="H150" s="51"/>
      <c r="I150" s="54"/>
      <c r="J150" s="51"/>
      <c r="K150" s="51"/>
      <c r="L150" s="51"/>
      <c r="M150" s="51"/>
      <c r="N150" s="54"/>
      <c r="O150" s="51"/>
      <c r="P150" s="51"/>
      <c r="Q150" s="51"/>
      <c r="R150" s="51"/>
      <c r="S150" s="51"/>
      <c r="T150" s="51"/>
      <c r="U150" s="51"/>
      <c r="V150" s="51"/>
      <c r="W150" s="51"/>
      <c r="X150" s="51"/>
      <c r="Y150" s="51"/>
      <c r="Z150" s="51"/>
      <c r="AA150" s="51"/>
      <c r="AB150" s="45" t="s">
        <v>668</v>
      </c>
      <c r="AC150" s="46">
        <v>43862</v>
      </c>
      <c r="AD150" s="46">
        <v>44196</v>
      </c>
      <c r="AE150" s="51"/>
      <c r="AF150" s="51"/>
      <c r="BA150" s="44"/>
    </row>
    <row r="151" spans="1:53" ht="168.75" x14ac:dyDescent="0.25">
      <c r="A151" s="51"/>
      <c r="B151" s="51"/>
      <c r="C151" s="51"/>
      <c r="D151" s="51"/>
      <c r="E151" s="51"/>
      <c r="F151" s="51"/>
      <c r="G151" s="51"/>
      <c r="H151" s="51"/>
      <c r="I151" s="54"/>
      <c r="J151" s="51"/>
      <c r="K151" s="51"/>
      <c r="L151" s="51"/>
      <c r="M151" s="51"/>
      <c r="N151" s="54"/>
      <c r="O151" s="51"/>
      <c r="P151" s="51"/>
      <c r="Q151" s="51"/>
      <c r="R151" s="51"/>
      <c r="S151" s="51"/>
      <c r="T151" s="51"/>
      <c r="U151" s="51"/>
      <c r="V151" s="51"/>
      <c r="W151" s="51"/>
      <c r="X151" s="51"/>
      <c r="Y151" s="51"/>
      <c r="Z151" s="51"/>
      <c r="AA151" s="51"/>
      <c r="AB151" s="45" t="s">
        <v>669</v>
      </c>
      <c r="AC151" s="46">
        <v>43864</v>
      </c>
      <c r="AD151" s="46">
        <v>43921</v>
      </c>
      <c r="AE151" s="51"/>
      <c r="AF151" s="51"/>
      <c r="BA151" s="44"/>
    </row>
    <row r="152" spans="1:53" ht="90" x14ac:dyDescent="0.25">
      <c r="A152" s="51"/>
      <c r="B152" s="51"/>
      <c r="C152" s="51"/>
      <c r="D152" s="51"/>
      <c r="E152" s="51"/>
      <c r="F152" s="51"/>
      <c r="G152" s="51"/>
      <c r="H152" s="51"/>
      <c r="I152" s="54"/>
      <c r="J152" s="51"/>
      <c r="K152" s="51"/>
      <c r="L152" s="51"/>
      <c r="M152" s="51"/>
      <c r="N152" s="54"/>
      <c r="O152" s="51"/>
      <c r="P152" s="51"/>
      <c r="Q152" s="51"/>
      <c r="R152" s="51"/>
      <c r="S152" s="51"/>
      <c r="T152" s="51"/>
      <c r="U152" s="51"/>
      <c r="V152" s="51"/>
      <c r="W152" s="51"/>
      <c r="X152" s="51"/>
      <c r="Y152" s="51"/>
      <c r="Z152" s="51"/>
      <c r="AA152" s="51"/>
      <c r="AB152" s="45" t="s">
        <v>670</v>
      </c>
      <c r="AC152" s="46">
        <v>43922</v>
      </c>
      <c r="AD152" s="46">
        <v>44196</v>
      </c>
      <c r="AE152" s="51"/>
      <c r="AF152" s="51"/>
      <c r="BA152" s="44"/>
    </row>
    <row r="153" spans="1:53" ht="168.75" x14ac:dyDescent="0.25">
      <c r="A153" s="52"/>
      <c r="B153" s="52"/>
      <c r="C153" s="52"/>
      <c r="D153" s="52"/>
      <c r="E153" s="52"/>
      <c r="F153" s="52"/>
      <c r="G153" s="52"/>
      <c r="H153" s="52"/>
      <c r="I153" s="55"/>
      <c r="J153" s="52"/>
      <c r="K153" s="52"/>
      <c r="L153" s="52"/>
      <c r="M153" s="52"/>
      <c r="N153" s="55"/>
      <c r="O153" s="52"/>
      <c r="P153" s="52"/>
      <c r="Q153" s="52"/>
      <c r="R153" s="52"/>
      <c r="S153" s="52"/>
      <c r="T153" s="52"/>
      <c r="U153" s="52"/>
      <c r="V153" s="52"/>
      <c r="W153" s="52"/>
      <c r="X153" s="52"/>
      <c r="Y153" s="52"/>
      <c r="Z153" s="52"/>
      <c r="AA153" s="52"/>
      <c r="AB153" s="45" t="s">
        <v>671</v>
      </c>
      <c r="AC153" s="46">
        <v>43922</v>
      </c>
      <c r="AD153" s="46">
        <v>43983</v>
      </c>
      <c r="AE153" s="52"/>
      <c r="AF153" s="52"/>
      <c r="BA153" s="44"/>
    </row>
    <row r="154" spans="1:53" x14ac:dyDescent="0.25">
      <c r="A154" s="50">
        <v>2018011000600</v>
      </c>
      <c r="B154" s="50" t="s">
        <v>452</v>
      </c>
      <c r="C154" s="50" t="s">
        <v>451</v>
      </c>
      <c r="D154" s="50" t="s">
        <v>450</v>
      </c>
      <c r="E154" s="50">
        <v>1</v>
      </c>
      <c r="F154" s="50" t="s">
        <v>371</v>
      </c>
      <c r="G154" s="50" t="s">
        <v>12</v>
      </c>
      <c r="H154" s="50" t="s">
        <v>372</v>
      </c>
      <c r="I154" s="53" t="s">
        <v>104</v>
      </c>
      <c r="J154" s="50" t="s">
        <v>351</v>
      </c>
      <c r="K154" s="50" t="s">
        <v>350</v>
      </c>
      <c r="L154" s="50" t="s">
        <v>249</v>
      </c>
      <c r="M154" s="50" t="s">
        <v>11</v>
      </c>
      <c r="N154" s="53" t="s">
        <v>104</v>
      </c>
      <c r="O154" s="50" t="s">
        <v>105</v>
      </c>
      <c r="P154" s="56">
        <v>1</v>
      </c>
      <c r="Q154" s="56">
        <v>0.4</v>
      </c>
      <c r="R154" s="56">
        <v>0.2</v>
      </c>
      <c r="S154" s="50" t="s">
        <v>352</v>
      </c>
      <c r="T154" s="50" t="s">
        <v>343</v>
      </c>
      <c r="U154" s="50" t="s">
        <v>316</v>
      </c>
      <c r="V154" s="50"/>
      <c r="W154" s="50"/>
      <c r="X154" s="50" t="s">
        <v>316</v>
      </c>
      <c r="Y154" s="50" t="s">
        <v>316</v>
      </c>
      <c r="Z154" s="50"/>
      <c r="AA154" s="50"/>
      <c r="AB154" s="43" t="s">
        <v>522</v>
      </c>
      <c r="AC154" s="43" t="s">
        <v>523</v>
      </c>
      <c r="AD154" s="43" t="s">
        <v>524</v>
      </c>
      <c r="AE154" s="50" t="s">
        <v>363</v>
      </c>
      <c r="AF154" s="50" t="s">
        <v>364</v>
      </c>
      <c r="BA154" s="44"/>
    </row>
    <row r="155" spans="1:53" ht="135" x14ac:dyDescent="0.25">
      <c r="A155" s="51"/>
      <c r="B155" s="51"/>
      <c r="C155" s="51"/>
      <c r="D155" s="51"/>
      <c r="E155" s="51"/>
      <c r="F155" s="51"/>
      <c r="G155" s="51"/>
      <c r="H155" s="51"/>
      <c r="I155" s="54"/>
      <c r="J155" s="51"/>
      <c r="K155" s="51"/>
      <c r="L155" s="51"/>
      <c r="M155" s="51"/>
      <c r="N155" s="54"/>
      <c r="O155" s="51"/>
      <c r="P155" s="57"/>
      <c r="Q155" s="57"/>
      <c r="R155" s="57"/>
      <c r="S155" s="51"/>
      <c r="T155" s="51"/>
      <c r="U155" s="51"/>
      <c r="V155" s="51"/>
      <c r="W155" s="51"/>
      <c r="X155" s="51"/>
      <c r="Y155" s="51"/>
      <c r="Z155" s="51"/>
      <c r="AA155" s="51"/>
      <c r="AB155" s="45" t="s">
        <v>672</v>
      </c>
      <c r="AC155" s="46">
        <v>43832</v>
      </c>
      <c r="AD155" s="46">
        <v>43982</v>
      </c>
      <c r="AE155" s="51"/>
      <c r="AF155" s="51"/>
      <c r="BA155" s="44"/>
    </row>
    <row r="156" spans="1:53" ht="123.75" x14ac:dyDescent="0.25">
      <c r="A156" s="51"/>
      <c r="B156" s="51"/>
      <c r="C156" s="51"/>
      <c r="D156" s="51"/>
      <c r="E156" s="51"/>
      <c r="F156" s="51"/>
      <c r="G156" s="51"/>
      <c r="H156" s="51"/>
      <c r="I156" s="54"/>
      <c r="J156" s="51"/>
      <c r="K156" s="51"/>
      <c r="L156" s="51"/>
      <c r="M156" s="51"/>
      <c r="N156" s="54"/>
      <c r="O156" s="51"/>
      <c r="P156" s="57"/>
      <c r="Q156" s="57"/>
      <c r="R156" s="57"/>
      <c r="S156" s="51"/>
      <c r="T156" s="51"/>
      <c r="U156" s="51"/>
      <c r="V156" s="51"/>
      <c r="W156" s="51"/>
      <c r="X156" s="51"/>
      <c r="Y156" s="51"/>
      <c r="Z156" s="51"/>
      <c r="AA156" s="51"/>
      <c r="AB156" s="45" t="s">
        <v>673</v>
      </c>
      <c r="AC156" s="46">
        <v>43892</v>
      </c>
      <c r="AD156" s="46">
        <v>44196</v>
      </c>
      <c r="AE156" s="51"/>
      <c r="AF156" s="51"/>
      <c r="BA156" s="44"/>
    </row>
    <row r="157" spans="1:53" ht="67.5" x14ac:dyDescent="0.25">
      <c r="A157" s="52"/>
      <c r="B157" s="52"/>
      <c r="C157" s="52"/>
      <c r="D157" s="52"/>
      <c r="E157" s="52"/>
      <c r="F157" s="52"/>
      <c r="G157" s="52"/>
      <c r="H157" s="52"/>
      <c r="I157" s="55"/>
      <c r="J157" s="52"/>
      <c r="K157" s="52"/>
      <c r="L157" s="52"/>
      <c r="M157" s="52"/>
      <c r="N157" s="55"/>
      <c r="O157" s="52"/>
      <c r="P157" s="58"/>
      <c r="Q157" s="58"/>
      <c r="R157" s="58"/>
      <c r="S157" s="52"/>
      <c r="T157" s="52"/>
      <c r="U157" s="52"/>
      <c r="V157" s="52"/>
      <c r="W157" s="52"/>
      <c r="X157" s="52"/>
      <c r="Y157" s="52"/>
      <c r="Z157" s="52"/>
      <c r="AA157" s="52"/>
      <c r="AB157" s="45" t="s">
        <v>674</v>
      </c>
      <c r="AC157" s="46">
        <v>43952</v>
      </c>
      <c r="AD157" s="46">
        <v>44196</v>
      </c>
      <c r="AE157" s="52"/>
      <c r="AF157" s="52"/>
      <c r="BA157" s="44"/>
    </row>
    <row r="158" spans="1:53" x14ac:dyDescent="0.25">
      <c r="A158" s="50">
        <v>2018011000600</v>
      </c>
      <c r="B158" s="50" t="s">
        <v>452</v>
      </c>
      <c r="C158" s="50" t="s">
        <v>451</v>
      </c>
      <c r="D158" s="50" t="s">
        <v>450</v>
      </c>
      <c r="E158" s="50">
        <v>1</v>
      </c>
      <c r="F158" s="50" t="s">
        <v>371</v>
      </c>
      <c r="G158" s="50" t="s">
        <v>205</v>
      </c>
      <c r="H158" s="50" t="s">
        <v>372</v>
      </c>
      <c r="I158" s="53" t="s">
        <v>257</v>
      </c>
      <c r="J158" s="50" t="s">
        <v>351</v>
      </c>
      <c r="K158" s="50" t="s">
        <v>376</v>
      </c>
      <c r="L158" s="50" t="s">
        <v>249</v>
      </c>
      <c r="M158" s="50" t="s">
        <v>11</v>
      </c>
      <c r="N158" s="53" t="s">
        <v>257</v>
      </c>
      <c r="O158" s="50" t="s">
        <v>258</v>
      </c>
      <c r="P158" s="62">
        <v>280000</v>
      </c>
      <c r="Q158" s="62">
        <v>121420</v>
      </c>
      <c r="R158" s="62">
        <v>64480</v>
      </c>
      <c r="S158" s="50" t="s">
        <v>352</v>
      </c>
      <c r="T158" s="50" t="s">
        <v>343</v>
      </c>
      <c r="U158" s="50" t="s">
        <v>316</v>
      </c>
      <c r="V158" s="50"/>
      <c r="W158" s="50"/>
      <c r="X158" s="50" t="s">
        <v>316</v>
      </c>
      <c r="Y158" s="50" t="s">
        <v>316</v>
      </c>
      <c r="Z158" s="50" t="s">
        <v>316</v>
      </c>
      <c r="AA158" s="50" t="s">
        <v>316</v>
      </c>
      <c r="AB158" s="43" t="s">
        <v>522</v>
      </c>
      <c r="AC158" s="43" t="s">
        <v>523</v>
      </c>
      <c r="AD158" s="43" t="s">
        <v>524</v>
      </c>
      <c r="AE158" s="50" t="s">
        <v>398</v>
      </c>
      <c r="AF158" s="50" t="s">
        <v>346</v>
      </c>
      <c r="BA158" s="44"/>
    </row>
    <row r="159" spans="1:53" ht="112.5" x14ac:dyDescent="0.25">
      <c r="A159" s="51"/>
      <c r="B159" s="51"/>
      <c r="C159" s="51"/>
      <c r="D159" s="51"/>
      <c r="E159" s="51"/>
      <c r="F159" s="51"/>
      <c r="G159" s="51"/>
      <c r="H159" s="51"/>
      <c r="I159" s="54"/>
      <c r="J159" s="51"/>
      <c r="K159" s="51"/>
      <c r="L159" s="51"/>
      <c r="M159" s="51"/>
      <c r="N159" s="54"/>
      <c r="O159" s="51"/>
      <c r="P159" s="63"/>
      <c r="Q159" s="63"/>
      <c r="R159" s="63"/>
      <c r="S159" s="51"/>
      <c r="T159" s="51"/>
      <c r="U159" s="51"/>
      <c r="V159" s="51"/>
      <c r="W159" s="51"/>
      <c r="X159" s="51"/>
      <c r="Y159" s="51"/>
      <c r="Z159" s="51"/>
      <c r="AA159" s="51"/>
      <c r="AB159" s="45" t="s">
        <v>675</v>
      </c>
      <c r="AC159" s="46">
        <v>43832</v>
      </c>
      <c r="AD159" s="46">
        <v>44165</v>
      </c>
      <c r="AE159" s="51"/>
      <c r="AF159" s="51"/>
      <c r="BA159" s="44"/>
    </row>
    <row r="160" spans="1:53" ht="123.75" x14ac:dyDescent="0.25">
      <c r="A160" s="51"/>
      <c r="B160" s="51"/>
      <c r="C160" s="51"/>
      <c r="D160" s="51"/>
      <c r="E160" s="51"/>
      <c r="F160" s="51"/>
      <c r="G160" s="51"/>
      <c r="H160" s="51"/>
      <c r="I160" s="54"/>
      <c r="J160" s="51"/>
      <c r="K160" s="51"/>
      <c r="L160" s="51"/>
      <c r="M160" s="51"/>
      <c r="N160" s="54"/>
      <c r="O160" s="51"/>
      <c r="P160" s="63"/>
      <c r="Q160" s="63"/>
      <c r="R160" s="63"/>
      <c r="S160" s="51"/>
      <c r="T160" s="51"/>
      <c r="U160" s="51"/>
      <c r="V160" s="51"/>
      <c r="W160" s="51"/>
      <c r="X160" s="51"/>
      <c r="Y160" s="51"/>
      <c r="Z160" s="51"/>
      <c r="AA160" s="51"/>
      <c r="AB160" s="45" t="s">
        <v>676</v>
      </c>
      <c r="AC160" s="46">
        <v>43832</v>
      </c>
      <c r="AD160" s="46">
        <v>43951</v>
      </c>
      <c r="AE160" s="51"/>
      <c r="AF160" s="51"/>
      <c r="BA160" s="44"/>
    </row>
    <row r="161" spans="1:53" ht="135" x14ac:dyDescent="0.25">
      <c r="A161" s="51"/>
      <c r="B161" s="51"/>
      <c r="C161" s="51"/>
      <c r="D161" s="51"/>
      <c r="E161" s="51"/>
      <c r="F161" s="51"/>
      <c r="G161" s="51"/>
      <c r="H161" s="51"/>
      <c r="I161" s="54"/>
      <c r="J161" s="51"/>
      <c r="K161" s="51"/>
      <c r="L161" s="51"/>
      <c r="M161" s="51"/>
      <c r="N161" s="54"/>
      <c r="O161" s="51"/>
      <c r="P161" s="63"/>
      <c r="Q161" s="63"/>
      <c r="R161" s="63"/>
      <c r="S161" s="51"/>
      <c r="T161" s="51"/>
      <c r="U161" s="51"/>
      <c r="V161" s="51"/>
      <c r="W161" s="51"/>
      <c r="X161" s="51"/>
      <c r="Y161" s="51"/>
      <c r="Z161" s="51"/>
      <c r="AA161" s="51"/>
      <c r="AB161" s="45" t="s">
        <v>677</v>
      </c>
      <c r="AC161" s="46">
        <v>43832</v>
      </c>
      <c r="AD161" s="46">
        <v>44134</v>
      </c>
      <c r="AE161" s="51"/>
      <c r="AF161" s="51"/>
      <c r="BA161" s="44"/>
    </row>
    <row r="162" spans="1:53" ht="135" x14ac:dyDescent="0.25">
      <c r="A162" s="51"/>
      <c r="B162" s="51"/>
      <c r="C162" s="51"/>
      <c r="D162" s="51"/>
      <c r="E162" s="51"/>
      <c r="F162" s="51"/>
      <c r="G162" s="51"/>
      <c r="H162" s="51"/>
      <c r="I162" s="54"/>
      <c r="J162" s="51"/>
      <c r="K162" s="51"/>
      <c r="L162" s="51"/>
      <c r="M162" s="51"/>
      <c r="N162" s="54"/>
      <c r="O162" s="51"/>
      <c r="P162" s="63"/>
      <c r="Q162" s="63"/>
      <c r="R162" s="63"/>
      <c r="S162" s="51"/>
      <c r="T162" s="51"/>
      <c r="U162" s="51"/>
      <c r="V162" s="51"/>
      <c r="W162" s="51"/>
      <c r="X162" s="51"/>
      <c r="Y162" s="51"/>
      <c r="Z162" s="51"/>
      <c r="AA162" s="51"/>
      <c r="AB162" s="45" t="s">
        <v>678</v>
      </c>
      <c r="AC162" s="46">
        <v>43922</v>
      </c>
      <c r="AD162" s="46">
        <v>44196</v>
      </c>
      <c r="AE162" s="51"/>
      <c r="AF162" s="51"/>
      <c r="BA162" s="44"/>
    </row>
    <row r="163" spans="1:53" ht="157.5" x14ac:dyDescent="0.25">
      <c r="A163" s="52"/>
      <c r="B163" s="52"/>
      <c r="C163" s="52"/>
      <c r="D163" s="52"/>
      <c r="E163" s="52"/>
      <c r="F163" s="52"/>
      <c r="G163" s="52"/>
      <c r="H163" s="52"/>
      <c r="I163" s="55"/>
      <c r="J163" s="52"/>
      <c r="K163" s="52"/>
      <c r="L163" s="52"/>
      <c r="M163" s="52"/>
      <c r="N163" s="55"/>
      <c r="O163" s="52"/>
      <c r="P163" s="64"/>
      <c r="Q163" s="64"/>
      <c r="R163" s="64"/>
      <c r="S163" s="52"/>
      <c r="T163" s="52"/>
      <c r="U163" s="52"/>
      <c r="V163" s="52"/>
      <c r="W163" s="52"/>
      <c r="X163" s="52"/>
      <c r="Y163" s="52"/>
      <c r="Z163" s="52"/>
      <c r="AA163" s="52"/>
      <c r="AB163" s="45" t="s">
        <v>679</v>
      </c>
      <c r="AC163" s="46">
        <v>44013</v>
      </c>
      <c r="AD163" s="46">
        <v>44134</v>
      </c>
      <c r="AE163" s="52"/>
      <c r="AF163" s="52"/>
      <c r="BA163" s="44"/>
    </row>
    <row r="164" spans="1:53" x14ac:dyDescent="0.25">
      <c r="A164" s="50">
        <v>2018011000600</v>
      </c>
      <c r="B164" s="50" t="s">
        <v>452</v>
      </c>
      <c r="C164" s="50" t="s">
        <v>451</v>
      </c>
      <c r="D164" s="50" t="s">
        <v>450</v>
      </c>
      <c r="E164" s="50">
        <v>1</v>
      </c>
      <c r="F164" s="50" t="s">
        <v>371</v>
      </c>
      <c r="G164" s="50" t="s">
        <v>13</v>
      </c>
      <c r="H164" s="50" t="s">
        <v>372</v>
      </c>
      <c r="I164" s="53" t="s">
        <v>106</v>
      </c>
      <c r="J164" s="50" t="s">
        <v>351</v>
      </c>
      <c r="K164" s="50" t="s">
        <v>376</v>
      </c>
      <c r="L164" s="50" t="s">
        <v>249</v>
      </c>
      <c r="M164" s="50" t="s">
        <v>11</v>
      </c>
      <c r="N164" s="53" t="s">
        <v>106</v>
      </c>
      <c r="O164" s="50" t="s">
        <v>453</v>
      </c>
      <c r="P164" s="56">
        <v>0.75</v>
      </c>
      <c r="Q164" s="56">
        <v>0.35</v>
      </c>
      <c r="R164" s="56">
        <v>0.2</v>
      </c>
      <c r="S164" s="50" t="s">
        <v>352</v>
      </c>
      <c r="T164" s="50" t="s">
        <v>343</v>
      </c>
      <c r="U164" s="50" t="s">
        <v>316</v>
      </c>
      <c r="V164" s="50"/>
      <c r="W164" s="50"/>
      <c r="X164" s="50" t="s">
        <v>316</v>
      </c>
      <c r="Y164" s="50" t="s">
        <v>316</v>
      </c>
      <c r="Z164" s="50"/>
      <c r="AA164" s="50"/>
      <c r="AB164" s="43" t="s">
        <v>522</v>
      </c>
      <c r="AC164" s="43" t="s">
        <v>523</v>
      </c>
      <c r="AD164" s="43" t="s">
        <v>524</v>
      </c>
      <c r="AE164" s="50" t="s">
        <v>398</v>
      </c>
      <c r="AF164" s="50" t="s">
        <v>346</v>
      </c>
      <c r="BA164" s="44"/>
    </row>
    <row r="165" spans="1:53" ht="157.5" x14ac:dyDescent="0.25">
      <c r="A165" s="51"/>
      <c r="B165" s="51"/>
      <c r="C165" s="51"/>
      <c r="D165" s="51"/>
      <c r="E165" s="51"/>
      <c r="F165" s="51"/>
      <c r="G165" s="51"/>
      <c r="H165" s="51"/>
      <c r="I165" s="54"/>
      <c r="J165" s="51"/>
      <c r="K165" s="51"/>
      <c r="L165" s="51"/>
      <c r="M165" s="51"/>
      <c r="N165" s="54"/>
      <c r="O165" s="51"/>
      <c r="P165" s="57"/>
      <c r="Q165" s="57"/>
      <c r="R165" s="57"/>
      <c r="S165" s="51"/>
      <c r="T165" s="51"/>
      <c r="U165" s="51"/>
      <c r="V165" s="51"/>
      <c r="W165" s="51"/>
      <c r="X165" s="51"/>
      <c r="Y165" s="51"/>
      <c r="Z165" s="51"/>
      <c r="AA165" s="51"/>
      <c r="AB165" s="45" t="s">
        <v>680</v>
      </c>
      <c r="AC165" s="46">
        <v>43832</v>
      </c>
      <c r="AD165" s="46">
        <v>44012</v>
      </c>
      <c r="AE165" s="51"/>
      <c r="AF165" s="51"/>
      <c r="BA165" s="44"/>
    </row>
    <row r="166" spans="1:53" ht="213.75" x14ac:dyDescent="0.25">
      <c r="A166" s="51"/>
      <c r="B166" s="51"/>
      <c r="C166" s="51"/>
      <c r="D166" s="51"/>
      <c r="E166" s="51"/>
      <c r="F166" s="51"/>
      <c r="G166" s="51"/>
      <c r="H166" s="51"/>
      <c r="I166" s="54"/>
      <c r="J166" s="51"/>
      <c r="K166" s="51"/>
      <c r="L166" s="51"/>
      <c r="M166" s="51"/>
      <c r="N166" s="54"/>
      <c r="O166" s="51"/>
      <c r="P166" s="57"/>
      <c r="Q166" s="57"/>
      <c r="R166" s="57"/>
      <c r="S166" s="51"/>
      <c r="T166" s="51"/>
      <c r="U166" s="51"/>
      <c r="V166" s="51"/>
      <c r="W166" s="51"/>
      <c r="X166" s="51"/>
      <c r="Y166" s="51"/>
      <c r="Z166" s="51"/>
      <c r="AA166" s="51"/>
      <c r="AB166" s="45" t="s">
        <v>681</v>
      </c>
      <c r="AC166" s="46">
        <v>43921</v>
      </c>
      <c r="AD166" s="46">
        <v>44134</v>
      </c>
      <c r="AE166" s="51"/>
      <c r="AF166" s="51"/>
      <c r="BA166" s="44"/>
    </row>
    <row r="167" spans="1:53" ht="112.5" x14ac:dyDescent="0.25">
      <c r="A167" s="52"/>
      <c r="B167" s="52"/>
      <c r="C167" s="52"/>
      <c r="D167" s="52"/>
      <c r="E167" s="52"/>
      <c r="F167" s="52"/>
      <c r="G167" s="52"/>
      <c r="H167" s="52"/>
      <c r="I167" s="55"/>
      <c r="J167" s="52"/>
      <c r="K167" s="52"/>
      <c r="L167" s="52"/>
      <c r="M167" s="52"/>
      <c r="N167" s="55"/>
      <c r="O167" s="52"/>
      <c r="P167" s="58"/>
      <c r="Q167" s="58"/>
      <c r="R167" s="58"/>
      <c r="S167" s="52"/>
      <c r="T167" s="52"/>
      <c r="U167" s="52"/>
      <c r="V167" s="52"/>
      <c r="W167" s="52"/>
      <c r="X167" s="52"/>
      <c r="Y167" s="52"/>
      <c r="Z167" s="52"/>
      <c r="AA167" s="52"/>
      <c r="AB167" s="45" t="s">
        <v>682</v>
      </c>
      <c r="AC167" s="46">
        <v>43951</v>
      </c>
      <c r="AD167" s="46">
        <v>44134</v>
      </c>
      <c r="AE167" s="52"/>
      <c r="AF167" s="52"/>
      <c r="BA167" s="44"/>
    </row>
    <row r="168" spans="1:53" x14ac:dyDescent="0.25">
      <c r="A168" s="50">
        <v>2018011000600</v>
      </c>
      <c r="B168" s="50" t="s">
        <v>452</v>
      </c>
      <c r="C168" s="50" t="s">
        <v>451</v>
      </c>
      <c r="D168" s="50" t="s">
        <v>450</v>
      </c>
      <c r="E168" s="50">
        <v>1</v>
      </c>
      <c r="F168" s="50" t="s">
        <v>371</v>
      </c>
      <c r="G168" s="50" t="s">
        <v>12</v>
      </c>
      <c r="H168" s="50" t="s">
        <v>372</v>
      </c>
      <c r="I168" s="53" t="s">
        <v>304</v>
      </c>
      <c r="J168" s="50" t="s">
        <v>351</v>
      </c>
      <c r="K168" s="50" t="s">
        <v>376</v>
      </c>
      <c r="L168" s="50" t="s">
        <v>249</v>
      </c>
      <c r="M168" s="50" t="s">
        <v>11</v>
      </c>
      <c r="N168" s="53" t="s">
        <v>304</v>
      </c>
      <c r="O168" s="50" t="s">
        <v>305</v>
      </c>
      <c r="P168" s="62">
        <v>59000</v>
      </c>
      <c r="Q168" s="62">
        <v>33000</v>
      </c>
      <c r="R168" s="62">
        <v>7333</v>
      </c>
      <c r="S168" s="50" t="s">
        <v>352</v>
      </c>
      <c r="T168" s="50" t="s">
        <v>343</v>
      </c>
      <c r="U168" s="50" t="s">
        <v>316</v>
      </c>
      <c r="V168" s="50"/>
      <c r="W168" s="50"/>
      <c r="X168" s="50" t="s">
        <v>316</v>
      </c>
      <c r="Y168" s="50" t="s">
        <v>316</v>
      </c>
      <c r="Z168" s="50"/>
      <c r="AA168" s="50"/>
      <c r="AB168" s="43" t="s">
        <v>522</v>
      </c>
      <c r="AC168" s="43" t="s">
        <v>523</v>
      </c>
      <c r="AD168" s="43" t="s">
        <v>524</v>
      </c>
      <c r="AE168" s="50" t="s">
        <v>398</v>
      </c>
      <c r="AF168" s="50" t="s">
        <v>346</v>
      </c>
      <c r="BA168" s="44"/>
    </row>
    <row r="169" spans="1:53" ht="45" x14ac:dyDescent="0.25">
      <c r="A169" s="51"/>
      <c r="B169" s="51"/>
      <c r="C169" s="51"/>
      <c r="D169" s="51"/>
      <c r="E169" s="51"/>
      <c r="F169" s="51"/>
      <c r="G169" s="51"/>
      <c r="H169" s="51"/>
      <c r="I169" s="54"/>
      <c r="J169" s="51"/>
      <c r="K169" s="51"/>
      <c r="L169" s="51"/>
      <c r="M169" s="51"/>
      <c r="N169" s="54"/>
      <c r="O169" s="51"/>
      <c r="P169" s="63"/>
      <c r="Q169" s="63"/>
      <c r="R169" s="63"/>
      <c r="S169" s="51"/>
      <c r="T169" s="51"/>
      <c r="U169" s="51"/>
      <c r="V169" s="51"/>
      <c r="W169" s="51"/>
      <c r="X169" s="51"/>
      <c r="Y169" s="51"/>
      <c r="Z169" s="51"/>
      <c r="AA169" s="51"/>
      <c r="AB169" s="45" t="s">
        <v>683</v>
      </c>
      <c r="AC169" s="46">
        <v>43832</v>
      </c>
      <c r="AD169" s="46">
        <v>44012</v>
      </c>
      <c r="AE169" s="51"/>
      <c r="AF169" s="51"/>
      <c r="BA169" s="44"/>
    </row>
    <row r="170" spans="1:53" ht="135" x14ac:dyDescent="0.25">
      <c r="A170" s="51"/>
      <c r="B170" s="51"/>
      <c r="C170" s="51"/>
      <c r="D170" s="51"/>
      <c r="E170" s="51"/>
      <c r="F170" s="51"/>
      <c r="G170" s="51"/>
      <c r="H170" s="51"/>
      <c r="I170" s="54"/>
      <c r="J170" s="51"/>
      <c r="K170" s="51"/>
      <c r="L170" s="51"/>
      <c r="M170" s="51"/>
      <c r="N170" s="54"/>
      <c r="O170" s="51"/>
      <c r="P170" s="63"/>
      <c r="Q170" s="63"/>
      <c r="R170" s="63"/>
      <c r="S170" s="51"/>
      <c r="T170" s="51"/>
      <c r="U170" s="51"/>
      <c r="V170" s="51"/>
      <c r="W170" s="51"/>
      <c r="X170" s="51"/>
      <c r="Y170" s="51"/>
      <c r="Z170" s="51"/>
      <c r="AA170" s="51"/>
      <c r="AB170" s="45" t="s">
        <v>684</v>
      </c>
      <c r="AC170" s="46">
        <v>43922</v>
      </c>
      <c r="AD170" s="46">
        <v>44196</v>
      </c>
      <c r="AE170" s="51"/>
      <c r="AF170" s="51"/>
      <c r="BA170" s="44"/>
    </row>
    <row r="171" spans="1:53" ht="146.25" x14ac:dyDescent="0.25">
      <c r="A171" s="51"/>
      <c r="B171" s="51"/>
      <c r="C171" s="51"/>
      <c r="D171" s="51"/>
      <c r="E171" s="51"/>
      <c r="F171" s="51"/>
      <c r="G171" s="51"/>
      <c r="H171" s="51"/>
      <c r="I171" s="54"/>
      <c r="J171" s="51"/>
      <c r="K171" s="51"/>
      <c r="L171" s="51"/>
      <c r="M171" s="51"/>
      <c r="N171" s="54"/>
      <c r="O171" s="51"/>
      <c r="P171" s="63"/>
      <c r="Q171" s="63"/>
      <c r="R171" s="63"/>
      <c r="S171" s="51"/>
      <c r="T171" s="51"/>
      <c r="U171" s="51"/>
      <c r="V171" s="51"/>
      <c r="W171" s="51"/>
      <c r="X171" s="51"/>
      <c r="Y171" s="51"/>
      <c r="Z171" s="51"/>
      <c r="AA171" s="51"/>
      <c r="AB171" s="45" t="s">
        <v>685</v>
      </c>
      <c r="AC171" s="46">
        <v>43952</v>
      </c>
      <c r="AD171" s="46">
        <v>44196</v>
      </c>
      <c r="AE171" s="51"/>
      <c r="AF171" s="51"/>
      <c r="BA171" s="44"/>
    </row>
    <row r="172" spans="1:53" ht="135" x14ac:dyDescent="0.25">
      <c r="A172" s="52"/>
      <c r="B172" s="52"/>
      <c r="C172" s="52"/>
      <c r="D172" s="52"/>
      <c r="E172" s="52"/>
      <c r="F172" s="52"/>
      <c r="G172" s="52"/>
      <c r="H172" s="52"/>
      <c r="I172" s="55"/>
      <c r="J172" s="52"/>
      <c r="K172" s="52"/>
      <c r="L172" s="52"/>
      <c r="M172" s="52"/>
      <c r="N172" s="55"/>
      <c r="O172" s="52"/>
      <c r="P172" s="64"/>
      <c r="Q172" s="64"/>
      <c r="R172" s="64"/>
      <c r="S172" s="52"/>
      <c r="T172" s="52"/>
      <c r="U172" s="52"/>
      <c r="V172" s="52"/>
      <c r="W172" s="52"/>
      <c r="X172" s="52"/>
      <c r="Y172" s="52"/>
      <c r="Z172" s="52"/>
      <c r="AA172" s="52"/>
      <c r="AB172" s="45" t="s">
        <v>686</v>
      </c>
      <c r="AC172" s="46">
        <v>43983</v>
      </c>
      <c r="AD172" s="46">
        <v>44196</v>
      </c>
      <c r="AE172" s="52"/>
      <c r="AF172" s="52"/>
      <c r="BA172" s="44"/>
    </row>
    <row r="173" spans="1:53" x14ac:dyDescent="0.25">
      <c r="A173" s="50">
        <v>2018011000600</v>
      </c>
      <c r="B173" s="50" t="s">
        <v>452</v>
      </c>
      <c r="C173" s="50" t="s">
        <v>451</v>
      </c>
      <c r="D173" s="50" t="s">
        <v>450</v>
      </c>
      <c r="E173" s="50">
        <v>4</v>
      </c>
      <c r="F173" s="50" t="s">
        <v>413</v>
      </c>
      <c r="G173" s="50" t="s">
        <v>205</v>
      </c>
      <c r="H173" s="50" t="s">
        <v>372</v>
      </c>
      <c r="I173" s="53" t="s">
        <v>455</v>
      </c>
      <c r="J173" s="50" t="s">
        <v>351</v>
      </c>
      <c r="K173" s="50" t="s">
        <v>350</v>
      </c>
      <c r="L173" s="50" t="s">
        <v>249</v>
      </c>
      <c r="M173" s="50" t="s">
        <v>11</v>
      </c>
      <c r="N173" s="53" t="s">
        <v>455</v>
      </c>
      <c r="O173" s="50" t="s">
        <v>456</v>
      </c>
      <c r="P173" s="56">
        <v>1</v>
      </c>
      <c r="Q173" s="56">
        <v>0.25</v>
      </c>
      <c r="R173" s="56">
        <v>0.25</v>
      </c>
      <c r="S173" s="50" t="s">
        <v>344</v>
      </c>
      <c r="T173" s="50" t="s">
        <v>343</v>
      </c>
      <c r="U173" s="50" t="s">
        <v>316</v>
      </c>
      <c r="V173" s="50"/>
      <c r="W173" s="50"/>
      <c r="X173" s="50" t="s">
        <v>316</v>
      </c>
      <c r="Y173" s="50" t="s">
        <v>316</v>
      </c>
      <c r="Z173" s="50"/>
      <c r="AA173" s="50"/>
      <c r="AB173" s="43" t="s">
        <v>522</v>
      </c>
      <c r="AC173" s="43" t="s">
        <v>523</v>
      </c>
      <c r="AD173" s="43" t="s">
        <v>524</v>
      </c>
      <c r="AE173" s="50" t="s">
        <v>345</v>
      </c>
      <c r="AF173" s="50" t="s">
        <v>346</v>
      </c>
      <c r="BA173" s="44"/>
    </row>
    <row r="174" spans="1:53" ht="67.5" x14ac:dyDescent="0.25">
      <c r="A174" s="51"/>
      <c r="B174" s="51"/>
      <c r="C174" s="51"/>
      <c r="D174" s="51"/>
      <c r="E174" s="51"/>
      <c r="F174" s="51"/>
      <c r="G174" s="51"/>
      <c r="H174" s="51"/>
      <c r="I174" s="54"/>
      <c r="J174" s="51"/>
      <c r="K174" s="51"/>
      <c r="L174" s="51"/>
      <c r="M174" s="51"/>
      <c r="N174" s="54"/>
      <c r="O174" s="51"/>
      <c r="P174" s="57"/>
      <c r="Q174" s="57"/>
      <c r="R174" s="57"/>
      <c r="S174" s="51"/>
      <c r="T174" s="51"/>
      <c r="U174" s="51"/>
      <c r="V174" s="51"/>
      <c r="W174" s="51"/>
      <c r="X174" s="51"/>
      <c r="Y174" s="51"/>
      <c r="Z174" s="51"/>
      <c r="AA174" s="51"/>
      <c r="AB174" s="45" t="s">
        <v>687</v>
      </c>
      <c r="AC174" s="46">
        <v>43893</v>
      </c>
      <c r="AD174" s="46">
        <v>44012</v>
      </c>
      <c r="AE174" s="51"/>
      <c r="AF174" s="51"/>
      <c r="BA174" s="44"/>
    </row>
    <row r="175" spans="1:53" ht="78.75" x14ac:dyDescent="0.25">
      <c r="A175" s="51"/>
      <c r="B175" s="51"/>
      <c r="C175" s="51"/>
      <c r="D175" s="51"/>
      <c r="E175" s="51"/>
      <c r="F175" s="51"/>
      <c r="G175" s="51"/>
      <c r="H175" s="51"/>
      <c r="I175" s="54"/>
      <c r="J175" s="51"/>
      <c r="K175" s="51"/>
      <c r="L175" s="51"/>
      <c r="M175" s="51"/>
      <c r="N175" s="54"/>
      <c r="O175" s="51"/>
      <c r="P175" s="57"/>
      <c r="Q175" s="57"/>
      <c r="R175" s="57"/>
      <c r="S175" s="51"/>
      <c r="T175" s="51"/>
      <c r="U175" s="51"/>
      <c r="V175" s="51"/>
      <c r="W175" s="51"/>
      <c r="X175" s="51"/>
      <c r="Y175" s="51"/>
      <c r="Z175" s="51"/>
      <c r="AA175" s="51"/>
      <c r="AB175" s="45" t="s">
        <v>688</v>
      </c>
      <c r="AC175" s="46">
        <v>44012</v>
      </c>
      <c r="AD175" s="46">
        <v>44469</v>
      </c>
      <c r="AE175" s="51"/>
      <c r="AF175" s="51"/>
      <c r="BA175" s="44"/>
    </row>
    <row r="176" spans="1:53" ht="123.75" x14ac:dyDescent="0.25">
      <c r="A176" s="52"/>
      <c r="B176" s="52"/>
      <c r="C176" s="52"/>
      <c r="D176" s="52"/>
      <c r="E176" s="52"/>
      <c r="F176" s="52"/>
      <c r="G176" s="52"/>
      <c r="H176" s="52"/>
      <c r="I176" s="55"/>
      <c r="J176" s="52"/>
      <c r="K176" s="52"/>
      <c r="L176" s="52"/>
      <c r="M176" s="52"/>
      <c r="N176" s="55"/>
      <c r="O176" s="52"/>
      <c r="P176" s="58"/>
      <c r="Q176" s="58"/>
      <c r="R176" s="58"/>
      <c r="S176" s="52"/>
      <c r="T176" s="52"/>
      <c r="U176" s="52"/>
      <c r="V176" s="52"/>
      <c r="W176" s="52"/>
      <c r="X176" s="52"/>
      <c r="Y176" s="52"/>
      <c r="Z176" s="52"/>
      <c r="AA176" s="52"/>
      <c r="AB176" s="45" t="s">
        <v>689</v>
      </c>
      <c r="AC176" s="46">
        <v>44104</v>
      </c>
      <c r="AD176" s="46">
        <v>44196</v>
      </c>
      <c r="AE176" s="52"/>
      <c r="AF176" s="52"/>
      <c r="BA176" s="44"/>
    </row>
    <row r="177" spans="1:53" x14ac:dyDescent="0.25">
      <c r="A177" s="50">
        <v>2018011000666</v>
      </c>
      <c r="B177" s="50" t="s">
        <v>441</v>
      </c>
      <c r="C177" s="50" t="s">
        <v>442</v>
      </c>
      <c r="D177" s="50" t="s">
        <v>441</v>
      </c>
      <c r="E177" s="50">
        <v>1</v>
      </c>
      <c r="F177" s="50" t="s">
        <v>371</v>
      </c>
      <c r="G177" s="50" t="s">
        <v>440</v>
      </c>
      <c r="H177" s="50" t="s">
        <v>372</v>
      </c>
      <c r="I177" s="53" t="s">
        <v>118</v>
      </c>
      <c r="J177" s="50" t="s">
        <v>351</v>
      </c>
      <c r="K177" s="50" t="s">
        <v>376</v>
      </c>
      <c r="L177" s="50" t="s">
        <v>249</v>
      </c>
      <c r="M177" s="50" t="s">
        <v>18</v>
      </c>
      <c r="N177" s="53" t="s">
        <v>118</v>
      </c>
      <c r="O177" s="50" t="s">
        <v>443</v>
      </c>
      <c r="P177" s="62">
        <v>1500000</v>
      </c>
      <c r="Q177" s="62">
        <v>1412133</v>
      </c>
      <c r="R177" s="62">
        <v>1412133</v>
      </c>
      <c r="S177" s="50" t="s">
        <v>352</v>
      </c>
      <c r="T177" s="50" t="s">
        <v>343</v>
      </c>
      <c r="U177" s="50" t="s">
        <v>316</v>
      </c>
      <c r="V177" s="50"/>
      <c r="W177" s="50"/>
      <c r="X177" s="50" t="s">
        <v>316</v>
      </c>
      <c r="Y177" s="50" t="s">
        <v>316</v>
      </c>
      <c r="Z177" s="50" t="s">
        <v>316</v>
      </c>
      <c r="AA177" s="50" t="s">
        <v>316</v>
      </c>
      <c r="AB177" s="43" t="s">
        <v>522</v>
      </c>
      <c r="AC177" s="43" t="s">
        <v>523</v>
      </c>
      <c r="AD177" s="43" t="s">
        <v>524</v>
      </c>
      <c r="AE177" s="50" t="s">
        <v>353</v>
      </c>
      <c r="AF177" s="50" t="s">
        <v>354</v>
      </c>
      <c r="BA177" s="44"/>
    </row>
    <row r="178" spans="1:53" ht="270" x14ac:dyDescent="0.25">
      <c r="A178" s="51"/>
      <c r="B178" s="51"/>
      <c r="C178" s="51"/>
      <c r="D178" s="51"/>
      <c r="E178" s="51"/>
      <c r="F178" s="51"/>
      <c r="G178" s="51"/>
      <c r="H178" s="51"/>
      <c r="I178" s="54"/>
      <c r="J178" s="51"/>
      <c r="K178" s="51"/>
      <c r="L178" s="51"/>
      <c r="M178" s="51"/>
      <c r="N178" s="54"/>
      <c r="O178" s="51"/>
      <c r="P178" s="63"/>
      <c r="Q178" s="63"/>
      <c r="R178" s="63"/>
      <c r="S178" s="51"/>
      <c r="T178" s="51"/>
      <c r="U178" s="51"/>
      <c r="V178" s="51"/>
      <c r="W178" s="51"/>
      <c r="X178" s="51"/>
      <c r="Y178" s="51"/>
      <c r="Z178" s="51"/>
      <c r="AA178" s="51"/>
      <c r="AB178" s="45" t="s">
        <v>690</v>
      </c>
      <c r="AC178" s="46">
        <v>43832</v>
      </c>
      <c r="AD178" s="46">
        <v>44074</v>
      </c>
      <c r="AE178" s="51"/>
      <c r="AF178" s="51"/>
      <c r="BA178" s="44"/>
    </row>
    <row r="179" spans="1:53" ht="382.5" x14ac:dyDescent="0.25">
      <c r="A179" s="51"/>
      <c r="B179" s="51"/>
      <c r="C179" s="51"/>
      <c r="D179" s="51"/>
      <c r="E179" s="51"/>
      <c r="F179" s="51"/>
      <c r="G179" s="51"/>
      <c r="H179" s="51"/>
      <c r="I179" s="54"/>
      <c r="J179" s="51"/>
      <c r="K179" s="51"/>
      <c r="L179" s="51"/>
      <c r="M179" s="51"/>
      <c r="N179" s="54"/>
      <c r="O179" s="51"/>
      <c r="P179" s="63"/>
      <c r="Q179" s="63"/>
      <c r="R179" s="63"/>
      <c r="S179" s="51"/>
      <c r="T179" s="51"/>
      <c r="U179" s="51"/>
      <c r="V179" s="51"/>
      <c r="W179" s="51"/>
      <c r="X179" s="51"/>
      <c r="Y179" s="51"/>
      <c r="Z179" s="51"/>
      <c r="AA179" s="51"/>
      <c r="AB179" s="45" t="s">
        <v>691</v>
      </c>
      <c r="AC179" s="46">
        <v>43832</v>
      </c>
      <c r="AD179" s="46">
        <v>43920</v>
      </c>
      <c r="AE179" s="51"/>
      <c r="AF179" s="51"/>
      <c r="BA179" s="44"/>
    </row>
    <row r="180" spans="1:53" ht="337.5" x14ac:dyDescent="0.25">
      <c r="A180" s="51"/>
      <c r="B180" s="51"/>
      <c r="C180" s="51"/>
      <c r="D180" s="51"/>
      <c r="E180" s="51"/>
      <c r="F180" s="51"/>
      <c r="G180" s="51"/>
      <c r="H180" s="51"/>
      <c r="I180" s="54"/>
      <c r="J180" s="51"/>
      <c r="K180" s="51"/>
      <c r="L180" s="51"/>
      <c r="M180" s="51"/>
      <c r="N180" s="54"/>
      <c r="O180" s="51"/>
      <c r="P180" s="63"/>
      <c r="Q180" s="63"/>
      <c r="R180" s="63"/>
      <c r="S180" s="51"/>
      <c r="T180" s="51"/>
      <c r="U180" s="51"/>
      <c r="V180" s="51"/>
      <c r="W180" s="51"/>
      <c r="X180" s="51"/>
      <c r="Y180" s="51"/>
      <c r="Z180" s="51"/>
      <c r="AA180" s="51"/>
      <c r="AB180" s="45" t="s">
        <v>692</v>
      </c>
      <c r="AC180" s="46">
        <v>43832</v>
      </c>
      <c r="AD180" s="46">
        <v>43920</v>
      </c>
      <c r="AE180" s="51"/>
      <c r="AF180" s="51"/>
      <c r="BA180" s="44"/>
    </row>
    <row r="181" spans="1:53" ht="123.75" x14ac:dyDescent="0.25">
      <c r="A181" s="51"/>
      <c r="B181" s="51"/>
      <c r="C181" s="51"/>
      <c r="D181" s="51"/>
      <c r="E181" s="51"/>
      <c r="F181" s="51"/>
      <c r="G181" s="51"/>
      <c r="H181" s="51"/>
      <c r="I181" s="54"/>
      <c r="J181" s="51"/>
      <c r="K181" s="51"/>
      <c r="L181" s="51"/>
      <c r="M181" s="51"/>
      <c r="N181" s="54"/>
      <c r="O181" s="51"/>
      <c r="P181" s="63"/>
      <c r="Q181" s="63"/>
      <c r="R181" s="63"/>
      <c r="S181" s="51"/>
      <c r="T181" s="51"/>
      <c r="U181" s="51"/>
      <c r="V181" s="51"/>
      <c r="W181" s="51"/>
      <c r="X181" s="51"/>
      <c r="Y181" s="51"/>
      <c r="Z181" s="51"/>
      <c r="AA181" s="51"/>
      <c r="AB181" s="45" t="s">
        <v>693</v>
      </c>
      <c r="AC181" s="46">
        <v>43892</v>
      </c>
      <c r="AD181" s="46">
        <v>44196</v>
      </c>
      <c r="AE181" s="51"/>
      <c r="AF181" s="51"/>
      <c r="BA181" s="44"/>
    </row>
    <row r="182" spans="1:53" ht="315" x14ac:dyDescent="0.25">
      <c r="A182" s="52"/>
      <c r="B182" s="52"/>
      <c r="C182" s="52"/>
      <c r="D182" s="52"/>
      <c r="E182" s="52"/>
      <c r="F182" s="52"/>
      <c r="G182" s="52"/>
      <c r="H182" s="52"/>
      <c r="I182" s="55"/>
      <c r="J182" s="52"/>
      <c r="K182" s="52"/>
      <c r="L182" s="52"/>
      <c r="M182" s="52"/>
      <c r="N182" s="55"/>
      <c r="O182" s="52"/>
      <c r="P182" s="64"/>
      <c r="Q182" s="64"/>
      <c r="R182" s="64"/>
      <c r="S182" s="52"/>
      <c r="T182" s="52"/>
      <c r="U182" s="52"/>
      <c r="V182" s="52"/>
      <c r="W182" s="52"/>
      <c r="X182" s="52"/>
      <c r="Y182" s="52"/>
      <c r="Z182" s="52"/>
      <c r="AA182" s="52"/>
      <c r="AB182" s="45" t="s">
        <v>694</v>
      </c>
      <c r="AC182" s="46">
        <v>43892</v>
      </c>
      <c r="AD182" s="46">
        <v>44196</v>
      </c>
      <c r="AE182" s="52"/>
      <c r="AF182" s="52"/>
      <c r="BA182" s="44"/>
    </row>
    <row r="183" spans="1:53" x14ac:dyDescent="0.25">
      <c r="A183" s="50">
        <v>2018011000666</v>
      </c>
      <c r="B183" s="50" t="s">
        <v>441</v>
      </c>
      <c r="C183" s="50" t="s">
        <v>442</v>
      </c>
      <c r="D183" s="50" t="s">
        <v>441</v>
      </c>
      <c r="E183" s="50">
        <v>1</v>
      </c>
      <c r="F183" s="50" t="s">
        <v>371</v>
      </c>
      <c r="G183" s="50" t="s">
        <v>440</v>
      </c>
      <c r="H183" s="50" t="s">
        <v>372</v>
      </c>
      <c r="I183" s="53" t="s">
        <v>120</v>
      </c>
      <c r="J183" s="50" t="s">
        <v>351</v>
      </c>
      <c r="K183" s="50" t="s">
        <v>376</v>
      </c>
      <c r="L183" s="50" t="s">
        <v>249</v>
      </c>
      <c r="M183" s="50" t="s">
        <v>18</v>
      </c>
      <c r="N183" s="53" t="s">
        <v>120</v>
      </c>
      <c r="O183" s="50" t="s">
        <v>121</v>
      </c>
      <c r="P183" s="62">
        <v>64000</v>
      </c>
      <c r="Q183" s="62">
        <v>35000</v>
      </c>
      <c r="R183" s="62">
        <v>25000</v>
      </c>
      <c r="S183" s="50" t="s">
        <v>352</v>
      </c>
      <c r="T183" s="50" t="s">
        <v>343</v>
      </c>
      <c r="U183" s="50" t="s">
        <v>316</v>
      </c>
      <c r="V183" s="50"/>
      <c r="W183" s="50"/>
      <c r="X183" s="50" t="s">
        <v>316</v>
      </c>
      <c r="Y183" s="50" t="s">
        <v>316</v>
      </c>
      <c r="Z183" s="50"/>
      <c r="AA183" s="50"/>
      <c r="AB183" s="43" t="s">
        <v>522</v>
      </c>
      <c r="AC183" s="43" t="s">
        <v>523</v>
      </c>
      <c r="AD183" s="43" t="s">
        <v>524</v>
      </c>
      <c r="AE183" s="50" t="s">
        <v>353</v>
      </c>
      <c r="AF183" s="50" t="s">
        <v>346</v>
      </c>
      <c r="BA183" s="44"/>
    </row>
    <row r="184" spans="1:53" ht="157.5" x14ac:dyDescent="0.25">
      <c r="A184" s="51"/>
      <c r="B184" s="51"/>
      <c r="C184" s="51"/>
      <c r="D184" s="51"/>
      <c r="E184" s="51"/>
      <c r="F184" s="51"/>
      <c r="G184" s="51"/>
      <c r="H184" s="51"/>
      <c r="I184" s="54"/>
      <c r="J184" s="51"/>
      <c r="K184" s="51"/>
      <c r="L184" s="51"/>
      <c r="M184" s="51"/>
      <c r="N184" s="54"/>
      <c r="O184" s="51"/>
      <c r="P184" s="63"/>
      <c r="Q184" s="63"/>
      <c r="R184" s="63"/>
      <c r="S184" s="51"/>
      <c r="T184" s="51"/>
      <c r="U184" s="51"/>
      <c r="V184" s="51"/>
      <c r="W184" s="51"/>
      <c r="X184" s="51"/>
      <c r="Y184" s="51"/>
      <c r="Z184" s="51"/>
      <c r="AA184" s="51"/>
      <c r="AB184" s="45" t="s">
        <v>695</v>
      </c>
      <c r="AC184" s="46">
        <v>43845</v>
      </c>
      <c r="AD184" s="46">
        <v>43951</v>
      </c>
      <c r="AE184" s="51"/>
      <c r="AF184" s="51"/>
      <c r="BA184" s="44"/>
    </row>
    <row r="185" spans="1:53" ht="191.25" x14ac:dyDescent="0.25">
      <c r="A185" s="51"/>
      <c r="B185" s="51"/>
      <c r="C185" s="51"/>
      <c r="D185" s="51"/>
      <c r="E185" s="51"/>
      <c r="F185" s="51"/>
      <c r="G185" s="51"/>
      <c r="H185" s="51"/>
      <c r="I185" s="54"/>
      <c r="J185" s="51"/>
      <c r="K185" s="51"/>
      <c r="L185" s="51"/>
      <c r="M185" s="51"/>
      <c r="N185" s="54"/>
      <c r="O185" s="51"/>
      <c r="P185" s="63"/>
      <c r="Q185" s="63"/>
      <c r="R185" s="63"/>
      <c r="S185" s="51"/>
      <c r="T185" s="51"/>
      <c r="U185" s="51"/>
      <c r="V185" s="51"/>
      <c r="W185" s="51"/>
      <c r="X185" s="51"/>
      <c r="Y185" s="51"/>
      <c r="Z185" s="51"/>
      <c r="AA185" s="51"/>
      <c r="AB185" s="45" t="s">
        <v>696</v>
      </c>
      <c r="AC185" s="46">
        <v>43892</v>
      </c>
      <c r="AD185" s="46">
        <v>44042</v>
      </c>
      <c r="AE185" s="51"/>
      <c r="AF185" s="51"/>
      <c r="BA185" s="44"/>
    </row>
    <row r="186" spans="1:53" ht="90" x14ac:dyDescent="0.25">
      <c r="A186" s="51"/>
      <c r="B186" s="51"/>
      <c r="C186" s="51"/>
      <c r="D186" s="51"/>
      <c r="E186" s="51"/>
      <c r="F186" s="51"/>
      <c r="G186" s="51"/>
      <c r="H186" s="51"/>
      <c r="I186" s="54"/>
      <c r="J186" s="51"/>
      <c r="K186" s="51"/>
      <c r="L186" s="51"/>
      <c r="M186" s="51"/>
      <c r="N186" s="54"/>
      <c r="O186" s="51"/>
      <c r="P186" s="63"/>
      <c r="Q186" s="63"/>
      <c r="R186" s="63"/>
      <c r="S186" s="51"/>
      <c r="T186" s="51"/>
      <c r="U186" s="51"/>
      <c r="V186" s="51"/>
      <c r="W186" s="51"/>
      <c r="X186" s="51"/>
      <c r="Y186" s="51"/>
      <c r="Z186" s="51"/>
      <c r="AA186" s="51"/>
      <c r="AB186" s="45" t="s">
        <v>697</v>
      </c>
      <c r="AC186" s="46">
        <v>43921</v>
      </c>
      <c r="AD186" s="46">
        <v>44196</v>
      </c>
      <c r="AE186" s="51"/>
      <c r="AF186" s="51"/>
      <c r="BA186" s="44"/>
    </row>
    <row r="187" spans="1:53" ht="123.75" x14ac:dyDescent="0.25">
      <c r="A187" s="51"/>
      <c r="B187" s="51"/>
      <c r="C187" s="51"/>
      <c r="D187" s="51"/>
      <c r="E187" s="51"/>
      <c r="F187" s="51"/>
      <c r="G187" s="51"/>
      <c r="H187" s="51"/>
      <c r="I187" s="54"/>
      <c r="J187" s="51"/>
      <c r="K187" s="51"/>
      <c r="L187" s="51"/>
      <c r="M187" s="51"/>
      <c r="N187" s="54"/>
      <c r="O187" s="51"/>
      <c r="P187" s="63"/>
      <c r="Q187" s="63"/>
      <c r="R187" s="63"/>
      <c r="S187" s="51"/>
      <c r="T187" s="51"/>
      <c r="U187" s="51"/>
      <c r="V187" s="51"/>
      <c r="W187" s="51"/>
      <c r="X187" s="51"/>
      <c r="Y187" s="51"/>
      <c r="Z187" s="51"/>
      <c r="AA187" s="51"/>
      <c r="AB187" s="45" t="s">
        <v>698</v>
      </c>
      <c r="AC187" s="46">
        <v>43921</v>
      </c>
      <c r="AD187" s="46">
        <v>44196</v>
      </c>
      <c r="AE187" s="51"/>
      <c r="AF187" s="51"/>
      <c r="BA187" s="44"/>
    </row>
    <row r="188" spans="1:53" ht="202.5" x14ac:dyDescent="0.25">
      <c r="A188" s="52"/>
      <c r="B188" s="52"/>
      <c r="C188" s="52"/>
      <c r="D188" s="52"/>
      <c r="E188" s="52"/>
      <c r="F188" s="52"/>
      <c r="G188" s="52"/>
      <c r="H188" s="52"/>
      <c r="I188" s="55"/>
      <c r="J188" s="52"/>
      <c r="K188" s="52"/>
      <c r="L188" s="52"/>
      <c r="M188" s="52"/>
      <c r="N188" s="55"/>
      <c r="O188" s="52"/>
      <c r="P188" s="64"/>
      <c r="Q188" s="64"/>
      <c r="R188" s="64"/>
      <c r="S188" s="52"/>
      <c r="T188" s="52"/>
      <c r="U188" s="52"/>
      <c r="V188" s="52"/>
      <c r="W188" s="52"/>
      <c r="X188" s="52"/>
      <c r="Y188" s="52"/>
      <c r="Z188" s="52"/>
      <c r="AA188" s="52"/>
      <c r="AB188" s="45" t="s">
        <v>699</v>
      </c>
      <c r="AC188" s="46">
        <v>44012</v>
      </c>
      <c r="AD188" s="46">
        <v>44196</v>
      </c>
      <c r="AE188" s="52"/>
      <c r="AF188" s="52"/>
      <c r="BA188" s="44"/>
    </row>
    <row r="189" spans="1:53" x14ac:dyDescent="0.25">
      <c r="A189" s="50">
        <v>2018011000666</v>
      </c>
      <c r="B189" s="50" t="s">
        <v>441</v>
      </c>
      <c r="C189" s="50" t="s">
        <v>442</v>
      </c>
      <c r="D189" s="50" t="s">
        <v>441</v>
      </c>
      <c r="E189" s="50">
        <v>1</v>
      </c>
      <c r="F189" s="50" t="s">
        <v>371</v>
      </c>
      <c r="G189" s="50" t="s">
        <v>19</v>
      </c>
      <c r="H189" s="50" t="s">
        <v>372</v>
      </c>
      <c r="I189" s="53" t="s">
        <v>122</v>
      </c>
      <c r="J189" s="50" t="s">
        <v>351</v>
      </c>
      <c r="K189" s="50" t="s">
        <v>376</v>
      </c>
      <c r="L189" s="50" t="s">
        <v>249</v>
      </c>
      <c r="M189" s="50" t="s">
        <v>18</v>
      </c>
      <c r="N189" s="53" t="s">
        <v>122</v>
      </c>
      <c r="O189" s="50" t="s">
        <v>444</v>
      </c>
      <c r="P189" s="56">
        <v>0.8</v>
      </c>
      <c r="Q189" s="56">
        <v>0.8</v>
      </c>
      <c r="R189" s="56">
        <v>0.8</v>
      </c>
      <c r="S189" s="50" t="s">
        <v>344</v>
      </c>
      <c r="T189" s="50" t="s">
        <v>343</v>
      </c>
      <c r="U189" s="50" t="s">
        <v>316</v>
      </c>
      <c r="V189" s="50"/>
      <c r="W189" s="50"/>
      <c r="X189" s="50" t="s">
        <v>316</v>
      </c>
      <c r="Y189" s="50" t="s">
        <v>316</v>
      </c>
      <c r="Z189" s="50"/>
      <c r="AA189" s="50"/>
      <c r="AB189" s="43" t="s">
        <v>522</v>
      </c>
      <c r="AC189" s="43" t="s">
        <v>523</v>
      </c>
      <c r="AD189" s="43" t="s">
        <v>524</v>
      </c>
      <c r="AE189" s="50" t="s">
        <v>353</v>
      </c>
      <c r="AF189" s="50" t="s">
        <v>346</v>
      </c>
      <c r="BA189" s="44"/>
    </row>
    <row r="190" spans="1:53" ht="78.75" x14ac:dyDescent="0.25">
      <c r="A190" s="51"/>
      <c r="B190" s="51"/>
      <c r="C190" s="51"/>
      <c r="D190" s="51"/>
      <c r="E190" s="51"/>
      <c r="F190" s="51"/>
      <c r="G190" s="51"/>
      <c r="H190" s="51"/>
      <c r="I190" s="54"/>
      <c r="J190" s="51"/>
      <c r="K190" s="51"/>
      <c r="L190" s="51"/>
      <c r="M190" s="51"/>
      <c r="N190" s="54"/>
      <c r="O190" s="51"/>
      <c r="P190" s="57"/>
      <c r="Q190" s="57"/>
      <c r="R190" s="57"/>
      <c r="S190" s="51"/>
      <c r="T190" s="51"/>
      <c r="U190" s="51"/>
      <c r="V190" s="51"/>
      <c r="W190" s="51"/>
      <c r="X190" s="51"/>
      <c r="Y190" s="51"/>
      <c r="Z190" s="51"/>
      <c r="AA190" s="51"/>
      <c r="AB190" s="45" t="s">
        <v>700</v>
      </c>
      <c r="AC190" s="46">
        <v>43845</v>
      </c>
      <c r="AD190" s="46">
        <v>43980</v>
      </c>
      <c r="AE190" s="51"/>
      <c r="AF190" s="51"/>
      <c r="BA190" s="44"/>
    </row>
    <row r="191" spans="1:53" ht="45" x14ac:dyDescent="0.25">
      <c r="A191" s="51"/>
      <c r="B191" s="51"/>
      <c r="C191" s="51"/>
      <c r="D191" s="51"/>
      <c r="E191" s="51"/>
      <c r="F191" s="51"/>
      <c r="G191" s="51"/>
      <c r="H191" s="51"/>
      <c r="I191" s="54"/>
      <c r="J191" s="51"/>
      <c r="K191" s="51"/>
      <c r="L191" s="51"/>
      <c r="M191" s="51"/>
      <c r="N191" s="54"/>
      <c r="O191" s="51"/>
      <c r="P191" s="57"/>
      <c r="Q191" s="57"/>
      <c r="R191" s="57"/>
      <c r="S191" s="51"/>
      <c r="T191" s="51"/>
      <c r="U191" s="51"/>
      <c r="V191" s="51"/>
      <c r="W191" s="51"/>
      <c r="X191" s="51"/>
      <c r="Y191" s="51"/>
      <c r="Z191" s="51"/>
      <c r="AA191" s="51"/>
      <c r="AB191" s="45" t="s">
        <v>701</v>
      </c>
      <c r="AC191" s="46">
        <v>43864</v>
      </c>
      <c r="AD191" s="46">
        <v>43980</v>
      </c>
      <c r="AE191" s="51"/>
      <c r="AF191" s="51"/>
      <c r="BA191" s="44"/>
    </row>
    <row r="192" spans="1:53" ht="90" x14ac:dyDescent="0.25">
      <c r="A192" s="51"/>
      <c r="B192" s="51"/>
      <c r="C192" s="51"/>
      <c r="D192" s="51"/>
      <c r="E192" s="51"/>
      <c r="F192" s="51"/>
      <c r="G192" s="51"/>
      <c r="H192" s="51"/>
      <c r="I192" s="54"/>
      <c r="J192" s="51"/>
      <c r="K192" s="51"/>
      <c r="L192" s="51"/>
      <c r="M192" s="51"/>
      <c r="N192" s="54"/>
      <c r="O192" s="51"/>
      <c r="P192" s="57"/>
      <c r="Q192" s="57"/>
      <c r="R192" s="57"/>
      <c r="S192" s="51"/>
      <c r="T192" s="51"/>
      <c r="U192" s="51"/>
      <c r="V192" s="51"/>
      <c r="W192" s="51"/>
      <c r="X192" s="51"/>
      <c r="Y192" s="51"/>
      <c r="Z192" s="51"/>
      <c r="AA192" s="51"/>
      <c r="AB192" s="45" t="s">
        <v>702</v>
      </c>
      <c r="AC192" s="46">
        <v>43892</v>
      </c>
      <c r="AD192" s="46">
        <v>44196</v>
      </c>
      <c r="AE192" s="51"/>
      <c r="AF192" s="51"/>
      <c r="BA192" s="44"/>
    </row>
    <row r="193" spans="1:53" ht="101.25" x14ac:dyDescent="0.25">
      <c r="A193" s="52"/>
      <c r="B193" s="52"/>
      <c r="C193" s="52"/>
      <c r="D193" s="52"/>
      <c r="E193" s="52"/>
      <c r="F193" s="52"/>
      <c r="G193" s="52"/>
      <c r="H193" s="52"/>
      <c r="I193" s="55"/>
      <c r="J193" s="52"/>
      <c r="K193" s="52"/>
      <c r="L193" s="52"/>
      <c r="M193" s="52"/>
      <c r="N193" s="55"/>
      <c r="O193" s="52"/>
      <c r="P193" s="58"/>
      <c r="Q193" s="58"/>
      <c r="R193" s="58"/>
      <c r="S193" s="52"/>
      <c r="T193" s="52"/>
      <c r="U193" s="52"/>
      <c r="V193" s="52"/>
      <c r="W193" s="52"/>
      <c r="X193" s="52"/>
      <c r="Y193" s="52"/>
      <c r="Z193" s="52"/>
      <c r="AA193" s="52"/>
      <c r="AB193" s="45" t="s">
        <v>703</v>
      </c>
      <c r="AC193" s="46">
        <v>43892</v>
      </c>
      <c r="AD193" s="46">
        <v>44104</v>
      </c>
      <c r="AE193" s="52"/>
      <c r="AF193" s="52"/>
      <c r="BA193" s="44"/>
    </row>
    <row r="194" spans="1:53" x14ac:dyDescent="0.25">
      <c r="A194" s="50">
        <v>2018011000666</v>
      </c>
      <c r="B194" s="50" t="s">
        <v>441</v>
      </c>
      <c r="C194" s="50" t="s">
        <v>442</v>
      </c>
      <c r="D194" s="50" t="s">
        <v>441</v>
      </c>
      <c r="E194" s="50">
        <v>1</v>
      </c>
      <c r="F194" s="50" t="s">
        <v>371</v>
      </c>
      <c r="G194" s="50" t="s">
        <v>19</v>
      </c>
      <c r="H194" s="50" t="s">
        <v>358</v>
      </c>
      <c r="I194" s="53" t="s">
        <v>123</v>
      </c>
      <c r="J194" s="50" t="s">
        <v>351</v>
      </c>
      <c r="K194" s="50" t="s">
        <v>350</v>
      </c>
      <c r="L194" s="50" t="s">
        <v>249</v>
      </c>
      <c r="M194" s="50" t="s">
        <v>18</v>
      </c>
      <c r="N194" s="53" t="s">
        <v>123</v>
      </c>
      <c r="O194" s="50" t="s">
        <v>124</v>
      </c>
      <c r="P194" s="62">
        <v>264000</v>
      </c>
      <c r="Q194" s="62">
        <v>138000</v>
      </c>
      <c r="R194" s="62">
        <v>69000</v>
      </c>
      <c r="S194" s="50" t="s">
        <v>352</v>
      </c>
      <c r="T194" s="50" t="s">
        <v>343</v>
      </c>
      <c r="U194" s="50" t="s">
        <v>316</v>
      </c>
      <c r="V194" s="50"/>
      <c r="W194" s="50"/>
      <c r="X194" s="50" t="s">
        <v>316</v>
      </c>
      <c r="Y194" s="50" t="s">
        <v>316</v>
      </c>
      <c r="Z194" s="50"/>
      <c r="AA194" s="50"/>
      <c r="AB194" s="43" t="s">
        <v>522</v>
      </c>
      <c r="AC194" s="43" t="s">
        <v>523</v>
      </c>
      <c r="AD194" s="43" t="s">
        <v>524</v>
      </c>
      <c r="AE194" s="50" t="s">
        <v>398</v>
      </c>
      <c r="AF194" s="50" t="s">
        <v>354</v>
      </c>
      <c r="BA194" s="44"/>
    </row>
    <row r="195" spans="1:53" ht="101.25" x14ac:dyDescent="0.25">
      <c r="A195" s="51"/>
      <c r="B195" s="51"/>
      <c r="C195" s="51"/>
      <c r="D195" s="51"/>
      <c r="E195" s="51"/>
      <c r="F195" s="51"/>
      <c r="G195" s="51"/>
      <c r="H195" s="51"/>
      <c r="I195" s="54"/>
      <c r="J195" s="51"/>
      <c r="K195" s="51"/>
      <c r="L195" s="51"/>
      <c r="M195" s="51"/>
      <c r="N195" s="54"/>
      <c r="O195" s="51"/>
      <c r="P195" s="63"/>
      <c r="Q195" s="63"/>
      <c r="R195" s="63"/>
      <c r="S195" s="51"/>
      <c r="T195" s="51"/>
      <c r="U195" s="51"/>
      <c r="V195" s="51"/>
      <c r="W195" s="51"/>
      <c r="X195" s="51"/>
      <c r="Y195" s="51"/>
      <c r="Z195" s="51"/>
      <c r="AA195" s="51"/>
      <c r="AB195" s="45" t="s">
        <v>704</v>
      </c>
      <c r="AC195" s="46">
        <v>43832</v>
      </c>
      <c r="AD195" s="46">
        <v>44165</v>
      </c>
      <c r="AE195" s="51"/>
      <c r="AF195" s="51"/>
      <c r="BA195" s="44"/>
    </row>
    <row r="196" spans="1:53" ht="157.5" x14ac:dyDescent="0.25">
      <c r="A196" s="51"/>
      <c r="B196" s="51"/>
      <c r="C196" s="51"/>
      <c r="D196" s="51"/>
      <c r="E196" s="51"/>
      <c r="F196" s="51"/>
      <c r="G196" s="51"/>
      <c r="H196" s="51"/>
      <c r="I196" s="54"/>
      <c r="J196" s="51"/>
      <c r="K196" s="51"/>
      <c r="L196" s="51"/>
      <c r="M196" s="51"/>
      <c r="N196" s="54"/>
      <c r="O196" s="51"/>
      <c r="P196" s="63"/>
      <c r="Q196" s="63"/>
      <c r="R196" s="63"/>
      <c r="S196" s="51"/>
      <c r="T196" s="51"/>
      <c r="U196" s="51"/>
      <c r="V196" s="51"/>
      <c r="W196" s="51"/>
      <c r="X196" s="51"/>
      <c r="Y196" s="51"/>
      <c r="Z196" s="51"/>
      <c r="AA196" s="51"/>
      <c r="AB196" s="45" t="s">
        <v>705</v>
      </c>
      <c r="AC196" s="46">
        <v>43845</v>
      </c>
      <c r="AD196" s="46">
        <v>44196</v>
      </c>
      <c r="AE196" s="51"/>
      <c r="AF196" s="51"/>
      <c r="BA196" s="44"/>
    </row>
    <row r="197" spans="1:53" ht="157.5" x14ac:dyDescent="0.25">
      <c r="A197" s="51"/>
      <c r="B197" s="51"/>
      <c r="C197" s="51"/>
      <c r="D197" s="51"/>
      <c r="E197" s="51"/>
      <c r="F197" s="51"/>
      <c r="G197" s="51"/>
      <c r="H197" s="51"/>
      <c r="I197" s="54"/>
      <c r="J197" s="51"/>
      <c r="K197" s="51"/>
      <c r="L197" s="51"/>
      <c r="M197" s="51"/>
      <c r="N197" s="54"/>
      <c r="O197" s="51"/>
      <c r="P197" s="63"/>
      <c r="Q197" s="63"/>
      <c r="R197" s="63"/>
      <c r="S197" s="51"/>
      <c r="T197" s="51"/>
      <c r="U197" s="51"/>
      <c r="V197" s="51"/>
      <c r="W197" s="51"/>
      <c r="X197" s="51"/>
      <c r="Y197" s="51"/>
      <c r="Z197" s="51"/>
      <c r="AA197" s="51"/>
      <c r="AB197" s="45" t="s">
        <v>706</v>
      </c>
      <c r="AC197" s="46">
        <v>43845</v>
      </c>
      <c r="AD197" s="46">
        <v>44196</v>
      </c>
      <c r="AE197" s="51"/>
      <c r="AF197" s="51"/>
      <c r="BA197" s="44"/>
    </row>
    <row r="198" spans="1:53" ht="135" x14ac:dyDescent="0.25">
      <c r="A198" s="52"/>
      <c r="B198" s="52"/>
      <c r="C198" s="52"/>
      <c r="D198" s="52"/>
      <c r="E198" s="52"/>
      <c r="F198" s="52"/>
      <c r="G198" s="52"/>
      <c r="H198" s="52"/>
      <c r="I198" s="55"/>
      <c r="J198" s="52"/>
      <c r="K198" s="52"/>
      <c r="L198" s="52"/>
      <c r="M198" s="52"/>
      <c r="N198" s="55"/>
      <c r="O198" s="52"/>
      <c r="P198" s="64"/>
      <c r="Q198" s="64"/>
      <c r="R198" s="64"/>
      <c r="S198" s="52"/>
      <c r="T198" s="52"/>
      <c r="U198" s="52"/>
      <c r="V198" s="52"/>
      <c r="W198" s="52"/>
      <c r="X198" s="52"/>
      <c r="Y198" s="52"/>
      <c r="Z198" s="52"/>
      <c r="AA198" s="52"/>
      <c r="AB198" s="45" t="s">
        <v>707</v>
      </c>
      <c r="AC198" s="46">
        <v>43892</v>
      </c>
      <c r="AD198" s="46">
        <v>44196</v>
      </c>
      <c r="AE198" s="52"/>
      <c r="AF198" s="52"/>
      <c r="BA198" s="44"/>
    </row>
    <row r="199" spans="1:53" x14ac:dyDescent="0.25">
      <c r="A199" s="50">
        <v>2018011000666</v>
      </c>
      <c r="B199" s="50" t="s">
        <v>441</v>
      </c>
      <c r="C199" s="50" t="s">
        <v>442</v>
      </c>
      <c r="D199" s="50" t="s">
        <v>441</v>
      </c>
      <c r="E199" s="50">
        <v>1</v>
      </c>
      <c r="F199" s="50" t="s">
        <v>371</v>
      </c>
      <c r="G199" s="50" t="s">
        <v>276</v>
      </c>
      <c r="H199" s="50" t="s">
        <v>372</v>
      </c>
      <c r="I199" s="53" t="s">
        <v>125</v>
      </c>
      <c r="J199" s="50" t="s">
        <v>351</v>
      </c>
      <c r="K199" s="50" t="s">
        <v>376</v>
      </c>
      <c r="L199" s="50" t="s">
        <v>249</v>
      </c>
      <c r="M199" s="50" t="s">
        <v>18</v>
      </c>
      <c r="N199" s="53" t="s">
        <v>125</v>
      </c>
      <c r="O199" s="50" t="s">
        <v>277</v>
      </c>
      <c r="P199" s="62">
        <v>100000</v>
      </c>
      <c r="Q199" s="62">
        <v>15000</v>
      </c>
      <c r="R199" s="62">
        <v>11500</v>
      </c>
      <c r="S199" s="50" t="s">
        <v>352</v>
      </c>
      <c r="T199" s="50" t="s">
        <v>343</v>
      </c>
      <c r="U199" s="50" t="s">
        <v>316</v>
      </c>
      <c r="V199" s="50"/>
      <c r="W199" s="50"/>
      <c r="X199" s="50" t="s">
        <v>316</v>
      </c>
      <c r="Y199" s="50" t="s">
        <v>316</v>
      </c>
      <c r="Z199" s="50"/>
      <c r="AA199" s="50"/>
      <c r="AB199" s="43" t="s">
        <v>522</v>
      </c>
      <c r="AC199" s="43" t="s">
        <v>523</v>
      </c>
      <c r="AD199" s="43" t="s">
        <v>524</v>
      </c>
      <c r="AE199" s="50" t="s">
        <v>353</v>
      </c>
      <c r="AF199" s="50" t="s">
        <v>354</v>
      </c>
      <c r="BA199" s="44"/>
    </row>
    <row r="200" spans="1:53" ht="191.25" x14ac:dyDescent="0.25">
      <c r="A200" s="51"/>
      <c r="B200" s="51"/>
      <c r="C200" s="51"/>
      <c r="D200" s="51"/>
      <c r="E200" s="51"/>
      <c r="F200" s="51"/>
      <c r="G200" s="51"/>
      <c r="H200" s="51"/>
      <c r="I200" s="54"/>
      <c r="J200" s="51"/>
      <c r="K200" s="51"/>
      <c r="L200" s="51"/>
      <c r="M200" s="51"/>
      <c r="N200" s="54"/>
      <c r="O200" s="51"/>
      <c r="P200" s="63"/>
      <c r="Q200" s="63"/>
      <c r="R200" s="63"/>
      <c r="S200" s="51"/>
      <c r="T200" s="51"/>
      <c r="U200" s="51"/>
      <c r="V200" s="51"/>
      <c r="W200" s="51"/>
      <c r="X200" s="51"/>
      <c r="Y200" s="51"/>
      <c r="Z200" s="51"/>
      <c r="AA200" s="51"/>
      <c r="AB200" s="45" t="s">
        <v>708</v>
      </c>
      <c r="AC200" s="46">
        <v>43892</v>
      </c>
      <c r="AD200" s="46">
        <v>44196</v>
      </c>
      <c r="AE200" s="51"/>
      <c r="AF200" s="51"/>
      <c r="BA200" s="44"/>
    </row>
    <row r="201" spans="1:53" ht="146.25" x14ac:dyDescent="0.25">
      <c r="A201" s="51"/>
      <c r="B201" s="51"/>
      <c r="C201" s="51"/>
      <c r="D201" s="51"/>
      <c r="E201" s="51"/>
      <c r="F201" s="51"/>
      <c r="G201" s="51"/>
      <c r="H201" s="51"/>
      <c r="I201" s="54"/>
      <c r="J201" s="51"/>
      <c r="K201" s="51"/>
      <c r="L201" s="51"/>
      <c r="M201" s="51"/>
      <c r="N201" s="54"/>
      <c r="O201" s="51"/>
      <c r="P201" s="63"/>
      <c r="Q201" s="63"/>
      <c r="R201" s="63"/>
      <c r="S201" s="51"/>
      <c r="T201" s="51"/>
      <c r="U201" s="51"/>
      <c r="V201" s="51"/>
      <c r="W201" s="51"/>
      <c r="X201" s="51"/>
      <c r="Y201" s="51"/>
      <c r="Z201" s="51"/>
      <c r="AA201" s="51"/>
      <c r="AB201" s="45" t="s">
        <v>709</v>
      </c>
      <c r="AC201" s="46">
        <v>43952</v>
      </c>
      <c r="AD201" s="46">
        <v>44012</v>
      </c>
      <c r="AE201" s="51"/>
      <c r="AF201" s="51"/>
      <c r="BA201" s="44"/>
    </row>
    <row r="202" spans="1:53" ht="180" x14ac:dyDescent="0.25">
      <c r="A202" s="51"/>
      <c r="B202" s="51"/>
      <c r="C202" s="51"/>
      <c r="D202" s="51"/>
      <c r="E202" s="51"/>
      <c r="F202" s="51"/>
      <c r="G202" s="51"/>
      <c r="H202" s="51"/>
      <c r="I202" s="54"/>
      <c r="J202" s="51"/>
      <c r="K202" s="51"/>
      <c r="L202" s="51"/>
      <c r="M202" s="51"/>
      <c r="N202" s="54"/>
      <c r="O202" s="51"/>
      <c r="P202" s="63"/>
      <c r="Q202" s="63"/>
      <c r="R202" s="63"/>
      <c r="S202" s="51"/>
      <c r="T202" s="51"/>
      <c r="U202" s="51"/>
      <c r="V202" s="51"/>
      <c r="W202" s="51"/>
      <c r="X202" s="51"/>
      <c r="Y202" s="51"/>
      <c r="Z202" s="51"/>
      <c r="AA202" s="51"/>
      <c r="AB202" s="45" t="s">
        <v>710</v>
      </c>
      <c r="AC202" s="46">
        <v>43983</v>
      </c>
      <c r="AD202" s="46">
        <v>44104</v>
      </c>
      <c r="AE202" s="51"/>
      <c r="AF202" s="51"/>
      <c r="BA202" s="44"/>
    </row>
    <row r="203" spans="1:53" ht="202.5" x14ac:dyDescent="0.25">
      <c r="A203" s="51"/>
      <c r="B203" s="51"/>
      <c r="C203" s="51"/>
      <c r="D203" s="51"/>
      <c r="E203" s="51"/>
      <c r="F203" s="51"/>
      <c r="G203" s="51"/>
      <c r="H203" s="51"/>
      <c r="I203" s="54"/>
      <c r="J203" s="51"/>
      <c r="K203" s="51"/>
      <c r="L203" s="51"/>
      <c r="M203" s="51"/>
      <c r="N203" s="54"/>
      <c r="O203" s="51"/>
      <c r="P203" s="63"/>
      <c r="Q203" s="63"/>
      <c r="R203" s="63"/>
      <c r="S203" s="51"/>
      <c r="T203" s="51"/>
      <c r="U203" s="51"/>
      <c r="V203" s="51"/>
      <c r="W203" s="51"/>
      <c r="X203" s="51"/>
      <c r="Y203" s="51"/>
      <c r="Z203" s="51"/>
      <c r="AA203" s="51"/>
      <c r="AB203" s="45" t="s">
        <v>711</v>
      </c>
      <c r="AC203" s="46">
        <v>43983</v>
      </c>
      <c r="AD203" s="46">
        <v>44074</v>
      </c>
      <c r="AE203" s="51"/>
      <c r="AF203" s="51"/>
      <c r="BA203" s="44"/>
    </row>
    <row r="204" spans="1:53" ht="78.75" x14ac:dyDescent="0.25">
      <c r="A204" s="52"/>
      <c r="B204" s="52"/>
      <c r="C204" s="52"/>
      <c r="D204" s="52"/>
      <c r="E204" s="52"/>
      <c r="F204" s="52"/>
      <c r="G204" s="52"/>
      <c r="H204" s="52"/>
      <c r="I204" s="55"/>
      <c r="J204" s="52"/>
      <c r="K204" s="52"/>
      <c r="L204" s="52"/>
      <c r="M204" s="52"/>
      <c r="N204" s="55"/>
      <c r="O204" s="52"/>
      <c r="P204" s="64"/>
      <c r="Q204" s="64"/>
      <c r="R204" s="64"/>
      <c r="S204" s="52"/>
      <c r="T204" s="52"/>
      <c r="U204" s="52"/>
      <c r="V204" s="52"/>
      <c r="W204" s="52"/>
      <c r="X204" s="52"/>
      <c r="Y204" s="52"/>
      <c r="Z204" s="52"/>
      <c r="AA204" s="52"/>
      <c r="AB204" s="45" t="s">
        <v>712</v>
      </c>
      <c r="AC204" s="46">
        <v>44075</v>
      </c>
      <c r="AD204" s="46">
        <v>44196</v>
      </c>
      <c r="AE204" s="52"/>
      <c r="AF204" s="52"/>
      <c r="BA204" s="44"/>
    </row>
    <row r="205" spans="1:53" x14ac:dyDescent="0.25">
      <c r="A205" s="50">
        <v>2018011000666</v>
      </c>
      <c r="B205" s="50" t="s">
        <v>441</v>
      </c>
      <c r="C205" s="50" t="s">
        <v>442</v>
      </c>
      <c r="D205" s="50" t="s">
        <v>441</v>
      </c>
      <c r="E205" s="50">
        <v>1</v>
      </c>
      <c r="F205" s="50" t="s">
        <v>371</v>
      </c>
      <c r="G205" s="50" t="s">
        <v>440</v>
      </c>
      <c r="H205" s="50" t="s">
        <v>372</v>
      </c>
      <c r="I205" s="53" t="s">
        <v>126</v>
      </c>
      <c r="J205" s="50" t="s">
        <v>351</v>
      </c>
      <c r="K205" s="50" t="s">
        <v>376</v>
      </c>
      <c r="L205" s="50" t="s">
        <v>249</v>
      </c>
      <c r="M205" s="50" t="s">
        <v>18</v>
      </c>
      <c r="N205" s="53" t="s">
        <v>126</v>
      </c>
      <c r="O205" s="50" t="s">
        <v>127</v>
      </c>
      <c r="P205" s="62">
        <v>214000</v>
      </c>
      <c r="Q205" s="62">
        <v>195000</v>
      </c>
      <c r="R205" s="62">
        <v>195000</v>
      </c>
      <c r="S205" s="50" t="s">
        <v>352</v>
      </c>
      <c r="T205" s="50" t="s">
        <v>343</v>
      </c>
      <c r="U205" s="50" t="s">
        <v>316</v>
      </c>
      <c r="V205" s="50"/>
      <c r="W205" s="50"/>
      <c r="X205" s="50" t="s">
        <v>316</v>
      </c>
      <c r="Y205" s="50" t="s">
        <v>316</v>
      </c>
      <c r="Z205" s="50"/>
      <c r="AA205" s="50"/>
      <c r="AB205" s="43" t="s">
        <v>522</v>
      </c>
      <c r="AC205" s="43" t="s">
        <v>523</v>
      </c>
      <c r="AD205" s="43" t="s">
        <v>524</v>
      </c>
      <c r="AE205" s="50" t="s">
        <v>353</v>
      </c>
      <c r="AF205" s="50" t="s">
        <v>354</v>
      </c>
      <c r="BA205" s="44"/>
    </row>
    <row r="206" spans="1:53" ht="123.75" x14ac:dyDescent="0.25">
      <c r="A206" s="51"/>
      <c r="B206" s="51"/>
      <c r="C206" s="51"/>
      <c r="D206" s="51"/>
      <c r="E206" s="51"/>
      <c r="F206" s="51"/>
      <c r="G206" s="51"/>
      <c r="H206" s="51"/>
      <c r="I206" s="54"/>
      <c r="J206" s="51"/>
      <c r="K206" s="51"/>
      <c r="L206" s="51"/>
      <c r="M206" s="51"/>
      <c r="N206" s="54"/>
      <c r="O206" s="51"/>
      <c r="P206" s="63"/>
      <c r="Q206" s="63"/>
      <c r="R206" s="63"/>
      <c r="S206" s="51"/>
      <c r="T206" s="51"/>
      <c r="U206" s="51"/>
      <c r="V206" s="51"/>
      <c r="W206" s="51"/>
      <c r="X206" s="51"/>
      <c r="Y206" s="51"/>
      <c r="Z206" s="51"/>
      <c r="AA206" s="51"/>
      <c r="AB206" s="45" t="s">
        <v>713</v>
      </c>
      <c r="AC206" s="46">
        <v>43832</v>
      </c>
      <c r="AD206" s="46">
        <v>44196</v>
      </c>
      <c r="AE206" s="51"/>
      <c r="AF206" s="51"/>
      <c r="BA206" s="44"/>
    </row>
    <row r="207" spans="1:53" ht="180" x14ac:dyDescent="0.25">
      <c r="A207" s="51"/>
      <c r="B207" s="51"/>
      <c r="C207" s="51"/>
      <c r="D207" s="51"/>
      <c r="E207" s="51"/>
      <c r="F207" s="51"/>
      <c r="G207" s="51"/>
      <c r="H207" s="51"/>
      <c r="I207" s="54"/>
      <c r="J207" s="51"/>
      <c r="K207" s="51"/>
      <c r="L207" s="51"/>
      <c r="M207" s="51"/>
      <c r="N207" s="54"/>
      <c r="O207" s="51"/>
      <c r="P207" s="63"/>
      <c r="Q207" s="63"/>
      <c r="R207" s="63"/>
      <c r="S207" s="51"/>
      <c r="T207" s="51"/>
      <c r="U207" s="51"/>
      <c r="V207" s="51"/>
      <c r="W207" s="51"/>
      <c r="X207" s="51"/>
      <c r="Y207" s="51"/>
      <c r="Z207" s="51"/>
      <c r="AA207" s="51"/>
      <c r="AB207" s="45" t="s">
        <v>714</v>
      </c>
      <c r="AC207" s="46">
        <v>43832</v>
      </c>
      <c r="AD207" s="46">
        <v>43920</v>
      </c>
      <c r="AE207" s="51"/>
      <c r="AF207" s="51"/>
      <c r="BA207" s="44"/>
    </row>
    <row r="208" spans="1:53" ht="180" x14ac:dyDescent="0.25">
      <c r="A208" s="51"/>
      <c r="B208" s="51"/>
      <c r="C208" s="51"/>
      <c r="D208" s="51"/>
      <c r="E208" s="51"/>
      <c r="F208" s="51"/>
      <c r="G208" s="51"/>
      <c r="H208" s="51"/>
      <c r="I208" s="54"/>
      <c r="J208" s="51"/>
      <c r="K208" s="51"/>
      <c r="L208" s="51"/>
      <c r="M208" s="51"/>
      <c r="N208" s="54"/>
      <c r="O208" s="51"/>
      <c r="P208" s="63"/>
      <c r="Q208" s="63"/>
      <c r="R208" s="63"/>
      <c r="S208" s="51"/>
      <c r="T208" s="51"/>
      <c r="U208" s="51"/>
      <c r="V208" s="51"/>
      <c r="W208" s="51"/>
      <c r="X208" s="51"/>
      <c r="Y208" s="51"/>
      <c r="Z208" s="51"/>
      <c r="AA208" s="51"/>
      <c r="AB208" s="45" t="s">
        <v>715</v>
      </c>
      <c r="AC208" s="46">
        <v>43845</v>
      </c>
      <c r="AD208" s="46">
        <v>44196</v>
      </c>
      <c r="AE208" s="51"/>
      <c r="AF208" s="51"/>
      <c r="BA208" s="44"/>
    </row>
    <row r="209" spans="1:53" ht="281.25" x14ac:dyDescent="0.25">
      <c r="A209" s="52"/>
      <c r="B209" s="52"/>
      <c r="C209" s="52"/>
      <c r="D209" s="52"/>
      <c r="E209" s="52"/>
      <c r="F209" s="52"/>
      <c r="G209" s="52"/>
      <c r="H209" s="52"/>
      <c r="I209" s="55"/>
      <c r="J209" s="52"/>
      <c r="K209" s="52"/>
      <c r="L209" s="52"/>
      <c r="M209" s="52"/>
      <c r="N209" s="55"/>
      <c r="O209" s="52"/>
      <c r="P209" s="64"/>
      <c r="Q209" s="64"/>
      <c r="R209" s="64"/>
      <c r="S209" s="52"/>
      <c r="T209" s="52"/>
      <c r="U209" s="52"/>
      <c r="V209" s="52"/>
      <c r="W209" s="52"/>
      <c r="X209" s="52"/>
      <c r="Y209" s="52"/>
      <c r="Z209" s="52"/>
      <c r="AA209" s="52"/>
      <c r="AB209" s="45" t="s">
        <v>716</v>
      </c>
      <c r="AC209" s="46">
        <v>43845</v>
      </c>
      <c r="AD209" s="46">
        <v>44012</v>
      </c>
      <c r="AE209" s="52"/>
      <c r="AF209" s="52"/>
      <c r="BA209" s="44"/>
    </row>
    <row r="210" spans="1:53" x14ac:dyDescent="0.25">
      <c r="A210" s="50">
        <v>2018011000666</v>
      </c>
      <c r="B210" s="50" t="s">
        <v>441</v>
      </c>
      <c r="C210" s="50" t="s">
        <v>442</v>
      </c>
      <c r="D210" s="50" t="s">
        <v>441</v>
      </c>
      <c r="E210" s="50">
        <v>1</v>
      </c>
      <c r="F210" s="50" t="s">
        <v>371</v>
      </c>
      <c r="G210" s="50" t="s">
        <v>19</v>
      </c>
      <c r="H210" s="50" t="s">
        <v>372</v>
      </c>
      <c r="I210" s="53" t="s">
        <v>128</v>
      </c>
      <c r="J210" s="50" t="s">
        <v>351</v>
      </c>
      <c r="K210" s="50" t="s">
        <v>350</v>
      </c>
      <c r="L210" s="50" t="s">
        <v>249</v>
      </c>
      <c r="M210" s="50" t="s">
        <v>18</v>
      </c>
      <c r="N210" s="53" t="s">
        <v>128</v>
      </c>
      <c r="O210" s="50" t="s">
        <v>129</v>
      </c>
      <c r="P210" s="56">
        <v>1</v>
      </c>
      <c r="Q210" s="56">
        <v>1</v>
      </c>
      <c r="R210" s="56">
        <v>1</v>
      </c>
      <c r="S210" s="50" t="s">
        <v>344</v>
      </c>
      <c r="T210" s="50" t="s">
        <v>343</v>
      </c>
      <c r="U210" s="50" t="s">
        <v>316</v>
      </c>
      <c r="V210" s="50" t="s">
        <v>316</v>
      </c>
      <c r="W210" s="50"/>
      <c r="X210" s="50" t="s">
        <v>316</v>
      </c>
      <c r="Y210" s="50" t="s">
        <v>316</v>
      </c>
      <c r="Z210" s="50"/>
      <c r="AA210" s="50"/>
      <c r="AB210" s="43" t="s">
        <v>522</v>
      </c>
      <c r="AC210" s="43" t="s">
        <v>523</v>
      </c>
      <c r="AD210" s="43" t="s">
        <v>524</v>
      </c>
      <c r="AE210" s="50" t="s">
        <v>353</v>
      </c>
      <c r="AF210" s="50" t="s">
        <v>354</v>
      </c>
      <c r="BA210" s="44"/>
    </row>
    <row r="211" spans="1:53" ht="135" x14ac:dyDescent="0.25">
      <c r="A211" s="51"/>
      <c r="B211" s="51"/>
      <c r="C211" s="51"/>
      <c r="D211" s="51"/>
      <c r="E211" s="51"/>
      <c r="F211" s="51"/>
      <c r="G211" s="51"/>
      <c r="H211" s="51"/>
      <c r="I211" s="54"/>
      <c r="J211" s="51"/>
      <c r="K211" s="51"/>
      <c r="L211" s="51"/>
      <c r="M211" s="51"/>
      <c r="N211" s="54"/>
      <c r="O211" s="51"/>
      <c r="P211" s="57"/>
      <c r="Q211" s="57"/>
      <c r="R211" s="57"/>
      <c r="S211" s="51"/>
      <c r="T211" s="51"/>
      <c r="U211" s="51"/>
      <c r="V211" s="51"/>
      <c r="W211" s="51"/>
      <c r="X211" s="51"/>
      <c r="Y211" s="51"/>
      <c r="Z211" s="51"/>
      <c r="AA211" s="51"/>
      <c r="AB211" s="45" t="s">
        <v>717</v>
      </c>
      <c r="AC211" s="46">
        <v>43832</v>
      </c>
      <c r="AD211" s="46">
        <v>44196</v>
      </c>
      <c r="AE211" s="51"/>
      <c r="AF211" s="51"/>
      <c r="BA211" s="44"/>
    </row>
    <row r="212" spans="1:53" ht="157.5" x14ac:dyDescent="0.25">
      <c r="A212" s="51"/>
      <c r="B212" s="51"/>
      <c r="C212" s="51"/>
      <c r="D212" s="51"/>
      <c r="E212" s="51"/>
      <c r="F212" s="51"/>
      <c r="G212" s="51"/>
      <c r="H212" s="51"/>
      <c r="I212" s="54"/>
      <c r="J212" s="51"/>
      <c r="K212" s="51"/>
      <c r="L212" s="51"/>
      <c r="M212" s="51"/>
      <c r="N212" s="54"/>
      <c r="O212" s="51"/>
      <c r="P212" s="57"/>
      <c r="Q212" s="57"/>
      <c r="R212" s="57"/>
      <c r="S212" s="51"/>
      <c r="T212" s="51"/>
      <c r="U212" s="51"/>
      <c r="V212" s="51"/>
      <c r="W212" s="51"/>
      <c r="X212" s="51"/>
      <c r="Y212" s="51"/>
      <c r="Z212" s="51"/>
      <c r="AA212" s="51"/>
      <c r="AB212" s="45" t="s">
        <v>718</v>
      </c>
      <c r="AC212" s="46">
        <v>43845</v>
      </c>
      <c r="AD212" s="46">
        <v>43920</v>
      </c>
      <c r="AE212" s="51"/>
      <c r="AF212" s="51"/>
      <c r="BA212" s="44"/>
    </row>
    <row r="213" spans="1:53" ht="180" x14ac:dyDescent="0.25">
      <c r="A213" s="51"/>
      <c r="B213" s="51"/>
      <c r="C213" s="51"/>
      <c r="D213" s="51"/>
      <c r="E213" s="51"/>
      <c r="F213" s="51"/>
      <c r="G213" s="51"/>
      <c r="H213" s="51"/>
      <c r="I213" s="54"/>
      <c r="J213" s="51"/>
      <c r="K213" s="51"/>
      <c r="L213" s="51"/>
      <c r="M213" s="51"/>
      <c r="N213" s="54"/>
      <c r="O213" s="51"/>
      <c r="P213" s="57"/>
      <c r="Q213" s="57"/>
      <c r="R213" s="57"/>
      <c r="S213" s="51"/>
      <c r="T213" s="51"/>
      <c r="U213" s="51"/>
      <c r="V213" s="51"/>
      <c r="W213" s="51"/>
      <c r="X213" s="51"/>
      <c r="Y213" s="51"/>
      <c r="Z213" s="51"/>
      <c r="AA213" s="51"/>
      <c r="AB213" s="45" t="s">
        <v>719</v>
      </c>
      <c r="AC213" s="46">
        <v>43864</v>
      </c>
      <c r="AD213" s="46">
        <v>44196</v>
      </c>
      <c r="AE213" s="51"/>
      <c r="AF213" s="51"/>
      <c r="BA213" s="44"/>
    </row>
    <row r="214" spans="1:53" ht="168.75" x14ac:dyDescent="0.25">
      <c r="A214" s="52"/>
      <c r="B214" s="52"/>
      <c r="C214" s="52"/>
      <c r="D214" s="52"/>
      <c r="E214" s="52"/>
      <c r="F214" s="52"/>
      <c r="G214" s="52"/>
      <c r="H214" s="52"/>
      <c r="I214" s="55"/>
      <c r="J214" s="52"/>
      <c r="K214" s="52"/>
      <c r="L214" s="52"/>
      <c r="M214" s="52"/>
      <c r="N214" s="55"/>
      <c r="O214" s="52"/>
      <c r="P214" s="58"/>
      <c r="Q214" s="58"/>
      <c r="R214" s="58"/>
      <c r="S214" s="52"/>
      <c r="T214" s="52"/>
      <c r="U214" s="52"/>
      <c r="V214" s="52"/>
      <c r="W214" s="52"/>
      <c r="X214" s="52"/>
      <c r="Y214" s="52"/>
      <c r="Z214" s="52"/>
      <c r="AA214" s="52"/>
      <c r="AB214" s="45" t="s">
        <v>720</v>
      </c>
      <c r="AC214" s="46">
        <v>43922</v>
      </c>
      <c r="AD214" s="46">
        <v>44196</v>
      </c>
      <c r="AE214" s="52"/>
      <c r="AF214" s="52"/>
      <c r="BA214" s="44"/>
    </row>
    <row r="215" spans="1:53" x14ac:dyDescent="0.25">
      <c r="A215" s="50">
        <v>2018011000666</v>
      </c>
      <c r="B215" s="50" t="s">
        <v>441</v>
      </c>
      <c r="C215" s="50" t="s">
        <v>442</v>
      </c>
      <c r="D215" s="50" t="s">
        <v>441</v>
      </c>
      <c r="E215" s="50">
        <v>1</v>
      </c>
      <c r="F215" s="50" t="s">
        <v>371</v>
      </c>
      <c r="G215" s="50" t="s">
        <v>440</v>
      </c>
      <c r="H215" s="50" t="s">
        <v>372</v>
      </c>
      <c r="I215" s="53" t="s">
        <v>288</v>
      </c>
      <c r="J215" s="50" t="s">
        <v>351</v>
      </c>
      <c r="K215" s="50" t="s">
        <v>376</v>
      </c>
      <c r="L215" s="50" t="s">
        <v>249</v>
      </c>
      <c r="M215" s="50" t="s">
        <v>18</v>
      </c>
      <c r="N215" s="53" t="s">
        <v>288</v>
      </c>
      <c r="O215" s="50" t="s">
        <v>289</v>
      </c>
      <c r="P215" s="50" t="s">
        <v>445</v>
      </c>
      <c r="Q215" s="50" t="s">
        <v>445</v>
      </c>
      <c r="R215" s="50" t="s">
        <v>445</v>
      </c>
      <c r="S215" s="50" t="s">
        <v>392</v>
      </c>
      <c r="T215" s="50" t="s">
        <v>343</v>
      </c>
      <c r="U215" s="50" t="s">
        <v>316</v>
      </c>
      <c r="V215" s="50" t="s">
        <v>316</v>
      </c>
      <c r="W215" s="50"/>
      <c r="X215" s="50" t="s">
        <v>316</v>
      </c>
      <c r="Y215" s="50" t="s">
        <v>316</v>
      </c>
      <c r="Z215" s="50" t="s">
        <v>316</v>
      </c>
      <c r="AA215" s="50" t="s">
        <v>316</v>
      </c>
      <c r="AB215" s="43" t="s">
        <v>522</v>
      </c>
      <c r="AC215" s="43" t="s">
        <v>523</v>
      </c>
      <c r="AD215" s="43" t="s">
        <v>524</v>
      </c>
      <c r="AE215" s="50" t="s">
        <v>353</v>
      </c>
      <c r="AF215" s="50" t="s">
        <v>354</v>
      </c>
      <c r="BA215" s="44"/>
    </row>
    <row r="216" spans="1:53" ht="213.75" x14ac:dyDescent="0.25">
      <c r="A216" s="51"/>
      <c r="B216" s="51"/>
      <c r="C216" s="51"/>
      <c r="D216" s="51"/>
      <c r="E216" s="51"/>
      <c r="F216" s="51"/>
      <c r="G216" s="51"/>
      <c r="H216" s="51"/>
      <c r="I216" s="54"/>
      <c r="J216" s="51"/>
      <c r="K216" s="51"/>
      <c r="L216" s="51"/>
      <c r="M216" s="51"/>
      <c r="N216" s="54"/>
      <c r="O216" s="51"/>
      <c r="P216" s="51"/>
      <c r="Q216" s="51"/>
      <c r="R216" s="51"/>
      <c r="S216" s="51"/>
      <c r="T216" s="51"/>
      <c r="U216" s="51"/>
      <c r="V216" s="51"/>
      <c r="W216" s="51"/>
      <c r="X216" s="51"/>
      <c r="Y216" s="51"/>
      <c r="Z216" s="51"/>
      <c r="AA216" s="51"/>
      <c r="AB216" s="45" t="s">
        <v>721</v>
      </c>
      <c r="AC216" s="46">
        <v>43837</v>
      </c>
      <c r="AD216" s="46">
        <v>44104</v>
      </c>
      <c r="AE216" s="51"/>
      <c r="AF216" s="51"/>
      <c r="BA216" s="44"/>
    </row>
    <row r="217" spans="1:53" ht="146.25" x14ac:dyDescent="0.25">
      <c r="A217" s="51"/>
      <c r="B217" s="51"/>
      <c r="C217" s="51"/>
      <c r="D217" s="51"/>
      <c r="E217" s="51"/>
      <c r="F217" s="51"/>
      <c r="G217" s="51"/>
      <c r="H217" s="51"/>
      <c r="I217" s="54"/>
      <c r="J217" s="51"/>
      <c r="K217" s="51"/>
      <c r="L217" s="51"/>
      <c r="M217" s="51"/>
      <c r="N217" s="54"/>
      <c r="O217" s="51"/>
      <c r="P217" s="51"/>
      <c r="Q217" s="51"/>
      <c r="R217" s="51"/>
      <c r="S217" s="51"/>
      <c r="T217" s="51"/>
      <c r="U217" s="51"/>
      <c r="V217" s="51"/>
      <c r="W217" s="51"/>
      <c r="X217" s="51"/>
      <c r="Y217" s="51"/>
      <c r="Z217" s="51"/>
      <c r="AA217" s="51"/>
      <c r="AB217" s="45" t="s">
        <v>722</v>
      </c>
      <c r="AC217" s="46">
        <v>43845</v>
      </c>
      <c r="AD217" s="46">
        <v>44196</v>
      </c>
      <c r="AE217" s="51"/>
      <c r="AF217" s="51"/>
      <c r="BA217" s="44"/>
    </row>
    <row r="218" spans="1:53" ht="303.75" x14ac:dyDescent="0.25">
      <c r="A218" s="52"/>
      <c r="B218" s="52"/>
      <c r="C218" s="52"/>
      <c r="D218" s="52"/>
      <c r="E218" s="52"/>
      <c r="F218" s="52"/>
      <c r="G218" s="52"/>
      <c r="H218" s="52"/>
      <c r="I218" s="55"/>
      <c r="J218" s="52"/>
      <c r="K218" s="52"/>
      <c r="L218" s="52"/>
      <c r="M218" s="52"/>
      <c r="N218" s="55"/>
      <c r="O218" s="52"/>
      <c r="P218" s="52"/>
      <c r="Q218" s="52"/>
      <c r="R218" s="52"/>
      <c r="S218" s="52"/>
      <c r="T218" s="52"/>
      <c r="U218" s="52"/>
      <c r="V218" s="52"/>
      <c r="W218" s="52"/>
      <c r="X218" s="52"/>
      <c r="Y218" s="52"/>
      <c r="Z218" s="52"/>
      <c r="AA218" s="52"/>
      <c r="AB218" s="45" t="s">
        <v>723</v>
      </c>
      <c r="AC218" s="46">
        <v>43864</v>
      </c>
      <c r="AD218" s="46">
        <v>44196</v>
      </c>
      <c r="AE218" s="52"/>
      <c r="AF218" s="52"/>
      <c r="BA218" s="44"/>
    </row>
    <row r="219" spans="1:53" x14ac:dyDescent="0.25">
      <c r="A219" s="50">
        <v>2018011000666</v>
      </c>
      <c r="B219" s="50" t="s">
        <v>441</v>
      </c>
      <c r="C219" s="50" t="s">
        <v>442</v>
      </c>
      <c r="D219" s="50" t="s">
        <v>441</v>
      </c>
      <c r="E219" s="50">
        <v>1</v>
      </c>
      <c r="F219" s="50" t="s">
        <v>371</v>
      </c>
      <c r="G219" s="50" t="s">
        <v>440</v>
      </c>
      <c r="H219" s="50" t="s">
        <v>372</v>
      </c>
      <c r="I219" s="53" t="s">
        <v>310</v>
      </c>
      <c r="J219" s="50" t="s">
        <v>351</v>
      </c>
      <c r="K219" s="50" t="s">
        <v>376</v>
      </c>
      <c r="L219" s="50" t="s">
        <v>249</v>
      </c>
      <c r="M219" s="50" t="s">
        <v>18</v>
      </c>
      <c r="N219" s="53" t="s">
        <v>310</v>
      </c>
      <c r="O219" s="50" t="s">
        <v>309</v>
      </c>
      <c r="P219" s="62">
        <v>342144</v>
      </c>
      <c r="Q219" s="62">
        <v>171072</v>
      </c>
      <c r="R219" s="62">
        <v>85536</v>
      </c>
      <c r="S219" s="50" t="s">
        <v>352</v>
      </c>
      <c r="T219" s="50" t="s">
        <v>343</v>
      </c>
      <c r="U219" s="50" t="s">
        <v>316</v>
      </c>
      <c r="V219" s="50"/>
      <c r="W219" s="50"/>
      <c r="X219" s="50" t="s">
        <v>316</v>
      </c>
      <c r="Y219" s="50" t="s">
        <v>316</v>
      </c>
      <c r="Z219" s="50" t="s">
        <v>316</v>
      </c>
      <c r="AA219" s="50" t="s">
        <v>316</v>
      </c>
      <c r="AB219" s="43" t="s">
        <v>522</v>
      </c>
      <c r="AC219" s="43" t="s">
        <v>523</v>
      </c>
      <c r="AD219" s="43" t="s">
        <v>524</v>
      </c>
      <c r="AE219" s="50" t="s">
        <v>353</v>
      </c>
      <c r="AF219" s="50" t="s">
        <v>354</v>
      </c>
      <c r="BA219" s="44"/>
    </row>
    <row r="220" spans="1:53" ht="135" x14ac:dyDescent="0.25">
      <c r="A220" s="51"/>
      <c r="B220" s="51"/>
      <c r="C220" s="51"/>
      <c r="D220" s="51"/>
      <c r="E220" s="51"/>
      <c r="F220" s="51"/>
      <c r="G220" s="51"/>
      <c r="H220" s="51"/>
      <c r="I220" s="54"/>
      <c r="J220" s="51"/>
      <c r="K220" s="51"/>
      <c r="L220" s="51"/>
      <c r="M220" s="51"/>
      <c r="N220" s="54"/>
      <c r="O220" s="51"/>
      <c r="P220" s="63"/>
      <c r="Q220" s="63"/>
      <c r="R220" s="63"/>
      <c r="S220" s="51"/>
      <c r="T220" s="51"/>
      <c r="U220" s="51"/>
      <c r="V220" s="51"/>
      <c r="W220" s="51"/>
      <c r="X220" s="51"/>
      <c r="Y220" s="51"/>
      <c r="Z220" s="51"/>
      <c r="AA220" s="51"/>
      <c r="AB220" s="45" t="s">
        <v>724</v>
      </c>
      <c r="AC220" s="46">
        <v>43832</v>
      </c>
      <c r="AD220" s="46">
        <v>44012</v>
      </c>
      <c r="AE220" s="51"/>
      <c r="AF220" s="51"/>
      <c r="BA220" s="44"/>
    </row>
    <row r="221" spans="1:53" ht="157.5" x14ac:dyDescent="0.25">
      <c r="A221" s="51"/>
      <c r="B221" s="51"/>
      <c r="C221" s="51"/>
      <c r="D221" s="51"/>
      <c r="E221" s="51"/>
      <c r="F221" s="51"/>
      <c r="G221" s="51"/>
      <c r="H221" s="51"/>
      <c r="I221" s="54"/>
      <c r="J221" s="51"/>
      <c r="K221" s="51"/>
      <c r="L221" s="51"/>
      <c r="M221" s="51"/>
      <c r="N221" s="54"/>
      <c r="O221" s="51"/>
      <c r="P221" s="63"/>
      <c r="Q221" s="63"/>
      <c r="R221" s="63"/>
      <c r="S221" s="51"/>
      <c r="T221" s="51"/>
      <c r="U221" s="51"/>
      <c r="V221" s="51"/>
      <c r="W221" s="51"/>
      <c r="X221" s="51"/>
      <c r="Y221" s="51"/>
      <c r="Z221" s="51"/>
      <c r="AA221" s="51"/>
      <c r="AB221" s="45" t="s">
        <v>725</v>
      </c>
      <c r="AC221" s="46">
        <v>43832</v>
      </c>
      <c r="AD221" s="46">
        <v>44196</v>
      </c>
      <c r="AE221" s="51"/>
      <c r="AF221" s="51"/>
      <c r="BA221" s="44"/>
    </row>
    <row r="222" spans="1:53" ht="45" x14ac:dyDescent="0.25">
      <c r="A222" s="51"/>
      <c r="B222" s="51"/>
      <c r="C222" s="51"/>
      <c r="D222" s="51"/>
      <c r="E222" s="51"/>
      <c r="F222" s="51"/>
      <c r="G222" s="51"/>
      <c r="H222" s="51"/>
      <c r="I222" s="54"/>
      <c r="J222" s="51"/>
      <c r="K222" s="51"/>
      <c r="L222" s="51"/>
      <c r="M222" s="51"/>
      <c r="N222" s="54"/>
      <c r="O222" s="51"/>
      <c r="P222" s="63"/>
      <c r="Q222" s="63"/>
      <c r="R222" s="63"/>
      <c r="S222" s="51"/>
      <c r="T222" s="51"/>
      <c r="U222" s="51"/>
      <c r="V222" s="51"/>
      <c r="W222" s="51"/>
      <c r="X222" s="51"/>
      <c r="Y222" s="51"/>
      <c r="Z222" s="51"/>
      <c r="AA222" s="51"/>
      <c r="AB222" s="45" t="s">
        <v>726</v>
      </c>
      <c r="AC222" s="46">
        <v>43832</v>
      </c>
      <c r="AD222" s="46">
        <v>43920</v>
      </c>
      <c r="AE222" s="51"/>
      <c r="AF222" s="51"/>
      <c r="BA222" s="44"/>
    </row>
    <row r="223" spans="1:53" ht="270" x14ac:dyDescent="0.25">
      <c r="A223" s="52"/>
      <c r="B223" s="52"/>
      <c r="C223" s="52"/>
      <c r="D223" s="52"/>
      <c r="E223" s="52"/>
      <c r="F223" s="52"/>
      <c r="G223" s="52"/>
      <c r="H223" s="52"/>
      <c r="I223" s="55"/>
      <c r="J223" s="52"/>
      <c r="K223" s="52"/>
      <c r="L223" s="52"/>
      <c r="M223" s="52"/>
      <c r="N223" s="55"/>
      <c r="O223" s="52"/>
      <c r="P223" s="64"/>
      <c r="Q223" s="64"/>
      <c r="R223" s="64"/>
      <c r="S223" s="52"/>
      <c r="T223" s="52"/>
      <c r="U223" s="52"/>
      <c r="V223" s="52"/>
      <c r="W223" s="52"/>
      <c r="X223" s="52"/>
      <c r="Y223" s="52"/>
      <c r="Z223" s="52"/>
      <c r="AA223" s="52"/>
      <c r="AB223" s="45" t="s">
        <v>727</v>
      </c>
      <c r="AC223" s="46">
        <v>43832</v>
      </c>
      <c r="AD223" s="46">
        <v>44196</v>
      </c>
      <c r="AE223" s="52"/>
      <c r="AF223" s="52"/>
      <c r="BA223" s="44"/>
    </row>
    <row r="224" spans="1:53" x14ac:dyDescent="0.25">
      <c r="A224" s="50">
        <v>2018011000666</v>
      </c>
      <c r="B224" s="50" t="s">
        <v>441</v>
      </c>
      <c r="C224" s="50" t="s">
        <v>442</v>
      </c>
      <c r="D224" s="50" t="s">
        <v>441</v>
      </c>
      <c r="E224" s="50">
        <v>1</v>
      </c>
      <c r="F224" s="50" t="s">
        <v>371</v>
      </c>
      <c r="G224" s="50" t="s">
        <v>440</v>
      </c>
      <c r="H224" s="50" t="s">
        <v>372</v>
      </c>
      <c r="I224" s="53" t="s">
        <v>311</v>
      </c>
      <c r="J224" s="50" t="s">
        <v>351</v>
      </c>
      <c r="K224" s="50" t="s">
        <v>376</v>
      </c>
      <c r="L224" s="50" t="s">
        <v>249</v>
      </c>
      <c r="M224" s="50" t="s">
        <v>18</v>
      </c>
      <c r="N224" s="53" t="s">
        <v>311</v>
      </c>
      <c r="O224" s="50" t="s">
        <v>312</v>
      </c>
      <c r="P224" s="62">
        <v>16500</v>
      </c>
      <c r="Q224" s="62">
        <v>8800</v>
      </c>
      <c r="R224" s="62">
        <v>3300</v>
      </c>
      <c r="S224" s="50" t="s">
        <v>352</v>
      </c>
      <c r="T224" s="50" t="s">
        <v>343</v>
      </c>
      <c r="U224" s="50" t="s">
        <v>316</v>
      </c>
      <c r="V224" s="50"/>
      <c r="W224" s="50"/>
      <c r="X224" s="50" t="s">
        <v>316</v>
      </c>
      <c r="Y224" s="50" t="s">
        <v>316</v>
      </c>
      <c r="Z224" s="50" t="s">
        <v>316</v>
      </c>
      <c r="AA224" s="50" t="s">
        <v>316</v>
      </c>
      <c r="AB224" s="43" t="s">
        <v>522</v>
      </c>
      <c r="AC224" s="43" t="s">
        <v>523</v>
      </c>
      <c r="AD224" s="43" t="s">
        <v>524</v>
      </c>
      <c r="AE224" s="50" t="s">
        <v>353</v>
      </c>
      <c r="AF224" s="50" t="s">
        <v>346</v>
      </c>
      <c r="BA224" s="44"/>
    </row>
    <row r="225" spans="1:53" ht="101.25" x14ac:dyDescent="0.25">
      <c r="A225" s="51"/>
      <c r="B225" s="51"/>
      <c r="C225" s="51"/>
      <c r="D225" s="51"/>
      <c r="E225" s="51"/>
      <c r="F225" s="51"/>
      <c r="G225" s="51"/>
      <c r="H225" s="51"/>
      <c r="I225" s="54"/>
      <c r="J225" s="51"/>
      <c r="K225" s="51"/>
      <c r="L225" s="51"/>
      <c r="M225" s="51"/>
      <c r="N225" s="54"/>
      <c r="O225" s="51"/>
      <c r="P225" s="63"/>
      <c r="Q225" s="63"/>
      <c r="R225" s="63"/>
      <c r="S225" s="51"/>
      <c r="T225" s="51"/>
      <c r="U225" s="51"/>
      <c r="V225" s="51"/>
      <c r="W225" s="51"/>
      <c r="X225" s="51"/>
      <c r="Y225" s="51"/>
      <c r="Z225" s="51"/>
      <c r="AA225" s="51"/>
      <c r="AB225" s="45" t="s">
        <v>728</v>
      </c>
      <c r="AC225" s="46">
        <v>43832</v>
      </c>
      <c r="AD225" s="46">
        <v>43920</v>
      </c>
      <c r="AE225" s="51"/>
      <c r="AF225" s="51"/>
      <c r="BA225" s="44"/>
    </row>
    <row r="226" spans="1:53" ht="146.25" x14ac:dyDescent="0.25">
      <c r="A226" s="51"/>
      <c r="B226" s="51"/>
      <c r="C226" s="51"/>
      <c r="D226" s="51"/>
      <c r="E226" s="51"/>
      <c r="F226" s="51"/>
      <c r="G226" s="51"/>
      <c r="H226" s="51"/>
      <c r="I226" s="54"/>
      <c r="J226" s="51"/>
      <c r="K226" s="51"/>
      <c r="L226" s="51"/>
      <c r="M226" s="51"/>
      <c r="N226" s="54"/>
      <c r="O226" s="51"/>
      <c r="P226" s="63"/>
      <c r="Q226" s="63"/>
      <c r="R226" s="63"/>
      <c r="S226" s="51"/>
      <c r="T226" s="51"/>
      <c r="U226" s="51"/>
      <c r="V226" s="51"/>
      <c r="W226" s="51"/>
      <c r="X226" s="51"/>
      <c r="Y226" s="51"/>
      <c r="Z226" s="51"/>
      <c r="AA226" s="51"/>
      <c r="AB226" s="45" t="s">
        <v>729</v>
      </c>
      <c r="AC226" s="46">
        <v>43892</v>
      </c>
      <c r="AD226" s="46">
        <v>44196</v>
      </c>
      <c r="AE226" s="51"/>
      <c r="AF226" s="51"/>
      <c r="BA226" s="44"/>
    </row>
    <row r="227" spans="1:53" ht="191.25" x14ac:dyDescent="0.25">
      <c r="A227" s="51"/>
      <c r="B227" s="51"/>
      <c r="C227" s="51"/>
      <c r="D227" s="51"/>
      <c r="E227" s="51"/>
      <c r="F227" s="51"/>
      <c r="G227" s="51"/>
      <c r="H227" s="51"/>
      <c r="I227" s="54"/>
      <c r="J227" s="51"/>
      <c r="K227" s="51"/>
      <c r="L227" s="51"/>
      <c r="M227" s="51"/>
      <c r="N227" s="54"/>
      <c r="O227" s="51"/>
      <c r="P227" s="63"/>
      <c r="Q227" s="63"/>
      <c r="R227" s="63"/>
      <c r="S227" s="51"/>
      <c r="T227" s="51"/>
      <c r="U227" s="51"/>
      <c r="V227" s="51"/>
      <c r="W227" s="51"/>
      <c r="X227" s="51"/>
      <c r="Y227" s="51"/>
      <c r="Z227" s="51"/>
      <c r="AA227" s="51"/>
      <c r="AB227" s="45" t="s">
        <v>696</v>
      </c>
      <c r="AC227" s="46">
        <v>43892</v>
      </c>
      <c r="AD227" s="46">
        <v>44012</v>
      </c>
      <c r="AE227" s="51"/>
      <c r="AF227" s="51"/>
      <c r="BA227" s="44"/>
    </row>
    <row r="228" spans="1:53" ht="90" x14ac:dyDescent="0.25">
      <c r="A228" s="52"/>
      <c r="B228" s="52"/>
      <c r="C228" s="52"/>
      <c r="D228" s="52"/>
      <c r="E228" s="52"/>
      <c r="F228" s="52"/>
      <c r="G228" s="52"/>
      <c r="H228" s="52"/>
      <c r="I228" s="55"/>
      <c r="J228" s="52"/>
      <c r="K228" s="52"/>
      <c r="L228" s="52"/>
      <c r="M228" s="52"/>
      <c r="N228" s="55"/>
      <c r="O228" s="52"/>
      <c r="P228" s="64"/>
      <c r="Q228" s="64"/>
      <c r="R228" s="64"/>
      <c r="S228" s="52"/>
      <c r="T228" s="52"/>
      <c r="U228" s="52"/>
      <c r="V228" s="52"/>
      <c r="W228" s="52"/>
      <c r="X228" s="52"/>
      <c r="Y228" s="52"/>
      <c r="Z228" s="52"/>
      <c r="AA228" s="52"/>
      <c r="AB228" s="45" t="s">
        <v>697</v>
      </c>
      <c r="AC228" s="46">
        <v>43922</v>
      </c>
      <c r="AD228" s="46">
        <v>44196</v>
      </c>
      <c r="AE228" s="52"/>
      <c r="AF228" s="52"/>
      <c r="BA228" s="44"/>
    </row>
    <row r="229" spans="1:53" x14ac:dyDescent="0.25">
      <c r="A229" s="50">
        <v>2018011000666</v>
      </c>
      <c r="B229" s="50" t="s">
        <v>441</v>
      </c>
      <c r="C229" s="50" t="s">
        <v>442</v>
      </c>
      <c r="D229" s="50" t="s">
        <v>441</v>
      </c>
      <c r="E229" s="50">
        <v>1</v>
      </c>
      <c r="F229" s="50" t="s">
        <v>371</v>
      </c>
      <c r="G229" s="50"/>
      <c r="H229" s="50" t="s">
        <v>372</v>
      </c>
      <c r="I229" s="53" t="s">
        <v>730</v>
      </c>
      <c r="J229" s="50" t="s">
        <v>351</v>
      </c>
      <c r="K229" s="50" t="s">
        <v>376</v>
      </c>
      <c r="L229" s="50" t="s">
        <v>249</v>
      </c>
      <c r="M229" s="50" t="s">
        <v>18</v>
      </c>
      <c r="N229" s="53" t="s">
        <v>730</v>
      </c>
      <c r="O229" s="50" t="s">
        <v>731</v>
      </c>
      <c r="P229" s="50" t="s">
        <v>249</v>
      </c>
      <c r="Q229" s="56">
        <v>1</v>
      </c>
      <c r="R229" s="56">
        <v>1</v>
      </c>
      <c r="S229" s="50" t="s">
        <v>352</v>
      </c>
      <c r="T229" s="50" t="s">
        <v>343</v>
      </c>
      <c r="U229" s="50" t="s">
        <v>316</v>
      </c>
      <c r="V229" s="50"/>
      <c r="W229" s="50"/>
      <c r="X229" s="50"/>
      <c r="Y229" s="50" t="s">
        <v>316</v>
      </c>
      <c r="Z229" s="50"/>
      <c r="AA229" s="50"/>
      <c r="AB229" s="43" t="s">
        <v>522</v>
      </c>
      <c r="AC229" s="43" t="s">
        <v>523</v>
      </c>
      <c r="AD229" s="43" t="s">
        <v>524</v>
      </c>
      <c r="AE229" s="50" t="s">
        <v>353</v>
      </c>
      <c r="AF229" s="50" t="s">
        <v>354</v>
      </c>
      <c r="BA229" s="44"/>
    </row>
    <row r="230" spans="1:53" ht="225" x14ac:dyDescent="0.25">
      <c r="A230" s="51"/>
      <c r="B230" s="51"/>
      <c r="C230" s="51"/>
      <c r="D230" s="51"/>
      <c r="E230" s="51"/>
      <c r="F230" s="51"/>
      <c r="G230" s="51"/>
      <c r="H230" s="51"/>
      <c r="I230" s="54"/>
      <c r="J230" s="51"/>
      <c r="K230" s="51"/>
      <c r="L230" s="51"/>
      <c r="M230" s="51"/>
      <c r="N230" s="54"/>
      <c r="O230" s="51"/>
      <c r="P230" s="51"/>
      <c r="Q230" s="57"/>
      <c r="R230" s="57"/>
      <c r="S230" s="51"/>
      <c r="T230" s="51"/>
      <c r="U230" s="51"/>
      <c r="V230" s="51"/>
      <c r="W230" s="51"/>
      <c r="X230" s="51"/>
      <c r="Y230" s="51"/>
      <c r="Z230" s="51"/>
      <c r="AA230" s="51"/>
      <c r="AB230" s="45" t="s">
        <v>732</v>
      </c>
      <c r="AC230" s="46">
        <v>43832</v>
      </c>
      <c r="AD230" s="46">
        <v>43921</v>
      </c>
      <c r="AE230" s="51"/>
      <c r="AF230" s="51"/>
      <c r="BA230" s="44"/>
    </row>
    <row r="231" spans="1:53" ht="303.75" x14ac:dyDescent="0.25">
      <c r="A231" s="51"/>
      <c r="B231" s="51"/>
      <c r="C231" s="51"/>
      <c r="D231" s="51"/>
      <c r="E231" s="51"/>
      <c r="F231" s="51"/>
      <c r="G231" s="51"/>
      <c r="H231" s="51"/>
      <c r="I231" s="54"/>
      <c r="J231" s="51"/>
      <c r="K231" s="51"/>
      <c r="L231" s="51"/>
      <c r="M231" s="51"/>
      <c r="N231" s="54"/>
      <c r="O231" s="51"/>
      <c r="P231" s="51"/>
      <c r="Q231" s="57"/>
      <c r="R231" s="57"/>
      <c r="S231" s="51"/>
      <c r="T231" s="51"/>
      <c r="U231" s="51"/>
      <c r="V231" s="51"/>
      <c r="W231" s="51"/>
      <c r="X231" s="51"/>
      <c r="Y231" s="51"/>
      <c r="Z231" s="51"/>
      <c r="AA231" s="51"/>
      <c r="AB231" s="45" t="s">
        <v>733</v>
      </c>
      <c r="AC231" s="46">
        <v>43832</v>
      </c>
      <c r="AD231" s="46">
        <v>44196</v>
      </c>
      <c r="AE231" s="51"/>
      <c r="AF231" s="51"/>
      <c r="BA231" s="44"/>
    </row>
    <row r="232" spans="1:53" ht="90" x14ac:dyDescent="0.25">
      <c r="A232" s="52"/>
      <c r="B232" s="52"/>
      <c r="C232" s="52"/>
      <c r="D232" s="52"/>
      <c r="E232" s="52"/>
      <c r="F232" s="52"/>
      <c r="G232" s="52"/>
      <c r="H232" s="52"/>
      <c r="I232" s="55"/>
      <c r="J232" s="52"/>
      <c r="K232" s="52"/>
      <c r="L232" s="52"/>
      <c r="M232" s="52"/>
      <c r="N232" s="55"/>
      <c r="O232" s="52"/>
      <c r="P232" s="52"/>
      <c r="Q232" s="58"/>
      <c r="R232" s="58"/>
      <c r="S232" s="52"/>
      <c r="T232" s="52"/>
      <c r="U232" s="52"/>
      <c r="V232" s="52"/>
      <c r="W232" s="52"/>
      <c r="X232" s="52"/>
      <c r="Y232" s="52"/>
      <c r="Z232" s="52"/>
      <c r="AA232" s="52"/>
      <c r="AB232" s="45" t="s">
        <v>734</v>
      </c>
      <c r="AC232" s="46">
        <v>43864</v>
      </c>
      <c r="AD232" s="46">
        <v>44043</v>
      </c>
      <c r="AE232" s="52"/>
      <c r="AF232" s="52"/>
      <c r="BA232" s="44"/>
    </row>
    <row r="233" spans="1:53" x14ac:dyDescent="0.25">
      <c r="A233" s="50">
        <v>2018011000428</v>
      </c>
      <c r="B233" s="50" t="s">
        <v>375</v>
      </c>
      <c r="C233" s="50" t="s">
        <v>374</v>
      </c>
      <c r="D233" s="50" t="s">
        <v>373</v>
      </c>
      <c r="E233" s="50">
        <v>1</v>
      </c>
      <c r="F233" s="50" t="s">
        <v>371</v>
      </c>
      <c r="G233" s="50" t="s">
        <v>447</v>
      </c>
      <c r="H233" s="50" t="s">
        <v>378</v>
      </c>
      <c r="I233" s="53" t="s">
        <v>108</v>
      </c>
      <c r="J233" s="50" t="s">
        <v>351</v>
      </c>
      <c r="K233" s="50" t="s">
        <v>376</v>
      </c>
      <c r="L233" s="50" t="s">
        <v>249</v>
      </c>
      <c r="M233" s="50" t="s">
        <v>15</v>
      </c>
      <c r="N233" s="53" t="s">
        <v>108</v>
      </c>
      <c r="O233" s="50" t="s">
        <v>448</v>
      </c>
      <c r="P233" s="56">
        <v>1</v>
      </c>
      <c r="Q233" s="56">
        <v>0.4</v>
      </c>
      <c r="R233" s="56">
        <v>0.3</v>
      </c>
      <c r="S233" s="50" t="s">
        <v>344</v>
      </c>
      <c r="T233" s="50" t="s">
        <v>343</v>
      </c>
      <c r="U233" s="50" t="s">
        <v>316</v>
      </c>
      <c r="V233" s="50"/>
      <c r="W233" s="50"/>
      <c r="X233" s="50" t="s">
        <v>316</v>
      </c>
      <c r="Y233" s="50" t="s">
        <v>316</v>
      </c>
      <c r="Z233" s="50"/>
      <c r="AA233" s="50"/>
      <c r="AB233" s="43" t="s">
        <v>522</v>
      </c>
      <c r="AC233" s="43" t="s">
        <v>523</v>
      </c>
      <c r="AD233" s="43" t="s">
        <v>524</v>
      </c>
      <c r="AE233" s="50" t="s">
        <v>363</v>
      </c>
      <c r="AF233" s="50" t="s">
        <v>364</v>
      </c>
      <c r="BA233" s="44"/>
    </row>
    <row r="234" spans="1:53" ht="180" x14ac:dyDescent="0.25">
      <c r="A234" s="51"/>
      <c r="B234" s="51"/>
      <c r="C234" s="51"/>
      <c r="D234" s="51"/>
      <c r="E234" s="51"/>
      <c r="F234" s="51"/>
      <c r="G234" s="51"/>
      <c r="H234" s="51"/>
      <c r="I234" s="54"/>
      <c r="J234" s="51"/>
      <c r="K234" s="51"/>
      <c r="L234" s="51"/>
      <c r="M234" s="51"/>
      <c r="N234" s="54"/>
      <c r="O234" s="51"/>
      <c r="P234" s="57"/>
      <c r="Q234" s="57"/>
      <c r="R234" s="57"/>
      <c r="S234" s="51"/>
      <c r="T234" s="51"/>
      <c r="U234" s="51"/>
      <c r="V234" s="51"/>
      <c r="W234" s="51"/>
      <c r="X234" s="51"/>
      <c r="Y234" s="51"/>
      <c r="Z234" s="51"/>
      <c r="AA234" s="51"/>
      <c r="AB234" s="45" t="s">
        <v>735</v>
      </c>
      <c r="AC234" s="46">
        <v>43845</v>
      </c>
      <c r="AD234" s="46">
        <v>43920</v>
      </c>
      <c r="AE234" s="51"/>
      <c r="AF234" s="51"/>
      <c r="BA234" s="44"/>
    </row>
    <row r="235" spans="1:53" ht="78.75" x14ac:dyDescent="0.25">
      <c r="A235" s="51"/>
      <c r="B235" s="51"/>
      <c r="C235" s="51"/>
      <c r="D235" s="51"/>
      <c r="E235" s="51"/>
      <c r="F235" s="51"/>
      <c r="G235" s="51"/>
      <c r="H235" s="51"/>
      <c r="I235" s="54"/>
      <c r="J235" s="51"/>
      <c r="K235" s="51"/>
      <c r="L235" s="51"/>
      <c r="M235" s="51"/>
      <c r="N235" s="54"/>
      <c r="O235" s="51"/>
      <c r="P235" s="57"/>
      <c r="Q235" s="57"/>
      <c r="R235" s="57"/>
      <c r="S235" s="51"/>
      <c r="T235" s="51"/>
      <c r="U235" s="51"/>
      <c r="V235" s="51"/>
      <c r="W235" s="51"/>
      <c r="X235" s="51"/>
      <c r="Y235" s="51"/>
      <c r="Z235" s="51"/>
      <c r="AA235" s="51"/>
      <c r="AB235" s="45" t="s">
        <v>736</v>
      </c>
      <c r="AC235" s="46">
        <v>43860</v>
      </c>
      <c r="AD235" s="46">
        <v>44165</v>
      </c>
      <c r="AE235" s="51"/>
      <c r="AF235" s="51"/>
      <c r="BA235" s="44"/>
    </row>
    <row r="236" spans="1:53" ht="123.75" x14ac:dyDescent="0.25">
      <c r="A236" s="51"/>
      <c r="B236" s="51"/>
      <c r="C236" s="51"/>
      <c r="D236" s="51"/>
      <c r="E236" s="51"/>
      <c r="F236" s="51"/>
      <c r="G236" s="51"/>
      <c r="H236" s="51"/>
      <c r="I236" s="54"/>
      <c r="J236" s="51"/>
      <c r="K236" s="51"/>
      <c r="L236" s="51"/>
      <c r="M236" s="51"/>
      <c r="N236" s="54"/>
      <c r="O236" s="51"/>
      <c r="P236" s="57"/>
      <c r="Q236" s="57"/>
      <c r="R236" s="57"/>
      <c r="S236" s="51"/>
      <c r="T236" s="51"/>
      <c r="U236" s="51"/>
      <c r="V236" s="51"/>
      <c r="W236" s="51"/>
      <c r="X236" s="51"/>
      <c r="Y236" s="51"/>
      <c r="Z236" s="51"/>
      <c r="AA236" s="51"/>
      <c r="AB236" s="45" t="s">
        <v>737</v>
      </c>
      <c r="AC236" s="46">
        <v>43864</v>
      </c>
      <c r="AD236" s="46">
        <v>44012</v>
      </c>
      <c r="AE236" s="51"/>
      <c r="AF236" s="51"/>
      <c r="BA236" s="44"/>
    </row>
    <row r="237" spans="1:53" ht="78.75" x14ac:dyDescent="0.25">
      <c r="A237" s="51"/>
      <c r="B237" s="51"/>
      <c r="C237" s="51"/>
      <c r="D237" s="51"/>
      <c r="E237" s="51"/>
      <c r="F237" s="51"/>
      <c r="G237" s="51"/>
      <c r="H237" s="51"/>
      <c r="I237" s="54"/>
      <c r="J237" s="51"/>
      <c r="K237" s="51"/>
      <c r="L237" s="51"/>
      <c r="M237" s="51"/>
      <c r="N237" s="54"/>
      <c r="O237" s="51"/>
      <c r="P237" s="57"/>
      <c r="Q237" s="57"/>
      <c r="R237" s="57"/>
      <c r="S237" s="51"/>
      <c r="T237" s="51"/>
      <c r="U237" s="51"/>
      <c r="V237" s="51"/>
      <c r="W237" s="51"/>
      <c r="X237" s="51"/>
      <c r="Y237" s="51"/>
      <c r="Z237" s="51"/>
      <c r="AA237" s="51"/>
      <c r="AB237" s="45" t="s">
        <v>738</v>
      </c>
      <c r="AC237" s="46">
        <v>43892</v>
      </c>
      <c r="AD237" s="46">
        <v>44042</v>
      </c>
      <c r="AE237" s="51"/>
      <c r="AF237" s="51"/>
      <c r="BA237" s="44"/>
    </row>
    <row r="238" spans="1:53" ht="78.75" x14ac:dyDescent="0.25">
      <c r="A238" s="52"/>
      <c r="B238" s="52"/>
      <c r="C238" s="52"/>
      <c r="D238" s="52"/>
      <c r="E238" s="52"/>
      <c r="F238" s="52"/>
      <c r="G238" s="52"/>
      <c r="H238" s="52"/>
      <c r="I238" s="55"/>
      <c r="J238" s="52"/>
      <c r="K238" s="52"/>
      <c r="L238" s="52"/>
      <c r="M238" s="52"/>
      <c r="N238" s="55"/>
      <c r="O238" s="52"/>
      <c r="P238" s="58"/>
      <c r="Q238" s="58"/>
      <c r="R238" s="58"/>
      <c r="S238" s="52"/>
      <c r="T238" s="52"/>
      <c r="U238" s="52"/>
      <c r="V238" s="52"/>
      <c r="W238" s="52"/>
      <c r="X238" s="52"/>
      <c r="Y238" s="52"/>
      <c r="Z238" s="52"/>
      <c r="AA238" s="52"/>
      <c r="AB238" s="45" t="s">
        <v>739</v>
      </c>
      <c r="AC238" s="46">
        <v>44074</v>
      </c>
      <c r="AD238" s="46">
        <v>44165</v>
      </c>
      <c r="AE238" s="52"/>
      <c r="AF238" s="52"/>
      <c r="BA238" s="44"/>
    </row>
    <row r="239" spans="1:53" x14ac:dyDescent="0.25">
      <c r="A239" s="50">
        <v>2018011000428</v>
      </c>
      <c r="B239" s="50" t="s">
        <v>375</v>
      </c>
      <c r="C239" s="50" t="s">
        <v>374</v>
      </c>
      <c r="D239" s="50" t="s">
        <v>373</v>
      </c>
      <c r="E239" s="50">
        <v>1</v>
      </c>
      <c r="F239" s="50" t="s">
        <v>371</v>
      </c>
      <c r="G239" s="50" t="s">
        <v>16</v>
      </c>
      <c r="H239" s="50" t="s">
        <v>372</v>
      </c>
      <c r="I239" s="53" t="s">
        <v>109</v>
      </c>
      <c r="J239" s="50" t="s">
        <v>351</v>
      </c>
      <c r="K239" s="50" t="s">
        <v>350</v>
      </c>
      <c r="L239" s="50" t="s">
        <v>249</v>
      </c>
      <c r="M239" s="50" t="s">
        <v>267</v>
      </c>
      <c r="N239" s="53" t="s">
        <v>109</v>
      </c>
      <c r="O239" s="50" t="s">
        <v>377</v>
      </c>
      <c r="P239" s="56">
        <v>1</v>
      </c>
      <c r="Q239" s="56">
        <v>1</v>
      </c>
      <c r="R239" s="56">
        <v>1</v>
      </c>
      <c r="S239" s="50" t="s">
        <v>344</v>
      </c>
      <c r="T239" s="50" t="s">
        <v>343</v>
      </c>
      <c r="U239" s="50" t="s">
        <v>316</v>
      </c>
      <c r="V239" s="50"/>
      <c r="W239" s="50"/>
      <c r="X239" s="50" t="s">
        <v>316</v>
      </c>
      <c r="Y239" s="50" t="s">
        <v>316</v>
      </c>
      <c r="Z239" s="50"/>
      <c r="AA239" s="50"/>
      <c r="AB239" s="43" t="s">
        <v>522</v>
      </c>
      <c r="AC239" s="43" t="s">
        <v>523</v>
      </c>
      <c r="AD239" s="43" t="s">
        <v>524</v>
      </c>
      <c r="AE239" s="50" t="s">
        <v>363</v>
      </c>
      <c r="AF239" s="50" t="s">
        <v>364</v>
      </c>
      <c r="BA239" s="44"/>
    </row>
    <row r="240" spans="1:53" ht="191.25" x14ac:dyDescent="0.25">
      <c r="A240" s="51"/>
      <c r="B240" s="51"/>
      <c r="C240" s="51"/>
      <c r="D240" s="51"/>
      <c r="E240" s="51"/>
      <c r="F240" s="51"/>
      <c r="G240" s="51"/>
      <c r="H240" s="51"/>
      <c r="I240" s="54"/>
      <c r="J240" s="51"/>
      <c r="K240" s="51"/>
      <c r="L240" s="51"/>
      <c r="M240" s="51"/>
      <c r="N240" s="54"/>
      <c r="O240" s="51"/>
      <c r="P240" s="57"/>
      <c r="Q240" s="57"/>
      <c r="R240" s="57"/>
      <c r="S240" s="51"/>
      <c r="T240" s="51"/>
      <c r="U240" s="51"/>
      <c r="V240" s="51"/>
      <c r="W240" s="51"/>
      <c r="X240" s="51"/>
      <c r="Y240" s="51"/>
      <c r="Z240" s="51"/>
      <c r="AA240" s="51"/>
      <c r="AB240" s="45" t="s">
        <v>740</v>
      </c>
      <c r="AC240" s="46">
        <v>43845</v>
      </c>
      <c r="AD240" s="46">
        <v>44043</v>
      </c>
      <c r="AE240" s="51"/>
      <c r="AF240" s="51"/>
      <c r="BA240" s="44"/>
    </row>
    <row r="241" spans="1:53" ht="281.25" x14ac:dyDescent="0.25">
      <c r="A241" s="51"/>
      <c r="B241" s="51"/>
      <c r="C241" s="51"/>
      <c r="D241" s="51"/>
      <c r="E241" s="51"/>
      <c r="F241" s="51"/>
      <c r="G241" s="51"/>
      <c r="H241" s="51"/>
      <c r="I241" s="54"/>
      <c r="J241" s="51"/>
      <c r="K241" s="51"/>
      <c r="L241" s="51"/>
      <c r="M241" s="51"/>
      <c r="N241" s="54"/>
      <c r="O241" s="51"/>
      <c r="P241" s="57"/>
      <c r="Q241" s="57"/>
      <c r="R241" s="57"/>
      <c r="S241" s="51"/>
      <c r="T241" s="51"/>
      <c r="U241" s="51"/>
      <c r="V241" s="51"/>
      <c r="W241" s="51"/>
      <c r="X241" s="51"/>
      <c r="Y241" s="51"/>
      <c r="Z241" s="51"/>
      <c r="AA241" s="51"/>
      <c r="AB241" s="45" t="s">
        <v>741</v>
      </c>
      <c r="AC241" s="46">
        <v>43845</v>
      </c>
      <c r="AD241" s="46">
        <v>43921</v>
      </c>
      <c r="AE241" s="51"/>
      <c r="AF241" s="51"/>
      <c r="BA241" s="44"/>
    </row>
    <row r="242" spans="1:53" ht="409.5" x14ac:dyDescent="0.25">
      <c r="A242" s="51"/>
      <c r="B242" s="51"/>
      <c r="C242" s="51"/>
      <c r="D242" s="51"/>
      <c r="E242" s="51"/>
      <c r="F242" s="51"/>
      <c r="G242" s="51"/>
      <c r="H242" s="51"/>
      <c r="I242" s="54"/>
      <c r="J242" s="51"/>
      <c r="K242" s="51"/>
      <c r="L242" s="51"/>
      <c r="M242" s="51"/>
      <c r="N242" s="54"/>
      <c r="O242" s="51"/>
      <c r="P242" s="57"/>
      <c r="Q242" s="57"/>
      <c r="R242" s="57"/>
      <c r="S242" s="51"/>
      <c r="T242" s="51"/>
      <c r="U242" s="51"/>
      <c r="V242" s="51"/>
      <c r="W242" s="51"/>
      <c r="X242" s="51"/>
      <c r="Y242" s="51"/>
      <c r="Z242" s="51"/>
      <c r="AA242" s="51"/>
      <c r="AB242" s="45" t="s">
        <v>742</v>
      </c>
      <c r="AC242" s="46">
        <v>43864</v>
      </c>
      <c r="AD242" s="46">
        <v>44196</v>
      </c>
      <c r="AE242" s="51"/>
      <c r="AF242" s="51"/>
      <c r="BA242" s="44"/>
    </row>
    <row r="243" spans="1:53" ht="202.5" x14ac:dyDescent="0.25">
      <c r="A243" s="52"/>
      <c r="B243" s="52"/>
      <c r="C243" s="52"/>
      <c r="D243" s="52"/>
      <c r="E243" s="52"/>
      <c r="F243" s="52"/>
      <c r="G243" s="52"/>
      <c r="H243" s="52"/>
      <c r="I243" s="55"/>
      <c r="J243" s="52"/>
      <c r="K243" s="52"/>
      <c r="L243" s="52"/>
      <c r="M243" s="52"/>
      <c r="N243" s="55"/>
      <c r="O243" s="52"/>
      <c r="P243" s="58"/>
      <c r="Q243" s="58"/>
      <c r="R243" s="58"/>
      <c r="S243" s="52"/>
      <c r="T243" s="52"/>
      <c r="U243" s="52"/>
      <c r="V243" s="52"/>
      <c r="W243" s="52"/>
      <c r="X243" s="52"/>
      <c r="Y243" s="52"/>
      <c r="Z243" s="52"/>
      <c r="AA243" s="52"/>
      <c r="AB243" s="45" t="s">
        <v>743</v>
      </c>
      <c r="AC243" s="46">
        <v>44105</v>
      </c>
      <c r="AD243" s="46">
        <v>44196</v>
      </c>
      <c r="AE243" s="52"/>
      <c r="AF243" s="52"/>
      <c r="BA243" s="44"/>
    </row>
    <row r="244" spans="1:53" x14ac:dyDescent="0.25">
      <c r="A244" s="50">
        <v>2018011000428</v>
      </c>
      <c r="B244" s="50" t="s">
        <v>375</v>
      </c>
      <c r="C244" s="50" t="s">
        <v>374</v>
      </c>
      <c r="D244" s="50" t="s">
        <v>373</v>
      </c>
      <c r="E244" s="50">
        <v>1</v>
      </c>
      <c r="F244" s="50" t="s">
        <v>371</v>
      </c>
      <c r="G244" s="50" t="s">
        <v>17</v>
      </c>
      <c r="H244" s="50" t="s">
        <v>372</v>
      </c>
      <c r="I244" s="53" t="s">
        <v>110</v>
      </c>
      <c r="J244" s="50" t="s">
        <v>351</v>
      </c>
      <c r="K244" s="50" t="s">
        <v>376</v>
      </c>
      <c r="L244" s="50" t="s">
        <v>249</v>
      </c>
      <c r="M244" s="50" t="s">
        <v>15</v>
      </c>
      <c r="N244" s="53" t="s">
        <v>110</v>
      </c>
      <c r="O244" s="50" t="s">
        <v>318</v>
      </c>
      <c r="P244" s="50">
        <v>400</v>
      </c>
      <c r="Q244" s="50">
        <v>200</v>
      </c>
      <c r="R244" s="50">
        <v>100</v>
      </c>
      <c r="S244" s="50" t="s">
        <v>344</v>
      </c>
      <c r="T244" s="50" t="s">
        <v>367</v>
      </c>
      <c r="U244" s="50" t="s">
        <v>316</v>
      </c>
      <c r="V244" s="50"/>
      <c r="W244" s="50"/>
      <c r="X244" s="50" t="s">
        <v>316</v>
      </c>
      <c r="Y244" s="50" t="s">
        <v>316</v>
      </c>
      <c r="Z244" s="50"/>
      <c r="AA244" s="50"/>
      <c r="AB244" s="43" t="s">
        <v>522</v>
      </c>
      <c r="AC244" s="43" t="s">
        <v>523</v>
      </c>
      <c r="AD244" s="43" t="s">
        <v>524</v>
      </c>
      <c r="AE244" s="50" t="s">
        <v>353</v>
      </c>
      <c r="AF244" s="50" t="s">
        <v>449</v>
      </c>
      <c r="BA244" s="44"/>
    </row>
    <row r="245" spans="1:53" ht="112.5" x14ac:dyDescent="0.25">
      <c r="A245" s="51"/>
      <c r="B245" s="51"/>
      <c r="C245" s="51"/>
      <c r="D245" s="51"/>
      <c r="E245" s="51"/>
      <c r="F245" s="51"/>
      <c r="G245" s="51"/>
      <c r="H245" s="51"/>
      <c r="I245" s="54"/>
      <c r="J245" s="51"/>
      <c r="K245" s="51"/>
      <c r="L245" s="51"/>
      <c r="M245" s="51"/>
      <c r="N245" s="54"/>
      <c r="O245" s="51"/>
      <c r="P245" s="51"/>
      <c r="Q245" s="51"/>
      <c r="R245" s="51"/>
      <c r="S245" s="51"/>
      <c r="T245" s="51"/>
      <c r="U245" s="51"/>
      <c r="V245" s="51"/>
      <c r="W245" s="51"/>
      <c r="X245" s="51"/>
      <c r="Y245" s="51"/>
      <c r="Z245" s="51"/>
      <c r="AA245" s="51"/>
      <c r="AB245" s="45" t="s">
        <v>744</v>
      </c>
      <c r="AC245" s="46">
        <v>43836</v>
      </c>
      <c r="AD245" s="46">
        <v>43875</v>
      </c>
      <c r="AE245" s="51"/>
      <c r="AF245" s="51"/>
      <c r="BA245" s="44"/>
    </row>
    <row r="246" spans="1:53" ht="112.5" x14ac:dyDescent="0.25">
      <c r="A246" s="51"/>
      <c r="B246" s="51"/>
      <c r="C246" s="51"/>
      <c r="D246" s="51"/>
      <c r="E246" s="51"/>
      <c r="F246" s="51"/>
      <c r="G246" s="51"/>
      <c r="H246" s="51"/>
      <c r="I246" s="54"/>
      <c r="J246" s="51"/>
      <c r="K246" s="51"/>
      <c r="L246" s="51"/>
      <c r="M246" s="51"/>
      <c r="N246" s="54"/>
      <c r="O246" s="51"/>
      <c r="P246" s="51"/>
      <c r="Q246" s="51"/>
      <c r="R246" s="51"/>
      <c r="S246" s="51"/>
      <c r="T246" s="51"/>
      <c r="U246" s="51"/>
      <c r="V246" s="51"/>
      <c r="W246" s="51"/>
      <c r="X246" s="51"/>
      <c r="Y246" s="51"/>
      <c r="Z246" s="51"/>
      <c r="AA246" s="51"/>
      <c r="AB246" s="45" t="s">
        <v>745</v>
      </c>
      <c r="AC246" s="46">
        <v>43843</v>
      </c>
      <c r="AD246" s="46">
        <v>43860</v>
      </c>
      <c r="AE246" s="51"/>
      <c r="AF246" s="51"/>
      <c r="BA246" s="44"/>
    </row>
    <row r="247" spans="1:53" ht="303.75" x14ac:dyDescent="0.25">
      <c r="A247" s="51"/>
      <c r="B247" s="51"/>
      <c r="C247" s="51"/>
      <c r="D247" s="51"/>
      <c r="E247" s="51"/>
      <c r="F247" s="51"/>
      <c r="G247" s="51"/>
      <c r="H247" s="51"/>
      <c r="I247" s="54"/>
      <c r="J247" s="51"/>
      <c r="K247" s="51"/>
      <c r="L247" s="51"/>
      <c r="M247" s="51"/>
      <c r="N247" s="54"/>
      <c r="O247" s="51"/>
      <c r="P247" s="51"/>
      <c r="Q247" s="51"/>
      <c r="R247" s="51"/>
      <c r="S247" s="51"/>
      <c r="T247" s="51"/>
      <c r="U247" s="51"/>
      <c r="V247" s="51"/>
      <c r="W247" s="51"/>
      <c r="X247" s="51"/>
      <c r="Y247" s="51"/>
      <c r="Z247" s="51"/>
      <c r="AA247" s="51"/>
      <c r="AB247" s="45" t="s">
        <v>746</v>
      </c>
      <c r="AC247" s="46">
        <v>43878</v>
      </c>
      <c r="AD247" s="46">
        <v>44001</v>
      </c>
      <c r="AE247" s="51"/>
      <c r="AF247" s="51"/>
      <c r="BA247" s="44"/>
    </row>
    <row r="248" spans="1:53" ht="101.25" x14ac:dyDescent="0.25">
      <c r="A248" s="51"/>
      <c r="B248" s="51"/>
      <c r="C248" s="51"/>
      <c r="D248" s="51"/>
      <c r="E248" s="51"/>
      <c r="F248" s="51"/>
      <c r="G248" s="51"/>
      <c r="H248" s="51"/>
      <c r="I248" s="54"/>
      <c r="J248" s="51"/>
      <c r="K248" s="51"/>
      <c r="L248" s="51"/>
      <c r="M248" s="51"/>
      <c r="N248" s="54"/>
      <c r="O248" s="51"/>
      <c r="P248" s="51"/>
      <c r="Q248" s="51"/>
      <c r="R248" s="51"/>
      <c r="S248" s="51"/>
      <c r="T248" s="51"/>
      <c r="U248" s="51"/>
      <c r="V248" s="51"/>
      <c r="W248" s="51"/>
      <c r="X248" s="51"/>
      <c r="Y248" s="51"/>
      <c r="Z248" s="51"/>
      <c r="AA248" s="51"/>
      <c r="AB248" s="45" t="s">
        <v>747</v>
      </c>
      <c r="AC248" s="46">
        <v>43892</v>
      </c>
      <c r="AD248" s="46">
        <v>44165</v>
      </c>
      <c r="AE248" s="51"/>
      <c r="AF248" s="51"/>
      <c r="BA248" s="44"/>
    </row>
    <row r="249" spans="1:53" ht="101.25" x14ac:dyDescent="0.25">
      <c r="A249" s="52"/>
      <c r="B249" s="52"/>
      <c r="C249" s="52"/>
      <c r="D249" s="52"/>
      <c r="E249" s="52"/>
      <c r="F249" s="52"/>
      <c r="G249" s="52"/>
      <c r="H249" s="52"/>
      <c r="I249" s="55"/>
      <c r="J249" s="52"/>
      <c r="K249" s="52"/>
      <c r="L249" s="52"/>
      <c r="M249" s="52"/>
      <c r="N249" s="55"/>
      <c r="O249" s="52"/>
      <c r="P249" s="52"/>
      <c r="Q249" s="52"/>
      <c r="R249" s="52"/>
      <c r="S249" s="52"/>
      <c r="T249" s="52"/>
      <c r="U249" s="52"/>
      <c r="V249" s="52"/>
      <c r="W249" s="52"/>
      <c r="X249" s="52"/>
      <c r="Y249" s="52"/>
      <c r="Z249" s="52"/>
      <c r="AA249" s="52"/>
      <c r="AB249" s="45" t="s">
        <v>748</v>
      </c>
      <c r="AC249" s="46">
        <v>43892</v>
      </c>
      <c r="AD249" s="46">
        <v>44165</v>
      </c>
      <c r="AE249" s="52"/>
      <c r="AF249" s="52"/>
      <c r="BA249" s="44"/>
    </row>
    <row r="250" spans="1:53" x14ac:dyDescent="0.25">
      <c r="A250" s="50">
        <v>2018011000428</v>
      </c>
      <c r="B250" s="50" t="s">
        <v>375</v>
      </c>
      <c r="C250" s="50" t="s">
        <v>374</v>
      </c>
      <c r="D250" s="50" t="s">
        <v>373</v>
      </c>
      <c r="E250" s="50">
        <v>1</v>
      </c>
      <c r="F250" s="50" t="s">
        <v>371</v>
      </c>
      <c r="G250" s="50" t="s">
        <v>189</v>
      </c>
      <c r="H250" s="50" t="s">
        <v>372</v>
      </c>
      <c r="I250" s="53" t="s">
        <v>111</v>
      </c>
      <c r="J250" s="50" t="s">
        <v>351</v>
      </c>
      <c r="K250" s="50" t="s">
        <v>376</v>
      </c>
      <c r="L250" s="50" t="s">
        <v>249</v>
      </c>
      <c r="M250" s="50" t="s">
        <v>15</v>
      </c>
      <c r="N250" s="53" t="s">
        <v>111</v>
      </c>
      <c r="O250" s="50" t="s">
        <v>446</v>
      </c>
      <c r="P250" s="62">
        <v>400000</v>
      </c>
      <c r="Q250" s="62">
        <v>250000</v>
      </c>
      <c r="R250" s="62">
        <v>250000</v>
      </c>
      <c r="S250" s="50" t="s">
        <v>352</v>
      </c>
      <c r="T250" s="50" t="s">
        <v>343</v>
      </c>
      <c r="U250" s="50" t="s">
        <v>316</v>
      </c>
      <c r="V250" s="50"/>
      <c r="W250" s="50"/>
      <c r="X250" s="50" t="s">
        <v>316</v>
      </c>
      <c r="Y250" s="50" t="s">
        <v>316</v>
      </c>
      <c r="Z250" s="50" t="s">
        <v>316</v>
      </c>
      <c r="AA250" s="50" t="s">
        <v>316</v>
      </c>
      <c r="AB250" s="43" t="s">
        <v>522</v>
      </c>
      <c r="AC250" s="43" t="s">
        <v>523</v>
      </c>
      <c r="AD250" s="43" t="s">
        <v>524</v>
      </c>
      <c r="AE250" s="50" t="s">
        <v>398</v>
      </c>
      <c r="AF250" s="50" t="s">
        <v>421</v>
      </c>
      <c r="BA250" s="44"/>
    </row>
    <row r="251" spans="1:53" ht="78.75" x14ac:dyDescent="0.25">
      <c r="A251" s="51"/>
      <c r="B251" s="51"/>
      <c r="C251" s="51"/>
      <c r="D251" s="51"/>
      <c r="E251" s="51"/>
      <c r="F251" s="51"/>
      <c r="G251" s="51"/>
      <c r="H251" s="51"/>
      <c r="I251" s="54"/>
      <c r="J251" s="51"/>
      <c r="K251" s="51"/>
      <c r="L251" s="51"/>
      <c r="M251" s="51"/>
      <c r="N251" s="54"/>
      <c r="O251" s="51"/>
      <c r="P251" s="63"/>
      <c r="Q251" s="63"/>
      <c r="R251" s="63"/>
      <c r="S251" s="51"/>
      <c r="T251" s="51"/>
      <c r="U251" s="51"/>
      <c r="V251" s="51"/>
      <c r="W251" s="51"/>
      <c r="X251" s="51"/>
      <c r="Y251" s="51"/>
      <c r="Z251" s="51"/>
      <c r="AA251" s="51"/>
      <c r="AB251" s="45" t="s">
        <v>749</v>
      </c>
      <c r="AC251" s="46">
        <v>43831</v>
      </c>
      <c r="AD251" s="46">
        <v>43906</v>
      </c>
      <c r="AE251" s="51"/>
      <c r="AF251" s="51"/>
      <c r="BA251" s="44"/>
    </row>
    <row r="252" spans="1:53" ht="90" x14ac:dyDescent="0.25">
      <c r="A252" s="51"/>
      <c r="B252" s="51"/>
      <c r="C252" s="51"/>
      <c r="D252" s="51"/>
      <c r="E252" s="51"/>
      <c r="F252" s="51"/>
      <c r="G252" s="51"/>
      <c r="H252" s="51"/>
      <c r="I252" s="54"/>
      <c r="J252" s="51"/>
      <c r="K252" s="51"/>
      <c r="L252" s="51"/>
      <c r="M252" s="51"/>
      <c r="N252" s="54"/>
      <c r="O252" s="51"/>
      <c r="P252" s="63"/>
      <c r="Q252" s="63"/>
      <c r="R252" s="63"/>
      <c r="S252" s="51"/>
      <c r="T252" s="51"/>
      <c r="U252" s="51"/>
      <c r="V252" s="51"/>
      <c r="W252" s="51"/>
      <c r="X252" s="51"/>
      <c r="Y252" s="51"/>
      <c r="Z252" s="51"/>
      <c r="AA252" s="51"/>
      <c r="AB252" s="45" t="s">
        <v>750</v>
      </c>
      <c r="AC252" s="46">
        <v>43831</v>
      </c>
      <c r="AD252" s="46">
        <v>43920</v>
      </c>
      <c r="AE252" s="51"/>
      <c r="AF252" s="51"/>
      <c r="BA252" s="44"/>
    </row>
    <row r="253" spans="1:53" ht="67.5" x14ac:dyDescent="0.25">
      <c r="A253" s="51"/>
      <c r="B253" s="51"/>
      <c r="C253" s="51"/>
      <c r="D253" s="51"/>
      <c r="E253" s="51"/>
      <c r="F253" s="51"/>
      <c r="G253" s="51"/>
      <c r="H253" s="51"/>
      <c r="I253" s="54"/>
      <c r="J253" s="51"/>
      <c r="K253" s="51"/>
      <c r="L253" s="51"/>
      <c r="M253" s="51"/>
      <c r="N253" s="54"/>
      <c r="O253" s="51"/>
      <c r="P253" s="63"/>
      <c r="Q253" s="63"/>
      <c r="R253" s="63"/>
      <c r="S253" s="51"/>
      <c r="T253" s="51"/>
      <c r="U253" s="51"/>
      <c r="V253" s="51"/>
      <c r="W253" s="51"/>
      <c r="X253" s="51"/>
      <c r="Y253" s="51"/>
      <c r="Z253" s="51"/>
      <c r="AA253" s="51"/>
      <c r="AB253" s="45" t="s">
        <v>751</v>
      </c>
      <c r="AC253" s="46">
        <v>43831</v>
      </c>
      <c r="AD253" s="46">
        <v>43889</v>
      </c>
      <c r="AE253" s="51"/>
      <c r="AF253" s="51"/>
      <c r="BA253" s="44"/>
    </row>
    <row r="254" spans="1:53" ht="67.5" x14ac:dyDescent="0.25">
      <c r="A254" s="51"/>
      <c r="B254" s="51"/>
      <c r="C254" s="51"/>
      <c r="D254" s="51"/>
      <c r="E254" s="51"/>
      <c r="F254" s="51"/>
      <c r="G254" s="51"/>
      <c r="H254" s="51"/>
      <c r="I254" s="54"/>
      <c r="J254" s="51"/>
      <c r="K254" s="51"/>
      <c r="L254" s="51"/>
      <c r="M254" s="51"/>
      <c r="N254" s="54"/>
      <c r="O254" s="51"/>
      <c r="P254" s="63"/>
      <c r="Q254" s="63"/>
      <c r="R254" s="63"/>
      <c r="S254" s="51"/>
      <c r="T254" s="51"/>
      <c r="U254" s="51"/>
      <c r="V254" s="51"/>
      <c r="W254" s="51"/>
      <c r="X254" s="51"/>
      <c r="Y254" s="51"/>
      <c r="Z254" s="51"/>
      <c r="AA254" s="51"/>
      <c r="AB254" s="45" t="s">
        <v>752</v>
      </c>
      <c r="AC254" s="46">
        <v>43845</v>
      </c>
      <c r="AD254" s="46">
        <v>43920</v>
      </c>
      <c r="AE254" s="51"/>
      <c r="AF254" s="51"/>
      <c r="BA254" s="44"/>
    </row>
    <row r="255" spans="1:53" ht="168.75" x14ac:dyDescent="0.25">
      <c r="A255" s="52"/>
      <c r="B255" s="52"/>
      <c r="C255" s="52"/>
      <c r="D255" s="52"/>
      <c r="E255" s="52"/>
      <c r="F255" s="52"/>
      <c r="G255" s="52"/>
      <c r="H255" s="52"/>
      <c r="I255" s="55"/>
      <c r="J255" s="52"/>
      <c r="K255" s="52"/>
      <c r="L255" s="52"/>
      <c r="M255" s="52"/>
      <c r="N255" s="55"/>
      <c r="O255" s="52"/>
      <c r="P255" s="64"/>
      <c r="Q255" s="64"/>
      <c r="R255" s="64"/>
      <c r="S255" s="52"/>
      <c r="T255" s="52"/>
      <c r="U255" s="52"/>
      <c r="V255" s="52"/>
      <c r="W255" s="52"/>
      <c r="X255" s="52"/>
      <c r="Y255" s="52"/>
      <c r="Z255" s="52"/>
      <c r="AA255" s="52"/>
      <c r="AB255" s="45" t="s">
        <v>753</v>
      </c>
      <c r="AC255" s="46">
        <v>43922</v>
      </c>
      <c r="AD255" s="46">
        <v>44195</v>
      </c>
      <c r="AE255" s="52"/>
      <c r="AF255" s="52"/>
      <c r="BA255" s="44"/>
    </row>
    <row r="256" spans="1:53" x14ac:dyDescent="0.25">
      <c r="A256" s="50">
        <v>2018011000428</v>
      </c>
      <c r="B256" s="50" t="s">
        <v>375</v>
      </c>
      <c r="C256" s="50" t="s">
        <v>374</v>
      </c>
      <c r="D256" s="50" t="s">
        <v>373</v>
      </c>
      <c r="E256" s="50">
        <v>1</v>
      </c>
      <c r="F256" s="50" t="s">
        <v>371</v>
      </c>
      <c r="G256" s="50"/>
      <c r="H256" s="50" t="s">
        <v>372</v>
      </c>
      <c r="I256" s="53" t="s">
        <v>754</v>
      </c>
      <c r="J256" s="50" t="s">
        <v>351</v>
      </c>
      <c r="K256" s="50" t="s">
        <v>411</v>
      </c>
      <c r="L256" s="50" t="s">
        <v>249</v>
      </c>
      <c r="M256" s="50" t="s">
        <v>15</v>
      </c>
      <c r="N256" s="53" t="s">
        <v>754</v>
      </c>
      <c r="O256" s="50" t="s">
        <v>755</v>
      </c>
      <c r="P256" s="50"/>
      <c r="Q256" s="62">
        <v>2500</v>
      </c>
      <c r="R256" s="62">
        <v>2500</v>
      </c>
      <c r="S256" s="50" t="s">
        <v>344</v>
      </c>
      <c r="T256" s="50" t="s">
        <v>367</v>
      </c>
      <c r="U256" s="50" t="s">
        <v>316</v>
      </c>
      <c r="V256" s="50" t="s">
        <v>316</v>
      </c>
      <c r="W256" s="50"/>
      <c r="X256" s="50"/>
      <c r="Y256" s="50" t="s">
        <v>316</v>
      </c>
      <c r="Z256" s="50"/>
      <c r="AA256" s="50"/>
      <c r="AB256" s="43" t="s">
        <v>522</v>
      </c>
      <c r="AC256" s="43" t="s">
        <v>523</v>
      </c>
      <c r="AD256" s="43" t="s">
        <v>524</v>
      </c>
      <c r="AE256" s="50" t="s">
        <v>353</v>
      </c>
      <c r="AF256" s="50" t="s">
        <v>346</v>
      </c>
      <c r="BA256" s="44"/>
    </row>
    <row r="257" spans="1:53" ht="225" x14ac:dyDescent="0.25">
      <c r="A257" s="51"/>
      <c r="B257" s="51"/>
      <c r="C257" s="51"/>
      <c r="D257" s="51"/>
      <c r="E257" s="51"/>
      <c r="F257" s="51"/>
      <c r="G257" s="51"/>
      <c r="H257" s="51"/>
      <c r="I257" s="54"/>
      <c r="J257" s="51"/>
      <c r="K257" s="51"/>
      <c r="L257" s="51"/>
      <c r="M257" s="51"/>
      <c r="N257" s="54"/>
      <c r="O257" s="51"/>
      <c r="P257" s="51"/>
      <c r="Q257" s="63"/>
      <c r="R257" s="63"/>
      <c r="S257" s="51"/>
      <c r="T257" s="51"/>
      <c r="U257" s="51"/>
      <c r="V257" s="51"/>
      <c r="W257" s="51"/>
      <c r="X257" s="51"/>
      <c r="Y257" s="51"/>
      <c r="Z257" s="51"/>
      <c r="AA257" s="51"/>
      <c r="AB257" s="45" t="s">
        <v>756</v>
      </c>
      <c r="AC257" s="46">
        <v>43862</v>
      </c>
      <c r="AD257" s="46">
        <v>43921</v>
      </c>
      <c r="AE257" s="51"/>
      <c r="AF257" s="51"/>
      <c r="BA257" s="44"/>
    </row>
    <row r="258" spans="1:53" ht="191.25" x14ac:dyDescent="0.25">
      <c r="A258" s="51"/>
      <c r="B258" s="51"/>
      <c r="C258" s="51"/>
      <c r="D258" s="51"/>
      <c r="E258" s="51"/>
      <c r="F258" s="51"/>
      <c r="G258" s="51"/>
      <c r="H258" s="51"/>
      <c r="I258" s="54"/>
      <c r="J258" s="51"/>
      <c r="K258" s="51"/>
      <c r="L258" s="51"/>
      <c r="M258" s="51"/>
      <c r="N258" s="54"/>
      <c r="O258" s="51"/>
      <c r="P258" s="51"/>
      <c r="Q258" s="63"/>
      <c r="R258" s="63"/>
      <c r="S258" s="51"/>
      <c r="T258" s="51"/>
      <c r="U258" s="51"/>
      <c r="V258" s="51"/>
      <c r="W258" s="51"/>
      <c r="X258" s="51"/>
      <c r="Y258" s="51"/>
      <c r="Z258" s="51"/>
      <c r="AA258" s="51"/>
      <c r="AB258" s="45" t="s">
        <v>757</v>
      </c>
      <c r="AC258" s="46">
        <v>43892</v>
      </c>
      <c r="AD258" s="46">
        <v>44183</v>
      </c>
      <c r="AE258" s="51"/>
      <c r="AF258" s="51"/>
      <c r="BA258" s="44"/>
    </row>
    <row r="259" spans="1:53" ht="135" x14ac:dyDescent="0.25">
      <c r="A259" s="51"/>
      <c r="B259" s="51"/>
      <c r="C259" s="51"/>
      <c r="D259" s="51"/>
      <c r="E259" s="51"/>
      <c r="F259" s="51"/>
      <c r="G259" s="51"/>
      <c r="H259" s="51"/>
      <c r="I259" s="54"/>
      <c r="J259" s="51"/>
      <c r="K259" s="51"/>
      <c r="L259" s="51"/>
      <c r="M259" s="51"/>
      <c r="N259" s="54"/>
      <c r="O259" s="51"/>
      <c r="P259" s="51"/>
      <c r="Q259" s="63"/>
      <c r="R259" s="63"/>
      <c r="S259" s="51"/>
      <c r="T259" s="51"/>
      <c r="U259" s="51"/>
      <c r="V259" s="51"/>
      <c r="W259" s="51"/>
      <c r="X259" s="51"/>
      <c r="Y259" s="51"/>
      <c r="Z259" s="51"/>
      <c r="AA259" s="51"/>
      <c r="AB259" s="45" t="s">
        <v>758</v>
      </c>
      <c r="AC259" s="46">
        <v>43922</v>
      </c>
      <c r="AD259" s="46">
        <v>44180</v>
      </c>
      <c r="AE259" s="51"/>
      <c r="AF259" s="51"/>
      <c r="BA259" s="44"/>
    </row>
    <row r="260" spans="1:53" ht="168.75" x14ac:dyDescent="0.25">
      <c r="A260" s="51"/>
      <c r="B260" s="51"/>
      <c r="C260" s="51"/>
      <c r="D260" s="51"/>
      <c r="E260" s="51"/>
      <c r="F260" s="51"/>
      <c r="G260" s="51"/>
      <c r="H260" s="51"/>
      <c r="I260" s="54"/>
      <c r="J260" s="51"/>
      <c r="K260" s="51"/>
      <c r="L260" s="51"/>
      <c r="M260" s="51"/>
      <c r="N260" s="54"/>
      <c r="O260" s="51"/>
      <c r="P260" s="51"/>
      <c r="Q260" s="63"/>
      <c r="R260" s="63"/>
      <c r="S260" s="51"/>
      <c r="T260" s="51"/>
      <c r="U260" s="51"/>
      <c r="V260" s="51"/>
      <c r="W260" s="51"/>
      <c r="X260" s="51"/>
      <c r="Y260" s="51"/>
      <c r="Z260" s="51"/>
      <c r="AA260" s="51"/>
      <c r="AB260" s="45" t="s">
        <v>759</v>
      </c>
      <c r="AC260" s="46">
        <v>43922</v>
      </c>
      <c r="AD260" s="46">
        <v>44196</v>
      </c>
      <c r="AE260" s="51"/>
      <c r="AF260" s="51"/>
      <c r="BA260" s="44"/>
    </row>
    <row r="261" spans="1:53" ht="135" x14ac:dyDescent="0.25">
      <c r="A261" s="52"/>
      <c r="B261" s="52"/>
      <c r="C261" s="52"/>
      <c r="D261" s="52"/>
      <c r="E261" s="52"/>
      <c r="F261" s="52"/>
      <c r="G261" s="52"/>
      <c r="H261" s="52"/>
      <c r="I261" s="55"/>
      <c r="J261" s="52"/>
      <c r="K261" s="52"/>
      <c r="L261" s="52"/>
      <c r="M261" s="52"/>
      <c r="N261" s="55"/>
      <c r="O261" s="52"/>
      <c r="P261" s="52"/>
      <c r="Q261" s="64"/>
      <c r="R261" s="64"/>
      <c r="S261" s="52"/>
      <c r="T261" s="52"/>
      <c r="U261" s="52"/>
      <c r="V261" s="52"/>
      <c r="W261" s="52"/>
      <c r="X261" s="52"/>
      <c r="Y261" s="52"/>
      <c r="Z261" s="52"/>
      <c r="AA261" s="52"/>
      <c r="AB261" s="45" t="s">
        <v>760</v>
      </c>
      <c r="AC261" s="46">
        <v>43983</v>
      </c>
      <c r="AD261" s="46">
        <v>44196</v>
      </c>
      <c r="AE261" s="52"/>
      <c r="AF261" s="52"/>
      <c r="BA261" s="44"/>
    </row>
    <row r="262" spans="1:53" x14ac:dyDescent="0.25">
      <c r="A262" s="50">
        <v>2018011000428</v>
      </c>
      <c r="B262" s="50" t="s">
        <v>375</v>
      </c>
      <c r="C262" s="50" t="s">
        <v>374</v>
      </c>
      <c r="D262" s="50" t="s">
        <v>373</v>
      </c>
      <c r="E262" s="50">
        <v>1</v>
      </c>
      <c r="F262" s="50" t="s">
        <v>371</v>
      </c>
      <c r="G262" s="50" t="s">
        <v>279</v>
      </c>
      <c r="H262" s="50" t="s">
        <v>372</v>
      </c>
      <c r="I262" s="53" t="s">
        <v>290</v>
      </c>
      <c r="J262" s="50" t="s">
        <v>351</v>
      </c>
      <c r="K262" s="50" t="s">
        <v>350</v>
      </c>
      <c r="L262" s="50" t="s">
        <v>249</v>
      </c>
      <c r="M262" s="50" t="s">
        <v>15</v>
      </c>
      <c r="N262" s="53" t="s">
        <v>290</v>
      </c>
      <c r="O262" s="50" t="s">
        <v>303</v>
      </c>
      <c r="P262" s="56">
        <v>1</v>
      </c>
      <c r="Q262" s="56">
        <v>0.3</v>
      </c>
      <c r="R262" s="56">
        <v>0.2</v>
      </c>
      <c r="S262" s="50" t="s">
        <v>344</v>
      </c>
      <c r="T262" s="50" t="s">
        <v>343</v>
      </c>
      <c r="U262" s="50" t="s">
        <v>316</v>
      </c>
      <c r="V262" s="50"/>
      <c r="W262" s="50"/>
      <c r="X262" s="50" t="s">
        <v>316</v>
      </c>
      <c r="Y262" s="50" t="s">
        <v>316</v>
      </c>
      <c r="Z262" s="50"/>
      <c r="AA262" s="50"/>
      <c r="AB262" s="43" t="s">
        <v>522</v>
      </c>
      <c r="AC262" s="43" t="s">
        <v>523</v>
      </c>
      <c r="AD262" s="43" t="s">
        <v>524</v>
      </c>
      <c r="AE262" s="50" t="s">
        <v>353</v>
      </c>
      <c r="AF262" s="50" t="s">
        <v>354</v>
      </c>
      <c r="BA262" s="44"/>
    </row>
    <row r="263" spans="1:53" ht="123.75" x14ac:dyDescent="0.25">
      <c r="A263" s="51"/>
      <c r="B263" s="51"/>
      <c r="C263" s="51"/>
      <c r="D263" s="51"/>
      <c r="E263" s="51"/>
      <c r="F263" s="51"/>
      <c r="G263" s="51"/>
      <c r="H263" s="51"/>
      <c r="I263" s="54"/>
      <c r="J263" s="51"/>
      <c r="K263" s="51"/>
      <c r="L263" s="51"/>
      <c r="M263" s="51"/>
      <c r="N263" s="54"/>
      <c r="O263" s="51"/>
      <c r="P263" s="57"/>
      <c r="Q263" s="57"/>
      <c r="R263" s="57"/>
      <c r="S263" s="51"/>
      <c r="T263" s="51"/>
      <c r="U263" s="51"/>
      <c r="V263" s="51"/>
      <c r="W263" s="51"/>
      <c r="X263" s="51"/>
      <c r="Y263" s="51"/>
      <c r="Z263" s="51"/>
      <c r="AA263" s="51"/>
      <c r="AB263" s="45" t="s">
        <v>761</v>
      </c>
      <c r="AC263" s="46">
        <v>43831</v>
      </c>
      <c r="AD263" s="46">
        <v>44195</v>
      </c>
      <c r="AE263" s="51"/>
      <c r="AF263" s="51"/>
      <c r="BA263" s="44"/>
    </row>
    <row r="264" spans="1:53" ht="101.25" x14ac:dyDescent="0.25">
      <c r="A264" s="51"/>
      <c r="B264" s="51"/>
      <c r="C264" s="51"/>
      <c r="D264" s="51"/>
      <c r="E264" s="51"/>
      <c r="F264" s="51"/>
      <c r="G264" s="51"/>
      <c r="H264" s="51"/>
      <c r="I264" s="54"/>
      <c r="J264" s="51"/>
      <c r="K264" s="51"/>
      <c r="L264" s="51"/>
      <c r="M264" s="51"/>
      <c r="N264" s="54"/>
      <c r="O264" s="51"/>
      <c r="P264" s="57"/>
      <c r="Q264" s="57"/>
      <c r="R264" s="57"/>
      <c r="S264" s="51"/>
      <c r="T264" s="51"/>
      <c r="U264" s="51"/>
      <c r="V264" s="51"/>
      <c r="W264" s="51"/>
      <c r="X264" s="51"/>
      <c r="Y264" s="51"/>
      <c r="Z264" s="51"/>
      <c r="AA264" s="51"/>
      <c r="AB264" s="45" t="s">
        <v>762</v>
      </c>
      <c r="AC264" s="46">
        <v>43831</v>
      </c>
      <c r="AD264" s="46">
        <v>43951</v>
      </c>
      <c r="AE264" s="51"/>
      <c r="AF264" s="51"/>
      <c r="BA264" s="44"/>
    </row>
    <row r="265" spans="1:53" ht="337.5" x14ac:dyDescent="0.25">
      <c r="A265" s="51"/>
      <c r="B265" s="51"/>
      <c r="C265" s="51"/>
      <c r="D265" s="51"/>
      <c r="E265" s="51"/>
      <c r="F265" s="51"/>
      <c r="G265" s="51"/>
      <c r="H265" s="51"/>
      <c r="I265" s="54"/>
      <c r="J265" s="51"/>
      <c r="K265" s="51"/>
      <c r="L265" s="51"/>
      <c r="M265" s="51"/>
      <c r="N265" s="54"/>
      <c r="O265" s="51"/>
      <c r="P265" s="57"/>
      <c r="Q265" s="57"/>
      <c r="R265" s="57"/>
      <c r="S265" s="51"/>
      <c r="T265" s="51"/>
      <c r="U265" s="51"/>
      <c r="V265" s="51"/>
      <c r="W265" s="51"/>
      <c r="X265" s="51"/>
      <c r="Y265" s="51"/>
      <c r="Z265" s="51"/>
      <c r="AA265" s="51"/>
      <c r="AB265" s="45" t="s">
        <v>763</v>
      </c>
      <c r="AC265" s="46">
        <v>43831</v>
      </c>
      <c r="AD265" s="46">
        <v>44196</v>
      </c>
      <c r="AE265" s="51"/>
      <c r="AF265" s="51"/>
      <c r="BA265" s="44"/>
    </row>
    <row r="266" spans="1:53" ht="78.75" x14ac:dyDescent="0.25">
      <c r="A266" s="51"/>
      <c r="B266" s="51"/>
      <c r="C266" s="51"/>
      <c r="D266" s="51"/>
      <c r="E266" s="51"/>
      <c r="F266" s="51"/>
      <c r="G266" s="51"/>
      <c r="H266" s="51"/>
      <c r="I266" s="54"/>
      <c r="J266" s="51"/>
      <c r="K266" s="51"/>
      <c r="L266" s="51"/>
      <c r="M266" s="51"/>
      <c r="N266" s="54"/>
      <c r="O266" s="51"/>
      <c r="P266" s="57"/>
      <c r="Q266" s="57"/>
      <c r="R266" s="57"/>
      <c r="S266" s="51"/>
      <c r="T266" s="51"/>
      <c r="U266" s="51"/>
      <c r="V266" s="51"/>
      <c r="W266" s="51"/>
      <c r="X266" s="51"/>
      <c r="Y266" s="51"/>
      <c r="Z266" s="51"/>
      <c r="AA266" s="51"/>
      <c r="AB266" s="45" t="s">
        <v>764</v>
      </c>
      <c r="AC266" s="46">
        <v>43831</v>
      </c>
      <c r="AD266" s="46">
        <v>44196</v>
      </c>
      <c r="AE266" s="51"/>
      <c r="AF266" s="51"/>
      <c r="BA266" s="44"/>
    </row>
    <row r="267" spans="1:53" ht="101.25" x14ac:dyDescent="0.25">
      <c r="A267" s="52"/>
      <c r="B267" s="52"/>
      <c r="C267" s="52"/>
      <c r="D267" s="52"/>
      <c r="E267" s="52"/>
      <c r="F267" s="52"/>
      <c r="G267" s="52"/>
      <c r="H267" s="52"/>
      <c r="I267" s="55"/>
      <c r="J267" s="52"/>
      <c r="K267" s="52"/>
      <c r="L267" s="52"/>
      <c r="M267" s="52"/>
      <c r="N267" s="55"/>
      <c r="O267" s="52"/>
      <c r="P267" s="58"/>
      <c r="Q267" s="58"/>
      <c r="R267" s="58"/>
      <c r="S267" s="52"/>
      <c r="T267" s="52"/>
      <c r="U267" s="52"/>
      <c r="V267" s="52"/>
      <c r="W267" s="52"/>
      <c r="X267" s="52"/>
      <c r="Y267" s="52"/>
      <c r="Z267" s="52"/>
      <c r="AA267" s="52"/>
      <c r="AB267" s="45" t="s">
        <v>765</v>
      </c>
      <c r="AC267" s="46">
        <v>43831</v>
      </c>
      <c r="AD267" s="46">
        <v>44196</v>
      </c>
      <c r="AE267" s="52"/>
      <c r="AF267" s="52"/>
      <c r="BA267" s="44"/>
    </row>
    <row r="268" spans="1:53" x14ac:dyDescent="0.25">
      <c r="A268" s="50">
        <v>2018011000428</v>
      </c>
      <c r="B268" s="50" t="s">
        <v>375</v>
      </c>
      <c r="C268" s="50" t="s">
        <v>374</v>
      </c>
      <c r="D268" s="50" t="s">
        <v>373</v>
      </c>
      <c r="E268" s="50">
        <v>1</v>
      </c>
      <c r="F268" s="50" t="s">
        <v>371</v>
      </c>
      <c r="G268" s="50"/>
      <c r="H268" s="50" t="s">
        <v>372</v>
      </c>
      <c r="I268" s="53" t="s">
        <v>766</v>
      </c>
      <c r="J268" s="50" t="s">
        <v>351</v>
      </c>
      <c r="K268" s="50" t="s">
        <v>376</v>
      </c>
      <c r="L268" s="50" t="s">
        <v>249</v>
      </c>
      <c r="M268" s="50" t="s">
        <v>15</v>
      </c>
      <c r="N268" s="53" t="s">
        <v>766</v>
      </c>
      <c r="O268" s="50" t="s">
        <v>767</v>
      </c>
      <c r="P268" s="50" t="s">
        <v>249</v>
      </c>
      <c r="Q268" s="56">
        <v>0.95</v>
      </c>
      <c r="R268" s="56">
        <v>0.95</v>
      </c>
      <c r="S268" s="50" t="s">
        <v>344</v>
      </c>
      <c r="T268" s="50" t="s">
        <v>343</v>
      </c>
      <c r="U268" s="50" t="s">
        <v>316</v>
      </c>
      <c r="V268" s="50"/>
      <c r="W268" s="50"/>
      <c r="X268" s="50"/>
      <c r="Y268" s="50" t="s">
        <v>316</v>
      </c>
      <c r="Z268" s="50"/>
      <c r="AA268" s="50"/>
      <c r="AB268" s="43" t="s">
        <v>522</v>
      </c>
      <c r="AC268" s="43" t="s">
        <v>523</v>
      </c>
      <c r="AD268" s="43" t="s">
        <v>524</v>
      </c>
      <c r="AE268" s="50" t="s">
        <v>363</v>
      </c>
      <c r="AF268" s="50" t="s">
        <v>364</v>
      </c>
      <c r="BA268" s="44"/>
    </row>
    <row r="269" spans="1:53" ht="90" x14ac:dyDescent="0.25">
      <c r="A269" s="51"/>
      <c r="B269" s="51"/>
      <c r="C269" s="51"/>
      <c r="D269" s="51"/>
      <c r="E269" s="51"/>
      <c r="F269" s="51"/>
      <c r="G269" s="51"/>
      <c r="H269" s="51"/>
      <c r="I269" s="54"/>
      <c r="J269" s="51"/>
      <c r="K269" s="51"/>
      <c r="L269" s="51"/>
      <c r="M269" s="51"/>
      <c r="N269" s="54"/>
      <c r="O269" s="51"/>
      <c r="P269" s="51"/>
      <c r="Q269" s="57"/>
      <c r="R269" s="57"/>
      <c r="S269" s="51"/>
      <c r="T269" s="51"/>
      <c r="U269" s="51"/>
      <c r="V269" s="51"/>
      <c r="W269" s="51"/>
      <c r="X269" s="51"/>
      <c r="Y269" s="51"/>
      <c r="Z269" s="51"/>
      <c r="AA269" s="51"/>
      <c r="AB269" s="45" t="s">
        <v>768</v>
      </c>
      <c r="AC269" s="46">
        <v>43831</v>
      </c>
      <c r="AD269" s="46">
        <v>43920</v>
      </c>
      <c r="AE269" s="51"/>
      <c r="AF269" s="51"/>
      <c r="BA269" s="44"/>
    </row>
    <row r="270" spans="1:53" ht="123.75" x14ac:dyDescent="0.25">
      <c r="A270" s="51"/>
      <c r="B270" s="51"/>
      <c r="C270" s="51"/>
      <c r="D270" s="51"/>
      <c r="E270" s="51"/>
      <c r="F270" s="51"/>
      <c r="G270" s="51"/>
      <c r="H270" s="51"/>
      <c r="I270" s="54"/>
      <c r="J270" s="51"/>
      <c r="K270" s="51"/>
      <c r="L270" s="51"/>
      <c r="M270" s="51"/>
      <c r="N270" s="54"/>
      <c r="O270" s="51"/>
      <c r="P270" s="51"/>
      <c r="Q270" s="57"/>
      <c r="R270" s="57"/>
      <c r="S270" s="51"/>
      <c r="T270" s="51"/>
      <c r="U270" s="51"/>
      <c r="V270" s="51"/>
      <c r="W270" s="51"/>
      <c r="X270" s="51"/>
      <c r="Y270" s="51"/>
      <c r="Z270" s="51"/>
      <c r="AA270" s="51"/>
      <c r="AB270" s="45" t="s">
        <v>769</v>
      </c>
      <c r="AC270" s="46">
        <v>43864</v>
      </c>
      <c r="AD270" s="46">
        <v>44134</v>
      </c>
      <c r="AE270" s="51"/>
      <c r="AF270" s="51"/>
      <c r="BA270" s="44"/>
    </row>
    <row r="271" spans="1:53" ht="56.25" x14ac:dyDescent="0.25">
      <c r="A271" s="51"/>
      <c r="B271" s="51"/>
      <c r="C271" s="51"/>
      <c r="D271" s="51"/>
      <c r="E271" s="51"/>
      <c r="F271" s="51"/>
      <c r="G271" s="51"/>
      <c r="H271" s="51"/>
      <c r="I271" s="54"/>
      <c r="J271" s="51"/>
      <c r="K271" s="51"/>
      <c r="L271" s="51"/>
      <c r="M271" s="51"/>
      <c r="N271" s="54"/>
      <c r="O271" s="51"/>
      <c r="P271" s="51"/>
      <c r="Q271" s="57"/>
      <c r="R271" s="57"/>
      <c r="S271" s="51"/>
      <c r="T271" s="51"/>
      <c r="U271" s="51"/>
      <c r="V271" s="51"/>
      <c r="W271" s="51"/>
      <c r="X271" s="51"/>
      <c r="Y271" s="51"/>
      <c r="Z271" s="51"/>
      <c r="AA271" s="51"/>
      <c r="AB271" s="45" t="s">
        <v>770</v>
      </c>
      <c r="AC271" s="46">
        <v>43906</v>
      </c>
      <c r="AD271" s="46">
        <v>44196</v>
      </c>
      <c r="AE271" s="51"/>
      <c r="AF271" s="51"/>
      <c r="BA271" s="44"/>
    </row>
    <row r="272" spans="1:53" ht="112.5" x14ac:dyDescent="0.25">
      <c r="A272" s="52"/>
      <c r="B272" s="52"/>
      <c r="C272" s="52"/>
      <c r="D272" s="52"/>
      <c r="E272" s="52"/>
      <c r="F272" s="52"/>
      <c r="G272" s="52"/>
      <c r="H272" s="52"/>
      <c r="I272" s="55"/>
      <c r="J272" s="52"/>
      <c r="K272" s="52"/>
      <c r="L272" s="52"/>
      <c r="M272" s="52"/>
      <c r="N272" s="55"/>
      <c r="O272" s="52"/>
      <c r="P272" s="52"/>
      <c r="Q272" s="58"/>
      <c r="R272" s="58"/>
      <c r="S272" s="52"/>
      <c r="T272" s="52"/>
      <c r="U272" s="52"/>
      <c r="V272" s="52"/>
      <c r="W272" s="52"/>
      <c r="X272" s="52"/>
      <c r="Y272" s="52"/>
      <c r="Z272" s="52"/>
      <c r="AA272" s="52"/>
      <c r="AB272" s="45" t="s">
        <v>771</v>
      </c>
      <c r="AC272" s="46">
        <v>43906</v>
      </c>
      <c r="AD272" s="46">
        <v>44196</v>
      </c>
      <c r="AE272" s="52"/>
      <c r="AF272" s="52"/>
      <c r="BA272" s="44"/>
    </row>
    <row r="273" spans="1:53" x14ac:dyDescent="0.25">
      <c r="A273" s="50">
        <v>2018011000428</v>
      </c>
      <c r="B273" s="50" t="s">
        <v>375</v>
      </c>
      <c r="C273" s="50" t="s">
        <v>374</v>
      </c>
      <c r="D273" s="50" t="s">
        <v>373</v>
      </c>
      <c r="E273" s="50">
        <v>1</v>
      </c>
      <c r="F273" s="50" t="s">
        <v>371</v>
      </c>
      <c r="G273" s="50"/>
      <c r="H273" s="50" t="s">
        <v>372</v>
      </c>
      <c r="I273" s="53" t="s">
        <v>772</v>
      </c>
      <c r="J273" s="50" t="s">
        <v>351</v>
      </c>
      <c r="K273" s="50" t="s">
        <v>376</v>
      </c>
      <c r="L273" s="50" t="s">
        <v>249</v>
      </c>
      <c r="M273" s="50" t="s">
        <v>15</v>
      </c>
      <c r="N273" s="53" t="s">
        <v>772</v>
      </c>
      <c r="O273" s="50" t="s">
        <v>773</v>
      </c>
      <c r="P273" s="50"/>
      <c r="Q273" s="62">
        <v>8200</v>
      </c>
      <c r="R273" s="62">
        <v>8200</v>
      </c>
      <c r="S273" s="50" t="s">
        <v>352</v>
      </c>
      <c r="T273" s="50" t="s">
        <v>367</v>
      </c>
      <c r="U273" s="50" t="s">
        <v>316</v>
      </c>
      <c r="V273" s="50"/>
      <c r="W273" s="50"/>
      <c r="X273" s="50"/>
      <c r="Y273" s="50" t="s">
        <v>316</v>
      </c>
      <c r="Z273" s="50"/>
      <c r="AA273" s="50"/>
      <c r="AB273" s="43" t="s">
        <v>522</v>
      </c>
      <c r="AC273" s="43" t="s">
        <v>523</v>
      </c>
      <c r="AD273" s="43" t="s">
        <v>524</v>
      </c>
      <c r="AE273" s="50" t="s">
        <v>353</v>
      </c>
      <c r="AF273" s="50" t="s">
        <v>354</v>
      </c>
      <c r="BA273" s="44"/>
    </row>
    <row r="274" spans="1:53" ht="180" x14ac:dyDescent="0.25">
      <c r="A274" s="51"/>
      <c r="B274" s="51"/>
      <c r="C274" s="51"/>
      <c r="D274" s="51"/>
      <c r="E274" s="51"/>
      <c r="F274" s="51"/>
      <c r="G274" s="51"/>
      <c r="H274" s="51"/>
      <c r="I274" s="54"/>
      <c r="J274" s="51"/>
      <c r="K274" s="51"/>
      <c r="L274" s="51"/>
      <c r="M274" s="51"/>
      <c r="N274" s="54"/>
      <c r="O274" s="51"/>
      <c r="P274" s="51"/>
      <c r="Q274" s="63"/>
      <c r="R274" s="63"/>
      <c r="S274" s="51"/>
      <c r="T274" s="51"/>
      <c r="U274" s="51"/>
      <c r="V274" s="51"/>
      <c r="W274" s="51"/>
      <c r="X274" s="51"/>
      <c r="Y274" s="51"/>
      <c r="Z274" s="51"/>
      <c r="AA274" s="51"/>
      <c r="AB274" s="45" t="s">
        <v>774</v>
      </c>
      <c r="AC274" s="46">
        <v>43831</v>
      </c>
      <c r="AD274" s="46">
        <v>44180</v>
      </c>
      <c r="AE274" s="51"/>
      <c r="AF274" s="51"/>
      <c r="BA274" s="44"/>
    </row>
    <row r="275" spans="1:53" ht="135" x14ac:dyDescent="0.25">
      <c r="A275" s="51"/>
      <c r="B275" s="51"/>
      <c r="C275" s="51"/>
      <c r="D275" s="51"/>
      <c r="E275" s="51"/>
      <c r="F275" s="51"/>
      <c r="G275" s="51"/>
      <c r="H275" s="51"/>
      <c r="I275" s="54"/>
      <c r="J275" s="51"/>
      <c r="K275" s="51"/>
      <c r="L275" s="51"/>
      <c r="M275" s="51"/>
      <c r="N275" s="54"/>
      <c r="O275" s="51"/>
      <c r="P275" s="51"/>
      <c r="Q275" s="63"/>
      <c r="R275" s="63"/>
      <c r="S275" s="51"/>
      <c r="T275" s="51"/>
      <c r="U275" s="51"/>
      <c r="V275" s="51"/>
      <c r="W275" s="51"/>
      <c r="X275" s="51"/>
      <c r="Y275" s="51"/>
      <c r="Z275" s="51"/>
      <c r="AA275" s="51"/>
      <c r="AB275" s="45" t="s">
        <v>775</v>
      </c>
      <c r="AC275" s="46">
        <v>43831</v>
      </c>
      <c r="AD275" s="46">
        <v>44180</v>
      </c>
      <c r="AE275" s="51"/>
      <c r="AF275" s="51"/>
      <c r="BA275" s="44"/>
    </row>
    <row r="276" spans="1:53" ht="191.25" x14ac:dyDescent="0.25">
      <c r="A276" s="52"/>
      <c r="B276" s="52"/>
      <c r="C276" s="52"/>
      <c r="D276" s="52"/>
      <c r="E276" s="52"/>
      <c r="F276" s="52"/>
      <c r="G276" s="52"/>
      <c r="H276" s="52"/>
      <c r="I276" s="55"/>
      <c r="J276" s="52"/>
      <c r="K276" s="52"/>
      <c r="L276" s="52"/>
      <c r="M276" s="52"/>
      <c r="N276" s="55"/>
      <c r="O276" s="52"/>
      <c r="P276" s="52"/>
      <c r="Q276" s="64"/>
      <c r="R276" s="64"/>
      <c r="S276" s="52"/>
      <c r="T276" s="52"/>
      <c r="U276" s="52"/>
      <c r="V276" s="52"/>
      <c r="W276" s="52"/>
      <c r="X276" s="52"/>
      <c r="Y276" s="52"/>
      <c r="Z276" s="52"/>
      <c r="AA276" s="52"/>
      <c r="AB276" s="45" t="s">
        <v>776</v>
      </c>
      <c r="AC276" s="46">
        <v>43831</v>
      </c>
      <c r="AD276" s="46">
        <v>44180</v>
      </c>
      <c r="AE276" s="52"/>
      <c r="AF276" s="52"/>
      <c r="BA276" s="44"/>
    </row>
    <row r="277" spans="1:53" x14ac:dyDescent="0.25">
      <c r="A277" s="50">
        <v>2018011000428</v>
      </c>
      <c r="B277" s="50" t="s">
        <v>375</v>
      </c>
      <c r="C277" s="50" t="s">
        <v>374</v>
      </c>
      <c r="D277" s="50" t="s">
        <v>373</v>
      </c>
      <c r="E277" s="50">
        <v>1</v>
      </c>
      <c r="F277" s="50" t="s">
        <v>371</v>
      </c>
      <c r="G277" s="50"/>
      <c r="H277" s="50" t="s">
        <v>372</v>
      </c>
      <c r="I277" s="53" t="s">
        <v>777</v>
      </c>
      <c r="J277" s="50" t="s">
        <v>351</v>
      </c>
      <c r="K277" s="50" t="s">
        <v>376</v>
      </c>
      <c r="L277" s="50" t="s">
        <v>249</v>
      </c>
      <c r="M277" s="50" t="s">
        <v>15</v>
      </c>
      <c r="N277" s="53" t="s">
        <v>777</v>
      </c>
      <c r="O277" s="50" t="s">
        <v>778</v>
      </c>
      <c r="P277" s="50" t="s">
        <v>249</v>
      </c>
      <c r="Q277" s="62">
        <v>4802</v>
      </c>
      <c r="R277" s="62">
        <v>4802</v>
      </c>
      <c r="S277" s="50" t="s">
        <v>352</v>
      </c>
      <c r="T277" s="50" t="s">
        <v>367</v>
      </c>
      <c r="U277" s="50" t="s">
        <v>316</v>
      </c>
      <c r="V277" s="50"/>
      <c r="W277" s="50"/>
      <c r="X277" s="50"/>
      <c r="Y277" s="50" t="s">
        <v>316</v>
      </c>
      <c r="Z277" s="50"/>
      <c r="AA277" s="50"/>
      <c r="AB277" s="43" t="s">
        <v>522</v>
      </c>
      <c r="AC277" s="43" t="s">
        <v>523</v>
      </c>
      <c r="AD277" s="43" t="s">
        <v>524</v>
      </c>
      <c r="AE277" s="50" t="s">
        <v>393</v>
      </c>
      <c r="AF277" s="50" t="s">
        <v>421</v>
      </c>
      <c r="BA277" s="44"/>
    </row>
    <row r="278" spans="1:53" ht="123.75" x14ac:dyDescent="0.25">
      <c r="A278" s="51"/>
      <c r="B278" s="51"/>
      <c r="C278" s="51"/>
      <c r="D278" s="51"/>
      <c r="E278" s="51"/>
      <c r="F278" s="51"/>
      <c r="G278" s="51"/>
      <c r="H278" s="51"/>
      <c r="I278" s="54"/>
      <c r="J278" s="51"/>
      <c r="K278" s="51"/>
      <c r="L278" s="51"/>
      <c r="M278" s="51"/>
      <c r="N278" s="54"/>
      <c r="O278" s="51"/>
      <c r="P278" s="51"/>
      <c r="Q278" s="63"/>
      <c r="R278" s="63"/>
      <c r="S278" s="51"/>
      <c r="T278" s="51"/>
      <c r="U278" s="51"/>
      <c r="V278" s="51"/>
      <c r="W278" s="51"/>
      <c r="X278" s="51"/>
      <c r="Y278" s="51"/>
      <c r="Z278" s="51"/>
      <c r="AA278" s="51"/>
      <c r="AB278" s="45" t="s">
        <v>779</v>
      </c>
      <c r="AC278" s="46">
        <v>43831</v>
      </c>
      <c r="AD278" s="46">
        <v>44132</v>
      </c>
      <c r="AE278" s="51"/>
      <c r="AF278" s="51"/>
      <c r="BA278" s="44"/>
    </row>
    <row r="279" spans="1:53" ht="90" x14ac:dyDescent="0.25">
      <c r="A279" s="51"/>
      <c r="B279" s="51"/>
      <c r="C279" s="51"/>
      <c r="D279" s="51"/>
      <c r="E279" s="51"/>
      <c r="F279" s="51"/>
      <c r="G279" s="51"/>
      <c r="H279" s="51"/>
      <c r="I279" s="54"/>
      <c r="J279" s="51"/>
      <c r="K279" s="51"/>
      <c r="L279" s="51"/>
      <c r="M279" s="51"/>
      <c r="N279" s="54"/>
      <c r="O279" s="51"/>
      <c r="P279" s="51"/>
      <c r="Q279" s="63"/>
      <c r="R279" s="63"/>
      <c r="S279" s="51"/>
      <c r="T279" s="51"/>
      <c r="U279" s="51"/>
      <c r="V279" s="51"/>
      <c r="W279" s="51"/>
      <c r="X279" s="51"/>
      <c r="Y279" s="51"/>
      <c r="Z279" s="51"/>
      <c r="AA279" s="51"/>
      <c r="AB279" s="45" t="s">
        <v>780</v>
      </c>
      <c r="AC279" s="46">
        <v>43864</v>
      </c>
      <c r="AD279" s="46">
        <v>44195</v>
      </c>
      <c r="AE279" s="51"/>
      <c r="AF279" s="51"/>
      <c r="BA279" s="44"/>
    </row>
    <row r="280" spans="1:53" ht="225" x14ac:dyDescent="0.25">
      <c r="A280" s="51"/>
      <c r="B280" s="51"/>
      <c r="C280" s="51"/>
      <c r="D280" s="51"/>
      <c r="E280" s="51"/>
      <c r="F280" s="51"/>
      <c r="G280" s="51"/>
      <c r="H280" s="51"/>
      <c r="I280" s="54"/>
      <c r="J280" s="51"/>
      <c r="K280" s="51"/>
      <c r="L280" s="51"/>
      <c r="M280" s="51"/>
      <c r="N280" s="54"/>
      <c r="O280" s="51"/>
      <c r="P280" s="51"/>
      <c r="Q280" s="63"/>
      <c r="R280" s="63"/>
      <c r="S280" s="51"/>
      <c r="T280" s="51"/>
      <c r="U280" s="51"/>
      <c r="V280" s="51"/>
      <c r="W280" s="51"/>
      <c r="X280" s="51"/>
      <c r="Y280" s="51"/>
      <c r="Z280" s="51"/>
      <c r="AA280" s="51"/>
      <c r="AB280" s="45" t="s">
        <v>781</v>
      </c>
      <c r="AC280" s="46">
        <v>43864</v>
      </c>
      <c r="AD280" s="46">
        <v>44195</v>
      </c>
      <c r="AE280" s="51"/>
      <c r="AF280" s="51"/>
      <c r="BA280" s="44"/>
    </row>
    <row r="281" spans="1:53" ht="90" x14ac:dyDescent="0.25">
      <c r="A281" s="51"/>
      <c r="B281" s="51"/>
      <c r="C281" s="51"/>
      <c r="D281" s="51"/>
      <c r="E281" s="51"/>
      <c r="F281" s="51"/>
      <c r="G281" s="51"/>
      <c r="H281" s="51"/>
      <c r="I281" s="54"/>
      <c r="J281" s="51"/>
      <c r="K281" s="51"/>
      <c r="L281" s="51"/>
      <c r="M281" s="51"/>
      <c r="N281" s="54"/>
      <c r="O281" s="51"/>
      <c r="P281" s="51"/>
      <c r="Q281" s="63"/>
      <c r="R281" s="63"/>
      <c r="S281" s="51"/>
      <c r="T281" s="51"/>
      <c r="U281" s="51"/>
      <c r="V281" s="51"/>
      <c r="W281" s="51"/>
      <c r="X281" s="51"/>
      <c r="Y281" s="51"/>
      <c r="Z281" s="51"/>
      <c r="AA281" s="51"/>
      <c r="AB281" s="45" t="s">
        <v>782</v>
      </c>
      <c r="AC281" s="46">
        <v>43892</v>
      </c>
      <c r="AD281" s="46">
        <v>44196</v>
      </c>
      <c r="AE281" s="51"/>
      <c r="AF281" s="51"/>
      <c r="BA281" s="44"/>
    </row>
    <row r="282" spans="1:53" ht="67.5" x14ac:dyDescent="0.25">
      <c r="A282" s="52"/>
      <c r="B282" s="52"/>
      <c r="C282" s="52"/>
      <c r="D282" s="52"/>
      <c r="E282" s="52"/>
      <c r="F282" s="52"/>
      <c r="G282" s="52"/>
      <c r="H282" s="52"/>
      <c r="I282" s="55"/>
      <c r="J282" s="52"/>
      <c r="K282" s="52"/>
      <c r="L282" s="52"/>
      <c r="M282" s="52"/>
      <c r="N282" s="55"/>
      <c r="O282" s="52"/>
      <c r="P282" s="52"/>
      <c r="Q282" s="64"/>
      <c r="R282" s="64"/>
      <c r="S282" s="52"/>
      <c r="T282" s="52"/>
      <c r="U282" s="52"/>
      <c r="V282" s="52"/>
      <c r="W282" s="52"/>
      <c r="X282" s="52"/>
      <c r="Y282" s="52"/>
      <c r="Z282" s="52"/>
      <c r="AA282" s="52"/>
      <c r="AB282" s="45" t="s">
        <v>783</v>
      </c>
      <c r="AC282" s="46">
        <v>43983</v>
      </c>
      <c r="AD282" s="46">
        <v>44074</v>
      </c>
      <c r="AE282" s="52"/>
      <c r="AF282" s="52"/>
      <c r="BA282" s="44"/>
    </row>
    <row r="283" spans="1:53" x14ac:dyDescent="0.25">
      <c r="A283" s="50">
        <v>2018011000428</v>
      </c>
      <c r="B283" s="50" t="s">
        <v>375</v>
      </c>
      <c r="C283" s="50" t="s">
        <v>374</v>
      </c>
      <c r="D283" s="50" t="s">
        <v>373</v>
      </c>
      <c r="E283" s="50">
        <v>1</v>
      </c>
      <c r="F283" s="50" t="s">
        <v>371</v>
      </c>
      <c r="G283" s="50" t="s">
        <v>17</v>
      </c>
      <c r="H283" s="50" t="s">
        <v>423</v>
      </c>
      <c r="I283" s="53" t="s">
        <v>491</v>
      </c>
      <c r="J283" s="50" t="s">
        <v>351</v>
      </c>
      <c r="K283" s="50" t="s">
        <v>376</v>
      </c>
      <c r="L283" s="50" t="s">
        <v>249</v>
      </c>
      <c r="M283" s="50" t="s">
        <v>15</v>
      </c>
      <c r="N283" s="53" t="s">
        <v>491</v>
      </c>
      <c r="O283" s="50" t="s">
        <v>492</v>
      </c>
      <c r="P283" s="62">
        <v>10287</v>
      </c>
      <c r="Q283" s="62">
        <v>5347</v>
      </c>
      <c r="R283" s="62">
        <v>2470</v>
      </c>
      <c r="S283" s="50" t="s">
        <v>352</v>
      </c>
      <c r="T283" s="50" t="s">
        <v>343</v>
      </c>
      <c r="U283" s="50" t="s">
        <v>316</v>
      </c>
      <c r="V283" s="50" t="s">
        <v>316</v>
      </c>
      <c r="W283" s="50"/>
      <c r="X283" s="50" t="s">
        <v>316</v>
      </c>
      <c r="Y283" s="50" t="s">
        <v>316</v>
      </c>
      <c r="Z283" s="50"/>
      <c r="AA283" s="50"/>
      <c r="AB283" s="43" t="s">
        <v>522</v>
      </c>
      <c r="AC283" s="43" t="s">
        <v>523</v>
      </c>
      <c r="AD283" s="43" t="s">
        <v>524</v>
      </c>
      <c r="AE283" s="50" t="s">
        <v>353</v>
      </c>
      <c r="AF283" s="50" t="s">
        <v>449</v>
      </c>
      <c r="BA283" s="44"/>
    </row>
    <row r="284" spans="1:53" ht="213.75" x14ac:dyDescent="0.25">
      <c r="A284" s="51"/>
      <c r="B284" s="51"/>
      <c r="C284" s="51"/>
      <c r="D284" s="51"/>
      <c r="E284" s="51"/>
      <c r="F284" s="51"/>
      <c r="G284" s="51"/>
      <c r="H284" s="51"/>
      <c r="I284" s="54"/>
      <c r="J284" s="51"/>
      <c r="K284" s="51"/>
      <c r="L284" s="51"/>
      <c r="M284" s="51"/>
      <c r="N284" s="54"/>
      <c r="O284" s="51"/>
      <c r="P284" s="63"/>
      <c r="Q284" s="63"/>
      <c r="R284" s="63"/>
      <c r="S284" s="51"/>
      <c r="T284" s="51"/>
      <c r="U284" s="51"/>
      <c r="V284" s="51"/>
      <c r="W284" s="51"/>
      <c r="X284" s="51"/>
      <c r="Y284" s="51"/>
      <c r="Z284" s="51"/>
      <c r="AA284" s="51"/>
      <c r="AB284" s="45" t="s">
        <v>784</v>
      </c>
      <c r="AC284" s="46">
        <v>43845</v>
      </c>
      <c r="AD284" s="46">
        <v>43878</v>
      </c>
      <c r="AE284" s="51"/>
      <c r="AF284" s="51"/>
      <c r="BA284" s="44"/>
    </row>
    <row r="285" spans="1:53" ht="213.75" x14ac:dyDescent="0.25">
      <c r="A285" s="51"/>
      <c r="B285" s="51"/>
      <c r="C285" s="51"/>
      <c r="D285" s="51"/>
      <c r="E285" s="51"/>
      <c r="F285" s="51"/>
      <c r="G285" s="51"/>
      <c r="H285" s="51"/>
      <c r="I285" s="54"/>
      <c r="J285" s="51"/>
      <c r="K285" s="51"/>
      <c r="L285" s="51"/>
      <c r="M285" s="51"/>
      <c r="N285" s="54"/>
      <c r="O285" s="51"/>
      <c r="P285" s="63"/>
      <c r="Q285" s="63"/>
      <c r="R285" s="63"/>
      <c r="S285" s="51"/>
      <c r="T285" s="51"/>
      <c r="U285" s="51"/>
      <c r="V285" s="51"/>
      <c r="W285" s="51"/>
      <c r="X285" s="51"/>
      <c r="Y285" s="51"/>
      <c r="Z285" s="51"/>
      <c r="AA285" s="51"/>
      <c r="AB285" s="45" t="s">
        <v>785</v>
      </c>
      <c r="AC285" s="46">
        <v>43845</v>
      </c>
      <c r="AD285" s="46">
        <v>44180</v>
      </c>
      <c r="AE285" s="51"/>
      <c r="AF285" s="51"/>
      <c r="BA285" s="44"/>
    </row>
    <row r="286" spans="1:53" ht="90" x14ac:dyDescent="0.25">
      <c r="A286" s="51"/>
      <c r="B286" s="51"/>
      <c r="C286" s="51"/>
      <c r="D286" s="51"/>
      <c r="E286" s="51"/>
      <c r="F286" s="51"/>
      <c r="G286" s="51"/>
      <c r="H286" s="51"/>
      <c r="I286" s="54"/>
      <c r="J286" s="51"/>
      <c r="K286" s="51"/>
      <c r="L286" s="51"/>
      <c r="M286" s="51"/>
      <c r="N286" s="54"/>
      <c r="O286" s="51"/>
      <c r="P286" s="63"/>
      <c r="Q286" s="63"/>
      <c r="R286" s="63"/>
      <c r="S286" s="51"/>
      <c r="T286" s="51"/>
      <c r="U286" s="51"/>
      <c r="V286" s="51"/>
      <c r="W286" s="51"/>
      <c r="X286" s="51"/>
      <c r="Y286" s="51"/>
      <c r="Z286" s="51"/>
      <c r="AA286" s="51"/>
      <c r="AB286" s="45" t="s">
        <v>786</v>
      </c>
      <c r="AC286" s="46">
        <v>43845</v>
      </c>
      <c r="AD286" s="46">
        <v>44181</v>
      </c>
      <c r="AE286" s="51"/>
      <c r="AF286" s="51"/>
      <c r="BA286" s="44"/>
    </row>
    <row r="287" spans="1:53" ht="225" x14ac:dyDescent="0.25">
      <c r="A287" s="52"/>
      <c r="B287" s="52"/>
      <c r="C287" s="52"/>
      <c r="D287" s="52"/>
      <c r="E287" s="52"/>
      <c r="F287" s="52"/>
      <c r="G287" s="52"/>
      <c r="H287" s="52"/>
      <c r="I287" s="55"/>
      <c r="J287" s="52"/>
      <c r="K287" s="52"/>
      <c r="L287" s="52"/>
      <c r="M287" s="52"/>
      <c r="N287" s="55"/>
      <c r="O287" s="52"/>
      <c r="P287" s="64"/>
      <c r="Q287" s="64"/>
      <c r="R287" s="64"/>
      <c r="S287" s="52"/>
      <c r="T287" s="52"/>
      <c r="U287" s="52"/>
      <c r="V287" s="52"/>
      <c r="W287" s="52"/>
      <c r="X287" s="52"/>
      <c r="Y287" s="52"/>
      <c r="Z287" s="52"/>
      <c r="AA287" s="52"/>
      <c r="AB287" s="45" t="s">
        <v>787</v>
      </c>
      <c r="AC287" s="46">
        <v>43878</v>
      </c>
      <c r="AD287" s="46">
        <v>43906</v>
      </c>
      <c r="AE287" s="52"/>
      <c r="AF287" s="52"/>
      <c r="BA287" s="44"/>
    </row>
    <row r="288" spans="1:53" x14ac:dyDescent="0.25">
      <c r="A288" s="50">
        <v>2018011000534</v>
      </c>
      <c r="B288" s="50" t="s">
        <v>431</v>
      </c>
      <c r="C288" s="50" t="s">
        <v>430</v>
      </c>
      <c r="D288" s="50" t="s">
        <v>429</v>
      </c>
      <c r="E288" s="50">
        <v>2</v>
      </c>
      <c r="F288" s="50" t="s">
        <v>357</v>
      </c>
      <c r="G288" s="50" t="s">
        <v>20</v>
      </c>
      <c r="H288" s="50" t="s">
        <v>428</v>
      </c>
      <c r="I288" s="53" t="s">
        <v>130</v>
      </c>
      <c r="J288" s="50" t="s">
        <v>415</v>
      </c>
      <c r="K288" s="50" t="s">
        <v>415</v>
      </c>
      <c r="L288" s="50" t="s">
        <v>249</v>
      </c>
      <c r="M288" s="50" t="s">
        <v>21</v>
      </c>
      <c r="N288" s="53" t="s">
        <v>130</v>
      </c>
      <c r="O288" s="50" t="s">
        <v>131</v>
      </c>
      <c r="P288" s="56">
        <v>1</v>
      </c>
      <c r="Q288" s="56">
        <v>0.5</v>
      </c>
      <c r="R288" s="56">
        <v>0.3</v>
      </c>
      <c r="S288" s="50" t="s">
        <v>344</v>
      </c>
      <c r="T288" s="50" t="s">
        <v>343</v>
      </c>
      <c r="U288" s="50" t="s">
        <v>316</v>
      </c>
      <c r="V288" s="50"/>
      <c r="W288" s="50"/>
      <c r="X288" s="50" t="s">
        <v>316</v>
      </c>
      <c r="Y288" s="50" t="s">
        <v>316</v>
      </c>
      <c r="Z288" s="50"/>
      <c r="AA288" s="50"/>
      <c r="AB288" s="43" t="s">
        <v>522</v>
      </c>
      <c r="AC288" s="43" t="s">
        <v>523</v>
      </c>
      <c r="AD288" s="43" t="s">
        <v>524</v>
      </c>
      <c r="AE288" s="50" t="s">
        <v>353</v>
      </c>
      <c r="AF288" s="50" t="s">
        <v>354</v>
      </c>
      <c r="BA288" s="44"/>
    </row>
    <row r="289" spans="1:53" ht="180" x14ac:dyDescent="0.25">
      <c r="A289" s="51"/>
      <c r="B289" s="51"/>
      <c r="C289" s="51"/>
      <c r="D289" s="51"/>
      <c r="E289" s="51"/>
      <c r="F289" s="51"/>
      <c r="G289" s="51"/>
      <c r="H289" s="51"/>
      <c r="I289" s="54"/>
      <c r="J289" s="51"/>
      <c r="K289" s="51"/>
      <c r="L289" s="51"/>
      <c r="M289" s="51"/>
      <c r="N289" s="54"/>
      <c r="O289" s="51"/>
      <c r="P289" s="57"/>
      <c r="Q289" s="57"/>
      <c r="R289" s="57"/>
      <c r="S289" s="51"/>
      <c r="T289" s="51"/>
      <c r="U289" s="51"/>
      <c r="V289" s="51"/>
      <c r="W289" s="51"/>
      <c r="X289" s="51"/>
      <c r="Y289" s="51"/>
      <c r="Z289" s="51"/>
      <c r="AA289" s="51"/>
      <c r="AB289" s="45" t="s">
        <v>788</v>
      </c>
      <c r="AC289" s="46">
        <v>43864</v>
      </c>
      <c r="AD289" s="46">
        <v>44074</v>
      </c>
      <c r="AE289" s="51"/>
      <c r="AF289" s="51"/>
      <c r="BA289" s="44"/>
    </row>
    <row r="290" spans="1:53" ht="168.75" x14ac:dyDescent="0.25">
      <c r="A290" s="52"/>
      <c r="B290" s="52"/>
      <c r="C290" s="52"/>
      <c r="D290" s="52"/>
      <c r="E290" s="52"/>
      <c r="F290" s="52"/>
      <c r="G290" s="52"/>
      <c r="H290" s="52"/>
      <c r="I290" s="55"/>
      <c r="J290" s="52"/>
      <c r="K290" s="52"/>
      <c r="L290" s="52"/>
      <c r="M290" s="52"/>
      <c r="N290" s="55"/>
      <c r="O290" s="52"/>
      <c r="P290" s="58"/>
      <c r="Q290" s="58"/>
      <c r="R290" s="58"/>
      <c r="S290" s="52"/>
      <c r="T290" s="52"/>
      <c r="U290" s="52"/>
      <c r="V290" s="52"/>
      <c r="W290" s="52"/>
      <c r="X290" s="52"/>
      <c r="Y290" s="52"/>
      <c r="Z290" s="52"/>
      <c r="AA290" s="52"/>
      <c r="AB290" s="45" t="s">
        <v>789</v>
      </c>
      <c r="AC290" s="46">
        <v>44013</v>
      </c>
      <c r="AD290" s="46">
        <v>44188</v>
      </c>
      <c r="AE290" s="52"/>
      <c r="AF290" s="52"/>
      <c r="BA290" s="44"/>
    </row>
    <row r="291" spans="1:53" x14ac:dyDescent="0.25">
      <c r="A291" s="50">
        <v>2018011000534</v>
      </c>
      <c r="B291" s="50" t="s">
        <v>431</v>
      </c>
      <c r="C291" s="50" t="s">
        <v>430</v>
      </c>
      <c r="D291" s="50" t="s">
        <v>429</v>
      </c>
      <c r="E291" s="50">
        <v>8</v>
      </c>
      <c r="F291" s="50" t="s">
        <v>241</v>
      </c>
      <c r="G291" s="50"/>
      <c r="H291" s="50" t="s">
        <v>428</v>
      </c>
      <c r="I291" s="53" t="s">
        <v>792</v>
      </c>
      <c r="J291" s="50" t="s">
        <v>351</v>
      </c>
      <c r="K291" s="50" t="s">
        <v>790</v>
      </c>
      <c r="L291" s="50" t="s">
        <v>791</v>
      </c>
      <c r="M291" s="50" t="s">
        <v>21</v>
      </c>
      <c r="N291" s="53" t="s">
        <v>792</v>
      </c>
      <c r="O291" s="50" t="s">
        <v>793</v>
      </c>
      <c r="P291" s="50" t="s">
        <v>249</v>
      </c>
      <c r="Q291" s="56">
        <v>0.95</v>
      </c>
      <c r="R291" s="56">
        <v>0.95</v>
      </c>
      <c r="S291" s="50" t="s">
        <v>344</v>
      </c>
      <c r="T291" s="50" t="s">
        <v>343</v>
      </c>
      <c r="U291" s="50" t="s">
        <v>316</v>
      </c>
      <c r="V291" s="50"/>
      <c r="W291" s="50"/>
      <c r="X291" s="50"/>
      <c r="Y291" s="50" t="s">
        <v>316</v>
      </c>
      <c r="Z291" s="50"/>
      <c r="AA291" s="50"/>
      <c r="AB291" s="43" t="s">
        <v>522</v>
      </c>
      <c r="AC291" s="43" t="s">
        <v>523</v>
      </c>
      <c r="AD291" s="43" t="s">
        <v>524</v>
      </c>
      <c r="AE291" s="50" t="s">
        <v>353</v>
      </c>
      <c r="AF291" s="50" t="s">
        <v>354</v>
      </c>
      <c r="BA291" s="44"/>
    </row>
    <row r="292" spans="1:53" ht="123.75" x14ac:dyDescent="0.25">
      <c r="A292" s="51"/>
      <c r="B292" s="51"/>
      <c r="C292" s="51"/>
      <c r="D292" s="51"/>
      <c r="E292" s="51"/>
      <c r="F292" s="51"/>
      <c r="G292" s="51"/>
      <c r="H292" s="51"/>
      <c r="I292" s="54"/>
      <c r="J292" s="51"/>
      <c r="K292" s="51"/>
      <c r="L292" s="51"/>
      <c r="M292" s="51"/>
      <c r="N292" s="54"/>
      <c r="O292" s="51"/>
      <c r="P292" s="51"/>
      <c r="Q292" s="57"/>
      <c r="R292" s="57"/>
      <c r="S292" s="51"/>
      <c r="T292" s="51"/>
      <c r="U292" s="51"/>
      <c r="V292" s="51"/>
      <c r="W292" s="51"/>
      <c r="X292" s="51"/>
      <c r="Y292" s="51"/>
      <c r="Z292" s="51"/>
      <c r="AA292" s="51"/>
      <c r="AB292" s="45" t="s">
        <v>794</v>
      </c>
      <c r="AC292" s="46">
        <v>43845</v>
      </c>
      <c r="AD292" s="46">
        <v>43861</v>
      </c>
      <c r="AE292" s="51"/>
      <c r="AF292" s="51"/>
      <c r="BA292" s="44"/>
    </row>
    <row r="293" spans="1:53" ht="168.75" x14ac:dyDescent="0.25">
      <c r="A293" s="52"/>
      <c r="B293" s="52"/>
      <c r="C293" s="52"/>
      <c r="D293" s="52"/>
      <c r="E293" s="52"/>
      <c r="F293" s="52"/>
      <c r="G293" s="52"/>
      <c r="H293" s="52"/>
      <c r="I293" s="55"/>
      <c r="J293" s="52"/>
      <c r="K293" s="52"/>
      <c r="L293" s="52"/>
      <c r="M293" s="52"/>
      <c r="N293" s="55"/>
      <c r="O293" s="52"/>
      <c r="P293" s="52"/>
      <c r="Q293" s="58"/>
      <c r="R293" s="58"/>
      <c r="S293" s="52"/>
      <c r="T293" s="52"/>
      <c r="U293" s="52"/>
      <c r="V293" s="52"/>
      <c r="W293" s="52"/>
      <c r="X293" s="52"/>
      <c r="Y293" s="52"/>
      <c r="Z293" s="52"/>
      <c r="AA293" s="52"/>
      <c r="AB293" s="45" t="s">
        <v>795</v>
      </c>
      <c r="AC293" s="46">
        <v>43864</v>
      </c>
      <c r="AD293" s="46">
        <v>44186</v>
      </c>
      <c r="AE293" s="52"/>
      <c r="AF293" s="52"/>
      <c r="BA293" s="44"/>
    </row>
    <row r="294" spans="1:53" x14ac:dyDescent="0.25">
      <c r="A294" s="50">
        <v>2018011000534</v>
      </c>
      <c r="B294" s="50" t="s">
        <v>431</v>
      </c>
      <c r="C294" s="50" t="s">
        <v>430</v>
      </c>
      <c r="D294" s="50" t="s">
        <v>429</v>
      </c>
      <c r="E294" s="50">
        <v>8</v>
      </c>
      <c r="F294" s="50" t="s">
        <v>241</v>
      </c>
      <c r="G294" s="50" t="s">
        <v>216</v>
      </c>
      <c r="H294" s="50" t="s">
        <v>428</v>
      </c>
      <c r="I294" s="53" t="s">
        <v>132</v>
      </c>
      <c r="J294" s="50" t="s">
        <v>351</v>
      </c>
      <c r="K294" s="50" t="s">
        <v>432</v>
      </c>
      <c r="L294" s="50" t="s">
        <v>249</v>
      </c>
      <c r="M294" s="50" t="s">
        <v>21</v>
      </c>
      <c r="N294" s="53" t="s">
        <v>132</v>
      </c>
      <c r="O294" s="50" t="s">
        <v>133</v>
      </c>
      <c r="P294" s="56">
        <v>1</v>
      </c>
      <c r="Q294" s="56">
        <v>0.5</v>
      </c>
      <c r="R294" s="56">
        <v>0.3</v>
      </c>
      <c r="S294" s="50" t="s">
        <v>344</v>
      </c>
      <c r="T294" s="50" t="s">
        <v>343</v>
      </c>
      <c r="U294" s="50" t="s">
        <v>316</v>
      </c>
      <c r="V294" s="50"/>
      <c r="W294" s="50"/>
      <c r="X294" s="50" t="s">
        <v>316</v>
      </c>
      <c r="Y294" s="50" t="s">
        <v>316</v>
      </c>
      <c r="Z294" s="50"/>
      <c r="AA294" s="50"/>
      <c r="AB294" s="43" t="s">
        <v>522</v>
      </c>
      <c r="AC294" s="43" t="s">
        <v>523</v>
      </c>
      <c r="AD294" s="43" t="s">
        <v>524</v>
      </c>
      <c r="AE294" s="50" t="s">
        <v>353</v>
      </c>
      <c r="AF294" s="50" t="s">
        <v>354</v>
      </c>
      <c r="BA294" s="44"/>
    </row>
    <row r="295" spans="1:53" ht="213.75" x14ac:dyDescent="0.25">
      <c r="A295" s="51"/>
      <c r="B295" s="51"/>
      <c r="C295" s="51"/>
      <c r="D295" s="51"/>
      <c r="E295" s="51"/>
      <c r="F295" s="51"/>
      <c r="G295" s="51"/>
      <c r="H295" s="51"/>
      <c r="I295" s="54"/>
      <c r="J295" s="51"/>
      <c r="K295" s="51"/>
      <c r="L295" s="51"/>
      <c r="M295" s="51"/>
      <c r="N295" s="54"/>
      <c r="O295" s="51"/>
      <c r="P295" s="57"/>
      <c r="Q295" s="57"/>
      <c r="R295" s="57"/>
      <c r="S295" s="51"/>
      <c r="T295" s="51"/>
      <c r="U295" s="51"/>
      <c r="V295" s="51"/>
      <c r="W295" s="51"/>
      <c r="X295" s="51"/>
      <c r="Y295" s="51"/>
      <c r="Z295" s="51"/>
      <c r="AA295" s="51"/>
      <c r="AB295" s="45" t="s">
        <v>796</v>
      </c>
      <c r="AC295" s="46">
        <v>43864</v>
      </c>
      <c r="AD295" s="46">
        <v>44043</v>
      </c>
      <c r="AE295" s="51"/>
      <c r="AF295" s="51"/>
      <c r="BA295" s="44"/>
    </row>
    <row r="296" spans="1:53" ht="236.25" x14ac:dyDescent="0.25">
      <c r="A296" s="51"/>
      <c r="B296" s="51"/>
      <c r="C296" s="51"/>
      <c r="D296" s="51"/>
      <c r="E296" s="51"/>
      <c r="F296" s="51"/>
      <c r="G296" s="51"/>
      <c r="H296" s="51"/>
      <c r="I296" s="54"/>
      <c r="J296" s="51"/>
      <c r="K296" s="51"/>
      <c r="L296" s="51"/>
      <c r="M296" s="51"/>
      <c r="N296" s="54"/>
      <c r="O296" s="51"/>
      <c r="P296" s="57"/>
      <c r="Q296" s="57"/>
      <c r="R296" s="57"/>
      <c r="S296" s="51"/>
      <c r="T296" s="51"/>
      <c r="U296" s="51"/>
      <c r="V296" s="51"/>
      <c r="W296" s="51"/>
      <c r="X296" s="51"/>
      <c r="Y296" s="51"/>
      <c r="Z296" s="51"/>
      <c r="AA296" s="51"/>
      <c r="AB296" s="45" t="s">
        <v>797</v>
      </c>
      <c r="AC296" s="46">
        <v>43864</v>
      </c>
      <c r="AD296" s="46">
        <v>44043</v>
      </c>
      <c r="AE296" s="51"/>
      <c r="AF296" s="51"/>
      <c r="BA296" s="44"/>
    </row>
    <row r="297" spans="1:53" ht="123.75" x14ac:dyDescent="0.25">
      <c r="A297" s="52"/>
      <c r="B297" s="52"/>
      <c r="C297" s="52"/>
      <c r="D297" s="52"/>
      <c r="E297" s="52"/>
      <c r="F297" s="52"/>
      <c r="G297" s="52"/>
      <c r="H297" s="52"/>
      <c r="I297" s="55"/>
      <c r="J297" s="52"/>
      <c r="K297" s="52"/>
      <c r="L297" s="52"/>
      <c r="M297" s="52"/>
      <c r="N297" s="55"/>
      <c r="O297" s="52"/>
      <c r="P297" s="58"/>
      <c r="Q297" s="58"/>
      <c r="R297" s="58"/>
      <c r="S297" s="52"/>
      <c r="T297" s="52"/>
      <c r="U297" s="52"/>
      <c r="V297" s="52"/>
      <c r="W297" s="52"/>
      <c r="X297" s="52"/>
      <c r="Y297" s="52"/>
      <c r="Z297" s="52"/>
      <c r="AA297" s="52"/>
      <c r="AB297" s="45" t="s">
        <v>798</v>
      </c>
      <c r="AC297" s="46">
        <v>44046</v>
      </c>
      <c r="AD297" s="46">
        <v>44188</v>
      </c>
      <c r="AE297" s="52"/>
      <c r="AF297" s="52"/>
      <c r="BA297" s="44"/>
    </row>
    <row r="298" spans="1:53" x14ac:dyDescent="0.25">
      <c r="A298" s="50">
        <v>2018011000534</v>
      </c>
      <c r="B298" s="50" t="s">
        <v>431</v>
      </c>
      <c r="C298" s="50" t="s">
        <v>430</v>
      </c>
      <c r="D298" s="50" t="s">
        <v>429</v>
      </c>
      <c r="E298" s="50">
        <v>8</v>
      </c>
      <c r="F298" s="50" t="s">
        <v>241</v>
      </c>
      <c r="G298" s="50" t="s">
        <v>249</v>
      </c>
      <c r="H298" s="50" t="s">
        <v>428</v>
      </c>
      <c r="I298" s="53" t="s">
        <v>800</v>
      </c>
      <c r="J298" s="50" t="s">
        <v>351</v>
      </c>
      <c r="K298" s="50" t="s">
        <v>790</v>
      </c>
      <c r="L298" s="50" t="s">
        <v>799</v>
      </c>
      <c r="M298" s="50" t="s">
        <v>21</v>
      </c>
      <c r="N298" s="53" t="s">
        <v>800</v>
      </c>
      <c r="O298" s="50" t="s">
        <v>801</v>
      </c>
      <c r="P298" s="50" t="s">
        <v>249</v>
      </c>
      <c r="Q298" s="56">
        <v>1</v>
      </c>
      <c r="R298" s="56">
        <v>1</v>
      </c>
      <c r="S298" s="50" t="s">
        <v>344</v>
      </c>
      <c r="T298" s="50" t="s">
        <v>343</v>
      </c>
      <c r="U298" s="50" t="s">
        <v>316</v>
      </c>
      <c r="V298" s="50" t="s">
        <v>316</v>
      </c>
      <c r="W298" s="50"/>
      <c r="X298" s="50"/>
      <c r="Y298" s="50" t="s">
        <v>316</v>
      </c>
      <c r="Z298" s="50"/>
      <c r="AA298" s="50"/>
      <c r="AB298" s="43" t="s">
        <v>522</v>
      </c>
      <c r="AC298" s="43" t="s">
        <v>523</v>
      </c>
      <c r="AD298" s="43" t="s">
        <v>524</v>
      </c>
      <c r="AE298" s="50" t="s">
        <v>363</v>
      </c>
      <c r="AF298" s="50" t="s">
        <v>364</v>
      </c>
      <c r="BA298" s="44"/>
    </row>
    <row r="299" spans="1:53" ht="90" x14ac:dyDescent="0.25">
      <c r="A299" s="51"/>
      <c r="B299" s="51"/>
      <c r="C299" s="51"/>
      <c r="D299" s="51"/>
      <c r="E299" s="51"/>
      <c r="F299" s="51"/>
      <c r="G299" s="51"/>
      <c r="H299" s="51"/>
      <c r="I299" s="54"/>
      <c r="J299" s="51"/>
      <c r="K299" s="51"/>
      <c r="L299" s="51"/>
      <c r="M299" s="51"/>
      <c r="N299" s="54"/>
      <c r="O299" s="51"/>
      <c r="P299" s="51"/>
      <c r="Q299" s="57"/>
      <c r="R299" s="57"/>
      <c r="S299" s="51"/>
      <c r="T299" s="51"/>
      <c r="U299" s="51"/>
      <c r="V299" s="51"/>
      <c r="W299" s="51"/>
      <c r="X299" s="51"/>
      <c r="Y299" s="51"/>
      <c r="Z299" s="51"/>
      <c r="AA299" s="51"/>
      <c r="AB299" s="45" t="s">
        <v>802</v>
      </c>
      <c r="AC299" s="46">
        <v>43843</v>
      </c>
      <c r="AD299" s="46">
        <v>43861</v>
      </c>
      <c r="AE299" s="51"/>
      <c r="AF299" s="51"/>
      <c r="BA299" s="44"/>
    </row>
    <row r="300" spans="1:53" ht="112.5" x14ac:dyDescent="0.25">
      <c r="A300" s="52"/>
      <c r="B300" s="52"/>
      <c r="C300" s="52"/>
      <c r="D300" s="52"/>
      <c r="E300" s="52"/>
      <c r="F300" s="52"/>
      <c r="G300" s="52"/>
      <c r="H300" s="52"/>
      <c r="I300" s="55"/>
      <c r="J300" s="52"/>
      <c r="K300" s="52"/>
      <c r="L300" s="52"/>
      <c r="M300" s="52"/>
      <c r="N300" s="55"/>
      <c r="O300" s="52"/>
      <c r="P300" s="52"/>
      <c r="Q300" s="58"/>
      <c r="R300" s="58"/>
      <c r="S300" s="52"/>
      <c r="T300" s="52"/>
      <c r="U300" s="52"/>
      <c r="V300" s="52"/>
      <c r="W300" s="52"/>
      <c r="X300" s="52"/>
      <c r="Y300" s="52"/>
      <c r="Z300" s="52"/>
      <c r="AA300" s="52"/>
      <c r="AB300" s="45" t="s">
        <v>803</v>
      </c>
      <c r="AC300" s="46">
        <v>43892</v>
      </c>
      <c r="AD300" s="46">
        <v>44186</v>
      </c>
      <c r="AE300" s="52"/>
      <c r="AF300" s="52"/>
      <c r="BA300" s="44"/>
    </row>
    <row r="301" spans="1:53" x14ac:dyDescent="0.25">
      <c r="A301" s="50">
        <v>2018011000534</v>
      </c>
      <c r="B301" s="50" t="s">
        <v>431</v>
      </c>
      <c r="C301" s="50" t="s">
        <v>430</v>
      </c>
      <c r="D301" s="50" t="s">
        <v>429</v>
      </c>
      <c r="E301" s="50">
        <v>2</v>
      </c>
      <c r="F301" s="50" t="s">
        <v>357</v>
      </c>
      <c r="G301" s="50"/>
      <c r="H301" s="50" t="s">
        <v>428</v>
      </c>
      <c r="I301" s="53" t="s">
        <v>804</v>
      </c>
      <c r="J301" s="50" t="s">
        <v>351</v>
      </c>
      <c r="K301" s="50" t="s">
        <v>432</v>
      </c>
      <c r="L301" s="50" t="s">
        <v>370</v>
      </c>
      <c r="M301" s="50" t="s">
        <v>21</v>
      </c>
      <c r="N301" s="53" t="s">
        <v>804</v>
      </c>
      <c r="O301" s="50" t="s">
        <v>805</v>
      </c>
      <c r="P301" s="50" t="s">
        <v>249</v>
      </c>
      <c r="Q301" s="56">
        <v>0.9</v>
      </c>
      <c r="R301" s="56">
        <v>0.9</v>
      </c>
      <c r="S301" s="50" t="s">
        <v>344</v>
      </c>
      <c r="T301" s="50" t="s">
        <v>343</v>
      </c>
      <c r="U301" s="50" t="s">
        <v>316</v>
      </c>
      <c r="V301" s="50"/>
      <c r="W301" s="50"/>
      <c r="X301" s="50"/>
      <c r="Y301" s="50" t="s">
        <v>316</v>
      </c>
      <c r="Z301" s="50"/>
      <c r="AA301" s="50"/>
      <c r="AB301" s="43" t="s">
        <v>522</v>
      </c>
      <c r="AC301" s="43" t="s">
        <v>523</v>
      </c>
      <c r="AD301" s="43" t="s">
        <v>524</v>
      </c>
      <c r="AE301" s="50" t="s">
        <v>363</v>
      </c>
      <c r="AF301" s="50" t="s">
        <v>364</v>
      </c>
      <c r="BA301" s="44"/>
    </row>
    <row r="302" spans="1:53" ht="101.25" x14ac:dyDescent="0.25">
      <c r="A302" s="51"/>
      <c r="B302" s="51"/>
      <c r="C302" s="51"/>
      <c r="D302" s="51"/>
      <c r="E302" s="51"/>
      <c r="F302" s="51"/>
      <c r="G302" s="51"/>
      <c r="H302" s="51"/>
      <c r="I302" s="54"/>
      <c r="J302" s="51"/>
      <c r="K302" s="51"/>
      <c r="L302" s="51"/>
      <c r="M302" s="51"/>
      <c r="N302" s="54"/>
      <c r="O302" s="51"/>
      <c r="P302" s="51"/>
      <c r="Q302" s="57"/>
      <c r="R302" s="57"/>
      <c r="S302" s="51"/>
      <c r="T302" s="51"/>
      <c r="U302" s="51"/>
      <c r="V302" s="51"/>
      <c r="W302" s="51"/>
      <c r="X302" s="51"/>
      <c r="Y302" s="51"/>
      <c r="Z302" s="51"/>
      <c r="AA302" s="51"/>
      <c r="AB302" s="45" t="s">
        <v>806</v>
      </c>
      <c r="AC302" s="46">
        <v>43850</v>
      </c>
      <c r="AD302" s="46">
        <v>43861</v>
      </c>
      <c r="AE302" s="51"/>
      <c r="AF302" s="51"/>
      <c r="BA302" s="44"/>
    </row>
    <row r="303" spans="1:53" ht="135" x14ac:dyDescent="0.25">
      <c r="A303" s="52"/>
      <c r="B303" s="52"/>
      <c r="C303" s="52"/>
      <c r="D303" s="52"/>
      <c r="E303" s="52"/>
      <c r="F303" s="52"/>
      <c r="G303" s="52"/>
      <c r="H303" s="52"/>
      <c r="I303" s="55"/>
      <c r="J303" s="52"/>
      <c r="K303" s="52"/>
      <c r="L303" s="52"/>
      <c r="M303" s="52"/>
      <c r="N303" s="55"/>
      <c r="O303" s="52"/>
      <c r="P303" s="52"/>
      <c r="Q303" s="58"/>
      <c r="R303" s="58"/>
      <c r="S303" s="52"/>
      <c r="T303" s="52"/>
      <c r="U303" s="52"/>
      <c r="V303" s="52"/>
      <c r="W303" s="52"/>
      <c r="X303" s="52"/>
      <c r="Y303" s="52"/>
      <c r="Z303" s="52"/>
      <c r="AA303" s="52"/>
      <c r="AB303" s="45" t="s">
        <v>807</v>
      </c>
      <c r="AC303" s="46">
        <v>43864</v>
      </c>
      <c r="AD303" s="46">
        <v>44195</v>
      </c>
      <c r="AE303" s="52"/>
      <c r="AF303" s="52"/>
      <c r="BA303" s="44"/>
    </row>
    <row r="304" spans="1:53" x14ac:dyDescent="0.25">
      <c r="A304" s="50">
        <v>2018011000534</v>
      </c>
      <c r="B304" s="50" t="s">
        <v>431</v>
      </c>
      <c r="C304" s="50" t="s">
        <v>430</v>
      </c>
      <c r="D304" s="50" t="s">
        <v>429</v>
      </c>
      <c r="E304" s="50">
        <v>2</v>
      </c>
      <c r="F304" s="50" t="s">
        <v>357</v>
      </c>
      <c r="G304" s="50"/>
      <c r="H304" s="50" t="s">
        <v>428</v>
      </c>
      <c r="I304" s="53" t="s">
        <v>808</v>
      </c>
      <c r="J304" s="50" t="s">
        <v>351</v>
      </c>
      <c r="K304" s="50" t="s">
        <v>432</v>
      </c>
      <c r="L304" s="50" t="s">
        <v>249</v>
      </c>
      <c r="M304" s="50" t="s">
        <v>21</v>
      </c>
      <c r="N304" s="53" t="s">
        <v>808</v>
      </c>
      <c r="O304" s="50" t="s">
        <v>809</v>
      </c>
      <c r="P304" s="50" t="s">
        <v>249</v>
      </c>
      <c r="Q304" s="56">
        <v>0.9</v>
      </c>
      <c r="R304" s="56">
        <v>0.9</v>
      </c>
      <c r="S304" s="50" t="s">
        <v>344</v>
      </c>
      <c r="T304" s="50" t="s">
        <v>343</v>
      </c>
      <c r="U304" s="50" t="s">
        <v>316</v>
      </c>
      <c r="V304" s="50"/>
      <c r="W304" s="50"/>
      <c r="X304" s="50"/>
      <c r="Y304" s="50" t="s">
        <v>316</v>
      </c>
      <c r="Z304" s="50"/>
      <c r="AA304" s="50"/>
      <c r="AB304" s="43" t="s">
        <v>522</v>
      </c>
      <c r="AC304" s="43" t="s">
        <v>523</v>
      </c>
      <c r="AD304" s="43" t="s">
        <v>524</v>
      </c>
      <c r="AE304" s="50" t="s">
        <v>353</v>
      </c>
      <c r="AF304" s="50" t="s">
        <v>354</v>
      </c>
      <c r="BA304" s="44"/>
    </row>
    <row r="305" spans="1:53" ht="78.75" x14ac:dyDescent="0.25">
      <c r="A305" s="51"/>
      <c r="B305" s="51"/>
      <c r="C305" s="51"/>
      <c r="D305" s="51"/>
      <c r="E305" s="51"/>
      <c r="F305" s="51"/>
      <c r="G305" s="51"/>
      <c r="H305" s="51"/>
      <c r="I305" s="54"/>
      <c r="J305" s="51"/>
      <c r="K305" s="51"/>
      <c r="L305" s="51"/>
      <c r="M305" s="51"/>
      <c r="N305" s="54"/>
      <c r="O305" s="51"/>
      <c r="P305" s="51"/>
      <c r="Q305" s="57"/>
      <c r="R305" s="57"/>
      <c r="S305" s="51"/>
      <c r="T305" s="51"/>
      <c r="U305" s="51"/>
      <c r="V305" s="51"/>
      <c r="W305" s="51"/>
      <c r="X305" s="51"/>
      <c r="Y305" s="51"/>
      <c r="Z305" s="51"/>
      <c r="AA305" s="51"/>
      <c r="AB305" s="45" t="s">
        <v>810</v>
      </c>
      <c r="AC305" s="46">
        <v>43832</v>
      </c>
      <c r="AD305" s="46">
        <v>44196</v>
      </c>
      <c r="AE305" s="51"/>
      <c r="AF305" s="51"/>
      <c r="BA305" s="44"/>
    </row>
    <row r="306" spans="1:53" ht="146.25" x14ac:dyDescent="0.25">
      <c r="A306" s="51"/>
      <c r="B306" s="51"/>
      <c r="C306" s="51"/>
      <c r="D306" s="51"/>
      <c r="E306" s="51"/>
      <c r="F306" s="51"/>
      <c r="G306" s="51"/>
      <c r="H306" s="51"/>
      <c r="I306" s="54"/>
      <c r="J306" s="51"/>
      <c r="K306" s="51"/>
      <c r="L306" s="51"/>
      <c r="M306" s="51"/>
      <c r="N306" s="54"/>
      <c r="O306" s="51"/>
      <c r="P306" s="51"/>
      <c r="Q306" s="57"/>
      <c r="R306" s="57"/>
      <c r="S306" s="51"/>
      <c r="T306" s="51"/>
      <c r="U306" s="51"/>
      <c r="V306" s="51"/>
      <c r="W306" s="51"/>
      <c r="X306" s="51"/>
      <c r="Y306" s="51"/>
      <c r="Z306" s="51"/>
      <c r="AA306" s="51"/>
      <c r="AB306" s="45" t="s">
        <v>811</v>
      </c>
      <c r="AC306" s="46">
        <v>43832</v>
      </c>
      <c r="AD306" s="46">
        <v>44196</v>
      </c>
      <c r="AE306" s="51"/>
      <c r="AF306" s="51"/>
      <c r="BA306" s="44"/>
    </row>
    <row r="307" spans="1:53" ht="101.25" x14ac:dyDescent="0.25">
      <c r="A307" s="51"/>
      <c r="B307" s="51"/>
      <c r="C307" s="51"/>
      <c r="D307" s="51"/>
      <c r="E307" s="51"/>
      <c r="F307" s="51"/>
      <c r="G307" s="51"/>
      <c r="H307" s="51"/>
      <c r="I307" s="54"/>
      <c r="J307" s="51"/>
      <c r="K307" s="51"/>
      <c r="L307" s="51"/>
      <c r="M307" s="51"/>
      <c r="N307" s="54"/>
      <c r="O307" s="51"/>
      <c r="P307" s="51"/>
      <c r="Q307" s="57"/>
      <c r="R307" s="57"/>
      <c r="S307" s="51"/>
      <c r="T307" s="51"/>
      <c r="U307" s="51"/>
      <c r="V307" s="51"/>
      <c r="W307" s="51"/>
      <c r="X307" s="51"/>
      <c r="Y307" s="51"/>
      <c r="Z307" s="51"/>
      <c r="AA307" s="51"/>
      <c r="AB307" s="45" t="s">
        <v>812</v>
      </c>
      <c r="AC307" s="46">
        <v>43837</v>
      </c>
      <c r="AD307" s="46">
        <v>44196</v>
      </c>
      <c r="AE307" s="51"/>
      <c r="AF307" s="51"/>
      <c r="BA307" s="44"/>
    </row>
    <row r="308" spans="1:53" ht="101.25" x14ac:dyDescent="0.25">
      <c r="A308" s="52"/>
      <c r="B308" s="52"/>
      <c r="C308" s="52"/>
      <c r="D308" s="52"/>
      <c r="E308" s="52"/>
      <c r="F308" s="52"/>
      <c r="G308" s="52"/>
      <c r="H308" s="52"/>
      <c r="I308" s="55"/>
      <c r="J308" s="52"/>
      <c r="K308" s="52"/>
      <c r="L308" s="52"/>
      <c r="M308" s="52"/>
      <c r="N308" s="55"/>
      <c r="O308" s="52"/>
      <c r="P308" s="52"/>
      <c r="Q308" s="58"/>
      <c r="R308" s="58"/>
      <c r="S308" s="52"/>
      <c r="T308" s="52"/>
      <c r="U308" s="52"/>
      <c r="V308" s="52"/>
      <c r="W308" s="52"/>
      <c r="X308" s="52"/>
      <c r="Y308" s="52"/>
      <c r="Z308" s="52"/>
      <c r="AA308" s="52"/>
      <c r="AB308" s="45" t="s">
        <v>813</v>
      </c>
      <c r="AC308" s="46">
        <v>43837</v>
      </c>
      <c r="AD308" s="46">
        <v>44196</v>
      </c>
      <c r="AE308" s="52"/>
      <c r="AF308" s="52"/>
      <c r="BA308" s="44"/>
    </row>
    <row r="309" spans="1:53" x14ac:dyDescent="0.25">
      <c r="A309" s="50">
        <v>2018011000705</v>
      </c>
      <c r="B309" s="50" t="s">
        <v>338</v>
      </c>
      <c r="C309" s="50" t="s">
        <v>339</v>
      </c>
      <c r="D309" s="50" t="s">
        <v>338</v>
      </c>
      <c r="E309" s="50">
        <v>3</v>
      </c>
      <c r="F309" s="50" t="s">
        <v>348</v>
      </c>
      <c r="G309" s="50"/>
      <c r="H309" s="50" t="s">
        <v>401</v>
      </c>
      <c r="I309" s="53" t="s">
        <v>815</v>
      </c>
      <c r="J309" s="50" t="s">
        <v>351</v>
      </c>
      <c r="K309" s="50" t="s">
        <v>355</v>
      </c>
      <c r="L309" s="50" t="s">
        <v>814</v>
      </c>
      <c r="M309" s="50" t="s">
        <v>25</v>
      </c>
      <c r="N309" s="53" t="s">
        <v>815</v>
      </c>
      <c r="O309" s="50" t="s">
        <v>816</v>
      </c>
      <c r="P309" s="50" t="s">
        <v>249</v>
      </c>
      <c r="Q309" s="56">
        <v>0.94</v>
      </c>
      <c r="R309" s="56">
        <v>0.94</v>
      </c>
      <c r="S309" s="50" t="s">
        <v>344</v>
      </c>
      <c r="T309" s="50" t="s">
        <v>343</v>
      </c>
      <c r="U309" s="50" t="s">
        <v>316</v>
      </c>
      <c r="V309" s="50" t="s">
        <v>316</v>
      </c>
      <c r="W309" s="50"/>
      <c r="X309" s="50"/>
      <c r="Y309" s="50" t="s">
        <v>316</v>
      </c>
      <c r="Z309" s="50"/>
      <c r="AA309" s="50"/>
      <c r="AB309" s="43" t="s">
        <v>522</v>
      </c>
      <c r="AC309" s="43" t="s">
        <v>523</v>
      </c>
      <c r="AD309" s="43" t="s">
        <v>524</v>
      </c>
      <c r="AE309" s="50" t="s">
        <v>398</v>
      </c>
      <c r="AF309" s="50" t="s">
        <v>354</v>
      </c>
      <c r="BA309" s="44"/>
    </row>
    <row r="310" spans="1:53" ht="123.75" x14ac:dyDescent="0.25">
      <c r="A310" s="51"/>
      <c r="B310" s="51"/>
      <c r="C310" s="51"/>
      <c r="D310" s="51"/>
      <c r="E310" s="51"/>
      <c r="F310" s="51"/>
      <c r="G310" s="51"/>
      <c r="H310" s="51"/>
      <c r="I310" s="54"/>
      <c r="J310" s="51"/>
      <c r="K310" s="51"/>
      <c r="L310" s="51"/>
      <c r="M310" s="51"/>
      <c r="N310" s="54"/>
      <c r="O310" s="51"/>
      <c r="P310" s="51"/>
      <c r="Q310" s="57"/>
      <c r="R310" s="57"/>
      <c r="S310" s="51"/>
      <c r="T310" s="51"/>
      <c r="U310" s="51"/>
      <c r="V310" s="51"/>
      <c r="W310" s="51"/>
      <c r="X310" s="51"/>
      <c r="Y310" s="51"/>
      <c r="Z310" s="51"/>
      <c r="AA310" s="51"/>
      <c r="AB310" s="45" t="s">
        <v>817</v>
      </c>
      <c r="AC310" s="46">
        <v>43832</v>
      </c>
      <c r="AD310" s="46">
        <v>43861</v>
      </c>
      <c r="AE310" s="51"/>
      <c r="AF310" s="51"/>
      <c r="BA310" s="44"/>
    </row>
    <row r="311" spans="1:53" ht="112.5" x14ac:dyDescent="0.25">
      <c r="A311" s="51"/>
      <c r="B311" s="51"/>
      <c r="C311" s="51"/>
      <c r="D311" s="51"/>
      <c r="E311" s="51"/>
      <c r="F311" s="51"/>
      <c r="G311" s="51"/>
      <c r="H311" s="51"/>
      <c r="I311" s="54"/>
      <c r="J311" s="51"/>
      <c r="K311" s="51"/>
      <c r="L311" s="51"/>
      <c r="M311" s="51"/>
      <c r="N311" s="54"/>
      <c r="O311" s="51"/>
      <c r="P311" s="51"/>
      <c r="Q311" s="57"/>
      <c r="R311" s="57"/>
      <c r="S311" s="51"/>
      <c r="T311" s="51"/>
      <c r="U311" s="51"/>
      <c r="V311" s="51"/>
      <c r="W311" s="51"/>
      <c r="X311" s="51"/>
      <c r="Y311" s="51"/>
      <c r="Z311" s="51"/>
      <c r="AA311" s="51"/>
      <c r="AB311" s="45" t="s">
        <v>818</v>
      </c>
      <c r="AC311" s="46">
        <v>43832</v>
      </c>
      <c r="AD311" s="46">
        <v>43861</v>
      </c>
      <c r="AE311" s="51"/>
      <c r="AF311" s="51"/>
      <c r="BA311" s="44"/>
    </row>
    <row r="312" spans="1:53" ht="146.25" x14ac:dyDescent="0.25">
      <c r="A312" s="51"/>
      <c r="B312" s="51"/>
      <c r="C312" s="51"/>
      <c r="D312" s="51"/>
      <c r="E312" s="51"/>
      <c r="F312" s="51"/>
      <c r="G312" s="51"/>
      <c r="H312" s="51"/>
      <c r="I312" s="54"/>
      <c r="J312" s="51"/>
      <c r="K312" s="51"/>
      <c r="L312" s="51"/>
      <c r="M312" s="51"/>
      <c r="N312" s="54"/>
      <c r="O312" s="51"/>
      <c r="P312" s="51"/>
      <c r="Q312" s="57"/>
      <c r="R312" s="57"/>
      <c r="S312" s="51"/>
      <c r="T312" s="51"/>
      <c r="U312" s="51"/>
      <c r="V312" s="51"/>
      <c r="W312" s="51"/>
      <c r="X312" s="51"/>
      <c r="Y312" s="51"/>
      <c r="Z312" s="51"/>
      <c r="AA312" s="51"/>
      <c r="AB312" s="45" t="s">
        <v>819</v>
      </c>
      <c r="AC312" s="46">
        <v>43892</v>
      </c>
      <c r="AD312" s="46">
        <v>44196</v>
      </c>
      <c r="AE312" s="51"/>
      <c r="AF312" s="51"/>
      <c r="BA312" s="44"/>
    </row>
    <row r="313" spans="1:53" ht="123.75" x14ac:dyDescent="0.25">
      <c r="A313" s="51"/>
      <c r="B313" s="51"/>
      <c r="C313" s="51"/>
      <c r="D313" s="51"/>
      <c r="E313" s="51"/>
      <c r="F313" s="51"/>
      <c r="G313" s="51"/>
      <c r="H313" s="51"/>
      <c r="I313" s="54"/>
      <c r="J313" s="51"/>
      <c r="K313" s="51"/>
      <c r="L313" s="51"/>
      <c r="M313" s="51"/>
      <c r="N313" s="54"/>
      <c r="O313" s="51"/>
      <c r="P313" s="51"/>
      <c r="Q313" s="57"/>
      <c r="R313" s="57"/>
      <c r="S313" s="51"/>
      <c r="T313" s="51"/>
      <c r="U313" s="51"/>
      <c r="V313" s="51"/>
      <c r="W313" s="51"/>
      <c r="X313" s="51"/>
      <c r="Y313" s="51"/>
      <c r="Z313" s="51"/>
      <c r="AA313" s="51"/>
      <c r="AB313" s="45" t="s">
        <v>820</v>
      </c>
      <c r="AC313" s="46">
        <v>43902</v>
      </c>
      <c r="AD313" s="46">
        <v>44196</v>
      </c>
      <c r="AE313" s="51"/>
      <c r="AF313" s="51"/>
      <c r="BA313" s="44"/>
    </row>
    <row r="314" spans="1:53" ht="303.75" x14ac:dyDescent="0.25">
      <c r="A314" s="52"/>
      <c r="B314" s="52"/>
      <c r="C314" s="52"/>
      <c r="D314" s="52"/>
      <c r="E314" s="52"/>
      <c r="F314" s="52"/>
      <c r="G314" s="52"/>
      <c r="H314" s="52"/>
      <c r="I314" s="55"/>
      <c r="J314" s="52"/>
      <c r="K314" s="52"/>
      <c r="L314" s="52"/>
      <c r="M314" s="52"/>
      <c r="N314" s="55"/>
      <c r="O314" s="52"/>
      <c r="P314" s="52"/>
      <c r="Q314" s="58"/>
      <c r="R314" s="58"/>
      <c r="S314" s="52"/>
      <c r="T314" s="52"/>
      <c r="U314" s="52"/>
      <c r="V314" s="52"/>
      <c r="W314" s="52"/>
      <c r="X314" s="52"/>
      <c r="Y314" s="52"/>
      <c r="Z314" s="52"/>
      <c r="AA314" s="52"/>
      <c r="AB314" s="45" t="s">
        <v>821</v>
      </c>
      <c r="AC314" s="46">
        <v>43941</v>
      </c>
      <c r="AD314" s="46">
        <v>44154</v>
      </c>
      <c r="AE314" s="52"/>
      <c r="AF314" s="52"/>
      <c r="BA314" s="44"/>
    </row>
    <row r="315" spans="1:53" x14ac:dyDescent="0.25">
      <c r="A315" s="50">
        <v>2018011000705</v>
      </c>
      <c r="B315" s="50" t="s">
        <v>338</v>
      </c>
      <c r="C315" s="50" t="s">
        <v>339</v>
      </c>
      <c r="D315" s="50" t="s">
        <v>338</v>
      </c>
      <c r="E315" s="50">
        <v>8</v>
      </c>
      <c r="F315" s="50" t="s">
        <v>241</v>
      </c>
      <c r="G315" s="50"/>
      <c r="H315" s="50" t="s">
        <v>428</v>
      </c>
      <c r="I315" s="53" t="s">
        <v>822</v>
      </c>
      <c r="J315" s="50" t="s">
        <v>351</v>
      </c>
      <c r="K315" s="50" t="s">
        <v>432</v>
      </c>
      <c r="L315" s="50" t="s">
        <v>249</v>
      </c>
      <c r="M315" s="50" t="s">
        <v>21</v>
      </c>
      <c r="N315" s="53" t="s">
        <v>822</v>
      </c>
      <c r="O315" s="50" t="s">
        <v>823</v>
      </c>
      <c r="P315" s="50" t="s">
        <v>249</v>
      </c>
      <c r="Q315" s="56">
        <v>1</v>
      </c>
      <c r="R315" s="56">
        <v>1</v>
      </c>
      <c r="S315" s="50" t="s">
        <v>344</v>
      </c>
      <c r="T315" s="50" t="s">
        <v>343</v>
      </c>
      <c r="U315" s="50" t="s">
        <v>316</v>
      </c>
      <c r="V315" s="50"/>
      <c r="W315" s="50"/>
      <c r="X315" s="50"/>
      <c r="Y315" s="50" t="s">
        <v>316</v>
      </c>
      <c r="Z315" s="50"/>
      <c r="AA315" s="50"/>
      <c r="AB315" s="43" t="s">
        <v>522</v>
      </c>
      <c r="AC315" s="43" t="s">
        <v>523</v>
      </c>
      <c r="AD315" s="43" t="s">
        <v>524</v>
      </c>
      <c r="AE315" s="50" t="s">
        <v>353</v>
      </c>
      <c r="AF315" s="50" t="s">
        <v>354</v>
      </c>
      <c r="BA315" s="44"/>
    </row>
    <row r="316" spans="1:53" ht="56.25" x14ac:dyDescent="0.25">
      <c r="A316" s="51"/>
      <c r="B316" s="51"/>
      <c r="C316" s="51"/>
      <c r="D316" s="51"/>
      <c r="E316" s="51"/>
      <c r="F316" s="51"/>
      <c r="G316" s="51"/>
      <c r="H316" s="51"/>
      <c r="I316" s="54"/>
      <c r="J316" s="51"/>
      <c r="K316" s="51"/>
      <c r="L316" s="51"/>
      <c r="M316" s="51"/>
      <c r="N316" s="54"/>
      <c r="O316" s="51"/>
      <c r="P316" s="51"/>
      <c r="Q316" s="57"/>
      <c r="R316" s="57"/>
      <c r="S316" s="51"/>
      <c r="T316" s="51"/>
      <c r="U316" s="51"/>
      <c r="V316" s="51"/>
      <c r="W316" s="51"/>
      <c r="X316" s="51"/>
      <c r="Y316" s="51"/>
      <c r="Z316" s="51"/>
      <c r="AA316" s="51"/>
      <c r="AB316" s="45" t="s">
        <v>824</v>
      </c>
      <c r="AC316" s="46">
        <v>43864</v>
      </c>
      <c r="AD316" s="46">
        <v>43872</v>
      </c>
      <c r="AE316" s="51"/>
      <c r="AF316" s="51"/>
      <c r="BA316" s="44"/>
    </row>
    <row r="317" spans="1:53" ht="135" x14ac:dyDescent="0.25">
      <c r="A317" s="51"/>
      <c r="B317" s="51"/>
      <c r="C317" s="51"/>
      <c r="D317" s="51"/>
      <c r="E317" s="51"/>
      <c r="F317" s="51"/>
      <c r="G317" s="51"/>
      <c r="H317" s="51"/>
      <c r="I317" s="54"/>
      <c r="J317" s="51"/>
      <c r="K317" s="51"/>
      <c r="L317" s="51"/>
      <c r="M317" s="51"/>
      <c r="N317" s="54"/>
      <c r="O317" s="51"/>
      <c r="P317" s="51"/>
      <c r="Q317" s="57"/>
      <c r="R317" s="57"/>
      <c r="S317" s="51"/>
      <c r="T317" s="51"/>
      <c r="U317" s="51"/>
      <c r="V317" s="51"/>
      <c r="W317" s="51"/>
      <c r="X317" s="51"/>
      <c r="Y317" s="51"/>
      <c r="Z317" s="51"/>
      <c r="AA317" s="51"/>
      <c r="AB317" s="45" t="s">
        <v>825</v>
      </c>
      <c r="AC317" s="46">
        <v>43873</v>
      </c>
      <c r="AD317" s="46">
        <v>43878</v>
      </c>
      <c r="AE317" s="51"/>
      <c r="AF317" s="51"/>
      <c r="BA317" s="44"/>
    </row>
    <row r="318" spans="1:53" ht="90" x14ac:dyDescent="0.25">
      <c r="A318" s="52"/>
      <c r="B318" s="52"/>
      <c r="C318" s="52"/>
      <c r="D318" s="52"/>
      <c r="E318" s="52"/>
      <c r="F318" s="52"/>
      <c r="G318" s="52"/>
      <c r="H318" s="52"/>
      <c r="I318" s="55"/>
      <c r="J318" s="52"/>
      <c r="K318" s="52"/>
      <c r="L318" s="52"/>
      <c r="M318" s="52"/>
      <c r="N318" s="55"/>
      <c r="O318" s="52"/>
      <c r="P318" s="52"/>
      <c r="Q318" s="58"/>
      <c r="R318" s="58"/>
      <c r="S318" s="52"/>
      <c r="T318" s="52"/>
      <c r="U318" s="52"/>
      <c r="V318" s="52"/>
      <c r="W318" s="52"/>
      <c r="X318" s="52"/>
      <c r="Y318" s="52"/>
      <c r="Z318" s="52"/>
      <c r="AA318" s="52"/>
      <c r="AB318" s="45" t="s">
        <v>826</v>
      </c>
      <c r="AC318" s="46">
        <v>43892</v>
      </c>
      <c r="AD318" s="46">
        <v>44195</v>
      </c>
      <c r="AE318" s="52"/>
      <c r="AF318" s="52"/>
      <c r="BA318" s="44"/>
    </row>
    <row r="319" spans="1:53" x14ac:dyDescent="0.25">
      <c r="A319" s="50">
        <v>2018011000705</v>
      </c>
      <c r="B319" s="50" t="s">
        <v>338</v>
      </c>
      <c r="C319" s="50" t="s">
        <v>339</v>
      </c>
      <c r="D319" s="50" t="s">
        <v>338</v>
      </c>
      <c r="E319" s="50">
        <v>5</v>
      </c>
      <c r="F319" s="50" t="s">
        <v>169</v>
      </c>
      <c r="G319" s="50" t="s">
        <v>270</v>
      </c>
      <c r="H319" s="50" t="s">
        <v>337</v>
      </c>
      <c r="I319" s="53" t="s">
        <v>162</v>
      </c>
      <c r="J319" s="50" t="s">
        <v>340</v>
      </c>
      <c r="K319" s="50" t="s">
        <v>340</v>
      </c>
      <c r="L319" s="50" t="s">
        <v>249</v>
      </c>
      <c r="M319" s="50" t="s">
        <v>44</v>
      </c>
      <c r="N319" s="53" t="s">
        <v>162</v>
      </c>
      <c r="O319" s="50" t="s">
        <v>347</v>
      </c>
      <c r="P319" s="56">
        <v>1</v>
      </c>
      <c r="Q319" s="56">
        <v>0.5</v>
      </c>
      <c r="R319" s="56">
        <v>0.25</v>
      </c>
      <c r="S319" s="50" t="s">
        <v>344</v>
      </c>
      <c r="T319" s="50" t="s">
        <v>343</v>
      </c>
      <c r="U319" s="50" t="s">
        <v>316</v>
      </c>
      <c r="V319" s="50"/>
      <c r="W319" s="50"/>
      <c r="X319" s="50" t="s">
        <v>316</v>
      </c>
      <c r="Y319" s="50" t="s">
        <v>316</v>
      </c>
      <c r="Z319" s="50"/>
      <c r="AA319" s="50"/>
      <c r="AB319" s="43" t="s">
        <v>522</v>
      </c>
      <c r="AC319" s="43" t="s">
        <v>523</v>
      </c>
      <c r="AD319" s="43" t="s">
        <v>524</v>
      </c>
      <c r="AE319" s="50" t="s">
        <v>345</v>
      </c>
      <c r="AF319" s="50" t="s">
        <v>346</v>
      </c>
      <c r="BA319" s="44"/>
    </row>
    <row r="320" spans="1:53" ht="180" x14ac:dyDescent="0.25">
      <c r="A320" s="51"/>
      <c r="B320" s="51"/>
      <c r="C320" s="51"/>
      <c r="D320" s="51"/>
      <c r="E320" s="51"/>
      <c r="F320" s="51"/>
      <c r="G320" s="51"/>
      <c r="H320" s="51"/>
      <c r="I320" s="54"/>
      <c r="J320" s="51"/>
      <c r="K320" s="51"/>
      <c r="L320" s="51"/>
      <c r="M320" s="51"/>
      <c r="N320" s="54"/>
      <c r="O320" s="51"/>
      <c r="P320" s="57"/>
      <c r="Q320" s="57"/>
      <c r="R320" s="57"/>
      <c r="S320" s="51"/>
      <c r="T320" s="51"/>
      <c r="U320" s="51"/>
      <c r="V320" s="51"/>
      <c r="W320" s="51"/>
      <c r="X320" s="51"/>
      <c r="Y320" s="51"/>
      <c r="Z320" s="51"/>
      <c r="AA320" s="51"/>
      <c r="AB320" s="45" t="s">
        <v>827</v>
      </c>
      <c r="AC320" s="46">
        <v>43845</v>
      </c>
      <c r="AD320" s="46">
        <v>43889</v>
      </c>
      <c r="AE320" s="51"/>
      <c r="AF320" s="51"/>
      <c r="BA320" s="44"/>
    </row>
    <row r="321" spans="1:53" ht="123.75" x14ac:dyDescent="0.25">
      <c r="A321" s="51"/>
      <c r="B321" s="51"/>
      <c r="C321" s="51"/>
      <c r="D321" s="51"/>
      <c r="E321" s="51"/>
      <c r="F321" s="51"/>
      <c r="G321" s="51"/>
      <c r="H321" s="51"/>
      <c r="I321" s="54"/>
      <c r="J321" s="51"/>
      <c r="K321" s="51"/>
      <c r="L321" s="51"/>
      <c r="M321" s="51"/>
      <c r="N321" s="54"/>
      <c r="O321" s="51"/>
      <c r="P321" s="57"/>
      <c r="Q321" s="57"/>
      <c r="R321" s="57"/>
      <c r="S321" s="51"/>
      <c r="T321" s="51"/>
      <c r="U321" s="51"/>
      <c r="V321" s="51"/>
      <c r="W321" s="51"/>
      <c r="X321" s="51"/>
      <c r="Y321" s="51"/>
      <c r="Z321" s="51"/>
      <c r="AA321" s="51"/>
      <c r="AB321" s="45" t="s">
        <v>828</v>
      </c>
      <c r="AC321" s="46">
        <v>43845</v>
      </c>
      <c r="AD321" s="46">
        <v>43889</v>
      </c>
      <c r="AE321" s="51"/>
      <c r="AF321" s="51"/>
      <c r="BA321" s="44"/>
    </row>
    <row r="322" spans="1:53" ht="146.25" x14ac:dyDescent="0.25">
      <c r="A322" s="52"/>
      <c r="B322" s="52"/>
      <c r="C322" s="52"/>
      <c r="D322" s="52"/>
      <c r="E322" s="52"/>
      <c r="F322" s="52"/>
      <c r="G322" s="52"/>
      <c r="H322" s="52"/>
      <c r="I322" s="55"/>
      <c r="J322" s="52"/>
      <c r="K322" s="52"/>
      <c r="L322" s="52"/>
      <c r="M322" s="52"/>
      <c r="N322" s="55"/>
      <c r="O322" s="52"/>
      <c r="P322" s="58"/>
      <c r="Q322" s="58"/>
      <c r="R322" s="58"/>
      <c r="S322" s="52"/>
      <c r="T322" s="52"/>
      <c r="U322" s="52"/>
      <c r="V322" s="52"/>
      <c r="W322" s="52"/>
      <c r="X322" s="52"/>
      <c r="Y322" s="52"/>
      <c r="Z322" s="52"/>
      <c r="AA322" s="52"/>
      <c r="AB322" s="45" t="s">
        <v>829</v>
      </c>
      <c r="AC322" s="46">
        <v>43891</v>
      </c>
      <c r="AD322" s="46">
        <v>44196</v>
      </c>
      <c r="AE322" s="52"/>
      <c r="AF322" s="52"/>
      <c r="BA322" s="44"/>
    </row>
    <row r="323" spans="1:53" x14ac:dyDescent="0.25">
      <c r="A323" s="50">
        <v>2018011000705</v>
      </c>
      <c r="B323" s="50" t="s">
        <v>338</v>
      </c>
      <c r="C323" s="50" t="s">
        <v>339</v>
      </c>
      <c r="D323" s="50" t="s">
        <v>338</v>
      </c>
      <c r="E323" s="50">
        <v>5</v>
      </c>
      <c r="F323" s="50" t="s">
        <v>169</v>
      </c>
      <c r="G323" s="50" t="s">
        <v>271</v>
      </c>
      <c r="H323" s="50" t="s">
        <v>337</v>
      </c>
      <c r="I323" s="53" t="s">
        <v>163</v>
      </c>
      <c r="J323" s="50" t="s">
        <v>340</v>
      </c>
      <c r="K323" s="50" t="s">
        <v>340</v>
      </c>
      <c r="L323" s="50" t="s">
        <v>249</v>
      </c>
      <c r="M323" s="50" t="s">
        <v>44</v>
      </c>
      <c r="N323" s="53" t="s">
        <v>163</v>
      </c>
      <c r="O323" s="50" t="s">
        <v>341</v>
      </c>
      <c r="P323" s="56">
        <v>1</v>
      </c>
      <c r="Q323" s="56">
        <v>0.5</v>
      </c>
      <c r="R323" s="56">
        <v>0.25</v>
      </c>
      <c r="S323" s="50" t="s">
        <v>344</v>
      </c>
      <c r="T323" s="50" t="s">
        <v>343</v>
      </c>
      <c r="U323" s="50" t="s">
        <v>316</v>
      </c>
      <c r="V323" s="50"/>
      <c r="W323" s="50"/>
      <c r="X323" s="50" t="s">
        <v>316</v>
      </c>
      <c r="Y323" s="50" t="s">
        <v>316</v>
      </c>
      <c r="Z323" s="50"/>
      <c r="AA323" s="50"/>
      <c r="AB323" s="43" t="s">
        <v>522</v>
      </c>
      <c r="AC323" s="43" t="s">
        <v>523</v>
      </c>
      <c r="AD323" s="43" t="s">
        <v>524</v>
      </c>
      <c r="AE323" s="50" t="s">
        <v>345</v>
      </c>
      <c r="AF323" s="50" t="s">
        <v>346</v>
      </c>
      <c r="BA323" s="44"/>
    </row>
    <row r="324" spans="1:53" ht="225" x14ac:dyDescent="0.25">
      <c r="A324" s="51"/>
      <c r="B324" s="51"/>
      <c r="C324" s="51"/>
      <c r="D324" s="51"/>
      <c r="E324" s="51"/>
      <c r="F324" s="51"/>
      <c r="G324" s="51"/>
      <c r="H324" s="51"/>
      <c r="I324" s="54"/>
      <c r="J324" s="51"/>
      <c r="K324" s="51"/>
      <c r="L324" s="51"/>
      <c r="M324" s="51"/>
      <c r="N324" s="54"/>
      <c r="O324" s="51"/>
      <c r="P324" s="57"/>
      <c r="Q324" s="57"/>
      <c r="R324" s="57"/>
      <c r="S324" s="51"/>
      <c r="T324" s="51"/>
      <c r="U324" s="51"/>
      <c r="V324" s="51"/>
      <c r="W324" s="51"/>
      <c r="X324" s="51"/>
      <c r="Y324" s="51"/>
      <c r="Z324" s="51"/>
      <c r="AA324" s="51"/>
      <c r="AB324" s="45" t="s">
        <v>830</v>
      </c>
      <c r="AC324" s="46">
        <v>43862</v>
      </c>
      <c r="AD324" s="46">
        <v>43889</v>
      </c>
      <c r="AE324" s="51"/>
      <c r="AF324" s="51"/>
      <c r="BA324" s="44"/>
    </row>
    <row r="325" spans="1:53" ht="90" x14ac:dyDescent="0.25">
      <c r="A325" s="51"/>
      <c r="B325" s="51"/>
      <c r="C325" s="51"/>
      <c r="D325" s="51"/>
      <c r="E325" s="51"/>
      <c r="F325" s="51"/>
      <c r="G325" s="51"/>
      <c r="H325" s="51"/>
      <c r="I325" s="54"/>
      <c r="J325" s="51"/>
      <c r="K325" s="51"/>
      <c r="L325" s="51"/>
      <c r="M325" s="51"/>
      <c r="N325" s="54"/>
      <c r="O325" s="51"/>
      <c r="P325" s="57"/>
      <c r="Q325" s="57"/>
      <c r="R325" s="57"/>
      <c r="S325" s="51"/>
      <c r="T325" s="51"/>
      <c r="U325" s="51"/>
      <c r="V325" s="51"/>
      <c r="W325" s="51"/>
      <c r="X325" s="51"/>
      <c r="Y325" s="51"/>
      <c r="Z325" s="51"/>
      <c r="AA325" s="51"/>
      <c r="AB325" s="45" t="s">
        <v>831</v>
      </c>
      <c r="AC325" s="46">
        <v>43891</v>
      </c>
      <c r="AD325" s="46">
        <v>44196</v>
      </c>
      <c r="AE325" s="51"/>
      <c r="AF325" s="51"/>
      <c r="BA325" s="44"/>
    </row>
    <row r="326" spans="1:53" ht="180" x14ac:dyDescent="0.25">
      <c r="A326" s="51"/>
      <c r="B326" s="51"/>
      <c r="C326" s="51"/>
      <c r="D326" s="51"/>
      <c r="E326" s="51"/>
      <c r="F326" s="51"/>
      <c r="G326" s="51"/>
      <c r="H326" s="51"/>
      <c r="I326" s="54"/>
      <c r="J326" s="51"/>
      <c r="K326" s="51"/>
      <c r="L326" s="51"/>
      <c r="M326" s="51"/>
      <c r="N326" s="54"/>
      <c r="O326" s="51"/>
      <c r="P326" s="57"/>
      <c r="Q326" s="57"/>
      <c r="R326" s="57"/>
      <c r="S326" s="51"/>
      <c r="T326" s="51"/>
      <c r="U326" s="51"/>
      <c r="V326" s="51"/>
      <c r="W326" s="51"/>
      <c r="X326" s="51"/>
      <c r="Y326" s="51"/>
      <c r="Z326" s="51"/>
      <c r="AA326" s="51"/>
      <c r="AB326" s="45" t="s">
        <v>832</v>
      </c>
      <c r="AC326" s="46">
        <v>43922</v>
      </c>
      <c r="AD326" s="46">
        <v>44196</v>
      </c>
      <c r="AE326" s="51"/>
      <c r="AF326" s="51"/>
      <c r="BA326" s="44"/>
    </row>
    <row r="327" spans="1:53" ht="112.5" x14ac:dyDescent="0.25">
      <c r="A327" s="52"/>
      <c r="B327" s="52"/>
      <c r="C327" s="52"/>
      <c r="D327" s="52"/>
      <c r="E327" s="52"/>
      <c r="F327" s="52"/>
      <c r="G327" s="52"/>
      <c r="H327" s="52"/>
      <c r="I327" s="55"/>
      <c r="J327" s="52"/>
      <c r="K327" s="52"/>
      <c r="L327" s="52"/>
      <c r="M327" s="52"/>
      <c r="N327" s="55"/>
      <c r="O327" s="52"/>
      <c r="P327" s="58"/>
      <c r="Q327" s="58"/>
      <c r="R327" s="58"/>
      <c r="S327" s="52"/>
      <c r="T327" s="52"/>
      <c r="U327" s="52"/>
      <c r="V327" s="52"/>
      <c r="W327" s="52"/>
      <c r="X327" s="52"/>
      <c r="Y327" s="52"/>
      <c r="Z327" s="52"/>
      <c r="AA327" s="52"/>
      <c r="AB327" s="45" t="s">
        <v>833</v>
      </c>
      <c r="AC327" s="46">
        <v>43952</v>
      </c>
      <c r="AD327" s="46">
        <v>44196</v>
      </c>
      <c r="AE327" s="52"/>
      <c r="AF327" s="52"/>
      <c r="BA327" s="44"/>
    </row>
    <row r="328" spans="1:53" x14ac:dyDescent="0.25">
      <c r="A328" s="50">
        <v>2018011000705</v>
      </c>
      <c r="B328" s="50" t="s">
        <v>338</v>
      </c>
      <c r="C328" s="50" t="s">
        <v>339</v>
      </c>
      <c r="D328" s="50" t="s">
        <v>338</v>
      </c>
      <c r="E328" s="50">
        <v>3</v>
      </c>
      <c r="F328" s="50" t="s">
        <v>348</v>
      </c>
      <c r="G328" s="50" t="s">
        <v>45</v>
      </c>
      <c r="H328" s="50" t="s">
        <v>349</v>
      </c>
      <c r="I328" s="53" t="s">
        <v>164</v>
      </c>
      <c r="J328" s="50" t="s">
        <v>351</v>
      </c>
      <c r="K328" s="50" t="s">
        <v>355</v>
      </c>
      <c r="L328" s="50" t="s">
        <v>249</v>
      </c>
      <c r="M328" s="50" t="s">
        <v>46</v>
      </c>
      <c r="N328" s="53" t="s">
        <v>164</v>
      </c>
      <c r="O328" s="50" t="s">
        <v>356</v>
      </c>
      <c r="P328" s="56">
        <v>1</v>
      </c>
      <c r="Q328" s="56">
        <v>1</v>
      </c>
      <c r="R328" s="56">
        <v>1</v>
      </c>
      <c r="S328" s="50" t="s">
        <v>344</v>
      </c>
      <c r="T328" s="50" t="s">
        <v>343</v>
      </c>
      <c r="U328" s="50" t="s">
        <v>316</v>
      </c>
      <c r="V328" s="50"/>
      <c r="W328" s="50"/>
      <c r="X328" s="50" t="s">
        <v>316</v>
      </c>
      <c r="Y328" s="50" t="s">
        <v>316</v>
      </c>
      <c r="Z328" s="50"/>
      <c r="AA328" s="50"/>
      <c r="AB328" s="43" t="s">
        <v>522</v>
      </c>
      <c r="AC328" s="43" t="s">
        <v>523</v>
      </c>
      <c r="AD328" s="43" t="s">
        <v>524</v>
      </c>
      <c r="AE328" s="50" t="s">
        <v>353</v>
      </c>
      <c r="AF328" s="50" t="s">
        <v>354</v>
      </c>
      <c r="BA328" s="44"/>
    </row>
    <row r="329" spans="1:53" ht="202.5" x14ac:dyDescent="0.25">
      <c r="A329" s="51"/>
      <c r="B329" s="51"/>
      <c r="C329" s="51"/>
      <c r="D329" s="51"/>
      <c r="E329" s="51"/>
      <c r="F329" s="51"/>
      <c r="G329" s="51"/>
      <c r="H329" s="51"/>
      <c r="I329" s="54"/>
      <c r="J329" s="51"/>
      <c r="K329" s="51"/>
      <c r="L329" s="51"/>
      <c r="M329" s="51"/>
      <c r="N329" s="54"/>
      <c r="O329" s="51"/>
      <c r="P329" s="57"/>
      <c r="Q329" s="57"/>
      <c r="R329" s="57"/>
      <c r="S329" s="51"/>
      <c r="T329" s="51"/>
      <c r="U329" s="51"/>
      <c r="V329" s="51"/>
      <c r="W329" s="51"/>
      <c r="X329" s="51"/>
      <c r="Y329" s="51"/>
      <c r="Z329" s="51"/>
      <c r="AA329" s="51"/>
      <c r="AB329" s="45" t="s">
        <v>834</v>
      </c>
      <c r="AC329" s="46">
        <v>43843</v>
      </c>
      <c r="AD329" s="46">
        <v>43889</v>
      </c>
      <c r="AE329" s="51"/>
      <c r="AF329" s="51"/>
      <c r="BA329" s="44"/>
    </row>
    <row r="330" spans="1:53" ht="236.25" x14ac:dyDescent="0.25">
      <c r="A330" s="51"/>
      <c r="B330" s="51"/>
      <c r="C330" s="51"/>
      <c r="D330" s="51"/>
      <c r="E330" s="51"/>
      <c r="F330" s="51"/>
      <c r="G330" s="51"/>
      <c r="H330" s="51"/>
      <c r="I330" s="54"/>
      <c r="J330" s="51"/>
      <c r="K330" s="51"/>
      <c r="L330" s="51"/>
      <c r="M330" s="51"/>
      <c r="N330" s="54"/>
      <c r="O330" s="51"/>
      <c r="P330" s="57"/>
      <c r="Q330" s="57"/>
      <c r="R330" s="57"/>
      <c r="S330" s="51"/>
      <c r="T330" s="51"/>
      <c r="U330" s="51"/>
      <c r="V330" s="51"/>
      <c r="W330" s="51"/>
      <c r="X330" s="51"/>
      <c r="Y330" s="51"/>
      <c r="Z330" s="51"/>
      <c r="AA330" s="51"/>
      <c r="AB330" s="45" t="s">
        <v>835</v>
      </c>
      <c r="AC330" s="46">
        <v>43892</v>
      </c>
      <c r="AD330" s="46">
        <v>43951</v>
      </c>
      <c r="AE330" s="51"/>
      <c r="AF330" s="51"/>
      <c r="BA330" s="44"/>
    </row>
    <row r="331" spans="1:53" ht="202.5" x14ac:dyDescent="0.25">
      <c r="A331" s="51"/>
      <c r="B331" s="51"/>
      <c r="C331" s="51"/>
      <c r="D331" s="51"/>
      <c r="E331" s="51"/>
      <c r="F331" s="51"/>
      <c r="G331" s="51"/>
      <c r="H331" s="51"/>
      <c r="I331" s="54"/>
      <c r="J331" s="51"/>
      <c r="K331" s="51"/>
      <c r="L331" s="51"/>
      <c r="M331" s="51"/>
      <c r="N331" s="54"/>
      <c r="O331" s="51"/>
      <c r="P331" s="57"/>
      <c r="Q331" s="57"/>
      <c r="R331" s="57"/>
      <c r="S331" s="51"/>
      <c r="T331" s="51"/>
      <c r="U331" s="51"/>
      <c r="V331" s="51"/>
      <c r="W331" s="51"/>
      <c r="X331" s="51"/>
      <c r="Y331" s="51"/>
      <c r="Z331" s="51"/>
      <c r="AA331" s="51"/>
      <c r="AB331" s="45" t="s">
        <v>836</v>
      </c>
      <c r="AC331" s="46">
        <v>43955</v>
      </c>
      <c r="AD331" s="46">
        <v>44012</v>
      </c>
      <c r="AE331" s="51"/>
      <c r="AF331" s="51"/>
      <c r="BA331" s="44"/>
    </row>
    <row r="332" spans="1:53" ht="157.5" x14ac:dyDescent="0.25">
      <c r="A332" s="51"/>
      <c r="B332" s="51"/>
      <c r="C332" s="51"/>
      <c r="D332" s="51"/>
      <c r="E332" s="51"/>
      <c r="F332" s="51"/>
      <c r="G332" s="51"/>
      <c r="H332" s="51"/>
      <c r="I332" s="54"/>
      <c r="J332" s="51"/>
      <c r="K332" s="51"/>
      <c r="L332" s="51"/>
      <c r="M332" s="51"/>
      <c r="N332" s="54"/>
      <c r="O332" s="51"/>
      <c r="P332" s="57"/>
      <c r="Q332" s="57"/>
      <c r="R332" s="57"/>
      <c r="S332" s="51"/>
      <c r="T332" s="51"/>
      <c r="U332" s="51"/>
      <c r="V332" s="51"/>
      <c r="W332" s="51"/>
      <c r="X332" s="51"/>
      <c r="Y332" s="51"/>
      <c r="Z332" s="51"/>
      <c r="AA332" s="51"/>
      <c r="AB332" s="45" t="s">
        <v>837</v>
      </c>
      <c r="AC332" s="46">
        <v>44013</v>
      </c>
      <c r="AD332" s="46">
        <v>44074</v>
      </c>
      <c r="AE332" s="51"/>
      <c r="AF332" s="51"/>
      <c r="BA332" s="44"/>
    </row>
    <row r="333" spans="1:53" ht="135" x14ac:dyDescent="0.25">
      <c r="A333" s="52"/>
      <c r="B333" s="52"/>
      <c r="C333" s="52"/>
      <c r="D333" s="52"/>
      <c r="E333" s="52"/>
      <c r="F333" s="52"/>
      <c r="G333" s="52"/>
      <c r="H333" s="52"/>
      <c r="I333" s="55"/>
      <c r="J333" s="52"/>
      <c r="K333" s="52"/>
      <c r="L333" s="52"/>
      <c r="M333" s="52"/>
      <c r="N333" s="55"/>
      <c r="O333" s="52"/>
      <c r="P333" s="58"/>
      <c r="Q333" s="58"/>
      <c r="R333" s="58"/>
      <c r="S333" s="52"/>
      <c r="T333" s="52"/>
      <c r="U333" s="52"/>
      <c r="V333" s="52"/>
      <c r="W333" s="52"/>
      <c r="X333" s="52"/>
      <c r="Y333" s="52"/>
      <c r="Z333" s="52"/>
      <c r="AA333" s="52"/>
      <c r="AB333" s="45" t="s">
        <v>838</v>
      </c>
      <c r="AC333" s="46">
        <v>44075</v>
      </c>
      <c r="AD333" s="46">
        <v>44186</v>
      </c>
      <c r="AE333" s="52"/>
      <c r="AF333" s="52"/>
      <c r="BA333" s="44"/>
    </row>
    <row r="334" spans="1:53" x14ac:dyDescent="0.25">
      <c r="A334" s="50">
        <v>2018011000705</v>
      </c>
      <c r="B334" s="50" t="s">
        <v>338</v>
      </c>
      <c r="C334" s="50" t="s">
        <v>339</v>
      </c>
      <c r="D334" s="50" t="s">
        <v>338</v>
      </c>
      <c r="E334" s="50">
        <v>2</v>
      </c>
      <c r="F334" s="50" t="s">
        <v>357</v>
      </c>
      <c r="G334" s="50" t="s">
        <v>359</v>
      </c>
      <c r="H334" s="50" t="s">
        <v>358</v>
      </c>
      <c r="I334" s="53" t="s">
        <v>161</v>
      </c>
      <c r="J334" s="50" t="s">
        <v>340</v>
      </c>
      <c r="K334" s="50" t="s">
        <v>340</v>
      </c>
      <c r="L334" s="50" t="s">
        <v>249</v>
      </c>
      <c r="M334" s="50" t="s">
        <v>43</v>
      </c>
      <c r="N334" s="53" t="s">
        <v>161</v>
      </c>
      <c r="O334" s="50" t="s">
        <v>362</v>
      </c>
      <c r="P334" s="56">
        <v>1</v>
      </c>
      <c r="Q334" s="56">
        <v>1</v>
      </c>
      <c r="R334" s="56">
        <v>1</v>
      </c>
      <c r="S334" s="50" t="s">
        <v>344</v>
      </c>
      <c r="T334" s="50" t="s">
        <v>343</v>
      </c>
      <c r="U334" s="50" t="s">
        <v>316</v>
      </c>
      <c r="V334" s="50"/>
      <c r="W334" s="50"/>
      <c r="X334" s="50" t="s">
        <v>316</v>
      </c>
      <c r="Y334" s="50" t="s">
        <v>316</v>
      </c>
      <c r="Z334" s="50"/>
      <c r="AA334" s="50"/>
      <c r="AB334" s="43" t="s">
        <v>522</v>
      </c>
      <c r="AC334" s="43" t="s">
        <v>523</v>
      </c>
      <c r="AD334" s="43" t="s">
        <v>524</v>
      </c>
      <c r="AE334" s="50" t="s">
        <v>363</v>
      </c>
      <c r="AF334" s="50" t="s">
        <v>364</v>
      </c>
      <c r="BA334" s="44"/>
    </row>
    <row r="335" spans="1:53" ht="135" x14ac:dyDescent="0.25">
      <c r="A335" s="51"/>
      <c r="B335" s="51"/>
      <c r="C335" s="51"/>
      <c r="D335" s="51"/>
      <c r="E335" s="51"/>
      <c r="F335" s="51"/>
      <c r="G335" s="51"/>
      <c r="H335" s="51"/>
      <c r="I335" s="54"/>
      <c r="J335" s="51"/>
      <c r="K335" s="51"/>
      <c r="L335" s="51"/>
      <c r="M335" s="51"/>
      <c r="N335" s="54"/>
      <c r="O335" s="51"/>
      <c r="P335" s="57"/>
      <c r="Q335" s="57"/>
      <c r="R335" s="57"/>
      <c r="S335" s="51"/>
      <c r="T335" s="51"/>
      <c r="U335" s="51"/>
      <c r="V335" s="51"/>
      <c r="W335" s="51"/>
      <c r="X335" s="51"/>
      <c r="Y335" s="51"/>
      <c r="Z335" s="51"/>
      <c r="AA335" s="51"/>
      <c r="AB335" s="45" t="s">
        <v>839</v>
      </c>
      <c r="AC335" s="46">
        <v>43866</v>
      </c>
      <c r="AD335" s="46">
        <v>44196</v>
      </c>
      <c r="AE335" s="51"/>
      <c r="AF335" s="51"/>
      <c r="BA335" s="44"/>
    </row>
    <row r="336" spans="1:53" ht="135" x14ac:dyDescent="0.25">
      <c r="A336" s="51"/>
      <c r="B336" s="51"/>
      <c r="C336" s="51"/>
      <c r="D336" s="51"/>
      <c r="E336" s="51"/>
      <c r="F336" s="51"/>
      <c r="G336" s="51"/>
      <c r="H336" s="51"/>
      <c r="I336" s="54"/>
      <c r="J336" s="51"/>
      <c r="K336" s="51"/>
      <c r="L336" s="51"/>
      <c r="M336" s="51"/>
      <c r="N336" s="54"/>
      <c r="O336" s="51"/>
      <c r="P336" s="57"/>
      <c r="Q336" s="57"/>
      <c r="R336" s="57"/>
      <c r="S336" s="51"/>
      <c r="T336" s="51"/>
      <c r="U336" s="51"/>
      <c r="V336" s="51"/>
      <c r="W336" s="51"/>
      <c r="X336" s="51"/>
      <c r="Y336" s="51"/>
      <c r="Z336" s="51"/>
      <c r="AA336" s="51"/>
      <c r="AB336" s="45" t="s">
        <v>840</v>
      </c>
      <c r="AC336" s="46">
        <v>43901</v>
      </c>
      <c r="AD336" s="46">
        <v>44196</v>
      </c>
      <c r="AE336" s="51"/>
      <c r="AF336" s="51"/>
      <c r="BA336" s="44"/>
    </row>
    <row r="337" spans="1:53" ht="112.5" x14ac:dyDescent="0.25">
      <c r="A337" s="51"/>
      <c r="B337" s="51"/>
      <c r="C337" s="51"/>
      <c r="D337" s="51"/>
      <c r="E337" s="51"/>
      <c r="F337" s="51"/>
      <c r="G337" s="51"/>
      <c r="H337" s="51"/>
      <c r="I337" s="54"/>
      <c r="J337" s="51"/>
      <c r="K337" s="51"/>
      <c r="L337" s="51"/>
      <c r="M337" s="51"/>
      <c r="N337" s="54"/>
      <c r="O337" s="51"/>
      <c r="P337" s="57"/>
      <c r="Q337" s="57"/>
      <c r="R337" s="57"/>
      <c r="S337" s="51"/>
      <c r="T337" s="51"/>
      <c r="U337" s="51"/>
      <c r="V337" s="51"/>
      <c r="W337" s="51"/>
      <c r="X337" s="51"/>
      <c r="Y337" s="51"/>
      <c r="Z337" s="51"/>
      <c r="AA337" s="51"/>
      <c r="AB337" s="45" t="s">
        <v>841</v>
      </c>
      <c r="AC337" s="46">
        <v>44013</v>
      </c>
      <c r="AD337" s="46">
        <v>44043</v>
      </c>
      <c r="AE337" s="51"/>
      <c r="AF337" s="51"/>
      <c r="BA337" s="44"/>
    </row>
    <row r="338" spans="1:53" ht="146.25" x14ac:dyDescent="0.25">
      <c r="A338" s="52"/>
      <c r="B338" s="52"/>
      <c r="C338" s="52"/>
      <c r="D338" s="52"/>
      <c r="E338" s="52"/>
      <c r="F338" s="52"/>
      <c r="G338" s="52"/>
      <c r="H338" s="52"/>
      <c r="I338" s="55"/>
      <c r="J338" s="52"/>
      <c r="K338" s="52"/>
      <c r="L338" s="52"/>
      <c r="M338" s="52"/>
      <c r="N338" s="55"/>
      <c r="O338" s="52"/>
      <c r="P338" s="58"/>
      <c r="Q338" s="58"/>
      <c r="R338" s="58"/>
      <c r="S338" s="52"/>
      <c r="T338" s="52"/>
      <c r="U338" s="52"/>
      <c r="V338" s="52"/>
      <c r="W338" s="52"/>
      <c r="X338" s="52"/>
      <c r="Y338" s="52"/>
      <c r="Z338" s="52"/>
      <c r="AA338" s="52"/>
      <c r="AB338" s="45" t="s">
        <v>842</v>
      </c>
      <c r="AC338" s="46">
        <v>44046</v>
      </c>
      <c r="AD338" s="46">
        <v>44196</v>
      </c>
      <c r="AE338" s="52"/>
      <c r="AF338" s="52"/>
      <c r="BA338" s="44"/>
    </row>
    <row r="339" spans="1:53" x14ac:dyDescent="0.25">
      <c r="A339" s="50">
        <v>2018011000705</v>
      </c>
      <c r="B339" s="50" t="s">
        <v>338</v>
      </c>
      <c r="C339" s="50" t="s">
        <v>339</v>
      </c>
      <c r="D339" s="50" t="s">
        <v>338</v>
      </c>
      <c r="E339" s="50">
        <v>2</v>
      </c>
      <c r="F339" s="50" t="s">
        <v>357</v>
      </c>
      <c r="G339" s="50" t="s">
        <v>41</v>
      </c>
      <c r="H339" s="50" t="s">
        <v>365</v>
      </c>
      <c r="I339" s="53" t="s">
        <v>159</v>
      </c>
      <c r="J339" s="50" t="s">
        <v>351</v>
      </c>
      <c r="K339" s="50" t="s">
        <v>366</v>
      </c>
      <c r="L339" s="50" t="s">
        <v>249</v>
      </c>
      <c r="M339" s="50" t="s">
        <v>42</v>
      </c>
      <c r="N339" s="53" t="s">
        <v>159</v>
      </c>
      <c r="O339" s="50" t="s">
        <v>315</v>
      </c>
      <c r="P339" s="59">
        <v>3600</v>
      </c>
      <c r="Q339" s="59">
        <v>1800</v>
      </c>
      <c r="R339" s="59">
        <v>900</v>
      </c>
      <c r="S339" s="50" t="s">
        <v>352</v>
      </c>
      <c r="T339" s="50" t="s">
        <v>367</v>
      </c>
      <c r="U339" s="50" t="s">
        <v>316</v>
      </c>
      <c r="V339" s="50"/>
      <c r="W339" s="50"/>
      <c r="X339" s="50" t="s">
        <v>316</v>
      </c>
      <c r="Y339" s="50" t="s">
        <v>316</v>
      </c>
      <c r="Z339" s="50"/>
      <c r="AA339" s="50"/>
      <c r="AB339" s="43" t="s">
        <v>522</v>
      </c>
      <c r="AC339" s="43" t="s">
        <v>523</v>
      </c>
      <c r="AD339" s="43" t="s">
        <v>524</v>
      </c>
      <c r="AE339" s="50" t="s">
        <v>363</v>
      </c>
      <c r="AF339" s="50" t="s">
        <v>364</v>
      </c>
      <c r="BA339" s="44"/>
    </row>
    <row r="340" spans="1:53" ht="168.75" x14ac:dyDescent="0.25">
      <c r="A340" s="51"/>
      <c r="B340" s="51"/>
      <c r="C340" s="51"/>
      <c r="D340" s="51"/>
      <c r="E340" s="51"/>
      <c r="F340" s="51"/>
      <c r="G340" s="51"/>
      <c r="H340" s="51"/>
      <c r="I340" s="54"/>
      <c r="J340" s="51"/>
      <c r="K340" s="51"/>
      <c r="L340" s="51"/>
      <c r="M340" s="51"/>
      <c r="N340" s="54"/>
      <c r="O340" s="51"/>
      <c r="P340" s="60"/>
      <c r="Q340" s="60"/>
      <c r="R340" s="60"/>
      <c r="S340" s="51"/>
      <c r="T340" s="51"/>
      <c r="U340" s="51"/>
      <c r="V340" s="51"/>
      <c r="W340" s="51"/>
      <c r="X340" s="51"/>
      <c r="Y340" s="51"/>
      <c r="Z340" s="51"/>
      <c r="AA340" s="51"/>
      <c r="AB340" s="45" t="s">
        <v>843</v>
      </c>
      <c r="AC340" s="46">
        <v>43831</v>
      </c>
      <c r="AD340" s="46">
        <v>43889</v>
      </c>
      <c r="AE340" s="51"/>
      <c r="AF340" s="51"/>
      <c r="BA340" s="44"/>
    </row>
    <row r="341" spans="1:53" ht="303.75" x14ac:dyDescent="0.25">
      <c r="A341" s="51"/>
      <c r="B341" s="51"/>
      <c r="C341" s="51"/>
      <c r="D341" s="51"/>
      <c r="E341" s="51"/>
      <c r="F341" s="51"/>
      <c r="G341" s="51"/>
      <c r="H341" s="51"/>
      <c r="I341" s="54"/>
      <c r="J341" s="51"/>
      <c r="K341" s="51"/>
      <c r="L341" s="51"/>
      <c r="M341" s="51"/>
      <c r="N341" s="54"/>
      <c r="O341" s="51"/>
      <c r="P341" s="60"/>
      <c r="Q341" s="60"/>
      <c r="R341" s="60"/>
      <c r="S341" s="51"/>
      <c r="T341" s="51"/>
      <c r="U341" s="51"/>
      <c r="V341" s="51"/>
      <c r="W341" s="51"/>
      <c r="X341" s="51"/>
      <c r="Y341" s="51"/>
      <c r="Z341" s="51"/>
      <c r="AA341" s="51"/>
      <c r="AB341" s="45" t="s">
        <v>844</v>
      </c>
      <c r="AC341" s="46">
        <v>43858</v>
      </c>
      <c r="AD341" s="46">
        <v>43881</v>
      </c>
      <c r="AE341" s="51"/>
      <c r="AF341" s="51"/>
      <c r="BA341" s="44"/>
    </row>
    <row r="342" spans="1:53" ht="258.75" x14ac:dyDescent="0.25">
      <c r="A342" s="51"/>
      <c r="B342" s="51"/>
      <c r="C342" s="51"/>
      <c r="D342" s="51"/>
      <c r="E342" s="51"/>
      <c r="F342" s="51"/>
      <c r="G342" s="51"/>
      <c r="H342" s="51"/>
      <c r="I342" s="54"/>
      <c r="J342" s="51"/>
      <c r="K342" s="51"/>
      <c r="L342" s="51"/>
      <c r="M342" s="51"/>
      <c r="N342" s="54"/>
      <c r="O342" s="51"/>
      <c r="P342" s="60"/>
      <c r="Q342" s="60"/>
      <c r="R342" s="60"/>
      <c r="S342" s="51"/>
      <c r="T342" s="51"/>
      <c r="U342" s="51"/>
      <c r="V342" s="51"/>
      <c r="W342" s="51"/>
      <c r="X342" s="51"/>
      <c r="Y342" s="51"/>
      <c r="Z342" s="51"/>
      <c r="AA342" s="51"/>
      <c r="AB342" s="45" t="s">
        <v>845</v>
      </c>
      <c r="AC342" s="46">
        <v>43864</v>
      </c>
      <c r="AD342" s="46">
        <v>44196</v>
      </c>
      <c r="AE342" s="51"/>
      <c r="AF342" s="51"/>
      <c r="BA342" s="44"/>
    </row>
    <row r="343" spans="1:53" ht="202.5" x14ac:dyDescent="0.25">
      <c r="A343" s="51"/>
      <c r="B343" s="51"/>
      <c r="C343" s="51"/>
      <c r="D343" s="51"/>
      <c r="E343" s="51"/>
      <c r="F343" s="51"/>
      <c r="G343" s="51"/>
      <c r="H343" s="51"/>
      <c r="I343" s="54"/>
      <c r="J343" s="51"/>
      <c r="K343" s="51"/>
      <c r="L343" s="51"/>
      <c r="M343" s="51"/>
      <c r="N343" s="54"/>
      <c r="O343" s="51"/>
      <c r="P343" s="60"/>
      <c r="Q343" s="60"/>
      <c r="R343" s="60"/>
      <c r="S343" s="51"/>
      <c r="T343" s="51"/>
      <c r="U343" s="51"/>
      <c r="V343" s="51"/>
      <c r="W343" s="51"/>
      <c r="X343" s="51"/>
      <c r="Y343" s="51"/>
      <c r="Z343" s="51"/>
      <c r="AA343" s="51"/>
      <c r="AB343" s="45" t="s">
        <v>846</v>
      </c>
      <c r="AC343" s="46">
        <v>43891</v>
      </c>
      <c r="AD343" s="46">
        <v>44196</v>
      </c>
      <c r="AE343" s="51"/>
      <c r="AF343" s="51"/>
      <c r="BA343" s="44"/>
    </row>
    <row r="344" spans="1:53" ht="45" x14ac:dyDescent="0.25">
      <c r="A344" s="52"/>
      <c r="B344" s="52"/>
      <c r="C344" s="52"/>
      <c r="D344" s="52"/>
      <c r="E344" s="52"/>
      <c r="F344" s="52"/>
      <c r="G344" s="52"/>
      <c r="H344" s="52"/>
      <c r="I344" s="55"/>
      <c r="J344" s="52"/>
      <c r="K344" s="52"/>
      <c r="L344" s="52"/>
      <c r="M344" s="52"/>
      <c r="N344" s="55"/>
      <c r="O344" s="52"/>
      <c r="P344" s="61"/>
      <c r="Q344" s="61"/>
      <c r="R344" s="61"/>
      <c r="S344" s="52"/>
      <c r="T344" s="52"/>
      <c r="U344" s="52"/>
      <c r="V344" s="52"/>
      <c r="W344" s="52"/>
      <c r="X344" s="52"/>
      <c r="Y344" s="52"/>
      <c r="Z344" s="52"/>
      <c r="AA344" s="52"/>
      <c r="AB344" s="45" t="s">
        <v>847</v>
      </c>
      <c r="AC344" s="46">
        <v>43983</v>
      </c>
      <c r="AD344" s="46">
        <v>44196</v>
      </c>
      <c r="AE344" s="52"/>
      <c r="AF344" s="52"/>
      <c r="BA344" s="44"/>
    </row>
    <row r="345" spans="1:53" x14ac:dyDescent="0.25">
      <c r="A345" s="50">
        <v>2018011000705</v>
      </c>
      <c r="B345" s="50" t="s">
        <v>338</v>
      </c>
      <c r="C345" s="50" t="s">
        <v>339</v>
      </c>
      <c r="D345" s="50" t="s">
        <v>338</v>
      </c>
      <c r="E345" s="50">
        <v>2</v>
      </c>
      <c r="F345" s="50" t="s">
        <v>357</v>
      </c>
      <c r="G345" s="50"/>
      <c r="H345" s="50" t="s">
        <v>368</v>
      </c>
      <c r="I345" s="53" t="s">
        <v>848</v>
      </c>
      <c r="J345" s="50" t="s">
        <v>396</v>
      </c>
      <c r="K345" s="50" t="s">
        <v>369</v>
      </c>
      <c r="L345" s="50" t="s">
        <v>249</v>
      </c>
      <c r="M345" s="50" t="s">
        <v>39</v>
      </c>
      <c r="N345" s="53" t="s">
        <v>848</v>
      </c>
      <c r="O345" s="50" t="s">
        <v>849</v>
      </c>
      <c r="P345" s="50" t="s">
        <v>249</v>
      </c>
      <c r="Q345" s="56">
        <v>0.55000000000000004</v>
      </c>
      <c r="R345" s="56">
        <v>0.55000000000000004</v>
      </c>
      <c r="S345" s="50" t="s">
        <v>352</v>
      </c>
      <c r="T345" s="50" t="s">
        <v>343</v>
      </c>
      <c r="U345" s="50" t="s">
        <v>316</v>
      </c>
      <c r="V345" s="50"/>
      <c r="W345" s="50"/>
      <c r="X345" s="50"/>
      <c r="Y345" s="50" t="s">
        <v>316</v>
      </c>
      <c r="Z345" s="50"/>
      <c r="AA345" s="50"/>
      <c r="AB345" s="43" t="s">
        <v>522</v>
      </c>
      <c r="AC345" s="43" t="s">
        <v>523</v>
      </c>
      <c r="AD345" s="43" t="s">
        <v>524</v>
      </c>
      <c r="AE345" s="50" t="s">
        <v>353</v>
      </c>
      <c r="AF345" s="50" t="s">
        <v>354</v>
      </c>
      <c r="BA345" s="44"/>
    </row>
    <row r="346" spans="1:53" ht="213.75" x14ac:dyDescent="0.25">
      <c r="A346" s="51"/>
      <c r="B346" s="51"/>
      <c r="C346" s="51"/>
      <c r="D346" s="51"/>
      <c r="E346" s="51"/>
      <c r="F346" s="51"/>
      <c r="G346" s="51"/>
      <c r="H346" s="51"/>
      <c r="I346" s="54"/>
      <c r="J346" s="51"/>
      <c r="K346" s="51"/>
      <c r="L346" s="51"/>
      <c r="M346" s="51"/>
      <c r="N346" s="54"/>
      <c r="O346" s="51"/>
      <c r="P346" s="51"/>
      <c r="Q346" s="57"/>
      <c r="R346" s="57"/>
      <c r="S346" s="51"/>
      <c r="T346" s="51"/>
      <c r="U346" s="51"/>
      <c r="V346" s="51"/>
      <c r="W346" s="51"/>
      <c r="X346" s="51"/>
      <c r="Y346" s="51"/>
      <c r="Z346" s="51"/>
      <c r="AA346" s="51"/>
      <c r="AB346" s="45" t="s">
        <v>850</v>
      </c>
      <c r="AC346" s="46">
        <v>43832</v>
      </c>
      <c r="AD346" s="46">
        <v>44196</v>
      </c>
      <c r="AE346" s="51"/>
      <c r="AF346" s="51"/>
      <c r="BA346" s="44"/>
    </row>
    <row r="347" spans="1:53" ht="101.25" x14ac:dyDescent="0.25">
      <c r="A347" s="51"/>
      <c r="B347" s="51"/>
      <c r="C347" s="51"/>
      <c r="D347" s="51"/>
      <c r="E347" s="51"/>
      <c r="F347" s="51"/>
      <c r="G347" s="51"/>
      <c r="H347" s="51"/>
      <c r="I347" s="54"/>
      <c r="J347" s="51"/>
      <c r="K347" s="51"/>
      <c r="L347" s="51"/>
      <c r="M347" s="51"/>
      <c r="N347" s="54"/>
      <c r="O347" s="51"/>
      <c r="P347" s="51"/>
      <c r="Q347" s="57"/>
      <c r="R347" s="57"/>
      <c r="S347" s="51"/>
      <c r="T347" s="51"/>
      <c r="U347" s="51"/>
      <c r="V347" s="51"/>
      <c r="W347" s="51"/>
      <c r="X347" s="51"/>
      <c r="Y347" s="51"/>
      <c r="Z347" s="51"/>
      <c r="AA347" s="51"/>
      <c r="AB347" s="45" t="s">
        <v>851</v>
      </c>
      <c r="AC347" s="46">
        <v>43832</v>
      </c>
      <c r="AD347" s="46">
        <v>44196</v>
      </c>
      <c r="AE347" s="51"/>
      <c r="AF347" s="51"/>
      <c r="BA347" s="44"/>
    </row>
    <row r="348" spans="1:53" ht="146.25" x14ac:dyDescent="0.25">
      <c r="A348" s="51"/>
      <c r="B348" s="51"/>
      <c r="C348" s="51"/>
      <c r="D348" s="51"/>
      <c r="E348" s="51"/>
      <c r="F348" s="51"/>
      <c r="G348" s="51"/>
      <c r="H348" s="51"/>
      <c r="I348" s="54"/>
      <c r="J348" s="51"/>
      <c r="K348" s="51"/>
      <c r="L348" s="51"/>
      <c r="M348" s="51"/>
      <c r="N348" s="54"/>
      <c r="O348" s="51"/>
      <c r="P348" s="51"/>
      <c r="Q348" s="57"/>
      <c r="R348" s="57"/>
      <c r="S348" s="51"/>
      <c r="T348" s="51"/>
      <c r="U348" s="51"/>
      <c r="V348" s="51"/>
      <c r="W348" s="51"/>
      <c r="X348" s="51"/>
      <c r="Y348" s="51"/>
      <c r="Z348" s="51"/>
      <c r="AA348" s="51"/>
      <c r="AB348" s="45" t="s">
        <v>852</v>
      </c>
      <c r="AC348" s="46">
        <v>43832</v>
      </c>
      <c r="AD348" s="46">
        <v>44196</v>
      </c>
      <c r="AE348" s="51"/>
      <c r="AF348" s="51"/>
      <c r="BA348" s="44"/>
    </row>
    <row r="349" spans="1:53" ht="146.25" x14ac:dyDescent="0.25">
      <c r="A349" s="52"/>
      <c r="B349" s="52"/>
      <c r="C349" s="52"/>
      <c r="D349" s="52"/>
      <c r="E349" s="52"/>
      <c r="F349" s="52"/>
      <c r="G349" s="52"/>
      <c r="H349" s="52"/>
      <c r="I349" s="55"/>
      <c r="J349" s="52"/>
      <c r="K349" s="52"/>
      <c r="L349" s="52"/>
      <c r="M349" s="52"/>
      <c r="N349" s="55"/>
      <c r="O349" s="52"/>
      <c r="P349" s="52"/>
      <c r="Q349" s="58"/>
      <c r="R349" s="58"/>
      <c r="S349" s="52"/>
      <c r="T349" s="52"/>
      <c r="U349" s="52"/>
      <c r="V349" s="52"/>
      <c r="W349" s="52"/>
      <c r="X349" s="52"/>
      <c r="Y349" s="52"/>
      <c r="Z349" s="52"/>
      <c r="AA349" s="52"/>
      <c r="AB349" s="45" t="s">
        <v>853</v>
      </c>
      <c r="AC349" s="46">
        <v>43832</v>
      </c>
      <c r="AD349" s="46">
        <v>44196</v>
      </c>
      <c r="AE349" s="52"/>
      <c r="AF349" s="52"/>
      <c r="BA349" s="44"/>
    </row>
    <row r="350" spans="1:53" x14ac:dyDescent="0.25">
      <c r="A350" s="50">
        <v>2018011000705</v>
      </c>
      <c r="B350" s="50" t="s">
        <v>338</v>
      </c>
      <c r="C350" s="50" t="s">
        <v>339</v>
      </c>
      <c r="D350" s="50" t="s">
        <v>338</v>
      </c>
      <c r="E350" s="50">
        <v>5</v>
      </c>
      <c r="F350" s="50" t="s">
        <v>169</v>
      </c>
      <c r="G350" s="50"/>
      <c r="H350" s="50" t="s">
        <v>378</v>
      </c>
      <c r="I350" s="53" t="s">
        <v>855</v>
      </c>
      <c r="J350" s="50" t="s">
        <v>361</v>
      </c>
      <c r="K350" s="50" t="s">
        <v>360</v>
      </c>
      <c r="L350" s="50" t="s">
        <v>249</v>
      </c>
      <c r="M350" s="50" t="s">
        <v>854</v>
      </c>
      <c r="N350" s="53" t="s">
        <v>855</v>
      </c>
      <c r="O350" s="50" t="s">
        <v>856</v>
      </c>
      <c r="P350" s="50" t="s">
        <v>249</v>
      </c>
      <c r="Q350" s="56">
        <v>1</v>
      </c>
      <c r="R350" s="56">
        <v>1</v>
      </c>
      <c r="S350" s="50" t="s">
        <v>344</v>
      </c>
      <c r="T350" s="50" t="s">
        <v>343</v>
      </c>
      <c r="U350" s="50" t="s">
        <v>316</v>
      </c>
      <c r="V350" s="50"/>
      <c r="W350" s="50"/>
      <c r="X350" s="50"/>
      <c r="Y350" s="50" t="s">
        <v>316</v>
      </c>
      <c r="Z350" s="50"/>
      <c r="AA350" s="50"/>
      <c r="AB350" s="43" t="s">
        <v>522</v>
      </c>
      <c r="AC350" s="43" t="s">
        <v>523</v>
      </c>
      <c r="AD350" s="43" t="s">
        <v>524</v>
      </c>
      <c r="AE350" s="50" t="s">
        <v>353</v>
      </c>
      <c r="AF350" s="50" t="s">
        <v>346</v>
      </c>
      <c r="BA350" s="44"/>
    </row>
    <row r="351" spans="1:53" ht="78.75" x14ac:dyDescent="0.25">
      <c r="A351" s="51"/>
      <c r="B351" s="51"/>
      <c r="C351" s="51"/>
      <c r="D351" s="51"/>
      <c r="E351" s="51"/>
      <c r="F351" s="51"/>
      <c r="G351" s="51"/>
      <c r="H351" s="51"/>
      <c r="I351" s="54"/>
      <c r="J351" s="51"/>
      <c r="K351" s="51"/>
      <c r="L351" s="51"/>
      <c r="M351" s="51"/>
      <c r="N351" s="54"/>
      <c r="O351" s="51"/>
      <c r="P351" s="51"/>
      <c r="Q351" s="57"/>
      <c r="R351" s="57"/>
      <c r="S351" s="51"/>
      <c r="T351" s="51"/>
      <c r="U351" s="51"/>
      <c r="V351" s="51"/>
      <c r="W351" s="51"/>
      <c r="X351" s="51"/>
      <c r="Y351" s="51"/>
      <c r="Z351" s="51"/>
      <c r="AA351" s="51"/>
      <c r="AB351" s="45" t="s">
        <v>857</v>
      </c>
      <c r="AC351" s="46">
        <v>43861</v>
      </c>
      <c r="AD351" s="46">
        <v>43980</v>
      </c>
      <c r="AE351" s="51"/>
      <c r="AF351" s="51"/>
      <c r="BA351" s="44"/>
    </row>
    <row r="352" spans="1:53" ht="123.75" x14ac:dyDescent="0.25">
      <c r="A352" s="51"/>
      <c r="B352" s="51"/>
      <c r="C352" s="51"/>
      <c r="D352" s="51"/>
      <c r="E352" s="51"/>
      <c r="F352" s="51"/>
      <c r="G352" s="51"/>
      <c r="H352" s="51"/>
      <c r="I352" s="54"/>
      <c r="J352" s="51"/>
      <c r="K352" s="51"/>
      <c r="L352" s="51"/>
      <c r="M352" s="51"/>
      <c r="N352" s="54"/>
      <c r="O352" s="51"/>
      <c r="P352" s="51"/>
      <c r="Q352" s="57"/>
      <c r="R352" s="57"/>
      <c r="S352" s="51"/>
      <c r="T352" s="51"/>
      <c r="U352" s="51"/>
      <c r="V352" s="51"/>
      <c r="W352" s="51"/>
      <c r="X352" s="51"/>
      <c r="Y352" s="51"/>
      <c r="Z352" s="51"/>
      <c r="AA352" s="51"/>
      <c r="AB352" s="45" t="s">
        <v>858</v>
      </c>
      <c r="AC352" s="46">
        <v>44009</v>
      </c>
      <c r="AD352" s="46">
        <v>44165</v>
      </c>
      <c r="AE352" s="51"/>
      <c r="AF352" s="51"/>
      <c r="BA352" s="44"/>
    </row>
    <row r="353" spans="1:53" ht="157.5" x14ac:dyDescent="0.25">
      <c r="A353" s="52"/>
      <c r="B353" s="52"/>
      <c r="C353" s="52"/>
      <c r="D353" s="52"/>
      <c r="E353" s="52"/>
      <c r="F353" s="52"/>
      <c r="G353" s="52"/>
      <c r="H353" s="52"/>
      <c r="I353" s="55"/>
      <c r="J353" s="52"/>
      <c r="K353" s="52"/>
      <c r="L353" s="52"/>
      <c r="M353" s="52"/>
      <c r="N353" s="55"/>
      <c r="O353" s="52"/>
      <c r="P353" s="52"/>
      <c r="Q353" s="58"/>
      <c r="R353" s="58"/>
      <c r="S353" s="52"/>
      <c r="T353" s="52"/>
      <c r="U353" s="52"/>
      <c r="V353" s="52"/>
      <c r="W353" s="52"/>
      <c r="X353" s="52"/>
      <c r="Y353" s="52"/>
      <c r="Z353" s="52"/>
      <c r="AA353" s="52"/>
      <c r="AB353" s="45" t="s">
        <v>859</v>
      </c>
      <c r="AC353" s="46">
        <v>44012</v>
      </c>
      <c r="AD353" s="46">
        <v>44196</v>
      </c>
      <c r="AE353" s="52"/>
      <c r="AF353" s="52"/>
      <c r="BA353" s="44"/>
    </row>
    <row r="354" spans="1:53" x14ac:dyDescent="0.25">
      <c r="A354" s="50">
        <v>2018011000705</v>
      </c>
      <c r="B354" s="50" t="s">
        <v>338</v>
      </c>
      <c r="C354" s="50" t="s">
        <v>339</v>
      </c>
      <c r="D354" s="50" t="s">
        <v>338</v>
      </c>
      <c r="E354" s="50">
        <v>2</v>
      </c>
      <c r="F354" s="50" t="s">
        <v>357</v>
      </c>
      <c r="G354" s="50"/>
      <c r="H354" s="50" t="s">
        <v>386</v>
      </c>
      <c r="I354" s="53" t="s">
        <v>861</v>
      </c>
      <c r="J354" s="50" t="s">
        <v>340</v>
      </c>
      <c r="K354" s="50" t="s">
        <v>340</v>
      </c>
      <c r="L354" s="50" t="s">
        <v>249</v>
      </c>
      <c r="M354" s="50" t="s">
        <v>860</v>
      </c>
      <c r="N354" s="53" t="s">
        <v>861</v>
      </c>
      <c r="O354" s="50" t="s">
        <v>862</v>
      </c>
      <c r="P354" s="50" t="s">
        <v>249</v>
      </c>
      <c r="Q354" s="56">
        <v>0.5</v>
      </c>
      <c r="R354" s="56">
        <v>0.5</v>
      </c>
      <c r="S354" s="50" t="s">
        <v>352</v>
      </c>
      <c r="T354" s="50" t="s">
        <v>343</v>
      </c>
      <c r="U354" s="50" t="s">
        <v>316</v>
      </c>
      <c r="V354" s="50"/>
      <c r="W354" s="50"/>
      <c r="X354" s="50"/>
      <c r="Y354" s="50" t="s">
        <v>316</v>
      </c>
      <c r="Z354" s="50"/>
      <c r="AA354" s="50"/>
      <c r="AB354" s="43" t="s">
        <v>522</v>
      </c>
      <c r="AC354" s="43" t="s">
        <v>523</v>
      </c>
      <c r="AD354" s="43" t="s">
        <v>524</v>
      </c>
      <c r="AE354" s="50" t="s">
        <v>353</v>
      </c>
      <c r="AF354" s="50" t="s">
        <v>354</v>
      </c>
      <c r="BA354" s="44"/>
    </row>
    <row r="355" spans="1:53" ht="371.25" x14ac:dyDescent="0.25">
      <c r="A355" s="51"/>
      <c r="B355" s="51"/>
      <c r="C355" s="51"/>
      <c r="D355" s="51"/>
      <c r="E355" s="51"/>
      <c r="F355" s="51"/>
      <c r="G355" s="51"/>
      <c r="H355" s="51"/>
      <c r="I355" s="54"/>
      <c r="J355" s="51"/>
      <c r="K355" s="51"/>
      <c r="L355" s="51"/>
      <c r="M355" s="51"/>
      <c r="N355" s="54"/>
      <c r="O355" s="51"/>
      <c r="P355" s="51"/>
      <c r="Q355" s="57"/>
      <c r="R355" s="57"/>
      <c r="S355" s="51"/>
      <c r="T355" s="51"/>
      <c r="U355" s="51"/>
      <c r="V355" s="51"/>
      <c r="W355" s="51"/>
      <c r="X355" s="51"/>
      <c r="Y355" s="51"/>
      <c r="Z355" s="51"/>
      <c r="AA355" s="51"/>
      <c r="AB355" s="45" t="s">
        <v>863</v>
      </c>
      <c r="AC355" s="46">
        <v>43920</v>
      </c>
      <c r="AD355" s="46">
        <v>44196</v>
      </c>
      <c r="AE355" s="51"/>
      <c r="AF355" s="51"/>
      <c r="BA355" s="44"/>
    </row>
    <row r="356" spans="1:53" ht="409.5" x14ac:dyDescent="0.25">
      <c r="A356" s="51"/>
      <c r="B356" s="51"/>
      <c r="C356" s="51"/>
      <c r="D356" s="51"/>
      <c r="E356" s="51"/>
      <c r="F356" s="51"/>
      <c r="G356" s="51"/>
      <c r="H356" s="51"/>
      <c r="I356" s="54"/>
      <c r="J356" s="51"/>
      <c r="K356" s="51"/>
      <c r="L356" s="51"/>
      <c r="M356" s="51"/>
      <c r="N356" s="54"/>
      <c r="O356" s="51"/>
      <c r="P356" s="51"/>
      <c r="Q356" s="57"/>
      <c r="R356" s="57"/>
      <c r="S356" s="51"/>
      <c r="T356" s="51"/>
      <c r="U356" s="51"/>
      <c r="V356" s="51"/>
      <c r="W356" s="51"/>
      <c r="X356" s="51"/>
      <c r="Y356" s="51"/>
      <c r="Z356" s="51"/>
      <c r="AA356" s="51"/>
      <c r="AB356" s="45" t="s">
        <v>864</v>
      </c>
      <c r="AC356" s="46">
        <v>43920</v>
      </c>
      <c r="AD356" s="46">
        <v>44196</v>
      </c>
      <c r="AE356" s="51"/>
      <c r="AF356" s="51"/>
      <c r="BA356" s="44"/>
    </row>
    <row r="357" spans="1:53" ht="258.75" x14ac:dyDescent="0.25">
      <c r="A357" s="52"/>
      <c r="B357" s="52"/>
      <c r="C357" s="52"/>
      <c r="D357" s="52"/>
      <c r="E357" s="52"/>
      <c r="F357" s="52"/>
      <c r="G357" s="52"/>
      <c r="H357" s="52"/>
      <c r="I357" s="55"/>
      <c r="J357" s="52"/>
      <c r="K357" s="52"/>
      <c r="L357" s="52"/>
      <c r="M357" s="52"/>
      <c r="N357" s="55"/>
      <c r="O357" s="52"/>
      <c r="P357" s="52"/>
      <c r="Q357" s="58"/>
      <c r="R357" s="58"/>
      <c r="S357" s="52"/>
      <c r="T357" s="52"/>
      <c r="U357" s="52"/>
      <c r="V357" s="52"/>
      <c r="W357" s="52"/>
      <c r="X357" s="52"/>
      <c r="Y357" s="52"/>
      <c r="Z357" s="52"/>
      <c r="AA357" s="52"/>
      <c r="AB357" s="45" t="s">
        <v>865</v>
      </c>
      <c r="AC357" s="46">
        <v>43952</v>
      </c>
      <c r="AD357" s="46">
        <v>43966</v>
      </c>
      <c r="AE357" s="52"/>
      <c r="AF357" s="52"/>
      <c r="BA357" s="44"/>
    </row>
    <row r="358" spans="1:53" x14ac:dyDescent="0.25">
      <c r="A358" s="50">
        <v>2018011000705</v>
      </c>
      <c r="B358" s="50" t="s">
        <v>338</v>
      </c>
      <c r="C358" s="50" t="s">
        <v>339</v>
      </c>
      <c r="D358" s="50" t="s">
        <v>338</v>
      </c>
      <c r="E358" s="50">
        <v>1</v>
      </c>
      <c r="F358" s="50" t="s">
        <v>371</v>
      </c>
      <c r="G358" s="50" t="s">
        <v>379</v>
      </c>
      <c r="H358" s="50" t="s">
        <v>378</v>
      </c>
      <c r="I358" s="53" t="s">
        <v>286</v>
      </c>
      <c r="J358" s="50" t="s">
        <v>351</v>
      </c>
      <c r="K358" s="50" t="s">
        <v>350</v>
      </c>
      <c r="L358" s="50" t="s">
        <v>249</v>
      </c>
      <c r="M358" s="50" t="s">
        <v>267</v>
      </c>
      <c r="N358" s="53" t="s">
        <v>286</v>
      </c>
      <c r="O358" s="50" t="s">
        <v>380</v>
      </c>
      <c r="P358" s="50">
        <v>10</v>
      </c>
      <c r="Q358" s="50">
        <v>6</v>
      </c>
      <c r="R358" s="50">
        <v>4</v>
      </c>
      <c r="S358" s="50" t="s">
        <v>352</v>
      </c>
      <c r="T358" s="50" t="s">
        <v>343</v>
      </c>
      <c r="U358" s="50" t="s">
        <v>316</v>
      </c>
      <c r="V358" s="50"/>
      <c r="W358" s="50"/>
      <c r="X358" s="50" t="s">
        <v>316</v>
      </c>
      <c r="Y358" s="50" t="s">
        <v>316</v>
      </c>
      <c r="Z358" s="50"/>
      <c r="AA358" s="50"/>
      <c r="AB358" s="43" t="s">
        <v>522</v>
      </c>
      <c r="AC358" s="43" t="s">
        <v>523</v>
      </c>
      <c r="AD358" s="43" t="s">
        <v>524</v>
      </c>
      <c r="AE358" s="50" t="s">
        <v>345</v>
      </c>
      <c r="AF358" s="50" t="s">
        <v>346</v>
      </c>
      <c r="BA358" s="44"/>
    </row>
    <row r="359" spans="1:53" ht="168.75" x14ac:dyDescent="0.25">
      <c r="A359" s="51"/>
      <c r="B359" s="51"/>
      <c r="C359" s="51"/>
      <c r="D359" s="51"/>
      <c r="E359" s="51"/>
      <c r="F359" s="51"/>
      <c r="G359" s="51"/>
      <c r="H359" s="51"/>
      <c r="I359" s="54"/>
      <c r="J359" s="51"/>
      <c r="K359" s="51"/>
      <c r="L359" s="51"/>
      <c r="M359" s="51"/>
      <c r="N359" s="54"/>
      <c r="O359" s="51"/>
      <c r="P359" s="51"/>
      <c r="Q359" s="51"/>
      <c r="R359" s="51"/>
      <c r="S359" s="51"/>
      <c r="T359" s="51"/>
      <c r="U359" s="51"/>
      <c r="V359" s="51"/>
      <c r="W359" s="51"/>
      <c r="X359" s="51"/>
      <c r="Y359" s="51"/>
      <c r="Z359" s="51"/>
      <c r="AA359" s="51"/>
      <c r="AB359" s="45" t="s">
        <v>866</v>
      </c>
      <c r="AC359" s="46">
        <v>43845</v>
      </c>
      <c r="AD359" s="46">
        <v>43889</v>
      </c>
      <c r="AE359" s="51"/>
      <c r="AF359" s="51"/>
      <c r="BA359" s="44"/>
    </row>
    <row r="360" spans="1:53" ht="168.75" x14ac:dyDescent="0.25">
      <c r="A360" s="51"/>
      <c r="B360" s="51"/>
      <c r="C360" s="51"/>
      <c r="D360" s="51"/>
      <c r="E360" s="51"/>
      <c r="F360" s="51"/>
      <c r="G360" s="51"/>
      <c r="H360" s="51"/>
      <c r="I360" s="54"/>
      <c r="J360" s="51"/>
      <c r="K360" s="51"/>
      <c r="L360" s="51"/>
      <c r="M360" s="51"/>
      <c r="N360" s="54"/>
      <c r="O360" s="51"/>
      <c r="P360" s="51"/>
      <c r="Q360" s="51"/>
      <c r="R360" s="51"/>
      <c r="S360" s="51"/>
      <c r="T360" s="51"/>
      <c r="U360" s="51"/>
      <c r="V360" s="51"/>
      <c r="W360" s="51"/>
      <c r="X360" s="51"/>
      <c r="Y360" s="51"/>
      <c r="Z360" s="51"/>
      <c r="AA360" s="51"/>
      <c r="AB360" s="45" t="s">
        <v>867</v>
      </c>
      <c r="AC360" s="46">
        <v>43864</v>
      </c>
      <c r="AD360" s="46">
        <v>44196</v>
      </c>
      <c r="AE360" s="51"/>
      <c r="AF360" s="51"/>
      <c r="BA360" s="44"/>
    </row>
    <row r="361" spans="1:53" ht="292.5" x14ac:dyDescent="0.25">
      <c r="A361" s="51"/>
      <c r="B361" s="51"/>
      <c r="C361" s="51"/>
      <c r="D361" s="51"/>
      <c r="E361" s="51"/>
      <c r="F361" s="51"/>
      <c r="G361" s="51"/>
      <c r="H361" s="51"/>
      <c r="I361" s="54"/>
      <c r="J361" s="51"/>
      <c r="K361" s="51"/>
      <c r="L361" s="51"/>
      <c r="M361" s="51"/>
      <c r="N361" s="54"/>
      <c r="O361" s="51"/>
      <c r="P361" s="51"/>
      <c r="Q361" s="51"/>
      <c r="R361" s="51"/>
      <c r="S361" s="51"/>
      <c r="T361" s="51"/>
      <c r="U361" s="51"/>
      <c r="V361" s="51"/>
      <c r="W361" s="51"/>
      <c r="X361" s="51"/>
      <c r="Y361" s="51"/>
      <c r="Z361" s="51"/>
      <c r="AA361" s="51"/>
      <c r="AB361" s="45" t="s">
        <v>868</v>
      </c>
      <c r="AC361" s="46">
        <v>43892</v>
      </c>
      <c r="AD361" s="46">
        <v>43980</v>
      </c>
      <c r="AE361" s="51"/>
      <c r="AF361" s="51"/>
      <c r="BA361" s="44"/>
    </row>
    <row r="362" spans="1:53" ht="292.5" x14ac:dyDescent="0.25">
      <c r="A362" s="52"/>
      <c r="B362" s="52"/>
      <c r="C362" s="52"/>
      <c r="D362" s="52"/>
      <c r="E362" s="52"/>
      <c r="F362" s="52"/>
      <c r="G362" s="52"/>
      <c r="H362" s="52"/>
      <c r="I362" s="55"/>
      <c r="J362" s="52"/>
      <c r="K362" s="52"/>
      <c r="L362" s="52"/>
      <c r="M362" s="52"/>
      <c r="N362" s="55"/>
      <c r="O362" s="52"/>
      <c r="P362" s="52"/>
      <c r="Q362" s="52"/>
      <c r="R362" s="52"/>
      <c r="S362" s="52"/>
      <c r="T362" s="52"/>
      <c r="U362" s="52"/>
      <c r="V362" s="52"/>
      <c r="W362" s="52"/>
      <c r="X362" s="52"/>
      <c r="Y362" s="52"/>
      <c r="Z362" s="52"/>
      <c r="AA362" s="52"/>
      <c r="AB362" s="45" t="s">
        <v>869</v>
      </c>
      <c r="AC362" s="46">
        <v>44013</v>
      </c>
      <c r="AD362" s="46">
        <v>44134</v>
      </c>
      <c r="AE362" s="52"/>
      <c r="AF362" s="52"/>
      <c r="BA362" s="44"/>
    </row>
    <row r="363" spans="1:53" x14ac:dyDescent="0.25">
      <c r="A363" s="50">
        <v>2018011000705</v>
      </c>
      <c r="B363" s="50" t="s">
        <v>338</v>
      </c>
      <c r="C363" s="50" t="s">
        <v>339</v>
      </c>
      <c r="D363" s="50" t="s">
        <v>338</v>
      </c>
      <c r="E363" s="50">
        <v>5</v>
      </c>
      <c r="F363" s="50" t="s">
        <v>169</v>
      </c>
      <c r="G363" s="50" t="s">
        <v>22</v>
      </c>
      <c r="H363" s="50" t="s">
        <v>390</v>
      </c>
      <c r="I363" s="53" t="s">
        <v>134</v>
      </c>
      <c r="J363" s="50" t="s">
        <v>396</v>
      </c>
      <c r="K363" s="50" t="s">
        <v>395</v>
      </c>
      <c r="L363" s="50" t="s">
        <v>249</v>
      </c>
      <c r="M363" s="50" t="s">
        <v>23</v>
      </c>
      <c r="N363" s="53" t="s">
        <v>134</v>
      </c>
      <c r="O363" s="50" t="s">
        <v>135</v>
      </c>
      <c r="P363" s="56">
        <v>1</v>
      </c>
      <c r="Q363" s="56">
        <v>0.7</v>
      </c>
      <c r="R363" s="56">
        <v>0.2</v>
      </c>
      <c r="S363" s="50" t="s">
        <v>352</v>
      </c>
      <c r="T363" s="50" t="s">
        <v>343</v>
      </c>
      <c r="U363" s="50" t="s">
        <v>316</v>
      </c>
      <c r="V363" s="50"/>
      <c r="W363" s="50"/>
      <c r="X363" s="50" t="s">
        <v>316</v>
      </c>
      <c r="Y363" s="50" t="s">
        <v>316</v>
      </c>
      <c r="Z363" s="50"/>
      <c r="AA363" s="50"/>
      <c r="AB363" s="43" t="s">
        <v>522</v>
      </c>
      <c r="AC363" s="43" t="s">
        <v>523</v>
      </c>
      <c r="AD363" s="43" t="s">
        <v>524</v>
      </c>
      <c r="AE363" s="50" t="s">
        <v>363</v>
      </c>
      <c r="AF363" s="50" t="s">
        <v>364</v>
      </c>
      <c r="BA363" s="44"/>
    </row>
    <row r="364" spans="1:53" ht="56.25" x14ac:dyDescent="0.25">
      <c r="A364" s="51"/>
      <c r="B364" s="51"/>
      <c r="C364" s="51"/>
      <c r="D364" s="51"/>
      <c r="E364" s="51"/>
      <c r="F364" s="51"/>
      <c r="G364" s="51"/>
      <c r="H364" s="51"/>
      <c r="I364" s="54"/>
      <c r="J364" s="51"/>
      <c r="K364" s="51"/>
      <c r="L364" s="51"/>
      <c r="M364" s="51"/>
      <c r="N364" s="54"/>
      <c r="O364" s="51"/>
      <c r="P364" s="57"/>
      <c r="Q364" s="57"/>
      <c r="R364" s="57"/>
      <c r="S364" s="51"/>
      <c r="T364" s="51"/>
      <c r="U364" s="51"/>
      <c r="V364" s="51"/>
      <c r="W364" s="51"/>
      <c r="X364" s="51"/>
      <c r="Y364" s="51"/>
      <c r="Z364" s="51"/>
      <c r="AA364" s="51"/>
      <c r="AB364" s="45" t="s">
        <v>870</v>
      </c>
      <c r="AC364" s="46">
        <v>43862</v>
      </c>
      <c r="AD364" s="46">
        <v>43997</v>
      </c>
      <c r="AE364" s="51"/>
      <c r="AF364" s="51"/>
      <c r="BA364" s="44"/>
    </row>
    <row r="365" spans="1:53" ht="67.5" x14ac:dyDescent="0.25">
      <c r="A365" s="51"/>
      <c r="B365" s="51"/>
      <c r="C365" s="51"/>
      <c r="D365" s="51"/>
      <c r="E365" s="51"/>
      <c r="F365" s="51"/>
      <c r="G365" s="51"/>
      <c r="H365" s="51"/>
      <c r="I365" s="54"/>
      <c r="J365" s="51"/>
      <c r="K365" s="51"/>
      <c r="L365" s="51"/>
      <c r="M365" s="51"/>
      <c r="N365" s="54"/>
      <c r="O365" s="51"/>
      <c r="P365" s="57"/>
      <c r="Q365" s="57"/>
      <c r="R365" s="57"/>
      <c r="S365" s="51"/>
      <c r="T365" s="51"/>
      <c r="U365" s="51"/>
      <c r="V365" s="51"/>
      <c r="W365" s="51"/>
      <c r="X365" s="51"/>
      <c r="Y365" s="51"/>
      <c r="Z365" s="51"/>
      <c r="AA365" s="51"/>
      <c r="AB365" s="45" t="s">
        <v>871</v>
      </c>
      <c r="AC365" s="46">
        <v>43862</v>
      </c>
      <c r="AD365" s="46">
        <v>44195</v>
      </c>
      <c r="AE365" s="51"/>
      <c r="AF365" s="51"/>
      <c r="BA365" s="44"/>
    </row>
    <row r="366" spans="1:53" ht="146.25" x14ac:dyDescent="0.25">
      <c r="A366" s="51"/>
      <c r="B366" s="51"/>
      <c r="C366" s="51"/>
      <c r="D366" s="51"/>
      <c r="E366" s="51"/>
      <c r="F366" s="51"/>
      <c r="G366" s="51"/>
      <c r="H366" s="51"/>
      <c r="I366" s="54"/>
      <c r="J366" s="51"/>
      <c r="K366" s="51"/>
      <c r="L366" s="51"/>
      <c r="M366" s="51"/>
      <c r="N366" s="54"/>
      <c r="O366" s="51"/>
      <c r="P366" s="57"/>
      <c r="Q366" s="57"/>
      <c r="R366" s="57"/>
      <c r="S366" s="51"/>
      <c r="T366" s="51"/>
      <c r="U366" s="51"/>
      <c r="V366" s="51"/>
      <c r="W366" s="51"/>
      <c r="X366" s="51"/>
      <c r="Y366" s="51"/>
      <c r="Z366" s="51"/>
      <c r="AA366" s="51"/>
      <c r="AB366" s="45" t="s">
        <v>872</v>
      </c>
      <c r="AC366" s="46">
        <v>43864</v>
      </c>
      <c r="AD366" s="46">
        <v>44012</v>
      </c>
      <c r="AE366" s="51"/>
      <c r="AF366" s="51"/>
      <c r="BA366" s="44"/>
    </row>
    <row r="367" spans="1:53" ht="281.25" x14ac:dyDescent="0.25">
      <c r="A367" s="51"/>
      <c r="B367" s="51"/>
      <c r="C367" s="51"/>
      <c r="D367" s="51"/>
      <c r="E367" s="51"/>
      <c r="F367" s="51"/>
      <c r="G367" s="51"/>
      <c r="H367" s="51"/>
      <c r="I367" s="54"/>
      <c r="J367" s="51"/>
      <c r="K367" s="51"/>
      <c r="L367" s="51"/>
      <c r="M367" s="51"/>
      <c r="N367" s="54"/>
      <c r="O367" s="51"/>
      <c r="P367" s="57"/>
      <c r="Q367" s="57"/>
      <c r="R367" s="57"/>
      <c r="S367" s="51"/>
      <c r="T367" s="51"/>
      <c r="U367" s="51"/>
      <c r="V367" s="51"/>
      <c r="W367" s="51"/>
      <c r="X367" s="51"/>
      <c r="Y367" s="51"/>
      <c r="Z367" s="51"/>
      <c r="AA367" s="51"/>
      <c r="AB367" s="45" t="s">
        <v>873</v>
      </c>
      <c r="AC367" s="46">
        <v>43915</v>
      </c>
      <c r="AD367" s="46">
        <v>44188</v>
      </c>
      <c r="AE367" s="51"/>
      <c r="AF367" s="51"/>
      <c r="BA367" s="44"/>
    </row>
    <row r="368" spans="1:53" ht="123.75" x14ac:dyDescent="0.25">
      <c r="A368" s="52"/>
      <c r="B368" s="52"/>
      <c r="C368" s="52"/>
      <c r="D368" s="52"/>
      <c r="E368" s="52"/>
      <c r="F368" s="52"/>
      <c r="G368" s="52"/>
      <c r="H368" s="52"/>
      <c r="I368" s="55"/>
      <c r="J368" s="52"/>
      <c r="K368" s="52"/>
      <c r="L368" s="52"/>
      <c r="M368" s="52"/>
      <c r="N368" s="55"/>
      <c r="O368" s="52"/>
      <c r="P368" s="58"/>
      <c r="Q368" s="58"/>
      <c r="R368" s="58"/>
      <c r="S368" s="52"/>
      <c r="T368" s="52"/>
      <c r="U368" s="52"/>
      <c r="V368" s="52"/>
      <c r="W368" s="52"/>
      <c r="X368" s="52"/>
      <c r="Y368" s="52"/>
      <c r="Z368" s="52"/>
      <c r="AA368" s="52"/>
      <c r="AB368" s="45" t="s">
        <v>874</v>
      </c>
      <c r="AC368" s="46">
        <v>43922</v>
      </c>
      <c r="AD368" s="46">
        <v>44195</v>
      </c>
      <c r="AE368" s="52"/>
      <c r="AF368" s="52"/>
      <c r="BA368" s="44"/>
    </row>
    <row r="369" spans="1:53" x14ac:dyDescent="0.25">
      <c r="A369" s="50">
        <v>2018011000705</v>
      </c>
      <c r="B369" s="50" t="s">
        <v>338</v>
      </c>
      <c r="C369" s="50" t="s">
        <v>339</v>
      </c>
      <c r="D369" s="50" t="s">
        <v>338</v>
      </c>
      <c r="E369" s="50">
        <v>3</v>
      </c>
      <c r="F369" s="50" t="s">
        <v>348</v>
      </c>
      <c r="G369" s="50" t="s">
        <v>24</v>
      </c>
      <c r="H369" s="50" t="s">
        <v>390</v>
      </c>
      <c r="I369" s="53" t="s">
        <v>136</v>
      </c>
      <c r="J369" s="50" t="s">
        <v>351</v>
      </c>
      <c r="K369" s="50" t="s">
        <v>355</v>
      </c>
      <c r="L369" s="50" t="s">
        <v>249</v>
      </c>
      <c r="M369" s="50" t="s">
        <v>23</v>
      </c>
      <c r="N369" s="53" t="s">
        <v>136</v>
      </c>
      <c r="O369" s="50" t="s">
        <v>391</v>
      </c>
      <c r="P369" s="59">
        <v>23800</v>
      </c>
      <c r="Q369" s="59">
        <v>9000</v>
      </c>
      <c r="R369" s="59">
        <v>8422</v>
      </c>
      <c r="S369" s="50" t="s">
        <v>392</v>
      </c>
      <c r="T369" s="50" t="s">
        <v>343</v>
      </c>
      <c r="U369" s="50" t="s">
        <v>316</v>
      </c>
      <c r="V369" s="50"/>
      <c r="W369" s="50"/>
      <c r="X369" s="50" t="s">
        <v>316</v>
      </c>
      <c r="Y369" s="50" t="s">
        <v>316</v>
      </c>
      <c r="Z369" s="50"/>
      <c r="AA369" s="50"/>
      <c r="AB369" s="43" t="s">
        <v>522</v>
      </c>
      <c r="AC369" s="43" t="s">
        <v>523</v>
      </c>
      <c r="AD369" s="43" t="s">
        <v>524</v>
      </c>
      <c r="AE369" s="50" t="s">
        <v>393</v>
      </c>
      <c r="AF369" s="50" t="s">
        <v>394</v>
      </c>
      <c r="BA369" s="44"/>
    </row>
    <row r="370" spans="1:53" ht="409.5" x14ac:dyDescent="0.25">
      <c r="A370" s="51"/>
      <c r="B370" s="51"/>
      <c r="C370" s="51"/>
      <c r="D370" s="51"/>
      <c r="E370" s="51"/>
      <c r="F370" s="51"/>
      <c r="G370" s="51"/>
      <c r="H370" s="51"/>
      <c r="I370" s="54"/>
      <c r="J370" s="51"/>
      <c r="K370" s="51"/>
      <c r="L370" s="51"/>
      <c r="M370" s="51"/>
      <c r="N370" s="54"/>
      <c r="O370" s="51"/>
      <c r="P370" s="60"/>
      <c r="Q370" s="60"/>
      <c r="R370" s="60"/>
      <c r="S370" s="51"/>
      <c r="T370" s="51"/>
      <c r="U370" s="51"/>
      <c r="V370" s="51"/>
      <c r="W370" s="51"/>
      <c r="X370" s="51"/>
      <c r="Y370" s="51"/>
      <c r="Z370" s="51"/>
      <c r="AA370" s="51"/>
      <c r="AB370" s="45" t="s">
        <v>875</v>
      </c>
      <c r="AC370" s="46">
        <v>43832</v>
      </c>
      <c r="AD370" s="46">
        <v>44196</v>
      </c>
      <c r="AE370" s="51"/>
      <c r="AF370" s="51"/>
      <c r="BA370" s="44"/>
    </row>
    <row r="371" spans="1:53" ht="409.5" x14ac:dyDescent="0.25">
      <c r="A371" s="51"/>
      <c r="B371" s="51"/>
      <c r="C371" s="51"/>
      <c r="D371" s="51"/>
      <c r="E371" s="51"/>
      <c r="F371" s="51"/>
      <c r="G371" s="51"/>
      <c r="H371" s="51"/>
      <c r="I371" s="54"/>
      <c r="J371" s="51"/>
      <c r="K371" s="51"/>
      <c r="L371" s="51"/>
      <c r="M371" s="51"/>
      <c r="N371" s="54"/>
      <c r="O371" s="51"/>
      <c r="P371" s="60"/>
      <c r="Q371" s="60"/>
      <c r="R371" s="60"/>
      <c r="S371" s="51"/>
      <c r="T371" s="51"/>
      <c r="U371" s="51"/>
      <c r="V371" s="51"/>
      <c r="W371" s="51"/>
      <c r="X371" s="51"/>
      <c r="Y371" s="51"/>
      <c r="Z371" s="51"/>
      <c r="AA371" s="51"/>
      <c r="AB371" s="45" t="s">
        <v>876</v>
      </c>
      <c r="AC371" s="46">
        <v>43832</v>
      </c>
      <c r="AD371" s="46">
        <v>43951</v>
      </c>
      <c r="AE371" s="51"/>
      <c r="AF371" s="51"/>
      <c r="BA371" s="44"/>
    </row>
    <row r="372" spans="1:53" ht="180" x14ac:dyDescent="0.25">
      <c r="A372" s="51"/>
      <c r="B372" s="51"/>
      <c r="C372" s="51"/>
      <c r="D372" s="51"/>
      <c r="E372" s="51"/>
      <c r="F372" s="51"/>
      <c r="G372" s="51"/>
      <c r="H372" s="51"/>
      <c r="I372" s="54"/>
      <c r="J372" s="51"/>
      <c r="K372" s="51"/>
      <c r="L372" s="51"/>
      <c r="M372" s="51"/>
      <c r="N372" s="54"/>
      <c r="O372" s="51"/>
      <c r="P372" s="60"/>
      <c r="Q372" s="60"/>
      <c r="R372" s="60"/>
      <c r="S372" s="51"/>
      <c r="T372" s="51"/>
      <c r="U372" s="51"/>
      <c r="V372" s="51"/>
      <c r="W372" s="51"/>
      <c r="X372" s="51"/>
      <c r="Y372" s="51"/>
      <c r="Z372" s="51"/>
      <c r="AA372" s="51"/>
      <c r="AB372" s="45" t="s">
        <v>877</v>
      </c>
      <c r="AC372" s="46">
        <v>43892</v>
      </c>
      <c r="AD372" s="46">
        <v>44193</v>
      </c>
      <c r="AE372" s="51"/>
      <c r="AF372" s="51"/>
      <c r="BA372" s="44"/>
    </row>
    <row r="373" spans="1:53" ht="213.75" x14ac:dyDescent="0.25">
      <c r="A373" s="51"/>
      <c r="B373" s="51"/>
      <c r="C373" s="51"/>
      <c r="D373" s="51"/>
      <c r="E373" s="51"/>
      <c r="F373" s="51"/>
      <c r="G373" s="51"/>
      <c r="H373" s="51"/>
      <c r="I373" s="54"/>
      <c r="J373" s="51"/>
      <c r="K373" s="51"/>
      <c r="L373" s="51"/>
      <c r="M373" s="51"/>
      <c r="N373" s="54"/>
      <c r="O373" s="51"/>
      <c r="P373" s="60"/>
      <c r="Q373" s="60"/>
      <c r="R373" s="60"/>
      <c r="S373" s="51"/>
      <c r="T373" s="51"/>
      <c r="U373" s="51"/>
      <c r="V373" s="51"/>
      <c r="W373" s="51"/>
      <c r="X373" s="51"/>
      <c r="Y373" s="51"/>
      <c r="Z373" s="51"/>
      <c r="AA373" s="51"/>
      <c r="AB373" s="45" t="s">
        <v>878</v>
      </c>
      <c r="AC373" s="46">
        <v>43952</v>
      </c>
      <c r="AD373" s="46">
        <v>44196</v>
      </c>
      <c r="AE373" s="51"/>
      <c r="AF373" s="51"/>
      <c r="BA373" s="44"/>
    </row>
    <row r="374" spans="1:53" ht="236.25" x14ac:dyDescent="0.25">
      <c r="A374" s="52"/>
      <c r="B374" s="52"/>
      <c r="C374" s="52"/>
      <c r="D374" s="52"/>
      <c r="E374" s="52"/>
      <c r="F374" s="52"/>
      <c r="G374" s="52"/>
      <c r="H374" s="52"/>
      <c r="I374" s="55"/>
      <c r="J374" s="52"/>
      <c r="K374" s="52"/>
      <c r="L374" s="52"/>
      <c r="M374" s="52"/>
      <c r="N374" s="55"/>
      <c r="O374" s="52"/>
      <c r="P374" s="61"/>
      <c r="Q374" s="61"/>
      <c r="R374" s="61"/>
      <c r="S374" s="52"/>
      <c r="T374" s="52"/>
      <c r="U374" s="52"/>
      <c r="V374" s="52"/>
      <c r="W374" s="52"/>
      <c r="X374" s="52"/>
      <c r="Y374" s="52"/>
      <c r="Z374" s="52"/>
      <c r="AA374" s="52"/>
      <c r="AB374" s="45" t="s">
        <v>879</v>
      </c>
      <c r="AC374" s="46">
        <v>43952</v>
      </c>
      <c r="AD374" s="46">
        <v>43982</v>
      </c>
      <c r="AE374" s="52"/>
      <c r="AF374" s="52"/>
      <c r="BA374" s="44"/>
    </row>
    <row r="375" spans="1:53" x14ac:dyDescent="0.25">
      <c r="A375" s="50">
        <v>2018011000705</v>
      </c>
      <c r="B375" s="50" t="s">
        <v>338</v>
      </c>
      <c r="C375" s="50" t="s">
        <v>339</v>
      </c>
      <c r="D375" s="50" t="s">
        <v>338</v>
      </c>
      <c r="E375" s="50">
        <v>3</v>
      </c>
      <c r="F375" s="50" t="s">
        <v>348</v>
      </c>
      <c r="G375" s="50"/>
      <c r="H375" s="50" t="s">
        <v>390</v>
      </c>
      <c r="I375" s="53" t="s">
        <v>880</v>
      </c>
      <c r="J375" s="50" t="s">
        <v>351</v>
      </c>
      <c r="K375" s="50" t="s">
        <v>355</v>
      </c>
      <c r="L375" s="50" t="s">
        <v>249</v>
      </c>
      <c r="M375" s="50" t="s">
        <v>23</v>
      </c>
      <c r="N375" s="53" t="s">
        <v>880</v>
      </c>
      <c r="O375" s="50" t="s">
        <v>881</v>
      </c>
      <c r="P375" s="50" t="s">
        <v>249</v>
      </c>
      <c r="Q375" s="56">
        <v>1</v>
      </c>
      <c r="R375" s="56">
        <v>1</v>
      </c>
      <c r="S375" s="50" t="s">
        <v>392</v>
      </c>
      <c r="T375" s="50" t="s">
        <v>343</v>
      </c>
      <c r="U375" s="50" t="s">
        <v>316</v>
      </c>
      <c r="V375" s="50"/>
      <c r="W375" s="50"/>
      <c r="X375" s="50"/>
      <c r="Y375" s="50" t="s">
        <v>316</v>
      </c>
      <c r="Z375" s="50"/>
      <c r="AA375" s="50"/>
      <c r="AB375" s="43" t="s">
        <v>522</v>
      </c>
      <c r="AC375" s="43" t="s">
        <v>523</v>
      </c>
      <c r="AD375" s="43" t="s">
        <v>524</v>
      </c>
      <c r="AE375" s="50" t="s">
        <v>345</v>
      </c>
      <c r="AF375" s="50" t="s">
        <v>346</v>
      </c>
      <c r="BA375" s="44"/>
    </row>
    <row r="376" spans="1:53" ht="123.75" x14ac:dyDescent="0.25">
      <c r="A376" s="51"/>
      <c r="B376" s="51"/>
      <c r="C376" s="51"/>
      <c r="D376" s="51"/>
      <c r="E376" s="51"/>
      <c r="F376" s="51"/>
      <c r="G376" s="51"/>
      <c r="H376" s="51"/>
      <c r="I376" s="54"/>
      <c r="J376" s="51"/>
      <c r="K376" s="51"/>
      <c r="L376" s="51"/>
      <c r="M376" s="51"/>
      <c r="N376" s="54"/>
      <c r="O376" s="51"/>
      <c r="P376" s="51"/>
      <c r="Q376" s="57"/>
      <c r="R376" s="57"/>
      <c r="S376" s="51"/>
      <c r="T376" s="51"/>
      <c r="U376" s="51"/>
      <c r="V376" s="51"/>
      <c r="W376" s="51"/>
      <c r="X376" s="51"/>
      <c r="Y376" s="51"/>
      <c r="Z376" s="51"/>
      <c r="AA376" s="51"/>
      <c r="AB376" s="45" t="s">
        <v>882</v>
      </c>
      <c r="AC376" s="46">
        <v>43862</v>
      </c>
      <c r="AD376" s="46">
        <v>44074</v>
      </c>
      <c r="AE376" s="51"/>
      <c r="AF376" s="51"/>
      <c r="BA376" s="44"/>
    </row>
    <row r="377" spans="1:53" ht="168.75" x14ac:dyDescent="0.25">
      <c r="A377" s="51"/>
      <c r="B377" s="51"/>
      <c r="C377" s="51"/>
      <c r="D377" s="51"/>
      <c r="E377" s="51"/>
      <c r="F377" s="51"/>
      <c r="G377" s="51"/>
      <c r="H377" s="51"/>
      <c r="I377" s="54"/>
      <c r="J377" s="51"/>
      <c r="K377" s="51"/>
      <c r="L377" s="51"/>
      <c r="M377" s="51"/>
      <c r="N377" s="54"/>
      <c r="O377" s="51"/>
      <c r="P377" s="51"/>
      <c r="Q377" s="57"/>
      <c r="R377" s="57"/>
      <c r="S377" s="51"/>
      <c r="T377" s="51"/>
      <c r="U377" s="51"/>
      <c r="V377" s="51"/>
      <c r="W377" s="51"/>
      <c r="X377" s="51"/>
      <c r="Y377" s="51"/>
      <c r="Z377" s="51"/>
      <c r="AA377" s="51"/>
      <c r="AB377" s="45" t="s">
        <v>883</v>
      </c>
      <c r="AC377" s="46">
        <v>43862</v>
      </c>
      <c r="AD377" s="46">
        <v>44012</v>
      </c>
      <c r="AE377" s="51"/>
      <c r="AF377" s="51"/>
      <c r="BA377" s="44"/>
    </row>
    <row r="378" spans="1:53" ht="123.75" x14ac:dyDescent="0.25">
      <c r="A378" s="51"/>
      <c r="B378" s="51"/>
      <c r="C378" s="51"/>
      <c r="D378" s="51"/>
      <c r="E378" s="51"/>
      <c r="F378" s="51"/>
      <c r="G378" s="51"/>
      <c r="H378" s="51"/>
      <c r="I378" s="54"/>
      <c r="J378" s="51"/>
      <c r="K378" s="51"/>
      <c r="L378" s="51"/>
      <c r="M378" s="51"/>
      <c r="N378" s="54"/>
      <c r="O378" s="51"/>
      <c r="P378" s="51"/>
      <c r="Q378" s="57"/>
      <c r="R378" s="57"/>
      <c r="S378" s="51"/>
      <c r="T378" s="51"/>
      <c r="U378" s="51"/>
      <c r="V378" s="51"/>
      <c r="W378" s="51"/>
      <c r="X378" s="51"/>
      <c r="Y378" s="51"/>
      <c r="Z378" s="51"/>
      <c r="AA378" s="51"/>
      <c r="AB378" s="45" t="s">
        <v>884</v>
      </c>
      <c r="AC378" s="46">
        <v>43864</v>
      </c>
      <c r="AD378" s="46">
        <v>43951</v>
      </c>
      <c r="AE378" s="51"/>
      <c r="AF378" s="51"/>
      <c r="BA378" s="44"/>
    </row>
    <row r="379" spans="1:53" ht="191.25" x14ac:dyDescent="0.25">
      <c r="A379" s="51"/>
      <c r="B379" s="51"/>
      <c r="C379" s="51"/>
      <c r="D379" s="51"/>
      <c r="E379" s="51"/>
      <c r="F379" s="51"/>
      <c r="G379" s="51"/>
      <c r="H379" s="51"/>
      <c r="I379" s="54"/>
      <c r="J379" s="51"/>
      <c r="K379" s="51"/>
      <c r="L379" s="51"/>
      <c r="M379" s="51"/>
      <c r="N379" s="54"/>
      <c r="O379" s="51"/>
      <c r="P379" s="51"/>
      <c r="Q379" s="57"/>
      <c r="R379" s="57"/>
      <c r="S379" s="51"/>
      <c r="T379" s="51"/>
      <c r="U379" s="51"/>
      <c r="V379" s="51"/>
      <c r="W379" s="51"/>
      <c r="X379" s="51"/>
      <c r="Y379" s="51"/>
      <c r="Z379" s="51"/>
      <c r="AA379" s="51"/>
      <c r="AB379" s="45" t="s">
        <v>885</v>
      </c>
      <c r="AC379" s="46">
        <v>43864</v>
      </c>
      <c r="AD379" s="46">
        <v>44196</v>
      </c>
      <c r="AE379" s="51"/>
      <c r="AF379" s="51"/>
      <c r="BA379" s="44"/>
    </row>
    <row r="380" spans="1:53" ht="78.75" x14ac:dyDescent="0.25">
      <c r="A380" s="52"/>
      <c r="B380" s="52"/>
      <c r="C380" s="52"/>
      <c r="D380" s="52"/>
      <c r="E380" s="52"/>
      <c r="F380" s="52"/>
      <c r="G380" s="52"/>
      <c r="H380" s="52"/>
      <c r="I380" s="55"/>
      <c r="J380" s="52"/>
      <c r="K380" s="52"/>
      <c r="L380" s="52"/>
      <c r="M380" s="52"/>
      <c r="N380" s="55"/>
      <c r="O380" s="52"/>
      <c r="P380" s="52"/>
      <c r="Q380" s="58"/>
      <c r="R380" s="58"/>
      <c r="S380" s="52"/>
      <c r="T380" s="52"/>
      <c r="U380" s="52"/>
      <c r="V380" s="52"/>
      <c r="W380" s="52"/>
      <c r="X380" s="52"/>
      <c r="Y380" s="52"/>
      <c r="Z380" s="52"/>
      <c r="AA380" s="52"/>
      <c r="AB380" s="45" t="s">
        <v>886</v>
      </c>
      <c r="AC380" s="46">
        <v>43864</v>
      </c>
      <c r="AD380" s="46">
        <v>44196</v>
      </c>
      <c r="AE380" s="52"/>
      <c r="AF380" s="52"/>
      <c r="BA380" s="44"/>
    </row>
    <row r="381" spans="1:53" x14ac:dyDescent="0.25">
      <c r="A381" s="50">
        <v>2018011000705</v>
      </c>
      <c r="B381" s="50" t="s">
        <v>338</v>
      </c>
      <c r="C381" s="50" t="s">
        <v>339</v>
      </c>
      <c r="D381" s="50" t="s">
        <v>338</v>
      </c>
      <c r="E381" s="50">
        <v>2</v>
      </c>
      <c r="F381" s="50" t="s">
        <v>357</v>
      </c>
      <c r="G381" s="50"/>
      <c r="H381" s="50" t="s">
        <v>390</v>
      </c>
      <c r="I381" s="53" t="s">
        <v>888</v>
      </c>
      <c r="J381" s="50" t="s">
        <v>396</v>
      </c>
      <c r="K381" s="50" t="s">
        <v>395</v>
      </c>
      <c r="L381" s="50" t="s">
        <v>887</v>
      </c>
      <c r="M381" s="50" t="s">
        <v>23</v>
      </c>
      <c r="N381" s="53" t="s">
        <v>888</v>
      </c>
      <c r="O381" s="50" t="s">
        <v>889</v>
      </c>
      <c r="P381" s="50" t="s">
        <v>249</v>
      </c>
      <c r="Q381" s="56">
        <v>1</v>
      </c>
      <c r="R381" s="56">
        <v>1</v>
      </c>
      <c r="S381" s="50" t="s">
        <v>344</v>
      </c>
      <c r="T381" s="50" t="s">
        <v>343</v>
      </c>
      <c r="U381" s="50" t="s">
        <v>316</v>
      </c>
      <c r="V381" s="50"/>
      <c r="W381" s="50"/>
      <c r="X381" s="50"/>
      <c r="Y381" s="50" t="s">
        <v>316</v>
      </c>
      <c r="Z381" s="50"/>
      <c r="AA381" s="50"/>
      <c r="AB381" s="43" t="s">
        <v>522</v>
      </c>
      <c r="AC381" s="43" t="s">
        <v>523</v>
      </c>
      <c r="AD381" s="43" t="s">
        <v>524</v>
      </c>
      <c r="AE381" s="50" t="s">
        <v>345</v>
      </c>
      <c r="AF381" s="50" t="s">
        <v>346</v>
      </c>
      <c r="BA381" s="44"/>
    </row>
    <row r="382" spans="1:53" ht="67.5" x14ac:dyDescent="0.25">
      <c r="A382" s="51"/>
      <c r="B382" s="51"/>
      <c r="C382" s="51"/>
      <c r="D382" s="51"/>
      <c r="E382" s="51"/>
      <c r="F382" s="51"/>
      <c r="G382" s="51"/>
      <c r="H382" s="51"/>
      <c r="I382" s="54"/>
      <c r="J382" s="51"/>
      <c r="K382" s="51"/>
      <c r="L382" s="51"/>
      <c r="M382" s="51"/>
      <c r="N382" s="54"/>
      <c r="O382" s="51"/>
      <c r="P382" s="51"/>
      <c r="Q382" s="57"/>
      <c r="R382" s="57"/>
      <c r="S382" s="51"/>
      <c r="T382" s="51"/>
      <c r="U382" s="51"/>
      <c r="V382" s="51"/>
      <c r="W382" s="51"/>
      <c r="X382" s="51"/>
      <c r="Y382" s="51"/>
      <c r="Z382" s="51"/>
      <c r="AA382" s="51"/>
      <c r="AB382" s="45" t="s">
        <v>890</v>
      </c>
      <c r="AC382" s="46">
        <v>43878</v>
      </c>
      <c r="AD382" s="46">
        <v>43920</v>
      </c>
      <c r="AE382" s="51"/>
      <c r="AF382" s="51"/>
      <c r="BA382" s="44"/>
    </row>
    <row r="383" spans="1:53" ht="146.25" x14ac:dyDescent="0.25">
      <c r="A383" s="51"/>
      <c r="B383" s="51"/>
      <c r="C383" s="51"/>
      <c r="D383" s="51"/>
      <c r="E383" s="51"/>
      <c r="F383" s="51"/>
      <c r="G383" s="51"/>
      <c r="H383" s="51"/>
      <c r="I383" s="54"/>
      <c r="J383" s="51"/>
      <c r="K383" s="51"/>
      <c r="L383" s="51"/>
      <c r="M383" s="51"/>
      <c r="N383" s="54"/>
      <c r="O383" s="51"/>
      <c r="P383" s="51"/>
      <c r="Q383" s="57"/>
      <c r="R383" s="57"/>
      <c r="S383" s="51"/>
      <c r="T383" s="51"/>
      <c r="U383" s="51"/>
      <c r="V383" s="51"/>
      <c r="W383" s="51"/>
      <c r="X383" s="51"/>
      <c r="Y383" s="51"/>
      <c r="Z383" s="51"/>
      <c r="AA383" s="51"/>
      <c r="AB383" s="45" t="s">
        <v>891</v>
      </c>
      <c r="AC383" s="46">
        <v>43922</v>
      </c>
      <c r="AD383" s="46">
        <v>44180</v>
      </c>
      <c r="AE383" s="51"/>
      <c r="AF383" s="51"/>
      <c r="BA383" s="44"/>
    </row>
    <row r="384" spans="1:53" ht="168.75" x14ac:dyDescent="0.25">
      <c r="A384" s="51"/>
      <c r="B384" s="51"/>
      <c r="C384" s="51"/>
      <c r="D384" s="51"/>
      <c r="E384" s="51"/>
      <c r="F384" s="51"/>
      <c r="G384" s="51"/>
      <c r="H384" s="51"/>
      <c r="I384" s="54"/>
      <c r="J384" s="51"/>
      <c r="K384" s="51"/>
      <c r="L384" s="51"/>
      <c r="M384" s="51"/>
      <c r="N384" s="54"/>
      <c r="O384" s="51"/>
      <c r="P384" s="51"/>
      <c r="Q384" s="57"/>
      <c r="R384" s="57"/>
      <c r="S384" s="51"/>
      <c r="T384" s="51"/>
      <c r="U384" s="51"/>
      <c r="V384" s="51"/>
      <c r="W384" s="51"/>
      <c r="X384" s="51"/>
      <c r="Y384" s="51"/>
      <c r="Z384" s="51"/>
      <c r="AA384" s="51"/>
      <c r="AB384" s="45" t="s">
        <v>892</v>
      </c>
      <c r="AC384" s="46">
        <v>43922</v>
      </c>
      <c r="AD384" s="46">
        <v>44180</v>
      </c>
      <c r="AE384" s="51"/>
      <c r="AF384" s="51"/>
      <c r="BA384" s="44"/>
    </row>
    <row r="385" spans="1:53" ht="78.75" x14ac:dyDescent="0.25">
      <c r="A385" s="52"/>
      <c r="B385" s="52"/>
      <c r="C385" s="52"/>
      <c r="D385" s="52"/>
      <c r="E385" s="52"/>
      <c r="F385" s="52"/>
      <c r="G385" s="52"/>
      <c r="H385" s="52"/>
      <c r="I385" s="55"/>
      <c r="J385" s="52"/>
      <c r="K385" s="52"/>
      <c r="L385" s="52"/>
      <c r="M385" s="52"/>
      <c r="N385" s="55"/>
      <c r="O385" s="52"/>
      <c r="P385" s="52"/>
      <c r="Q385" s="58"/>
      <c r="R385" s="58"/>
      <c r="S385" s="52"/>
      <c r="T385" s="52"/>
      <c r="U385" s="52"/>
      <c r="V385" s="52"/>
      <c r="W385" s="52"/>
      <c r="X385" s="52"/>
      <c r="Y385" s="52"/>
      <c r="Z385" s="52"/>
      <c r="AA385" s="52"/>
      <c r="AB385" s="45" t="s">
        <v>893</v>
      </c>
      <c r="AC385" s="46">
        <v>44166</v>
      </c>
      <c r="AD385" s="46">
        <v>44180</v>
      </c>
      <c r="AE385" s="52"/>
      <c r="AF385" s="52"/>
      <c r="BA385" s="44"/>
    </row>
    <row r="386" spans="1:53" x14ac:dyDescent="0.25">
      <c r="A386" s="50">
        <v>2018011000705</v>
      </c>
      <c r="B386" s="50" t="s">
        <v>338</v>
      </c>
      <c r="C386" s="50" t="s">
        <v>339</v>
      </c>
      <c r="D386" s="50" t="s">
        <v>338</v>
      </c>
      <c r="E386" s="50">
        <v>3</v>
      </c>
      <c r="F386" s="50" t="s">
        <v>348</v>
      </c>
      <c r="G386" s="50" t="s">
        <v>36</v>
      </c>
      <c r="H386" s="50" t="s">
        <v>397</v>
      </c>
      <c r="I386" s="53" t="s">
        <v>154</v>
      </c>
      <c r="J386" s="50" t="s">
        <v>351</v>
      </c>
      <c r="K386" s="50" t="s">
        <v>355</v>
      </c>
      <c r="L386" s="50" t="s">
        <v>249</v>
      </c>
      <c r="M386" s="50" t="s">
        <v>37</v>
      </c>
      <c r="N386" s="53" t="s">
        <v>154</v>
      </c>
      <c r="O386" s="50" t="s">
        <v>314</v>
      </c>
      <c r="P386" s="59">
        <v>53500</v>
      </c>
      <c r="Q386" s="59">
        <v>9500</v>
      </c>
      <c r="R386" s="59">
        <v>9500</v>
      </c>
      <c r="S386" s="50" t="s">
        <v>344</v>
      </c>
      <c r="T386" s="50" t="s">
        <v>343</v>
      </c>
      <c r="U386" s="50" t="s">
        <v>316</v>
      </c>
      <c r="V386" s="50"/>
      <c r="W386" s="50"/>
      <c r="X386" s="50" t="s">
        <v>316</v>
      </c>
      <c r="Y386" s="50" t="s">
        <v>316</v>
      </c>
      <c r="Z386" s="50"/>
      <c r="AA386" s="50"/>
      <c r="AB386" s="43" t="s">
        <v>522</v>
      </c>
      <c r="AC386" s="43" t="s">
        <v>523</v>
      </c>
      <c r="AD386" s="43" t="s">
        <v>524</v>
      </c>
      <c r="AE386" s="50" t="s">
        <v>398</v>
      </c>
      <c r="AF386" s="50" t="s">
        <v>394</v>
      </c>
      <c r="BA386" s="44"/>
    </row>
    <row r="387" spans="1:53" ht="123.75" x14ac:dyDescent="0.25">
      <c r="A387" s="51"/>
      <c r="B387" s="51"/>
      <c r="C387" s="51"/>
      <c r="D387" s="51"/>
      <c r="E387" s="51"/>
      <c r="F387" s="51"/>
      <c r="G387" s="51"/>
      <c r="H387" s="51"/>
      <c r="I387" s="54"/>
      <c r="J387" s="51"/>
      <c r="K387" s="51"/>
      <c r="L387" s="51"/>
      <c r="M387" s="51"/>
      <c r="N387" s="54"/>
      <c r="O387" s="51"/>
      <c r="P387" s="60"/>
      <c r="Q387" s="60"/>
      <c r="R387" s="60"/>
      <c r="S387" s="51"/>
      <c r="T387" s="51"/>
      <c r="U387" s="51"/>
      <c r="V387" s="51"/>
      <c r="W387" s="51"/>
      <c r="X387" s="51"/>
      <c r="Y387" s="51"/>
      <c r="Z387" s="51"/>
      <c r="AA387" s="51"/>
      <c r="AB387" s="45" t="s">
        <v>894</v>
      </c>
      <c r="AC387" s="46">
        <v>43832</v>
      </c>
      <c r="AD387" s="46">
        <v>43889</v>
      </c>
      <c r="AE387" s="51"/>
      <c r="AF387" s="51"/>
      <c r="BA387" s="44"/>
    </row>
    <row r="388" spans="1:53" ht="56.25" x14ac:dyDescent="0.25">
      <c r="A388" s="51"/>
      <c r="B388" s="51"/>
      <c r="C388" s="51"/>
      <c r="D388" s="51"/>
      <c r="E388" s="51"/>
      <c r="F388" s="51"/>
      <c r="G388" s="51"/>
      <c r="H388" s="51"/>
      <c r="I388" s="54"/>
      <c r="J388" s="51"/>
      <c r="K388" s="51"/>
      <c r="L388" s="51"/>
      <c r="M388" s="51"/>
      <c r="N388" s="54"/>
      <c r="O388" s="51"/>
      <c r="P388" s="60"/>
      <c r="Q388" s="60"/>
      <c r="R388" s="60"/>
      <c r="S388" s="51"/>
      <c r="T388" s="51"/>
      <c r="U388" s="51"/>
      <c r="V388" s="51"/>
      <c r="W388" s="51"/>
      <c r="X388" s="51"/>
      <c r="Y388" s="51"/>
      <c r="Z388" s="51"/>
      <c r="AA388" s="51"/>
      <c r="AB388" s="45" t="s">
        <v>895</v>
      </c>
      <c r="AC388" s="46">
        <v>43892</v>
      </c>
      <c r="AD388" s="46">
        <v>43951</v>
      </c>
      <c r="AE388" s="51"/>
      <c r="AF388" s="51"/>
      <c r="BA388" s="44"/>
    </row>
    <row r="389" spans="1:53" ht="101.25" x14ac:dyDescent="0.25">
      <c r="A389" s="51"/>
      <c r="B389" s="51"/>
      <c r="C389" s="51"/>
      <c r="D389" s="51"/>
      <c r="E389" s="51"/>
      <c r="F389" s="51"/>
      <c r="G389" s="51"/>
      <c r="H389" s="51"/>
      <c r="I389" s="54"/>
      <c r="J389" s="51"/>
      <c r="K389" s="51"/>
      <c r="L389" s="51"/>
      <c r="M389" s="51"/>
      <c r="N389" s="54"/>
      <c r="O389" s="51"/>
      <c r="P389" s="60"/>
      <c r="Q389" s="60"/>
      <c r="R389" s="60"/>
      <c r="S389" s="51"/>
      <c r="T389" s="51"/>
      <c r="U389" s="51"/>
      <c r="V389" s="51"/>
      <c r="W389" s="51"/>
      <c r="X389" s="51"/>
      <c r="Y389" s="51"/>
      <c r="Z389" s="51"/>
      <c r="AA389" s="51"/>
      <c r="AB389" s="45" t="s">
        <v>896</v>
      </c>
      <c r="AC389" s="46">
        <v>43892</v>
      </c>
      <c r="AD389" s="46">
        <v>43951</v>
      </c>
      <c r="AE389" s="51"/>
      <c r="AF389" s="51"/>
      <c r="BA389" s="44"/>
    </row>
    <row r="390" spans="1:53" ht="67.5" x14ac:dyDescent="0.25">
      <c r="A390" s="51"/>
      <c r="B390" s="51"/>
      <c r="C390" s="51"/>
      <c r="D390" s="51"/>
      <c r="E390" s="51"/>
      <c r="F390" s="51"/>
      <c r="G390" s="51"/>
      <c r="H390" s="51"/>
      <c r="I390" s="54"/>
      <c r="J390" s="51"/>
      <c r="K390" s="51"/>
      <c r="L390" s="51"/>
      <c r="M390" s="51"/>
      <c r="N390" s="54"/>
      <c r="O390" s="51"/>
      <c r="P390" s="60"/>
      <c r="Q390" s="60"/>
      <c r="R390" s="60"/>
      <c r="S390" s="51"/>
      <c r="T390" s="51"/>
      <c r="U390" s="51"/>
      <c r="V390" s="51"/>
      <c r="W390" s="51"/>
      <c r="X390" s="51"/>
      <c r="Y390" s="51"/>
      <c r="Z390" s="51"/>
      <c r="AA390" s="51"/>
      <c r="AB390" s="45" t="s">
        <v>897</v>
      </c>
      <c r="AC390" s="46">
        <v>43952</v>
      </c>
      <c r="AD390" s="46">
        <v>44196</v>
      </c>
      <c r="AE390" s="51"/>
      <c r="AF390" s="51"/>
      <c r="BA390" s="44"/>
    </row>
    <row r="391" spans="1:53" ht="33.75" x14ac:dyDescent="0.25">
      <c r="A391" s="52"/>
      <c r="B391" s="52"/>
      <c r="C391" s="52"/>
      <c r="D391" s="52"/>
      <c r="E391" s="52"/>
      <c r="F391" s="52"/>
      <c r="G391" s="52"/>
      <c r="H391" s="52"/>
      <c r="I391" s="55"/>
      <c r="J391" s="52"/>
      <c r="K391" s="52"/>
      <c r="L391" s="52"/>
      <c r="M391" s="52"/>
      <c r="N391" s="55"/>
      <c r="O391" s="52"/>
      <c r="P391" s="61"/>
      <c r="Q391" s="61"/>
      <c r="R391" s="61"/>
      <c r="S391" s="52"/>
      <c r="T391" s="52"/>
      <c r="U391" s="52"/>
      <c r="V391" s="52"/>
      <c r="W391" s="52"/>
      <c r="X391" s="52"/>
      <c r="Y391" s="52"/>
      <c r="Z391" s="52"/>
      <c r="AA391" s="52"/>
      <c r="AB391" s="45" t="s">
        <v>898</v>
      </c>
      <c r="AC391" s="46">
        <v>43952</v>
      </c>
      <c r="AD391" s="46">
        <v>44196</v>
      </c>
      <c r="AE391" s="52"/>
      <c r="AF391" s="52"/>
      <c r="BA391" s="44"/>
    </row>
    <row r="392" spans="1:53" x14ac:dyDescent="0.25">
      <c r="A392" s="50">
        <v>2018011000705</v>
      </c>
      <c r="B392" s="50" t="s">
        <v>338</v>
      </c>
      <c r="C392" s="50" t="s">
        <v>339</v>
      </c>
      <c r="D392" s="50" t="s">
        <v>338</v>
      </c>
      <c r="E392" s="50">
        <v>3</v>
      </c>
      <c r="F392" s="50" t="s">
        <v>348</v>
      </c>
      <c r="G392" s="50" t="s">
        <v>38</v>
      </c>
      <c r="H392" s="50" t="s">
        <v>397</v>
      </c>
      <c r="I392" s="53" t="s">
        <v>156</v>
      </c>
      <c r="J392" s="50" t="s">
        <v>351</v>
      </c>
      <c r="K392" s="50" t="s">
        <v>355</v>
      </c>
      <c r="L392" s="50" t="s">
        <v>249</v>
      </c>
      <c r="M392" s="50" t="s">
        <v>37</v>
      </c>
      <c r="N392" s="53" t="s">
        <v>156</v>
      </c>
      <c r="O392" s="50" t="s">
        <v>313</v>
      </c>
      <c r="P392" s="59">
        <v>1600</v>
      </c>
      <c r="Q392" s="59">
        <v>800</v>
      </c>
      <c r="R392" s="59">
        <v>400</v>
      </c>
      <c r="S392" s="50" t="s">
        <v>344</v>
      </c>
      <c r="T392" s="50" t="s">
        <v>343</v>
      </c>
      <c r="U392" s="50" t="s">
        <v>316</v>
      </c>
      <c r="V392" s="50"/>
      <c r="W392" s="50"/>
      <c r="X392" s="50" t="s">
        <v>316</v>
      </c>
      <c r="Y392" s="50" t="s">
        <v>316</v>
      </c>
      <c r="Z392" s="50"/>
      <c r="AA392" s="50"/>
      <c r="AB392" s="43" t="s">
        <v>522</v>
      </c>
      <c r="AC392" s="43" t="s">
        <v>523</v>
      </c>
      <c r="AD392" s="43" t="s">
        <v>524</v>
      </c>
      <c r="AE392" s="50" t="s">
        <v>363</v>
      </c>
      <c r="AF392" s="50" t="s">
        <v>364</v>
      </c>
      <c r="BA392" s="44"/>
    </row>
    <row r="393" spans="1:53" ht="202.5" x14ac:dyDescent="0.25">
      <c r="A393" s="51"/>
      <c r="B393" s="51"/>
      <c r="C393" s="51"/>
      <c r="D393" s="51"/>
      <c r="E393" s="51"/>
      <c r="F393" s="51"/>
      <c r="G393" s="51"/>
      <c r="H393" s="51"/>
      <c r="I393" s="54"/>
      <c r="J393" s="51"/>
      <c r="K393" s="51"/>
      <c r="L393" s="51"/>
      <c r="M393" s="51"/>
      <c r="N393" s="54"/>
      <c r="O393" s="51"/>
      <c r="P393" s="60"/>
      <c r="Q393" s="60"/>
      <c r="R393" s="60"/>
      <c r="S393" s="51"/>
      <c r="T393" s="51"/>
      <c r="U393" s="51"/>
      <c r="V393" s="51"/>
      <c r="W393" s="51"/>
      <c r="X393" s="51"/>
      <c r="Y393" s="51"/>
      <c r="Z393" s="51"/>
      <c r="AA393" s="51"/>
      <c r="AB393" s="45" t="s">
        <v>899</v>
      </c>
      <c r="AC393" s="46">
        <v>43831</v>
      </c>
      <c r="AD393" s="46">
        <v>44042</v>
      </c>
      <c r="AE393" s="51"/>
      <c r="AF393" s="51"/>
      <c r="BA393" s="44"/>
    </row>
    <row r="394" spans="1:53" ht="56.25" x14ac:dyDescent="0.25">
      <c r="A394" s="51"/>
      <c r="B394" s="51"/>
      <c r="C394" s="51"/>
      <c r="D394" s="51"/>
      <c r="E394" s="51"/>
      <c r="F394" s="51"/>
      <c r="G394" s="51"/>
      <c r="H394" s="51"/>
      <c r="I394" s="54"/>
      <c r="J394" s="51"/>
      <c r="K394" s="51"/>
      <c r="L394" s="51"/>
      <c r="M394" s="51"/>
      <c r="N394" s="54"/>
      <c r="O394" s="51"/>
      <c r="P394" s="60"/>
      <c r="Q394" s="60"/>
      <c r="R394" s="60"/>
      <c r="S394" s="51"/>
      <c r="T394" s="51"/>
      <c r="U394" s="51"/>
      <c r="V394" s="51"/>
      <c r="W394" s="51"/>
      <c r="X394" s="51"/>
      <c r="Y394" s="51"/>
      <c r="Z394" s="51"/>
      <c r="AA394" s="51"/>
      <c r="AB394" s="45" t="s">
        <v>900</v>
      </c>
      <c r="AC394" s="46">
        <v>43832</v>
      </c>
      <c r="AD394" s="46">
        <v>44012</v>
      </c>
      <c r="AE394" s="51"/>
      <c r="AF394" s="51"/>
      <c r="BA394" s="44"/>
    </row>
    <row r="395" spans="1:53" ht="56.25" x14ac:dyDescent="0.25">
      <c r="A395" s="52"/>
      <c r="B395" s="52"/>
      <c r="C395" s="52"/>
      <c r="D395" s="52"/>
      <c r="E395" s="52"/>
      <c r="F395" s="52"/>
      <c r="G395" s="52"/>
      <c r="H395" s="52"/>
      <c r="I395" s="55"/>
      <c r="J395" s="52"/>
      <c r="K395" s="52"/>
      <c r="L395" s="52"/>
      <c r="M395" s="52"/>
      <c r="N395" s="55"/>
      <c r="O395" s="52"/>
      <c r="P395" s="61"/>
      <c r="Q395" s="61"/>
      <c r="R395" s="61"/>
      <c r="S395" s="52"/>
      <c r="T395" s="52"/>
      <c r="U395" s="52"/>
      <c r="V395" s="52"/>
      <c r="W395" s="52"/>
      <c r="X395" s="52"/>
      <c r="Y395" s="52"/>
      <c r="Z395" s="52"/>
      <c r="AA395" s="52"/>
      <c r="AB395" s="45" t="s">
        <v>901</v>
      </c>
      <c r="AC395" s="46">
        <v>44013</v>
      </c>
      <c r="AD395" s="46">
        <v>44196</v>
      </c>
      <c r="AE395" s="52"/>
      <c r="AF395" s="52"/>
      <c r="BA395" s="44"/>
    </row>
    <row r="396" spans="1:53" x14ac:dyDescent="0.25">
      <c r="A396" s="50">
        <v>2018011000705</v>
      </c>
      <c r="B396" s="50" t="s">
        <v>338</v>
      </c>
      <c r="C396" s="50" t="s">
        <v>339</v>
      </c>
      <c r="D396" s="50" t="s">
        <v>338</v>
      </c>
      <c r="E396" s="50">
        <v>5</v>
      </c>
      <c r="F396" s="50" t="s">
        <v>169</v>
      </c>
      <c r="G396" s="50" t="s">
        <v>33</v>
      </c>
      <c r="H396" s="50" t="s">
        <v>405</v>
      </c>
      <c r="I396" s="53" t="s">
        <v>153</v>
      </c>
      <c r="J396" s="50" t="s">
        <v>351</v>
      </c>
      <c r="K396" s="50" t="s">
        <v>376</v>
      </c>
      <c r="L396" s="50" t="s">
        <v>406</v>
      </c>
      <c r="M396" s="50" t="s">
        <v>34</v>
      </c>
      <c r="N396" s="53" t="s">
        <v>153</v>
      </c>
      <c r="O396" s="50" t="s">
        <v>407</v>
      </c>
      <c r="P396" s="56">
        <v>1</v>
      </c>
      <c r="Q396" s="56">
        <v>1</v>
      </c>
      <c r="R396" s="56">
        <v>1</v>
      </c>
      <c r="S396" s="50" t="s">
        <v>352</v>
      </c>
      <c r="T396" s="50" t="s">
        <v>367</v>
      </c>
      <c r="U396" s="50" t="s">
        <v>316</v>
      </c>
      <c r="V396" s="50" t="s">
        <v>316</v>
      </c>
      <c r="W396" s="50" t="s">
        <v>316</v>
      </c>
      <c r="X396" s="50" t="s">
        <v>316</v>
      </c>
      <c r="Y396" s="50" t="s">
        <v>316</v>
      </c>
      <c r="Z396" s="50"/>
      <c r="AA396" s="50"/>
      <c r="AB396" s="43" t="s">
        <v>522</v>
      </c>
      <c r="AC396" s="43" t="s">
        <v>523</v>
      </c>
      <c r="AD396" s="43" t="s">
        <v>524</v>
      </c>
      <c r="AE396" s="50" t="s">
        <v>398</v>
      </c>
      <c r="AF396" s="50" t="s">
        <v>408</v>
      </c>
      <c r="BA396" s="44"/>
    </row>
    <row r="397" spans="1:53" ht="135" x14ac:dyDescent="0.25">
      <c r="A397" s="51"/>
      <c r="B397" s="51"/>
      <c r="C397" s="51"/>
      <c r="D397" s="51"/>
      <c r="E397" s="51"/>
      <c r="F397" s="51"/>
      <c r="G397" s="51"/>
      <c r="H397" s="51"/>
      <c r="I397" s="54"/>
      <c r="J397" s="51"/>
      <c r="K397" s="51"/>
      <c r="L397" s="51"/>
      <c r="M397" s="51"/>
      <c r="N397" s="54"/>
      <c r="O397" s="51"/>
      <c r="P397" s="57"/>
      <c r="Q397" s="57"/>
      <c r="R397" s="57"/>
      <c r="S397" s="51"/>
      <c r="T397" s="51"/>
      <c r="U397" s="51"/>
      <c r="V397" s="51"/>
      <c r="W397" s="51"/>
      <c r="X397" s="51"/>
      <c r="Y397" s="51"/>
      <c r="Z397" s="51"/>
      <c r="AA397" s="51"/>
      <c r="AB397" s="45" t="s">
        <v>902</v>
      </c>
      <c r="AC397" s="46">
        <v>43865</v>
      </c>
      <c r="AD397" s="46">
        <v>44196</v>
      </c>
      <c r="AE397" s="51"/>
      <c r="AF397" s="51"/>
      <c r="BA397" s="44"/>
    </row>
    <row r="398" spans="1:53" ht="213.75" x14ac:dyDescent="0.25">
      <c r="A398" s="51"/>
      <c r="B398" s="51"/>
      <c r="C398" s="51"/>
      <c r="D398" s="51"/>
      <c r="E398" s="51"/>
      <c r="F398" s="51"/>
      <c r="G398" s="51"/>
      <c r="H398" s="51"/>
      <c r="I398" s="54"/>
      <c r="J398" s="51"/>
      <c r="K398" s="51"/>
      <c r="L398" s="51"/>
      <c r="M398" s="51"/>
      <c r="N398" s="54"/>
      <c r="O398" s="51"/>
      <c r="P398" s="57"/>
      <c r="Q398" s="57"/>
      <c r="R398" s="57"/>
      <c r="S398" s="51"/>
      <c r="T398" s="51"/>
      <c r="U398" s="51"/>
      <c r="V398" s="51"/>
      <c r="W398" s="51"/>
      <c r="X398" s="51"/>
      <c r="Y398" s="51"/>
      <c r="Z398" s="51"/>
      <c r="AA398" s="51"/>
      <c r="AB398" s="45" t="s">
        <v>903</v>
      </c>
      <c r="AC398" s="46">
        <v>43865</v>
      </c>
      <c r="AD398" s="46">
        <v>44180</v>
      </c>
      <c r="AE398" s="51"/>
      <c r="AF398" s="51"/>
      <c r="BA398" s="44"/>
    </row>
    <row r="399" spans="1:53" ht="191.25" x14ac:dyDescent="0.25">
      <c r="A399" s="52"/>
      <c r="B399" s="52"/>
      <c r="C399" s="52"/>
      <c r="D399" s="52"/>
      <c r="E399" s="52"/>
      <c r="F399" s="52"/>
      <c r="G399" s="52"/>
      <c r="H399" s="52"/>
      <c r="I399" s="55"/>
      <c r="J399" s="52"/>
      <c r="K399" s="52"/>
      <c r="L399" s="52"/>
      <c r="M399" s="52"/>
      <c r="N399" s="55"/>
      <c r="O399" s="52"/>
      <c r="P399" s="58"/>
      <c r="Q399" s="58"/>
      <c r="R399" s="58"/>
      <c r="S399" s="52"/>
      <c r="T399" s="52"/>
      <c r="U399" s="52"/>
      <c r="V399" s="52"/>
      <c r="W399" s="52"/>
      <c r="X399" s="52"/>
      <c r="Y399" s="52"/>
      <c r="Z399" s="52"/>
      <c r="AA399" s="52"/>
      <c r="AB399" s="45" t="s">
        <v>904</v>
      </c>
      <c r="AC399" s="46">
        <v>43875</v>
      </c>
      <c r="AD399" s="46">
        <v>44104</v>
      </c>
      <c r="AE399" s="52"/>
      <c r="AF399" s="52"/>
      <c r="BA399" s="44"/>
    </row>
    <row r="400" spans="1:53" x14ac:dyDescent="0.25">
      <c r="A400" s="50">
        <v>2018011000705</v>
      </c>
      <c r="B400" s="50" t="s">
        <v>338</v>
      </c>
      <c r="C400" s="50" t="s">
        <v>339</v>
      </c>
      <c r="D400" s="50" t="s">
        <v>338</v>
      </c>
      <c r="E400" s="50">
        <v>3</v>
      </c>
      <c r="F400" s="50" t="s">
        <v>348</v>
      </c>
      <c r="G400" s="50" t="s">
        <v>26</v>
      </c>
      <c r="H400" s="50" t="s">
        <v>401</v>
      </c>
      <c r="I400" s="53" t="s">
        <v>138</v>
      </c>
      <c r="J400" s="50" t="s">
        <v>351</v>
      </c>
      <c r="K400" s="50" t="s">
        <v>355</v>
      </c>
      <c r="L400" s="50" t="s">
        <v>249</v>
      </c>
      <c r="M400" s="50" t="s">
        <v>25</v>
      </c>
      <c r="N400" s="53" t="s">
        <v>138</v>
      </c>
      <c r="O400" s="50" t="s">
        <v>139</v>
      </c>
      <c r="P400" s="56">
        <v>1</v>
      </c>
      <c r="Q400" s="56">
        <v>0.5</v>
      </c>
      <c r="R400" s="56">
        <v>0.25</v>
      </c>
      <c r="S400" s="50" t="s">
        <v>344</v>
      </c>
      <c r="T400" s="50" t="s">
        <v>343</v>
      </c>
      <c r="U400" s="50" t="s">
        <v>316</v>
      </c>
      <c r="V400" s="50"/>
      <c r="W400" s="50"/>
      <c r="X400" s="50" t="s">
        <v>316</v>
      </c>
      <c r="Y400" s="50" t="s">
        <v>316</v>
      </c>
      <c r="Z400" s="50"/>
      <c r="AA400" s="50"/>
      <c r="AB400" s="43" t="s">
        <v>522</v>
      </c>
      <c r="AC400" s="43" t="s">
        <v>523</v>
      </c>
      <c r="AD400" s="43" t="s">
        <v>524</v>
      </c>
      <c r="AE400" s="50" t="s">
        <v>353</v>
      </c>
      <c r="AF400" s="50" t="s">
        <v>354</v>
      </c>
      <c r="BA400" s="44"/>
    </row>
    <row r="401" spans="1:53" ht="180" x14ac:dyDescent="0.25">
      <c r="A401" s="51"/>
      <c r="B401" s="51"/>
      <c r="C401" s="51"/>
      <c r="D401" s="51"/>
      <c r="E401" s="51"/>
      <c r="F401" s="51"/>
      <c r="G401" s="51"/>
      <c r="H401" s="51"/>
      <c r="I401" s="54"/>
      <c r="J401" s="51"/>
      <c r="K401" s="51"/>
      <c r="L401" s="51"/>
      <c r="M401" s="51"/>
      <c r="N401" s="54"/>
      <c r="O401" s="51"/>
      <c r="P401" s="57"/>
      <c r="Q401" s="57"/>
      <c r="R401" s="57"/>
      <c r="S401" s="51"/>
      <c r="T401" s="51"/>
      <c r="U401" s="51"/>
      <c r="V401" s="51"/>
      <c r="W401" s="51"/>
      <c r="X401" s="51"/>
      <c r="Y401" s="51"/>
      <c r="Z401" s="51"/>
      <c r="AA401" s="51"/>
      <c r="AB401" s="45" t="s">
        <v>905</v>
      </c>
      <c r="AC401" s="46">
        <v>43864</v>
      </c>
      <c r="AD401" s="46">
        <v>44012</v>
      </c>
      <c r="AE401" s="51"/>
      <c r="AF401" s="51"/>
      <c r="BA401" s="44"/>
    </row>
    <row r="402" spans="1:53" ht="213.75" x14ac:dyDescent="0.25">
      <c r="A402" s="51"/>
      <c r="B402" s="51"/>
      <c r="C402" s="51"/>
      <c r="D402" s="51"/>
      <c r="E402" s="51"/>
      <c r="F402" s="51"/>
      <c r="G402" s="51"/>
      <c r="H402" s="51"/>
      <c r="I402" s="54"/>
      <c r="J402" s="51"/>
      <c r="K402" s="51"/>
      <c r="L402" s="51"/>
      <c r="M402" s="51"/>
      <c r="N402" s="54"/>
      <c r="O402" s="51"/>
      <c r="P402" s="57"/>
      <c r="Q402" s="57"/>
      <c r="R402" s="57"/>
      <c r="S402" s="51"/>
      <c r="T402" s="51"/>
      <c r="U402" s="51"/>
      <c r="V402" s="51"/>
      <c r="W402" s="51"/>
      <c r="X402" s="51"/>
      <c r="Y402" s="51"/>
      <c r="Z402" s="51"/>
      <c r="AA402" s="51"/>
      <c r="AB402" s="45" t="s">
        <v>906</v>
      </c>
      <c r="AC402" s="46">
        <v>43864</v>
      </c>
      <c r="AD402" s="46">
        <v>44012</v>
      </c>
      <c r="AE402" s="51"/>
      <c r="AF402" s="51"/>
      <c r="BA402" s="44"/>
    </row>
    <row r="403" spans="1:53" ht="180" x14ac:dyDescent="0.25">
      <c r="A403" s="51"/>
      <c r="B403" s="51"/>
      <c r="C403" s="51"/>
      <c r="D403" s="51"/>
      <c r="E403" s="51"/>
      <c r="F403" s="51"/>
      <c r="G403" s="51"/>
      <c r="H403" s="51"/>
      <c r="I403" s="54"/>
      <c r="J403" s="51"/>
      <c r="K403" s="51"/>
      <c r="L403" s="51"/>
      <c r="M403" s="51"/>
      <c r="N403" s="54"/>
      <c r="O403" s="51"/>
      <c r="P403" s="57"/>
      <c r="Q403" s="57"/>
      <c r="R403" s="57"/>
      <c r="S403" s="51"/>
      <c r="T403" s="51"/>
      <c r="U403" s="51"/>
      <c r="V403" s="51"/>
      <c r="W403" s="51"/>
      <c r="X403" s="51"/>
      <c r="Y403" s="51"/>
      <c r="Z403" s="51"/>
      <c r="AA403" s="51"/>
      <c r="AB403" s="45" t="s">
        <v>907</v>
      </c>
      <c r="AC403" s="46">
        <v>43983</v>
      </c>
      <c r="AD403" s="46">
        <v>44074</v>
      </c>
      <c r="AE403" s="51"/>
      <c r="AF403" s="51"/>
      <c r="BA403" s="44"/>
    </row>
    <row r="404" spans="1:53" ht="168.75" x14ac:dyDescent="0.25">
      <c r="A404" s="52"/>
      <c r="B404" s="52"/>
      <c r="C404" s="52"/>
      <c r="D404" s="52"/>
      <c r="E404" s="52"/>
      <c r="F404" s="52"/>
      <c r="G404" s="52"/>
      <c r="H404" s="52"/>
      <c r="I404" s="55"/>
      <c r="J404" s="52"/>
      <c r="K404" s="52"/>
      <c r="L404" s="52"/>
      <c r="M404" s="52"/>
      <c r="N404" s="55"/>
      <c r="O404" s="52"/>
      <c r="P404" s="58"/>
      <c r="Q404" s="58"/>
      <c r="R404" s="58"/>
      <c r="S404" s="52"/>
      <c r="T404" s="52"/>
      <c r="U404" s="52"/>
      <c r="V404" s="52"/>
      <c r="W404" s="52"/>
      <c r="X404" s="52"/>
      <c r="Y404" s="52"/>
      <c r="Z404" s="52"/>
      <c r="AA404" s="52"/>
      <c r="AB404" s="45" t="s">
        <v>908</v>
      </c>
      <c r="AC404" s="46">
        <v>44075</v>
      </c>
      <c r="AD404" s="46">
        <v>44196</v>
      </c>
      <c r="AE404" s="52"/>
      <c r="AF404" s="52"/>
      <c r="BA404" s="44"/>
    </row>
    <row r="405" spans="1:53" x14ac:dyDescent="0.25">
      <c r="A405" s="50">
        <v>2018011000705</v>
      </c>
      <c r="B405" s="50" t="s">
        <v>338</v>
      </c>
      <c r="C405" s="50" t="s">
        <v>339</v>
      </c>
      <c r="D405" s="50" t="s">
        <v>338</v>
      </c>
      <c r="E405" s="50">
        <v>5</v>
      </c>
      <c r="F405" s="50" t="s">
        <v>169</v>
      </c>
      <c r="G405" s="50" t="s">
        <v>416</v>
      </c>
      <c r="H405" s="50" t="s">
        <v>423</v>
      </c>
      <c r="I405" s="53" t="s">
        <v>146</v>
      </c>
      <c r="J405" s="50" t="s">
        <v>351</v>
      </c>
      <c r="K405" s="50" t="s">
        <v>350</v>
      </c>
      <c r="L405" s="50" t="s">
        <v>249</v>
      </c>
      <c r="M405" s="50" t="s">
        <v>31</v>
      </c>
      <c r="N405" s="53" t="s">
        <v>146</v>
      </c>
      <c r="O405" s="50" t="s">
        <v>147</v>
      </c>
      <c r="P405" s="50">
        <v>71</v>
      </c>
      <c r="Q405" s="50">
        <v>71</v>
      </c>
      <c r="R405" s="50">
        <v>71</v>
      </c>
      <c r="S405" s="50" t="s">
        <v>352</v>
      </c>
      <c r="T405" s="50" t="s">
        <v>343</v>
      </c>
      <c r="U405" s="50" t="s">
        <v>316</v>
      </c>
      <c r="V405" s="50"/>
      <c r="W405" s="50"/>
      <c r="X405" s="50" t="s">
        <v>316</v>
      </c>
      <c r="Y405" s="50" t="s">
        <v>316</v>
      </c>
      <c r="Z405" s="50"/>
      <c r="AA405" s="50"/>
      <c r="AB405" s="43" t="s">
        <v>522</v>
      </c>
      <c r="AC405" s="43" t="s">
        <v>523</v>
      </c>
      <c r="AD405" s="43" t="s">
        <v>524</v>
      </c>
      <c r="AE405" s="50" t="s">
        <v>363</v>
      </c>
      <c r="AF405" s="50" t="s">
        <v>394</v>
      </c>
      <c r="BA405" s="44"/>
    </row>
    <row r="406" spans="1:53" ht="78.75" x14ac:dyDescent="0.25">
      <c r="A406" s="51"/>
      <c r="B406" s="51"/>
      <c r="C406" s="51"/>
      <c r="D406" s="51"/>
      <c r="E406" s="51"/>
      <c r="F406" s="51"/>
      <c r="G406" s="51"/>
      <c r="H406" s="51"/>
      <c r="I406" s="54"/>
      <c r="J406" s="51"/>
      <c r="K406" s="51"/>
      <c r="L406" s="51"/>
      <c r="M406" s="51"/>
      <c r="N406" s="54"/>
      <c r="O406" s="51"/>
      <c r="P406" s="51"/>
      <c r="Q406" s="51"/>
      <c r="R406" s="51"/>
      <c r="S406" s="51"/>
      <c r="T406" s="51"/>
      <c r="U406" s="51"/>
      <c r="V406" s="51"/>
      <c r="W406" s="51"/>
      <c r="X406" s="51"/>
      <c r="Y406" s="51"/>
      <c r="Z406" s="51"/>
      <c r="AA406" s="51"/>
      <c r="AB406" s="45" t="s">
        <v>909</v>
      </c>
      <c r="AC406" s="46">
        <v>43831</v>
      </c>
      <c r="AD406" s="46">
        <v>43951</v>
      </c>
      <c r="AE406" s="51"/>
      <c r="AF406" s="51"/>
      <c r="BA406" s="44"/>
    </row>
    <row r="407" spans="1:53" ht="135" x14ac:dyDescent="0.25">
      <c r="A407" s="51"/>
      <c r="B407" s="51"/>
      <c r="C407" s="51"/>
      <c r="D407" s="51"/>
      <c r="E407" s="51"/>
      <c r="F407" s="51"/>
      <c r="G407" s="51"/>
      <c r="H407" s="51"/>
      <c r="I407" s="54"/>
      <c r="J407" s="51"/>
      <c r="K407" s="51"/>
      <c r="L407" s="51"/>
      <c r="M407" s="51"/>
      <c r="N407" s="54"/>
      <c r="O407" s="51"/>
      <c r="P407" s="51"/>
      <c r="Q407" s="51"/>
      <c r="R407" s="51"/>
      <c r="S407" s="51"/>
      <c r="T407" s="51"/>
      <c r="U407" s="51"/>
      <c r="V407" s="51"/>
      <c r="W407" s="51"/>
      <c r="X407" s="51"/>
      <c r="Y407" s="51"/>
      <c r="Z407" s="51"/>
      <c r="AA407" s="51"/>
      <c r="AB407" s="45" t="s">
        <v>910</v>
      </c>
      <c r="AC407" s="46">
        <v>43831</v>
      </c>
      <c r="AD407" s="46">
        <v>43921</v>
      </c>
      <c r="AE407" s="51"/>
      <c r="AF407" s="51"/>
      <c r="BA407" s="44"/>
    </row>
    <row r="408" spans="1:53" ht="67.5" x14ac:dyDescent="0.25">
      <c r="A408" s="51"/>
      <c r="B408" s="51"/>
      <c r="C408" s="51"/>
      <c r="D408" s="51"/>
      <c r="E408" s="51"/>
      <c r="F408" s="51"/>
      <c r="G408" s="51"/>
      <c r="H408" s="51"/>
      <c r="I408" s="54"/>
      <c r="J408" s="51"/>
      <c r="K408" s="51"/>
      <c r="L408" s="51"/>
      <c r="M408" s="51"/>
      <c r="N408" s="54"/>
      <c r="O408" s="51"/>
      <c r="P408" s="51"/>
      <c r="Q408" s="51"/>
      <c r="R408" s="51"/>
      <c r="S408" s="51"/>
      <c r="T408" s="51"/>
      <c r="U408" s="51"/>
      <c r="V408" s="51"/>
      <c r="W408" s="51"/>
      <c r="X408" s="51"/>
      <c r="Y408" s="51"/>
      <c r="Z408" s="51"/>
      <c r="AA408" s="51"/>
      <c r="AB408" s="45" t="s">
        <v>911</v>
      </c>
      <c r="AC408" s="46">
        <v>43952</v>
      </c>
      <c r="AD408" s="46">
        <v>44012</v>
      </c>
      <c r="AE408" s="51"/>
      <c r="AF408" s="51"/>
      <c r="BA408" s="44"/>
    </row>
    <row r="409" spans="1:53" ht="123.75" x14ac:dyDescent="0.25">
      <c r="A409" s="52"/>
      <c r="B409" s="52"/>
      <c r="C409" s="52"/>
      <c r="D409" s="52"/>
      <c r="E409" s="52"/>
      <c r="F409" s="52"/>
      <c r="G409" s="52"/>
      <c r="H409" s="52"/>
      <c r="I409" s="55"/>
      <c r="J409" s="52"/>
      <c r="K409" s="52"/>
      <c r="L409" s="52"/>
      <c r="M409" s="52"/>
      <c r="N409" s="55"/>
      <c r="O409" s="52"/>
      <c r="P409" s="52"/>
      <c r="Q409" s="52"/>
      <c r="R409" s="52"/>
      <c r="S409" s="52"/>
      <c r="T409" s="52"/>
      <c r="U409" s="52"/>
      <c r="V409" s="52"/>
      <c r="W409" s="52"/>
      <c r="X409" s="52"/>
      <c r="Y409" s="52"/>
      <c r="Z409" s="52"/>
      <c r="AA409" s="52"/>
      <c r="AB409" s="45" t="s">
        <v>912</v>
      </c>
      <c r="AC409" s="46">
        <v>44012</v>
      </c>
      <c r="AD409" s="46">
        <v>44196</v>
      </c>
      <c r="AE409" s="52"/>
      <c r="AF409" s="52"/>
      <c r="BA409" s="44"/>
    </row>
    <row r="410" spans="1:53" x14ac:dyDescent="0.25">
      <c r="A410" s="50">
        <v>2018011000705</v>
      </c>
      <c r="B410" s="50" t="s">
        <v>338</v>
      </c>
      <c r="C410" s="50" t="s">
        <v>339</v>
      </c>
      <c r="D410" s="50" t="s">
        <v>338</v>
      </c>
      <c r="E410" s="50">
        <v>5</v>
      </c>
      <c r="F410" s="50" t="s">
        <v>169</v>
      </c>
      <c r="G410" s="50" t="s">
        <v>416</v>
      </c>
      <c r="H410" s="50" t="s">
        <v>423</v>
      </c>
      <c r="I410" s="53" t="s">
        <v>148</v>
      </c>
      <c r="J410" s="50" t="s">
        <v>361</v>
      </c>
      <c r="K410" s="50" t="s">
        <v>360</v>
      </c>
      <c r="L410" s="50" t="s">
        <v>249</v>
      </c>
      <c r="M410" s="50" t="s">
        <v>31</v>
      </c>
      <c r="N410" s="53" t="s">
        <v>148</v>
      </c>
      <c r="O410" s="50" t="s">
        <v>426</v>
      </c>
      <c r="P410" s="56">
        <v>1</v>
      </c>
      <c r="Q410" s="56">
        <v>1</v>
      </c>
      <c r="R410" s="56">
        <v>1</v>
      </c>
      <c r="S410" s="50" t="s">
        <v>344</v>
      </c>
      <c r="T410" s="50" t="s">
        <v>343</v>
      </c>
      <c r="U410" s="50" t="s">
        <v>316</v>
      </c>
      <c r="V410" s="50" t="s">
        <v>316</v>
      </c>
      <c r="W410" s="50" t="s">
        <v>316</v>
      </c>
      <c r="X410" s="50" t="s">
        <v>316</v>
      </c>
      <c r="Y410" s="50" t="s">
        <v>316</v>
      </c>
      <c r="Z410" s="50"/>
      <c r="AA410" s="50"/>
      <c r="AB410" s="43" t="s">
        <v>522</v>
      </c>
      <c r="AC410" s="43" t="s">
        <v>523</v>
      </c>
      <c r="AD410" s="43" t="s">
        <v>524</v>
      </c>
      <c r="AE410" s="50" t="s">
        <v>363</v>
      </c>
      <c r="AF410" s="50" t="s">
        <v>364</v>
      </c>
      <c r="BA410" s="44"/>
    </row>
    <row r="411" spans="1:53" ht="56.25" x14ac:dyDescent="0.25">
      <c r="A411" s="51"/>
      <c r="B411" s="51"/>
      <c r="C411" s="51"/>
      <c r="D411" s="51"/>
      <c r="E411" s="51"/>
      <c r="F411" s="51"/>
      <c r="G411" s="51"/>
      <c r="H411" s="51"/>
      <c r="I411" s="54"/>
      <c r="J411" s="51"/>
      <c r="K411" s="51"/>
      <c r="L411" s="51"/>
      <c r="M411" s="51"/>
      <c r="N411" s="54"/>
      <c r="O411" s="51"/>
      <c r="P411" s="57"/>
      <c r="Q411" s="57"/>
      <c r="R411" s="57"/>
      <c r="S411" s="51"/>
      <c r="T411" s="51"/>
      <c r="U411" s="51"/>
      <c r="V411" s="51"/>
      <c r="W411" s="51"/>
      <c r="X411" s="51"/>
      <c r="Y411" s="51"/>
      <c r="Z411" s="51"/>
      <c r="AA411" s="51"/>
      <c r="AB411" s="45" t="s">
        <v>913</v>
      </c>
      <c r="AC411" s="46">
        <v>43831</v>
      </c>
      <c r="AD411" s="46">
        <v>43921</v>
      </c>
      <c r="AE411" s="51"/>
      <c r="AF411" s="51"/>
      <c r="BA411" s="44"/>
    </row>
    <row r="412" spans="1:53" ht="112.5" x14ac:dyDescent="0.25">
      <c r="A412" s="51"/>
      <c r="B412" s="51"/>
      <c r="C412" s="51"/>
      <c r="D412" s="51"/>
      <c r="E412" s="51"/>
      <c r="F412" s="51"/>
      <c r="G412" s="51"/>
      <c r="H412" s="51"/>
      <c r="I412" s="54"/>
      <c r="J412" s="51"/>
      <c r="K412" s="51"/>
      <c r="L412" s="51"/>
      <c r="M412" s="51"/>
      <c r="N412" s="54"/>
      <c r="O412" s="51"/>
      <c r="P412" s="57"/>
      <c r="Q412" s="57"/>
      <c r="R412" s="57"/>
      <c r="S412" s="51"/>
      <c r="T412" s="51"/>
      <c r="U412" s="51"/>
      <c r="V412" s="51"/>
      <c r="W412" s="51"/>
      <c r="X412" s="51"/>
      <c r="Y412" s="51"/>
      <c r="Z412" s="51"/>
      <c r="AA412" s="51"/>
      <c r="AB412" s="45" t="s">
        <v>914</v>
      </c>
      <c r="AC412" s="46">
        <v>43921</v>
      </c>
      <c r="AD412" s="46">
        <v>44196</v>
      </c>
      <c r="AE412" s="51"/>
      <c r="AF412" s="51"/>
      <c r="BA412" s="44"/>
    </row>
    <row r="413" spans="1:53" ht="101.25" x14ac:dyDescent="0.25">
      <c r="A413" s="51"/>
      <c r="B413" s="51"/>
      <c r="C413" s="51"/>
      <c r="D413" s="51"/>
      <c r="E413" s="51"/>
      <c r="F413" s="51"/>
      <c r="G413" s="51"/>
      <c r="H413" s="51"/>
      <c r="I413" s="54"/>
      <c r="J413" s="51"/>
      <c r="K413" s="51"/>
      <c r="L413" s="51"/>
      <c r="M413" s="51"/>
      <c r="N413" s="54"/>
      <c r="O413" s="51"/>
      <c r="P413" s="57"/>
      <c r="Q413" s="57"/>
      <c r="R413" s="57"/>
      <c r="S413" s="51"/>
      <c r="T413" s="51"/>
      <c r="U413" s="51"/>
      <c r="V413" s="51"/>
      <c r="W413" s="51"/>
      <c r="X413" s="51"/>
      <c r="Y413" s="51"/>
      <c r="Z413" s="51"/>
      <c r="AA413" s="51"/>
      <c r="AB413" s="45" t="s">
        <v>915</v>
      </c>
      <c r="AC413" s="46">
        <v>43951</v>
      </c>
      <c r="AD413" s="46">
        <v>44196</v>
      </c>
      <c r="AE413" s="51"/>
      <c r="AF413" s="51"/>
      <c r="BA413" s="44"/>
    </row>
    <row r="414" spans="1:53" ht="56.25" x14ac:dyDescent="0.25">
      <c r="A414" s="52"/>
      <c r="B414" s="52"/>
      <c r="C414" s="52"/>
      <c r="D414" s="52"/>
      <c r="E414" s="52"/>
      <c r="F414" s="52"/>
      <c r="G414" s="52"/>
      <c r="H414" s="52"/>
      <c r="I414" s="55"/>
      <c r="J414" s="52"/>
      <c r="K414" s="52"/>
      <c r="L414" s="52"/>
      <c r="M414" s="52"/>
      <c r="N414" s="55"/>
      <c r="O414" s="52"/>
      <c r="P414" s="58"/>
      <c r="Q414" s="58"/>
      <c r="R414" s="58"/>
      <c r="S414" s="52"/>
      <c r="T414" s="52"/>
      <c r="U414" s="52"/>
      <c r="V414" s="52"/>
      <c r="W414" s="52"/>
      <c r="X414" s="52"/>
      <c r="Y414" s="52"/>
      <c r="Z414" s="52"/>
      <c r="AA414" s="52"/>
      <c r="AB414" s="45" t="s">
        <v>916</v>
      </c>
      <c r="AC414" s="46">
        <v>44075</v>
      </c>
      <c r="AD414" s="46">
        <v>44196</v>
      </c>
      <c r="AE414" s="52"/>
      <c r="AF414" s="52"/>
      <c r="BA414" s="44"/>
    </row>
    <row r="415" spans="1:53" x14ac:dyDescent="0.25">
      <c r="A415" s="50">
        <v>2018011000705</v>
      </c>
      <c r="B415" s="50" t="s">
        <v>338</v>
      </c>
      <c r="C415" s="50" t="s">
        <v>339</v>
      </c>
      <c r="D415" s="50" t="s">
        <v>338</v>
      </c>
      <c r="E415" s="50">
        <v>5</v>
      </c>
      <c r="F415" s="50" t="s">
        <v>169</v>
      </c>
      <c r="G415" s="50"/>
      <c r="H415" s="50" t="s">
        <v>378</v>
      </c>
      <c r="I415" s="53" t="s">
        <v>917</v>
      </c>
      <c r="J415" s="50" t="s">
        <v>351</v>
      </c>
      <c r="K415" s="50" t="s">
        <v>369</v>
      </c>
      <c r="L415" s="50" t="s">
        <v>406</v>
      </c>
      <c r="M415" s="50" t="s">
        <v>31</v>
      </c>
      <c r="N415" s="53" t="s">
        <v>917</v>
      </c>
      <c r="O415" s="50" t="s">
        <v>918</v>
      </c>
      <c r="P415" s="50" t="s">
        <v>249</v>
      </c>
      <c r="Q415" s="56">
        <v>1</v>
      </c>
      <c r="R415" s="56">
        <v>1</v>
      </c>
      <c r="S415" s="50" t="s">
        <v>344</v>
      </c>
      <c r="T415" s="50" t="s">
        <v>343</v>
      </c>
      <c r="U415" s="50" t="s">
        <v>316</v>
      </c>
      <c r="V415" s="50"/>
      <c r="W415" s="50"/>
      <c r="X415" s="50"/>
      <c r="Y415" s="50" t="s">
        <v>316</v>
      </c>
      <c r="Z415" s="50"/>
      <c r="AA415" s="50"/>
      <c r="AB415" s="43" t="s">
        <v>522</v>
      </c>
      <c r="AC415" s="43" t="s">
        <v>523</v>
      </c>
      <c r="AD415" s="43" t="s">
        <v>524</v>
      </c>
      <c r="AE415" s="50" t="s">
        <v>393</v>
      </c>
      <c r="AF415" s="50" t="s">
        <v>421</v>
      </c>
      <c r="BA415" s="44"/>
    </row>
    <row r="416" spans="1:53" ht="101.25" x14ac:dyDescent="0.25">
      <c r="A416" s="51"/>
      <c r="B416" s="51"/>
      <c r="C416" s="51"/>
      <c r="D416" s="51"/>
      <c r="E416" s="51"/>
      <c r="F416" s="51"/>
      <c r="G416" s="51"/>
      <c r="H416" s="51"/>
      <c r="I416" s="54"/>
      <c r="J416" s="51"/>
      <c r="K416" s="51"/>
      <c r="L416" s="51"/>
      <c r="M416" s="51"/>
      <c r="N416" s="54"/>
      <c r="O416" s="51"/>
      <c r="P416" s="51"/>
      <c r="Q416" s="57"/>
      <c r="R416" s="57"/>
      <c r="S416" s="51"/>
      <c r="T416" s="51"/>
      <c r="U416" s="51"/>
      <c r="V416" s="51"/>
      <c r="W416" s="51"/>
      <c r="X416" s="51"/>
      <c r="Y416" s="51"/>
      <c r="Z416" s="51"/>
      <c r="AA416" s="51"/>
      <c r="AB416" s="45" t="s">
        <v>919</v>
      </c>
      <c r="AC416" s="46">
        <v>43831</v>
      </c>
      <c r="AD416" s="46">
        <v>43861</v>
      </c>
      <c r="AE416" s="51"/>
      <c r="AF416" s="51"/>
      <c r="BA416" s="44"/>
    </row>
    <row r="417" spans="1:53" ht="123.75" x14ac:dyDescent="0.25">
      <c r="A417" s="52"/>
      <c r="B417" s="52"/>
      <c r="C417" s="52"/>
      <c r="D417" s="52"/>
      <c r="E417" s="52"/>
      <c r="F417" s="52"/>
      <c r="G417" s="52"/>
      <c r="H417" s="52"/>
      <c r="I417" s="55"/>
      <c r="J417" s="52"/>
      <c r="K417" s="52"/>
      <c r="L417" s="52"/>
      <c r="M417" s="52"/>
      <c r="N417" s="55"/>
      <c r="O417" s="52"/>
      <c r="P417" s="52"/>
      <c r="Q417" s="58"/>
      <c r="R417" s="58"/>
      <c r="S417" s="52"/>
      <c r="T417" s="52"/>
      <c r="U417" s="52"/>
      <c r="V417" s="52"/>
      <c r="W417" s="52"/>
      <c r="X417" s="52"/>
      <c r="Y417" s="52"/>
      <c r="Z417" s="52"/>
      <c r="AA417" s="52"/>
      <c r="AB417" s="45" t="s">
        <v>920</v>
      </c>
      <c r="AC417" s="46">
        <v>43831</v>
      </c>
      <c r="AD417" s="46">
        <v>44196</v>
      </c>
      <c r="AE417" s="52"/>
      <c r="AF417" s="52"/>
      <c r="BA417" s="44"/>
    </row>
    <row r="418" spans="1:53" x14ac:dyDescent="0.25">
      <c r="A418" s="50">
        <v>2018011000705</v>
      </c>
      <c r="B418" s="50" t="s">
        <v>338</v>
      </c>
      <c r="C418" s="50" t="s">
        <v>339</v>
      </c>
      <c r="D418" s="50" t="s">
        <v>338</v>
      </c>
      <c r="E418" s="50">
        <v>2</v>
      </c>
      <c r="F418" s="50" t="s">
        <v>357</v>
      </c>
      <c r="G418" s="50" t="s">
        <v>32</v>
      </c>
      <c r="H418" s="50" t="s">
        <v>378</v>
      </c>
      <c r="I418" s="53" t="s">
        <v>149</v>
      </c>
      <c r="J418" s="50" t="s">
        <v>420</v>
      </c>
      <c r="K418" s="50" t="s">
        <v>419</v>
      </c>
      <c r="L418" s="50" t="s">
        <v>249</v>
      </c>
      <c r="M418" s="50" t="s">
        <v>31</v>
      </c>
      <c r="N418" s="53" t="s">
        <v>149</v>
      </c>
      <c r="O418" s="50" t="s">
        <v>150</v>
      </c>
      <c r="P418" s="56">
        <v>1</v>
      </c>
      <c r="Q418" s="56">
        <v>0.7</v>
      </c>
      <c r="R418" s="56">
        <v>0.3</v>
      </c>
      <c r="S418" s="50" t="s">
        <v>344</v>
      </c>
      <c r="T418" s="50" t="s">
        <v>367</v>
      </c>
      <c r="U418" s="50" t="s">
        <v>316</v>
      </c>
      <c r="V418" s="50"/>
      <c r="W418" s="50"/>
      <c r="X418" s="50" t="s">
        <v>316</v>
      </c>
      <c r="Y418" s="50" t="s">
        <v>316</v>
      </c>
      <c r="Z418" s="50"/>
      <c r="AA418" s="50"/>
      <c r="AB418" s="43" t="s">
        <v>522</v>
      </c>
      <c r="AC418" s="43" t="s">
        <v>523</v>
      </c>
      <c r="AD418" s="43" t="s">
        <v>524</v>
      </c>
      <c r="AE418" s="50" t="s">
        <v>353</v>
      </c>
      <c r="AF418" s="50" t="s">
        <v>354</v>
      </c>
      <c r="BA418" s="44"/>
    </row>
    <row r="419" spans="1:53" ht="202.5" x14ac:dyDescent="0.25">
      <c r="A419" s="51"/>
      <c r="B419" s="51"/>
      <c r="C419" s="51"/>
      <c r="D419" s="51"/>
      <c r="E419" s="51"/>
      <c r="F419" s="51"/>
      <c r="G419" s="51"/>
      <c r="H419" s="51"/>
      <c r="I419" s="54"/>
      <c r="J419" s="51"/>
      <c r="K419" s="51"/>
      <c r="L419" s="51"/>
      <c r="M419" s="51"/>
      <c r="N419" s="54"/>
      <c r="O419" s="51"/>
      <c r="P419" s="57"/>
      <c r="Q419" s="57"/>
      <c r="R419" s="57"/>
      <c r="S419" s="51"/>
      <c r="T419" s="51"/>
      <c r="U419" s="51"/>
      <c r="V419" s="51"/>
      <c r="W419" s="51"/>
      <c r="X419" s="51"/>
      <c r="Y419" s="51"/>
      <c r="Z419" s="51"/>
      <c r="AA419" s="51"/>
      <c r="AB419" s="45" t="s">
        <v>921</v>
      </c>
      <c r="AC419" s="46">
        <v>43864</v>
      </c>
      <c r="AD419" s="46">
        <v>44012</v>
      </c>
      <c r="AE419" s="51"/>
      <c r="AF419" s="51"/>
      <c r="BA419" s="44"/>
    </row>
    <row r="420" spans="1:53" ht="123.75" x14ac:dyDescent="0.25">
      <c r="A420" s="51"/>
      <c r="B420" s="51"/>
      <c r="C420" s="51"/>
      <c r="D420" s="51"/>
      <c r="E420" s="51"/>
      <c r="F420" s="51"/>
      <c r="G420" s="51"/>
      <c r="H420" s="51"/>
      <c r="I420" s="54"/>
      <c r="J420" s="51"/>
      <c r="K420" s="51"/>
      <c r="L420" s="51"/>
      <c r="M420" s="51"/>
      <c r="N420" s="54"/>
      <c r="O420" s="51"/>
      <c r="P420" s="57"/>
      <c r="Q420" s="57"/>
      <c r="R420" s="57"/>
      <c r="S420" s="51"/>
      <c r="T420" s="51"/>
      <c r="U420" s="51"/>
      <c r="V420" s="51"/>
      <c r="W420" s="51"/>
      <c r="X420" s="51"/>
      <c r="Y420" s="51"/>
      <c r="Z420" s="51"/>
      <c r="AA420" s="51"/>
      <c r="AB420" s="45" t="s">
        <v>922</v>
      </c>
      <c r="AC420" s="46">
        <v>43922</v>
      </c>
      <c r="AD420" s="46">
        <v>44104</v>
      </c>
      <c r="AE420" s="51"/>
      <c r="AF420" s="51"/>
      <c r="BA420" s="44"/>
    </row>
    <row r="421" spans="1:53" ht="157.5" x14ac:dyDescent="0.25">
      <c r="A421" s="52"/>
      <c r="B421" s="52"/>
      <c r="C421" s="52"/>
      <c r="D421" s="52"/>
      <c r="E421" s="52"/>
      <c r="F421" s="52"/>
      <c r="G421" s="52"/>
      <c r="H421" s="52"/>
      <c r="I421" s="55"/>
      <c r="J421" s="52"/>
      <c r="K421" s="52"/>
      <c r="L421" s="52"/>
      <c r="M421" s="52"/>
      <c r="N421" s="55"/>
      <c r="O421" s="52"/>
      <c r="P421" s="58"/>
      <c r="Q421" s="58"/>
      <c r="R421" s="58"/>
      <c r="S421" s="52"/>
      <c r="T421" s="52"/>
      <c r="U421" s="52"/>
      <c r="V421" s="52"/>
      <c r="W421" s="52"/>
      <c r="X421" s="52"/>
      <c r="Y421" s="52"/>
      <c r="Z421" s="52"/>
      <c r="AA421" s="52"/>
      <c r="AB421" s="45" t="s">
        <v>923</v>
      </c>
      <c r="AC421" s="46">
        <v>43983</v>
      </c>
      <c r="AD421" s="46">
        <v>44196</v>
      </c>
      <c r="AE421" s="52"/>
      <c r="AF421" s="52"/>
      <c r="BA421" s="44"/>
    </row>
    <row r="422" spans="1:53" x14ac:dyDescent="0.25">
      <c r="A422" s="50">
        <v>2018011000705</v>
      </c>
      <c r="B422" s="50" t="s">
        <v>338</v>
      </c>
      <c r="C422" s="50" t="s">
        <v>339</v>
      </c>
      <c r="D422" s="50" t="s">
        <v>338</v>
      </c>
      <c r="E422" s="50">
        <v>4</v>
      </c>
      <c r="F422" s="50" t="s">
        <v>413</v>
      </c>
      <c r="G422" s="50" t="s">
        <v>283</v>
      </c>
      <c r="H422" s="50" t="s">
        <v>414</v>
      </c>
      <c r="I422" s="53" t="s">
        <v>151</v>
      </c>
      <c r="J422" s="50" t="s">
        <v>415</v>
      </c>
      <c r="K422" s="50" t="s">
        <v>415</v>
      </c>
      <c r="L422" s="50" t="s">
        <v>249</v>
      </c>
      <c r="M422" s="50" t="s">
        <v>31</v>
      </c>
      <c r="N422" s="53" t="s">
        <v>151</v>
      </c>
      <c r="O422" s="50" t="s">
        <v>427</v>
      </c>
      <c r="P422" s="56">
        <v>1</v>
      </c>
      <c r="Q422" s="56">
        <v>1</v>
      </c>
      <c r="R422" s="56">
        <v>1</v>
      </c>
      <c r="S422" s="50" t="s">
        <v>344</v>
      </c>
      <c r="T422" s="50" t="s">
        <v>367</v>
      </c>
      <c r="U422" s="50" t="s">
        <v>316</v>
      </c>
      <c r="V422" s="50"/>
      <c r="W422" s="50"/>
      <c r="X422" s="50" t="s">
        <v>316</v>
      </c>
      <c r="Y422" s="50" t="s">
        <v>316</v>
      </c>
      <c r="Z422" s="50"/>
      <c r="AA422" s="50"/>
      <c r="AB422" s="43" t="s">
        <v>522</v>
      </c>
      <c r="AC422" s="43" t="s">
        <v>523</v>
      </c>
      <c r="AD422" s="43" t="s">
        <v>524</v>
      </c>
      <c r="AE422" s="50" t="s">
        <v>353</v>
      </c>
      <c r="AF422" s="50" t="s">
        <v>346</v>
      </c>
      <c r="BA422" s="44"/>
    </row>
    <row r="423" spans="1:53" ht="90" x14ac:dyDescent="0.25">
      <c r="A423" s="51"/>
      <c r="B423" s="51"/>
      <c r="C423" s="51"/>
      <c r="D423" s="51"/>
      <c r="E423" s="51"/>
      <c r="F423" s="51"/>
      <c r="G423" s="51"/>
      <c r="H423" s="51"/>
      <c r="I423" s="54"/>
      <c r="J423" s="51"/>
      <c r="K423" s="51"/>
      <c r="L423" s="51"/>
      <c r="M423" s="51"/>
      <c r="N423" s="54"/>
      <c r="O423" s="51"/>
      <c r="P423" s="57"/>
      <c r="Q423" s="57"/>
      <c r="R423" s="57"/>
      <c r="S423" s="51"/>
      <c r="T423" s="51"/>
      <c r="U423" s="51"/>
      <c r="V423" s="51"/>
      <c r="W423" s="51"/>
      <c r="X423" s="51"/>
      <c r="Y423" s="51"/>
      <c r="Z423" s="51"/>
      <c r="AA423" s="51"/>
      <c r="AB423" s="45" t="s">
        <v>924</v>
      </c>
      <c r="AC423" s="46">
        <v>43892</v>
      </c>
      <c r="AD423" s="46">
        <v>43951</v>
      </c>
      <c r="AE423" s="51"/>
      <c r="AF423" s="51"/>
      <c r="BA423" s="44"/>
    </row>
    <row r="424" spans="1:53" ht="135" x14ac:dyDescent="0.25">
      <c r="A424" s="51"/>
      <c r="B424" s="51"/>
      <c r="C424" s="51"/>
      <c r="D424" s="51"/>
      <c r="E424" s="51"/>
      <c r="F424" s="51"/>
      <c r="G424" s="51"/>
      <c r="H424" s="51"/>
      <c r="I424" s="54"/>
      <c r="J424" s="51"/>
      <c r="K424" s="51"/>
      <c r="L424" s="51"/>
      <c r="M424" s="51"/>
      <c r="N424" s="54"/>
      <c r="O424" s="51"/>
      <c r="P424" s="57"/>
      <c r="Q424" s="57"/>
      <c r="R424" s="57"/>
      <c r="S424" s="51"/>
      <c r="T424" s="51"/>
      <c r="U424" s="51"/>
      <c r="V424" s="51"/>
      <c r="W424" s="51"/>
      <c r="X424" s="51"/>
      <c r="Y424" s="51"/>
      <c r="Z424" s="51"/>
      <c r="AA424" s="51"/>
      <c r="AB424" s="45" t="s">
        <v>925</v>
      </c>
      <c r="AC424" s="46">
        <v>43952</v>
      </c>
      <c r="AD424" s="46">
        <v>43980</v>
      </c>
      <c r="AE424" s="51"/>
      <c r="AF424" s="51"/>
      <c r="BA424" s="44"/>
    </row>
    <row r="425" spans="1:53" ht="112.5" x14ac:dyDescent="0.25">
      <c r="A425" s="51"/>
      <c r="B425" s="51"/>
      <c r="C425" s="51"/>
      <c r="D425" s="51"/>
      <c r="E425" s="51"/>
      <c r="F425" s="51"/>
      <c r="G425" s="51"/>
      <c r="H425" s="51"/>
      <c r="I425" s="54"/>
      <c r="J425" s="51"/>
      <c r="K425" s="51"/>
      <c r="L425" s="51"/>
      <c r="M425" s="51"/>
      <c r="N425" s="54"/>
      <c r="O425" s="51"/>
      <c r="P425" s="57"/>
      <c r="Q425" s="57"/>
      <c r="R425" s="57"/>
      <c r="S425" s="51"/>
      <c r="T425" s="51"/>
      <c r="U425" s="51"/>
      <c r="V425" s="51"/>
      <c r="W425" s="51"/>
      <c r="X425" s="51"/>
      <c r="Y425" s="51"/>
      <c r="Z425" s="51"/>
      <c r="AA425" s="51"/>
      <c r="AB425" s="45" t="s">
        <v>926</v>
      </c>
      <c r="AC425" s="46">
        <v>44013</v>
      </c>
      <c r="AD425" s="46">
        <v>44104</v>
      </c>
      <c r="AE425" s="51"/>
      <c r="AF425" s="51"/>
      <c r="BA425" s="44"/>
    </row>
    <row r="426" spans="1:53" ht="112.5" x14ac:dyDescent="0.25">
      <c r="A426" s="51"/>
      <c r="B426" s="51"/>
      <c r="C426" s="51"/>
      <c r="D426" s="51"/>
      <c r="E426" s="51"/>
      <c r="F426" s="51"/>
      <c r="G426" s="51"/>
      <c r="H426" s="51"/>
      <c r="I426" s="54"/>
      <c r="J426" s="51"/>
      <c r="K426" s="51"/>
      <c r="L426" s="51"/>
      <c r="M426" s="51"/>
      <c r="N426" s="54"/>
      <c r="O426" s="51"/>
      <c r="P426" s="57"/>
      <c r="Q426" s="57"/>
      <c r="R426" s="57"/>
      <c r="S426" s="51"/>
      <c r="T426" s="51"/>
      <c r="U426" s="51"/>
      <c r="V426" s="51"/>
      <c r="W426" s="51"/>
      <c r="X426" s="51"/>
      <c r="Y426" s="51"/>
      <c r="Z426" s="51"/>
      <c r="AA426" s="51"/>
      <c r="AB426" s="45" t="s">
        <v>927</v>
      </c>
      <c r="AC426" s="46">
        <v>44105</v>
      </c>
      <c r="AD426" s="46">
        <v>44165</v>
      </c>
      <c r="AE426" s="51"/>
      <c r="AF426" s="51"/>
      <c r="BA426" s="44"/>
    </row>
    <row r="427" spans="1:53" ht="180" x14ac:dyDescent="0.25">
      <c r="A427" s="52"/>
      <c r="B427" s="52"/>
      <c r="C427" s="52"/>
      <c r="D427" s="52"/>
      <c r="E427" s="52"/>
      <c r="F427" s="52"/>
      <c r="G427" s="52"/>
      <c r="H427" s="52"/>
      <c r="I427" s="55"/>
      <c r="J427" s="52"/>
      <c r="K427" s="52"/>
      <c r="L427" s="52"/>
      <c r="M427" s="52"/>
      <c r="N427" s="55"/>
      <c r="O427" s="52"/>
      <c r="P427" s="58"/>
      <c r="Q427" s="58"/>
      <c r="R427" s="58"/>
      <c r="S427" s="52"/>
      <c r="T427" s="52"/>
      <c r="U427" s="52"/>
      <c r="V427" s="52"/>
      <c r="W427" s="52"/>
      <c r="X427" s="52"/>
      <c r="Y427" s="52"/>
      <c r="Z427" s="52"/>
      <c r="AA427" s="52"/>
      <c r="AB427" s="45" t="s">
        <v>928</v>
      </c>
      <c r="AC427" s="46">
        <v>44166</v>
      </c>
      <c r="AD427" s="46">
        <v>44196</v>
      </c>
      <c r="AE427" s="52"/>
      <c r="AF427" s="52"/>
      <c r="BA427" s="44"/>
    </row>
    <row r="428" spans="1:53" x14ac:dyDescent="0.25">
      <c r="A428" s="50">
        <v>2018011000705</v>
      </c>
      <c r="B428" s="50" t="s">
        <v>338</v>
      </c>
      <c r="C428" s="50" t="s">
        <v>339</v>
      </c>
      <c r="D428" s="50" t="s">
        <v>338</v>
      </c>
      <c r="E428" s="50">
        <v>5</v>
      </c>
      <c r="F428" s="50" t="s">
        <v>169</v>
      </c>
      <c r="G428" s="50" t="s">
        <v>187</v>
      </c>
      <c r="H428" s="50" t="s">
        <v>405</v>
      </c>
      <c r="I428" s="53" t="s">
        <v>200</v>
      </c>
      <c r="J428" s="50" t="s">
        <v>351</v>
      </c>
      <c r="K428" s="50" t="s">
        <v>376</v>
      </c>
      <c r="L428" s="50" t="s">
        <v>249</v>
      </c>
      <c r="M428" s="50" t="s">
        <v>34</v>
      </c>
      <c r="N428" s="53" t="s">
        <v>200</v>
      </c>
      <c r="O428" s="50" t="s">
        <v>410</v>
      </c>
      <c r="P428" s="56">
        <v>1</v>
      </c>
      <c r="Q428" s="56">
        <v>0.5</v>
      </c>
      <c r="R428" s="56">
        <v>0.25</v>
      </c>
      <c r="S428" s="50" t="s">
        <v>344</v>
      </c>
      <c r="T428" s="50" t="s">
        <v>343</v>
      </c>
      <c r="U428" s="50" t="s">
        <v>316</v>
      </c>
      <c r="V428" s="50"/>
      <c r="W428" s="50"/>
      <c r="X428" s="50" t="s">
        <v>316</v>
      </c>
      <c r="Y428" s="50" t="s">
        <v>316</v>
      </c>
      <c r="Z428" s="50"/>
      <c r="AA428" s="50"/>
      <c r="AB428" s="43" t="s">
        <v>522</v>
      </c>
      <c r="AC428" s="43" t="s">
        <v>523</v>
      </c>
      <c r="AD428" s="43" t="s">
        <v>524</v>
      </c>
      <c r="AE428" s="50" t="s">
        <v>353</v>
      </c>
      <c r="AF428" s="50" t="s">
        <v>346</v>
      </c>
      <c r="BA428" s="44"/>
    </row>
    <row r="429" spans="1:53" ht="112.5" x14ac:dyDescent="0.25">
      <c r="A429" s="51"/>
      <c r="B429" s="51"/>
      <c r="C429" s="51"/>
      <c r="D429" s="51"/>
      <c r="E429" s="51"/>
      <c r="F429" s="51"/>
      <c r="G429" s="51"/>
      <c r="H429" s="51"/>
      <c r="I429" s="54"/>
      <c r="J429" s="51"/>
      <c r="K429" s="51"/>
      <c r="L429" s="51"/>
      <c r="M429" s="51"/>
      <c r="N429" s="54"/>
      <c r="O429" s="51"/>
      <c r="P429" s="57"/>
      <c r="Q429" s="57"/>
      <c r="R429" s="57"/>
      <c r="S429" s="51"/>
      <c r="T429" s="51"/>
      <c r="U429" s="51"/>
      <c r="V429" s="51"/>
      <c r="W429" s="51"/>
      <c r="X429" s="51"/>
      <c r="Y429" s="51"/>
      <c r="Z429" s="51"/>
      <c r="AA429" s="51"/>
      <c r="AB429" s="45" t="s">
        <v>929</v>
      </c>
      <c r="AC429" s="46">
        <v>43831</v>
      </c>
      <c r="AD429" s="46">
        <v>44012</v>
      </c>
      <c r="AE429" s="51"/>
      <c r="AF429" s="51"/>
      <c r="BA429" s="44"/>
    </row>
    <row r="430" spans="1:53" ht="101.25" x14ac:dyDescent="0.25">
      <c r="A430" s="51"/>
      <c r="B430" s="51"/>
      <c r="C430" s="51"/>
      <c r="D430" s="51"/>
      <c r="E430" s="51"/>
      <c r="F430" s="51"/>
      <c r="G430" s="51"/>
      <c r="H430" s="51"/>
      <c r="I430" s="54"/>
      <c r="J430" s="51"/>
      <c r="K430" s="51"/>
      <c r="L430" s="51"/>
      <c r="M430" s="51"/>
      <c r="N430" s="54"/>
      <c r="O430" s="51"/>
      <c r="P430" s="57"/>
      <c r="Q430" s="57"/>
      <c r="R430" s="57"/>
      <c r="S430" s="51"/>
      <c r="T430" s="51"/>
      <c r="U430" s="51"/>
      <c r="V430" s="51"/>
      <c r="W430" s="51"/>
      <c r="X430" s="51"/>
      <c r="Y430" s="51"/>
      <c r="Z430" s="51"/>
      <c r="AA430" s="51"/>
      <c r="AB430" s="45" t="s">
        <v>930</v>
      </c>
      <c r="AC430" s="46">
        <v>44013</v>
      </c>
      <c r="AD430" s="46">
        <v>44104</v>
      </c>
      <c r="AE430" s="51"/>
      <c r="AF430" s="51"/>
      <c r="BA430" s="44"/>
    </row>
    <row r="431" spans="1:53" ht="112.5" x14ac:dyDescent="0.25">
      <c r="A431" s="52"/>
      <c r="B431" s="52"/>
      <c r="C431" s="52"/>
      <c r="D431" s="52"/>
      <c r="E431" s="52"/>
      <c r="F431" s="52"/>
      <c r="G431" s="52"/>
      <c r="H431" s="52"/>
      <c r="I431" s="55"/>
      <c r="J431" s="52"/>
      <c r="K431" s="52"/>
      <c r="L431" s="52"/>
      <c r="M431" s="52"/>
      <c r="N431" s="55"/>
      <c r="O431" s="52"/>
      <c r="P431" s="58"/>
      <c r="Q431" s="58"/>
      <c r="R431" s="58"/>
      <c r="S431" s="52"/>
      <c r="T431" s="52"/>
      <c r="U431" s="52"/>
      <c r="V431" s="52"/>
      <c r="W431" s="52"/>
      <c r="X431" s="52"/>
      <c r="Y431" s="52"/>
      <c r="Z431" s="52"/>
      <c r="AA431" s="52"/>
      <c r="AB431" s="45" t="s">
        <v>931</v>
      </c>
      <c r="AC431" s="46">
        <v>44105</v>
      </c>
      <c r="AD431" s="46">
        <v>44196</v>
      </c>
      <c r="AE431" s="52"/>
      <c r="AF431" s="52"/>
      <c r="BA431" s="44"/>
    </row>
    <row r="432" spans="1:53" x14ac:dyDescent="0.25">
      <c r="A432" s="50">
        <v>2018011000705</v>
      </c>
      <c r="B432" s="50" t="s">
        <v>338</v>
      </c>
      <c r="C432" s="50" t="s">
        <v>339</v>
      </c>
      <c r="D432" s="50" t="s">
        <v>338</v>
      </c>
      <c r="E432" s="50">
        <v>5</v>
      </c>
      <c r="F432" s="50" t="s">
        <v>169</v>
      </c>
      <c r="G432" s="50" t="s">
        <v>35</v>
      </c>
      <c r="H432" s="50" t="s">
        <v>405</v>
      </c>
      <c r="I432" s="53" t="s">
        <v>199</v>
      </c>
      <c r="J432" s="50" t="s">
        <v>351</v>
      </c>
      <c r="K432" s="50" t="s">
        <v>376</v>
      </c>
      <c r="L432" s="50" t="s">
        <v>249</v>
      </c>
      <c r="M432" s="50" t="s">
        <v>34</v>
      </c>
      <c r="N432" s="53" t="s">
        <v>199</v>
      </c>
      <c r="O432" s="50" t="s">
        <v>409</v>
      </c>
      <c r="P432" s="56">
        <v>1</v>
      </c>
      <c r="Q432" s="56">
        <v>1</v>
      </c>
      <c r="R432" s="56">
        <v>1</v>
      </c>
      <c r="S432" s="50" t="s">
        <v>344</v>
      </c>
      <c r="T432" s="50" t="s">
        <v>343</v>
      </c>
      <c r="U432" s="50" t="s">
        <v>316</v>
      </c>
      <c r="V432" s="50"/>
      <c r="W432" s="50"/>
      <c r="X432" s="50" t="s">
        <v>316</v>
      </c>
      <c r="Y432" s="50" t="s">
        <v>316</v>
      </c>
      <c r="Z432" s="50"/>
      <c r="AA432" s="50"/>
      <c r="AB432" s="43" t="s">
        <v>522</v>
      </c>
      <c r="AC432" s="43" t="s">
        <v>523</v>
      </c>
      <c r="AD432" s="43" t="s">
        <v>524</v>
      </c>
      <c r="AE432" s="50" t="s">
        <v>353</v>
      </c>
      <c r="AF432" s="50" t="s">
        <v>354</v>
      </c>
      <c r="BA432" s="44"/>
    </row>
    <row r="433" spans="1:53" ht="56.25" x14ac:dyDescent="0.25">
      <c r="A433" s="51"/>
      <c r="B433" s="51"/>
      <c r="C433" s="51"/>
      <c r="D433" s="51"/>
      <c r="E433" s="51"/>
      <c r="F433" s="51"/>
      <c r="G433" s="51"/>
      <c r="H433" s="51"/>
      <c r="I433" s="54"/>
      <c r="J433" s="51"/>
      <c r="K433" s="51"/>
      <c r="L433" s="51"/>
      <c r="M433" s="51"/>
      <c r="N433" s="54"/>
      <c r="O433" s="51"/>
      <c r="P433" s="57"/>
      <c r="Q433" s="57"/>
      <c r="R433" s="57"/>
      <c r="S433" s="51"/>
      <c r="T433" s="51"/>
      <c r="U433" s="51"/>
      <c r="V433" s="51"/>
      <c r="W433" s="51"/>
      <c r="X433" s="51"/>
      <c r="Y433" s="51"/>
      <c r="Z433" s="51"/>
      <c r="AA433" s="51"/>
      <c r="AB433" s="45" t="s">
        <v>932</v>
      </c>
      <c r="AC433" s="46">
        <v>43831</v>
      </c>
      <c r="AD433" s="46">
        <v>44196</v>
      </c>
      <c r="AE433" s="51"/>
      <c r="AF433" s="51"/>
      <c r="BA433" s="44"/>
    </row>
    <row r="434" spans="1:53" ht="78.75" x14ac:dyDescent="0.25">
      <c r="A434" s="51"/>
      <c r="B434" s="51"/>
      <c r="C434" s="51"/>
      <c r="D434" s="51"/>
      <c r="E434" s="51"/>
      <c r="F434" s="51"/>
      <c r="G434" s="51"/>
      <c r="H434" s="51"/>
      <c r="I434" s="54"/>
      <c r="J434" s="51"/>
      <c r="K434" s="51"/>
      <c r="L434" s="51"/>
      <c r="M434" s="51"/>
      <c r="N434" s="54"/>
      <c r="O434" s="51"/>
      <c r="P434" s="57"/>
      <c r="Q434" s="57"/>
      <c r="R434" s="57"/>
      <c r="S434" s="51"/>
      <c r="T434" s="51"/>
      <c r="U434" s="51"/>
      <c r="V434" s="51"/>
      <c r="W434" s="51"/>
      <c r="X434" s="51"/>
      <c r="Y434" s="51"/>
      <c r="Z434" s="51"/>
      <c r="AA434" s="51"/>
      <c r="AB434" s="45" t="s">
        <v>933</v>
      </c>
      <c r="AC434" s="46">
        <v>43831</v>
      </c>
      <c r="AD434" s="46">
        <v>44196</v>
      </c>
      <c r="AE434" s="51"/>
      <c r="AF434" s="51"/>
      <c r="BA434" s="44"/>
    </row>
    <row r="435" spans="1:53" ht="33.75" x14ac:dyDescent="0.25">
      <c r="A435" s="51"/>
      <c r="B435" s="51"/>
      <c r="C435" s="51"/>
      <c r="D435" s="51"/>
      <c r="E435" s="51"/>
      <c r="F435" s="51"/>
      <c r="G435" s="51"/>
      <c r="H435" s="51"/>
      <c r="I435" s="54"/>
      <c r="J435" s="51"/>
      <c r="K435" s="51"/>
      <c r="L435" s="51"/>
      <c r="M435" s="51"/>
      <c r="N435" s="54"/>
      <c r="O435" s="51"/>
      <c r="P435" s="57"/>
      <c r="Q435" s="57"/>
      <c r="R435" s="57"/>
      <c r="S435" s="51"/>
      <c r="T435" s="51"/>
      <c r="U435" s="51"/>
      <c r="V435" s="51"/>
      <c r="W435" s="51"/>
      <c r="X435" s="51"/>
      <c r="Y435" s="51"/>
      <c r="Z435" s="51"/>
      <c r="AA435" s="51"/>
      <c r="AB435" s="45" t="s">
        <v>934</v>
      </c>
      <c r="AC435" s="46">
        <v>43831</v>
      </c>
      <c r="AD435" s="46">
        <v>44196</v>
      </c>
      <c r="AE435" s="51"/>
      <c r="AF435" s="51"/>
      <c r="BA435" s="44"/>
    </row>
    <row r="436" spans="1:53" ht="56.25" x14ac:dyDescent="0.25">
      <c r="A436" s="51"/>
      <c r="B436" s="51"/>
      <c r="C436" s="51"/>
      <c r="D436" s="51"/>
      <c r="E436" s="51"/>
      <c r="F436" s="51"/>
      <c r="G436" s="51"/>
      <c r="H436" s="51"/>
      <c r="I436" s="54"/>
      <c r="J436" s="51"/>
      <c r="K436" s="51"/>
      <c r="L436" s="51"/>
      <c r="M436" s="51"/>
      <c r="N436" s="54"/>
      <c r="O436" s="51"/>
      <c r="P436" s="57"/>
      <c r="Q436" s="57"/>
      <c r="R436" s="57"/>
      <c r="S436" s="51"/>
      <c r="T436" s="51"/>
      <c r="U436" s="51"/>
      <c r="V436" s="51"/>
      <c r="W436" s="51"/>
      <c r="X436" s="51"/>
      <c r="Y436" s="51"/>
      <c r="Z436" s="51"/>
      <c r="AA436" s="51"/>
      <c r="AB436" s="45" t="s">
        <v>935</v>
      </c>
      <c r="AC436" s="46">
        <v>43831</v>
      </c>
      <c r="AD436" s="46">
        <v>44196</v>
      </c>
      <c r="AE436" s="51"/>
      <c r="AF436" s="51"/>
      <c r="BA436" s="44"/>
    </row>
    <row r="437" spans="1:53" ht="78.75" x14ac:dyDescent="0.25">
      <c r="A437" s="52"/>
      <c r="B437" s="52"/>
      <c r="C437" s="52"/>
      <c r="D437" s="52"/>
      <c r="E437" s="52"/>
      <c r="F437" s="52"/>
      <c r="G437" s="52"/>
      <c r="H437" s="52"/>
      <c r="I437" s="55"/>
      <c r="J437" s="52"/>
      <c r="K437" s="52"/>
      <c r="L437" s="52"/>
      <c r="M437" s="52"/>
      <c r="N437" s="55"/>
      <c r="O437" s="52"/>
      <c r="P437" s="58"/>
      <c r="Q437" s="58"/>
      <c r="R437" s="58"/>
      <c r="S437" s="52"/>
      <c r="T437" s="52"/>
      <c r="U437" s="52"/>
      <c r="V437" s="52"/>
      <c r="W437" s="52"/>
      <c r="X437" s="52"/>
      <c r="Y437" s="52"/>
      <c r="Z437" s="52"/>
      <c r="AA437" s="52"/>
      <c r="AB437" s="45" t="s">
        <v>936</v>
      </c>
      <c r="AC437" s="46">
        <v>44075</v>
      </c>
      <c r="AD437" s="46">
        <v>44104</v>
      </c>
      <c r="AE437" s="52"/>
      <c r="AF437" s="52"/>
      <c r="BA437" s="44"/>
    </row>
    <row r="438" spans="1:53" x14ac:dyDescent="0.25">
      <c r="A438" s="50">
        <v>2018011000705</v>
      </c>
      <c r="B438" s="50" t="s">
        <v>338</v>
      </c>
      <c r="C438" s="50" t="s">
        <v>339</v>
      </c>
      <c r="D438" s="50" t="s">
        <v>338</v>
      </c>
      <c r="E438" s="50">
        <v>5</v>
      </c>
      <c r="F438" s="50" t="s">
        <v>169</v>
      </c>
      <c r="G438" s="50" t="s">
        <v>322</v>
      </c>
      <c r="H438" s="50" t="s">
        <v>405</v>
      </c>
      <c r="I438" s="53" t="s">
        <v>323</v>
      </c>
      <c r="J438" s="50" t="s">
        <v>351</v>
      </c>
      <c r="K438" s="50" t="s">
        <v>411</v>
      </c>
      <c r="L438" s="50" t="s">
        <v>249</v>
      </c>
      <c r="M438" s="50" t="s">
        <v>34</v>
      </c>
      <c r="N438" s="53" t="s">
        <v>323</v>
      </c>
      <c r="O438" s="50" t="s">
        <v>412</v>
      </c>
      <c r="P438" s="56">
        <v>1</v>
      </c>
      <c r="Q438" s="56">
        <v>1</v>
      </c>
      <c r="R438" s="56">
        <v>1</v>
      </c>
      <c r="S438" s="50" t="s">
        <v>344</v>
      </c>
      <c r="T438" s="50" t="s">
        <v>343</v>
      </c>
      <c r="U438" s="50" t="s">
        <v>316</v>
      </c>
      <c r="V438" s="50"/>
      <c r="W438" s="50"/>
      <c r="X438" s="50" t="s">
        <v>316</v>
      </c>
      <c r="Y438" s="50" t="s">
        <v>316</v>
      </c>
      <c r="Z438" s="50"/>
      <c r="AA438" s="50"/>
      <c r="AB438" s="43" t="s">
        <v>522</v>
      </c>
      <c r="AC438" s="43" t="s">
        <v>523</v>
      </c>
      <c r="AD438" s="43" t="s">
        <v>524</v>
      </c>
      <c r="AE438" s="50" t="s">
        <v>393</v>
      </c>
      <c r="AF438" s="50" t="s">
        <v>346</v>
      </c>
      <c r="BA438" s="44"/>
    </row>
    <row r="439" spans="1:53" ht="112.5" x14ac:dyDescent="0.25">
      <c r="A439" s="51"/>
      <c r="B439" s="51"/>
      <c r="C439" s="51"/>
      <c r="D439" s="51"/>
      <c r="E439" s="51"/>
      <c r="F439" s="51"/>
      <c r="G439" s="51"/>
      <c r="H439" s="51"/>
      <c r="I439" s="54"/>
      <c r="J439" s="51"/>
      <c r="K439" s="51"/>
      <c r="L439" s="51"/>
      <c r="M439" s="51"/>
      <c r="N439" s="54"/>
      <c r="O439" s="51"/>
      <c r="P439" s="57"/>
      <c r="Q439" s="57"/>
      <c r="R439" s="57"/>
      <c r="S439" s="51"/>
      <c r="T439" s="51"/>
      <c r="U439" s="51"/>
      <c r="V439" s="51"/>
      <c r="W439" s="51"/>
      <c r="X439" s="51"/>
      <c r="Y439" s="51"/>
      <c r="Z439" s="51"/>
      <c r="AA439" s="51"/>
      <c r="AB439" s="45" t="s">
        <v>937</v>
      </c>
      <c r="AC439" s="46">
        <v>43952</v>
      </c>
      <c r="AD439" s="46">
        <v>44165</v>
      </c>
      <c r="AE439" s="51"/>
      <c r="AF439" s="51"/>
      <c r="BA439" s="44"/>
    </row>
    <row r="440" spans="1:53" ht="191.25" x14ac:dyDescent="0.25">
      <c r="A440" s="51"/>
      <c r="B440" s="51"/>
      <c r="C440" s="51"/>
      <c r="D440" s="51"/>
      <c r="E440" s="51"/>
      <c r="F440" s="51"/>
      <c r="G440" s="51"/>
      <c r="H440" s="51"/>
      <c r="I440" s="54"/>
      <c r="J440" s="51"/>
      <c r="K440" s="51"/>
      <c r="L440" s="51"/>
      <c r="M440" s="51"/>
      <c r="N440" s="54"/>
      <c r="O440" s="51"/>
      <c r="P440" s="57"/>
      <c r="Q440" s="57"/>
      <c r="R440" s="57"/>
      <c r="S440" s="51"/>
      <c r="T440" s="51"/>
      <c r="U440" s="51"/>
      <c r="V440" s="51"/>
      <c r="W440" s="51"/>
      <c r="X440" s="51"/>
      <c r="Y440" s="51"/>
      <c r="Z440" s="51"/>
      <c r="AA440" s="51"/>
      <c r="AB440" s="45" t="s">
        <v>938</v>
      </c>
      <c r="AC440" s="46">
        <v>44013</v>
      </c>
      <c r="AD440" s="46">
        <v>44165</v>
      </c>
      <c r="AE440" s="51"/>
      <c r="AF440" s="51"/>
      <c r="BA440" s="44"/>
    </row>
    <row r="441" spans="1:53" ht="236.25" x14ac:dyDescent="0.25">
      <c r="A441" s="52"/>
      <c r="B441" s="52"/>
      <c r="C441" s="52"/>
      <c r="D441" s="52"/>
      <c r="E441" s="52"/>
      <c r="F441" s="52"/>
      <c r="G441" s="52"/>
      <c r="H441" s="52"/>
      <c r="I441" s="55"/>
      <c r="J441" s="52"/>
      <c r="K441" s="52"/>
      <c r="L441" s="52"/>
      <c r="M441" s="52"/>
      <c r="N441" s="55"/>
      <c r="O441" s="52"/>
      <c r="P441" s="58"/>
      <c r="Q441" s="58"/>
      <c r="R441" s="58"/>
      <c r="S441" s="52"/>
      <c r="T441" s="52"/>
      <c r="U441" s="52"/>
      <c r="V441" s="52"/>
      <c r="W441" s="52"/>
      <c r="X441" s="52"/>
      <c r="Y441" s="52"/>
      <c r="Z441" s="52"/>
      <c r="AA441" s="52"/>
      <c r="AB441" s="45" t="s">
        <v>939</v>
      </c>
      <c r="AC441" s="46">
        <v>44046</v>
      </c>
      <c r="AD441" s="46">
        <v>44165</v>
      </c>
      <c r="AE441" s="52"/>
      <c r="AF441" s="52"/>
      <c r="BA441" s="44"/>
    </row>
    <row r="442" spans="1:53" x14ac:dyDescent="0.25">
      <c r="A442" s="50">
        <v>2018011000705</v>
      </c>
      <c r="B442" s="50" t="s">
        <v>338</v>
      </c>
      <c r="C442" s="50" t="s">
        <v>339</v>
      </c>
      <c r="D442" s="50" t="s">
        <v>338</v>
      </c>
      <c r="E442" s="50">
        <v>6</v>
      </c>
      <c r="F442" s="50" t="s">
        <v>239</v>
      </c>
      <c r="G442" s="50"/>
      <c r="H442" s="50" t="s">
        <v>390</v>
      </c>
      <c r="I442" s="53" t="s">
        <v>940</v>
      </c>
      <c r="J442" s="50" t="s">
        <v>351</v>
      </c>
      <c r="K442" s="50" t="s">
        <v>350</v>
      </c>
      <c r="L442" s="50" t="s">
        <v>249</v>
      </c>
      <c r="M442" s="50" t="s">
        <v>23</v>
      </c>
      <c r="N442" s="53" t="s">
        <v>940</v>
      </c>
      <c r="O442" s="50" t="s">
        <v>941</v>
      </c>
      <c r="P442" s="50" t="s">
        <v>249</v>
      </c>
      <c r="Q442" s="56">
        <v>1</v>
      </c>
      <c r="R442" s="56">
        <v>1</v>
      </c>
      <c r="S442" s="50" t="s">
        <v>344</v>
      </c>
      <c r="T442" s="50" t="s">
        <v>343</v>
      </c>
      <c r="U442" s="50" t="s">
        <v>316</v>
      </c>
      <c r="V442" s="50" t="s">
        <v>316</v>
      </c>
      <c r="W442" s="50"/>
      <c r="X442" s="50"/>
      <c r="Y442" s="50" t="s">
        <v>316</v>
      </c>
      <c r="Z442" s="50"/>
      <c r="AA442" s="50"/>
      <c r="AB442" s="43" t="s">
        <v>522</v>
      </c>
      <c r="AC442" s="43" t="s">
        <v>523</v>
      </c>
      <c r="AD442" s="43" t="s">
        <v>524</v>
      </c>
      <c r="AE442" s="50" t="s">
        <v>398</v>
      </c>
      <c r="AF442" s="50" t="s">
        <v>364</v>
      </c>
      <c r="BA442" s="44"/>
    </row>
    <row r="443" spans="1:53" ht="157.5" x14ac:dyDescent="0.25">
      <c r="A443" s="51"/>
      <c r="B443" s="51"/>
      <c r="C443" s="51"/>
      <c r="D443" s="51"/>
      <c r="E443" s="51"/>
      <c r="F443" s="51"/>
      <c r="G443" s="51"/>
      <c r="H443" s="51"/>
      <c r="I443" s="54"/>
      <c r="J443" s="51"/>
      <c r="K443" s="51"/>
      <c r="L443" s="51"/>
      <c r="M443" s="51"/>
      <c r="N443" s="54"/>
      <c r="O443" s="51"/>
      <c r="P443" s="51"/>
      <c r="Q443" s="57"/>
      <c r="R443" s="57"/>
      <c r="S443" s="51"/>
      <c r="T443" s="51"/>
      <c r="U443" s="51"/>
      <c r="V443" s="51"/>
      <c r="W443" s="51"/>
      <c r="X443" s="51"/>
      <c r="Y443" s="51"/>
      <c r="Z443" s="51"/>
      <c r="AA443" s="51"/>
      <c r="AB443" s="45" t="s">
        <v>942</v>
      </c>
      <c r="AC443" s="46">
        <v>43891</v>
      </c>
      <c r="AD443" s="46">
        <v>43951</v>
      </c>
      <c r="AE443" s="51"/>
      <c r="AF443" s="51"/>
      <c r="BA443" s="44"/>
    </row>
    <row r="444" spans="1:53" ht="112.5" x14ac:dyDescent="0.25">
      <c r="A444" s="51"/>
      <c r="B444" s="51"/>
      <c r="C444" s="51"/>
      <c r="D444" s="51"/>
      <c r="E444" s="51"/>
      <c r="F444" s="51"/>
      <c r="G444" s="51"/>
      <c r="H444" s="51"/>
      <c r="I444" s="54"/>
      <c r="J444" s="51"/>
      <c r="K444" s="51"/>
      <c r="L444" s="51"/>
      <c r="M444" s="51"/>
      <c r="N444" s="54"/>
      <c r="O444" s="51"/>
      <c r="P444" s="51"/>
      <c r="Q444" s="57"/>
      <c r="R444" s="57"/>
      <c r="S444" s="51"/>
      <c r="T444" s="51"/>
      <c r="U444" s="51"/>
      <c r="V444" s="51"/>
      <c r="W444" s="51"/>
      <c r="X444" s="51"/>
      <c r="Y444" s="51"/>
      <c r="Z444" s="51"/>
      <c r="AA444" s="51"/>
      <c r="AB444" s="45" t="s">
        <v>943</v>
      </c>
      <c r="AC444" s="46">
        <v>43922</v>
      </c>
      <c r="AD444" s="46">
        <v>44196</v>
      </c>
      <c r="AE444" s="51"/>
      <c r="AF444" s="51"/>
      <c r="BA444" s="44"/>
    </row>
    <row r="445" spans="1:53" ht="213.75" x14ac:dyDescent="0.25">
      <c r="A445" s="52"/>
      <c r="B445" s="52"/>
      <c r="C445" s="52"/>
      <c r="D445" s="52"/>
      <c r="E445" s="52"/>
      <c r="F445" s="52"/>
      <c r="G445" s="52"/>
      <c r="H445" s="52"/>
      <c r="I445" s="55"/>
      <c r="J445" s="52"/>
      <c r="K445" s="52"/>
      <c r="L445" s="52"/>
      <c r="M445" s="52"/>
      <c r="N445" s="55"/>
      <c r="O445" s="52"/>
      <c r="P445" s="52"/>
      <c r="Q445" s="58"/>
      <c r="R445" s="58"/>
      <c r="S445" s="52"/>
      <c r="T445" s="52"/>
      <c r="U445" s="52"/>
      <c r="V445" s="52"/>
      <c r="W445" s="52"/>
      <c r="X445" s="52"/>
      <c r="Y445" s="52"/>
      <c r="Z445" s="52"/>
      <c r="AA445" s="52"/>
      <c r="AB445" s="45" t="s">
        <v>944</v>
      </c>
      <c r="AC445" s="46">
        <v>43952</v>
      </c>
      <c r="AD445" s="46">
        <v>44186</v>
      </c>
      <c r="AE445" s="52"/>
      <c r="AF445" s="52"/>
      <c r="BA445" s="44"/>
    </row>
    <row r="446" spans="1:53" x14ac:dyDescent="0.25">
      <c r="A446" s="50">
        <v>2018011000705</v>
      </c>
      <c r="B446" s="50" t="s">
        <v>338</v>
      </c>
      <c r="C446" s="50" t="s">
        <v>339</v>
      </c>
      <c r="D446" s="50" t="s">
        <v>338</v>
      </c>
      <c r="E446" s="50">
        <v>1</v>
      </c>
      <c r="F446" s="50" t="s">
        <v>371</v>
      </c>
      <c r="G446" s="50" t="s">
        <v>282</v>
      </c>
      <c r="H446" s="50" t="s">
        <v>372</v>
      </c>
      <c r="I446" s="53" t="s">
        <v>381</v>
      </c>
      <c r="J446" s="50" t="s">
        <v>351</v>
      </c>
      <c r="K446" s="50" t="s">
        <v>376</v>
      </c>
      <c r="L446" s="50" t="s">
        <v>249</v>
      </c>
      <c r="M446" s="50" t="s">
        <v>267</v>
      </c>
      <c r="N446" s="53" t="s">
        <v>381</v>
      </c>
      <c r="O446" s="50" t="s">
        <v>382</v>
      </c>
      <c r="P446" s="56">
        <v>1</v>
      </c>
      <c r="Q446" s="56">
        <v>1</v>
      </c>
      <c r="R446" s="56">
        <v>1</v>
      </c>
      <c r="S446" s="50" t="s">
        <v>344</v>
      </c>
      <c r="T446" s="50" t="s">
        <v>343</v>
      </c>
      <c r="U446" s="50" t="s">
        <v>316</v>
      </c>
      <c r="V446" s="50"/>
      <c r="W446" s="50"/>
      <c r="X446" s="50" t="s">
        <v>316</v>
      </c>
      <c r="Y446" s="50" t="s">
        <v>316</v>
      </c>
      <c r="Z446" s="50"/>
      <c r="AA446" s="50"/>
      <c r="AB446" s="43" t="s">
        <v>522</v>
      </c>
      <c r="AC446" s="43" t="s">
        <v>523</v>
      </c>
      <c r="AD446" s="43" t="s">
        <v>524</v>
      </c>
      <c r="AE446" s="50" t="s">
        <v>345</v>
      </c>
      <c r="AF446" s="50" t="s">
        <v>364</v>
      </c>
      <c r="BA446" s="44"/>
    </row>
    <row r="447" spans="1:53" ht="303.75" x14ac:dyDescent="0.25">
      <c r="A447" s="51"/>
      <c r="B447" s="51"/>
      <c r="C447" s="51"/>
      <c r="D447" s="51"/>
      <c r="E447" s="51"/>
      <c r="F447" s="51"/>
      <c r="G447" s="51"/>
      <c r="H447" s="51"/>
      <c r="I447" s="54"/>
      <c r="J447" s="51"/>
      <c r="K447" s="51"/>
      <c r="L447" s="51"/>
      <c r="M447" s="51"/>
      <c r="N447" s="54"/>
      <c r="O447" s="51"/>
      <c r="P447" s="57"/>
      <c r="Q447" s="57"/>
      <c r="R447" s="57"/>
      <c r="S447" s="51"/>
      <c r="T447" s="51"/>
      <c r="U447" s="51"/>
      <c r="V447" s="51"/>
      <c r="W447" s="51"/>
      <c r="X447" s="51"/>
      <c r="Y447" s="51"/>
      <c r="Z447" s="51"/>
      <c r="AA447" s="51"/>
      <c r="AB447" s="45" t="s">
        <v>945</v>
      </c>
      <c r="AC447" s="46">
        <v>43832</v>
      </c>
      <c r="AD447" s="46">
        <v>44012</v>
      </c>
      <c r="AE447" s="51"/>
      <c r="AF447" s="51"/>
      <c r="BA447" s="44"/>
    </row>
    <row r="448" spans="1:53" ht="157.5" x14ac:dyDescent="0.25">
      <c r="A448" s="51"/>
      <c r="B448" s="51"/>
      <c r="C448" s="51"/>
      <c r="D448" s="51"/>
      <c r="E448" s="51"/>
      <c r="F448" s="51"/>
      <c r="G448" s="51"/>
      <c r="H448" s="51"/>
      <c r="I448" s="54"/>
      <c r="J448" s="51"/>
      <c r="K448" s="51"/>
      <c r="L448" s="51"/>
      <c r="M448" s="51"/>
      <c r="N448" s="54"/>
      <c r="O448" s="51"/>
      <c r="P448" s="57"/>
      <c r="Q448" s="57"/>
      <c r="R448" s="57"/>
      <c r="S448" s="51"/>
      <c r="T448" s="51"/>
      <c r="U448" s="51"/>
      <c r="V448" s="51"/>
      <c r="W448" s="51"/>
      <c r="X448" s="51"/>
      <c r="Y448" s="51"/>
      <c r="Z448" s="51"/>
      <c r="AA448" s="51"/>
      <c r="AB448" s="45" t="s">
        <v>946</v>
      </c>
      <c r="AC448" s="46">
        <v>43832</v>
      </c>
      <c r="AD448" s="46">
        <v>43921</v>
      </c>
      <c r="AE448" s="51"/>
      <c r="AF448" s="51"/>
      <c r="BA448" s="44"/>
    </row>
    <row r="449" spans="1:53" ht="315" x14ac:dyDescent="0.25">
      <c r="A449" s="51"/>
      <c r="B449" s="51"/>
      <c r="C449" s="51"/>
      <c r="D449" s="51"/>
      <c r="E449" s="51"/>
      <c r="F449" s="51"/>
      <c r="G449" s="51"/>
      <c r="H449" s="51"/>
      <c r="I449" s="54"/>
      <c r="J449" s="51"/>
      <c r="K449" s="51"/>
      <c r="L449" s="51"/>
      <c r="M449" s="51"/>
      <c r="N449" s="54"/>
      <c r="O449" s="51"/>
      <c r="P449" s="57"/>
      <c r="Q449" s="57"/>
      <c r="R449" s="57"/>
      <c r="S449" s="51"/>
      <c r="T449" s="51"/>
      <c r="U449" s="51"/>
      <c r="V449" s="51"/>
      <c r="W449" s="51"/>
      <c r="X449" s="51"/>
      <c r="Y449" s="51"/>
      <c r="Z449" s="51"/>
      <c r="AA449" s="51"/>
      <c r="AB449" s="45" t="s">
        <v>947</v>
      </c>
      <c r="AC449" s="46">
        <v>43832</v>
      </c>
      <c r="AD449" s="46">
        <v>44196</v>
      </c>
      <c r="AE449" s="51"/>
      <c r="AF449" s="51"/>
      <c r="BA449" s="44"/>
    </row>
    <row r="450" spans="1:53" ht="270" x14ac:dyDescent="0.25">
      <c r="A450" s="51"/>
      <c r="B450" s="51"/>
      <c r="C450" s="51"/>
      <c r="D450" s="51"/>
      <c r="E450" s="51"/>
      <c r="F450" s="51"/>
      <c r="G450" s="51"/>
      <c r="H450" s="51"/>
      <c r="I450" s="54"/>
      <c r="J450" s="51"/>
      <c r="K450" s="51"/>
      <c r="L450" s="51"/>
      <c r="M450" s="51"/>
      <c r="N450" s="54"/>
      <c r="O450" s="51"/>
      <c r="P450" s="57"/>
      <c r="Q450" s="57"/>
      <c r="R450" s="57"/>
      <c r="S450" s="51"/>
      <c r="T450" s="51"/>
      <c r="U450" s="51"/>
      <c r="V450" s="51"/>
      <c r="W450" s="51"/>
      <c r="X450" s="51"/>
      <c r="Y450" s="51"/>
      <c r="Z450" s="51"/>
      <c r="AA450" s="51"/>
      <c r="AB450" s="45" t="s">
        <v>948</v>
      </c>
      <c r="AC450" s="46">
        <v>43832</v>
      </c>
      <c r="AD450" s="46">
        <v>44196</v>
      </c>
      <c r="AE450" s="51"/>
      <c r="AF450" s="51"/>
      <c r="BA450" s="44"/>
    </row>
    <row r="451" spans="1:53" ht="180" x14ac:dyDescent="0.25">
      <c r="A451" s="52"/>
      <c r="B451" s="52"/>
      <c r="C451" s="52"/>
      <c r="D451" s="52"/>
      <c r="E451" s="52"/>
      <c r="F451" s="52"/>
      <c r="G451" s="52"/>
      <c r="H451" s="52"/>
      <c r="I451" s="55"/>
      <c r="J451" s="52"/>
      <c r="K451" s="52"/>
      <c r="L451" s="52"/>
      <c r="M451" s="52"/>
      <c r="N451" s="55"/>
      <c r="O451" s="52"/>
      <c r="P451" s="58"/>
      <c r="Q451" s="58"/>
      <c r="R451" s="58"/>
      <c r="S451" s="52"/>
      <c r="T451" s="52"/>
      <c r="U451" s="52"/>
      <c r="V451" s="52"/>
      <c r="W451" s="52"/>
      <c r="X451" s="52"/>
      <c r="Y451" s="52"/>
      <c r="Z451" s="52"/>
      <c r="AA451" s="52"/>
      <c r="AB451" s="45" t="s">
        <v>949</v>
      </c>
      <c r="AC451" s="46">
        <v>44013</v>
      </c>
      <c r="AD451" s="46">
        <v>44196</v>
      </c>
      <c r="AE451" s="52"/>
      <c r="AF451" s="52"/>
      <c r="BA451" s="44"/>
    </row>
    <row r="452" spans="1:53" x14ac:dyDescent="0.25">
      <c r="A452" s="50">
        <v>2018011000705</v>
      </c>
      <c r="B452" s="50" t="s">
        <v>338</v>
      </c>
      <c r="C452" s="50" t="s">
        <v>339</v>
      </c>
      <c r="D452" s="50" t="s">
        <v>338</v>
      </c>
      <c r="E452" s="50">
        <v>2</v>
      </c>
      <c r="F452" s="50" t="s">
        <v>357</v>
      </c>
      <c r="G452" s="50"/>
      <c r="H452" s="50" t="s">
        <v>378</v>
      </c>
      <c r="I452" s="53" t="s">
        <v>950</v>
      </c>
      <c r="J452" s="50" t="s">
        <v>351</v>
      </c>
      <c r="K452" s="50" t="s">
        <v>350</v>
      </c>
      <c r="L452" s="50" t="s">
        <v>249</v>
      </c>
      <c r="M452" s="50" t="s">
        <v>31</v>
      </c>
      <c r="N452" s="53" t="s">
        <v>950</v>
      </c>
      <c r="O452" s="50" t="s">
        <v>951</v>
      </c>
      <c r="P452" s="50" t="s">
        <v>249</v>
      </c>
      <c r="Q452" s="56">
        <v>1</v>
      </c>
      <c r="R452" s="56">
        <v>1</v>
      </c>
      <c r="S452" s="50" t="s">
        <v>344</v>
      </c>
      <c r="T452" s="50" t="s">
        <v>343</v>
      </c>
      <c r="U452" s="50" t="s">
        <v>316</v>
      </c>
      <c r="V452" s="50"/>
      <c r="W452" s="50"/>
      <c r="X452" s="50"/>
      <c r="Y452" s="50" t="s">
        <v>316</v>
      </c>
      <c r="Z452" s="50"/>
      <c r="AA452" s="50"/>
      <c r="AB452" s="43" t="s">
        <v>522</v>
      </c>
      <c r="AC452" s="43" t="s">
        <v>523</v>
      </c>
      <c r="AD452" s="43" t="s">
        <v>524</v>
      </c>
      <c r="AE452" s="50" t="s">
        <v>353</v>
      </c>
      <c r="AF452" s="50" t="s">
        <v>346</v>
      </c>
      <c r="BA452" s="44"/>
    </row>
    <row r="453" spans="1:53" ht="225" x14ac:dyDescent="0.25">
      <c r="A453" s="51"/>
      <c r="B453" s="51"/>
      <c r="C453" s="51"/>
      <c r="D453" s="51"/>
      <c r="E453" s="51"/>
      <c r="F453" s="51"/>
      <c r="G453" s="51"/>
      <c r="H453" s="51"/>
      <c r="I453" s="54"/>
      <c r="J453" s="51"/>
      <c r="K453" s="51"/>
      <c r="L453" s="51"/>
      <c r="M453" s="51"/>
      <c r="N453" s="54"/>
      <c r="O453" s="51"/>
      <c r="P453" s="51"/>
      <c r="Q453" s="57"/>
      <c r="R453" s="57"/>
      <c r="S453" s="51"/>
      <c r="T453" s="51"/>
      <c r="U453" s="51"/>
      <c r="V453" s="51"/>
      <c r="W453" s="51"/>
      <c r="X453" s="51"/>
      <c r="Y453" s="51"/>
      <c r="Z453" s="51"/>
      <c r="AA453" s="51"/>
      <c r="AB453" s="45" t="s">
        <v>952</v>
      </c>
      <c r="AC453" s="46">
        <v>43831</v>
      </c>
      <c r="AD453" s="46">
        <v>43951</v>
      </c>
      <c r="AE453" s="51"/>
      <c r="AF453" s="51"/>
      <c r="BA453" s="44"/>
    </row>
    <row r="454" spans="1:53" ht="225" x14ac:dyDescent="0.25">
      <c r="A454" s="51"/>
      <c r="B454" s="51"/>
      <c r="C454" s="51"/>
      <c r="D454" s="51"/>
      <c r="E454" s="51"/>
      <c r="F454" s="51"/>
      <c r="G454" s="51"/>
      <c r="H454" s="51"/>
      <c r="I454" s="54"/>
      <c r="J454" s="51"/>
      <c r="K454" s="51"/>
      <c r="L454" s="51"/>
      <c r="M454" s="51"/>
      <c r="N454" s="54"/>
      <c r="O454" s="51"/>
      <c r="P454" s="51"/>
      <c r="Q454" s="57"/>
      <c r="R454" s="57"/>
      <c r="S454" s="51"/>
      <c r="T454" s="51"/>
      <c r="U454" s="51"/>
      <c r="V454" s="51"/>
      <c r="W454" s="51"/>
      <c r="X454" s="51"/>
      <c r="Y454" s="51"/>
      <c r="Z454" s="51"/>
      <c r="AA454" s="51"/>
      <c r="AB454" s="45" t="s">
        <v>953</v>
      </c>
      <c r="AC454" s="46">
        <v>43952</v>
      </c>
      <c r="AD454" s="46">
        <v>44012</v>
      </c>
      <c r="AE454" s="51"/>
      <c r="AF454" s="51"/>
      <c r="BA454" s="44"/>
    </row>
    <row r="455" spans="1:53" ht="168.75" x14ac:dyDescent="0.25">
      <c r="A455" s="51"/>
      <c r="B455" s="51"/>
      <c r="C455" s="51"/>
      <c r="D455" s="51"/>
      <c r="E455" s="51"/>
      <c r="F455" s="51"/>
      <c r="G455" s="51"/>
      <c r="H455" s="51"/>
      <c r="I455" s="54"/>
      <c r="J455" s="51"/>
      <c r="K455" s="51"/>
      <c r="L455" s="51"/>
      <c r="M455" s="51"/>
      <c r="N455" s="54"/>
      <c r="O455" s="51"/>
      <c r="P455" s="51"/>
      <c r="Q455" s="57"/>
      <c r="R455" s="57"/>
      <c r="S455" s="51"/>
      <c r="T455" s="51"/>
      <c r="U455" s="51"/>
      <c r="V455" s="51"/>
      <c r="W455" s="51"/>
      <c r="X455" s="51"/>
      <c r="Y455" s="51"/>
      <c r="Z455" s="51"/>
      <c r="AA455" s="51"/>
      <c r="AB455" s="45" t="s">
        <v>954</v>
      </c>
      <c r="AC455" s="46">
        <v>44013</v>
      </c>
      <c r="AD455" s="46">
        <v>44134</v>
      </c>
      <c r="AE455" s="51"/>
      <c r="AF455" s="51"/>
      <c r="BA455" s="44"/>
    </row>
    <row r="456" spans="1:53" ht="112.5" x14ac:dyDescent="0.25">
      <c r="A456" s="51"/>
      <c r="B456" s="51"/>
      <c r="C456" s="51"/>
      <c r="D456" s="51"/>
      <c r="E456" s="51"/>
      <c r="F456" s="51"/>
      <c r="G456" s="51"/>
      <c r="H456" s="51"/>
      <c r="I456" s="54"/>
      <c r="J456" s="51"/>
      <c r="K456" s="51"/>
      <c r="L456" s="51"/>
      <c r="M456" s="51"/>
      <c r="N456" s="54"/>
      <c r="O456" s="51"/>
      <c r="P456" s="51"/>
      <c r="Q456" s="57"/>
      <c r="R456" s="57"/>
      <c r="S456" s="51"/>
      <c r="T456" s="51"/>
      <c r="U456" s="51"/>
      <c r="V456" s="51"/>
      <c r="W456" s="51"/>
      <c r="X456" s="51"/>
      <c r="Y456" s="51"/>
      <c r="Z456" s="51"/>
      <c r="AA456" s="51"/>
      <c r="AB456" s="45" t="s">
        <v>955</v>
      </c>
      <c r="AC456" s="46">
        <v>44136</v>
      </c>
      <c r="AD456" s="46">
        <v>44165</v>
      </c>
      <c r="AE456" s="51"/>
      <c r="AF456" s="51"/>
      <c r="BA456" s="44"/>
    </row>
    <row r="457" spans="1:53" ht="101.25" x14ac:dyDescent="0.25">
      <c r="A457" s="52"/>
      <c r="B457" s="52"/>
      <c r="C457" s="52"/>
      <c r="D457" s="52"/>
      <c r="E457" s="52"/>
      <c r="F457" s="52"/>
      <c r="G457" s="52"/>
      <c r="H457" s="52"/>
      <c r="I457" s="55"/>
      <c r="J457" s="52"/>
      <c r="K457" s="52"/>
      <c r="L457" s="52"/>
      <c r="M457" s="52"/>
      <c r="N457" s="55"/>
      <c r="O457" s="52"/>
      <c r="P457" s="52"/>
      <c r="Q457" s="58"/>
      <c r="R457" s="58"/>
      <c r="S457" s="52"/>
      <c r="T457" s="52"/>
      <c r="U457" s="52"/>
      <c r="V457" s="52"/>
      <c r="W457" s="52"/>
      <c r="X457" s="52"/>
      <c r="Y457" s="52"/>
      <c r="Z457" s="52"/>
      <c r="AA457" s="52"/>
      <c r="AB457" s="45" t="s">
        <v>956</v>
      </c>
      <c r="AC457" s="46">
        <v>44166</v>
      </c>
      <c r="AD457" s="46">
        <v>44196</v>
      </c>
      <c r="AE457" s="52"/>
      <c r="AF457" s="52"/>
      <c r="BA457" s="44"/>
    </row>
    <row r="458" spans="1:53" x14ac:dyDescent="0.25">
      <c r="A458" s="50">
        <v>2018011000705</v>
      </c>
      <c r="B458" s="50" t="s">
        <v>338</v>
      </c>
      <c r="C458" s="50" t="s">
        <v>339</v>
      </c>
      <c r="D458" s="50" t="s">
        <v>338</v>
      </c>
      <c r="E458" s="50">
        <v>1</v>
      </c>
      <c r="F458" s="50" t="s">
        <v>371</v>
      </c>
      <c r="G458" s="50" t="s">
        <v>383</v>
      </c>
      <c r="H458" s="50" t="s">
        <v>372</v>
      </c>
      <c r="I458" s="53" t="s">
        <v>384</v>
      </c>
      <c r="J458" s="50" t="s">
        <v>351</v>
      </c>
      <c r="K458" s="50" t="s">
        <v>376</v>
      </c>
      <c r="L458" s="50" t="s">
        <v>249</v>
      </c>
      <c r="M458" s="50" t="s">
        <v>267</v>
      </c>
      <c r="N458" s="53" t="s">
        <v>384</v>
      </c>
      <c r="O458" s="50" t="s">
        <v>385</v>
      </c>
      <c r="P458" s="56">
        <v>1</v>
      </c>
      <c r="Q458" s="56">
        <v>1</v>
      </c>
      <c r="R458" s="56">
        <v>1</v>
      </c>
      <c r="S458" s="50" t="s">
        <v>352</v>
      </c>
      <c r="T458" s="50" t="s">
        <v>343</v>
      </c>
      <c r="U458" s="50" t="s">
        <v>316</v>
      </c>
      <c r="V458" s="50"/>
      <c r="W458" s="50"/>
      <c r="X458" s="50" t="s">
        <v>316</v>
      </c>
      <c r="Y458" s="50" t="s">
        <v>316</v>
      </c>
      <c r="Z458" s="50"/>
      <c r="AA458" s="50"/>
      <c r="AB458" s="43" t="s">
        <v>522</v>
      </c>
      <c r="AC458" s="43" t="s">
        <v>523</v>
      </c>
      <c r="AD458" s="43" t="s">
        <v>524</v>
      </c>
      <c r="AE458" s="50" t="s">
        <v>353</v>
      </c>
      <c r="AF458" s="50" t="s">
        <v>346</v>
      </c>
      <c r="BA458" s="44"/>
    </row>
    <row r="459" spans="1:53" ht="225" x14ac:dyDescent="0.25">
      <c r="A459" s="51"/>
      <c r="B459" s="51"/>
      <c r="C459" s="51"/>
      <c r="D459" s="51"/>
      <c r="E459" s="51"/>
      <c r="F459" s="51"/>
      <c r="G459" s="51"/>
      <c r="H459" s="51"/>
      <c r="I459" s="54"/>
      <c r="J459" s="51"/>
      <c r="K459" s="51"/>
      <c r="L459" s="51"/>
      <c r="M459" s="51"/>
      <c r="N459" s="54"/>
      <c r="O459" s="51"/>
      <c r="P459" s="57"/>
      <c r="Q459" s="57"/>
      <c r="R459" s="57"/>
      <c r="S459" s="51"/>
      <c r="T459" s="51"/>
      <c r="U459" s="51"/>
      <c r="V459" s="51"/>
      <c r="W459" s="51"/>
      <c r="X459" s="51"/>
      <c r="Y459" s="51"/>
      <c r="Z459" s="51"/>
      <c r="AA459" s="51"/>
      <c r="AB459" s="45" t="s">
        <v>957</v>
      </c>
      <c r="AC459" s="46">
        <v>43832</v>
      </c>
      <c r="AD459" s="46">
        <v>43921</v>
      </c>
      <c r="AE459" s="51"/>
      <c r="AF459" s="51"/>
      <c r="BA459" s="44"/>
    </row>
    <row r="460" spans="1:53" ht="337.5" x14ac:dyDescent="0.25">
      <c r="A460" s="51"/>
      <c r="B460" s="51"/>
      <c r="C460" s="51"/>
      <c r="D460" s="51"/>
      <c r="E460" s="51"/>
      <c r="F460" s="51"/>
      <c r="G460" s="51"/>
      <c r="H460" s="51"/>
      <c r="I460" s="54"/>
      <c r="J460" s="51"/>
      <c r="K460" s="51"/>
      <c r="L460" s="51"/>
      <c r="M460" s="51"/>
      <c r="N460" s="54"/>
      <c r="O460" s="51"/>
      <c r="P460" s="57"/>
      <c r="Q460" s="57"/>
      <c r="R460" s="57"/>
      <c r="S460" s="51"/>
      <c r="T460" s="51"/>
      <c r="U460" s="51"/>
      <c r="V460" s="51"/>
      <c r="W460" s="51"/>
      <c r="X460" s="51"/>
      <c r="Y460" s="51"/>
      <c r="Z460" s="51"/>
      <c r="AA460" s="51"/>
      <c r="AB460" s="45" t="s">
        <v>958</v>
      </c>
      <c r="AC460" s="46">
        <v>43843</v>
      </c>
      <c r="AD460" s="46">
        <v>44043</v>
      </c>
      <c r="AE460" s="51"/>
      <c r="AF460" s="51"/>
      <c r="BA460" s="44"/>
    </row>
    <row r="461" spans="1:53" ht="146.25" x14ac:dyDescent="0.25">
      <c r="A461" s="51"/>
      <c r="B461" s="51"/>
      <c r="C461" s="51"/>
      <c r="D461" s="51"/>
      <c r="E461" s="51"/>
      <c r="F461" s="51"/>
      <c r="G461" s="51"/>
      <c r="H461" s="51"/>
      <c r="I461" s="54"/>
      <c r="J461" s="51"/>
      <c r="K461" s="51"/>
      <c r="L461" s="51"/>
      <c r="M461" s="51"/>
      <c r="N461" s="54"/>
      <c r="O461" s="51"/>
      <c r="P461" s="57"/>
      <c r="Q461" s="57"/>
      <c r="R461" s="57"/>
      <c r="S461" s="51"/>
      <c r="T461" s="51"/>
      <c r="U461" s="51"/>
      <c r="V461" s="51"/>
      <c r="W461" s="51"/>
      <c r="X461" s="51"/>
      <c r="Y461" s="51"/>
      <c r="Z461" s="51"/>
      <c r="AA461" s="51"/>
      <c r="AB461" s="45" t="s">
        <v>959</v>
      </c>
      <c r="AC461" s="46">
        <v>43983</v>
      </c>
      <c r="AD461" s="46">
        <v>44043</v>
      </c>
      <c r="AE461" s="51"/>
      <c r="AF461" s="51"/>
      <c r="BA461" s="44"/>
    </row>
    <row r="462" spans="1:53" ht="146.25" x14ac:dyDescent="0.25">
      <c r="A462" s="52"/>
      <c r="B462" s="52"/>
      <c r="C462" s="52"/>
      <c r="D462" s="52"/>
      <c r="E462" s="52"/>
      <c r="F462" s="52"/>
      <c r="G462" s="52"/>
      <c r="H462" s="52"/>
      <c r="I462" s="55"/>
      <c r="J462" s="52"/>
      <c r="K462" s="52"/>
      <c r="L462" s="52"/>
      <c r="M462" s="52"/>
      <c r="N462" s="55"/>
      <c r="O462" s="52"/>
      <c r="P462" s="58"/>
      <c r="Q462" s="58"/>
      <c r="R462" s="58"/>
      <c r="S462" s="52"/>
      <c r="T462" s="52"/>
      <c r="U462" s="52"/>
      <c r="V462" s="52"/>
      <c r="W462" s="52"/>
      <c r="X462" s="52"/>
      <c r="Y462" s="52"/>
      <c r="Z462" s="52"/>
      <c r="AA462" s="52"/>
      <c r="AB462" s="45" t="s">
        <v>960</v>
      </c>
      <c r="AC462" s="46">
        <v>44105</v>
      </c>
      <c r="AD462" s="46">
        <v>44165</v>
      </c>
      <c r="AE462" s="52"/>
      <c r="AF462" s="52"/>
      <c r="BA462" s="44"/>
    </row>
    <row r="463" spans="1:53" x14ac:dyDescent="0.25">
      <c r="A463" s="50">
        <v>2018011000705</v>
      </c>
      <c r="B463" s="50" t="s">
        <v>338</v>
      </c>
      <c r="C463" s="50" t="s">
        <v>339</v>
      </c>
      <c r="D463" s="50" t="s">
        <v>338</v>
      </c>
      <c r="E463" s="50">
        <v>3</v>
      </c>
      <c r="F463" s="50" t="s">
        <v>348</v>
      </c>
      <c r="G463" s="50" t="s">
        <v>36</v>
      </c>
      <c r="H463" s="50" t="s">
        <v>397</v>
      </c>
      <c r="I463" s="53" t="s">
        <v>399</v>
      </c>
      <c r="J463" s="50" t="s">
        <v>351</v>
      </c>
      <c r="K463" s="50" t="s">
        <v>355</v>
      </c>
      <c r="L463" s="50" t="s">
        <v>249</v>
      </c>
      <c r="M463" s="50" t="s">
        <v>37</v>
      </c>
      <c r="N463" s="53" t="s">
        <v>399</v>
      </c>
      <c r="O463" s="50" t="s">
        <v>400</v>
      </c>
      <c r="P463" s="59">
        <v>17500</v>
      </c>
      <c r="Q463" s="59">
        <v>14600</v>
      </c>
      <c r="R463" s="59">
        <v>14600</v>
      </c>
      <c r="S463" s="50" t="s">
        <v>352</v>
      </c>
      <c r="T463" s="50" t="s">
        <v>343</v>
      </c>
      <c r="U463" s="50" t="s">
        <v>316</v>
      </c>
      <c r="V463" s="50"/>
      <c r="W463" s="50"/>
      <c r="X463" s="50" t="s">
        <v>316</v>
      </c>
      <c r="Y463" s="50" t="s">
        <v>316</v>
      </c>
      <c r="Z463" s="50"/>
      <c r="AA463" s="50"/>
      <c r="AB463" s="43" t="s">
        <v>522</v>
      </c>
      <c r="AC463" s="43" t="s">
        <v>523</v>
      </c>
      <c r="AD463" s="43" t="s">
        <v>524</v>
      </c>
      <c r="AE463" s="50" t="s">
        <v>353</v>
      </c>
      <c r="AF463" s="50" t="s">
        <v>354</v>
      </c>
      <c r="BA463" s="44"/>
    </row>
    <row r="464" spans="1:53" ht="45" x14ac:dyDescent="0.25">
      <c r="A464" s="51"/>
      <c r="B464" s="51"/>
      <c r="C464" s="51"/>
      <c r="D464" s="51"/>
      <c r="E464" s="51"/>
      <c r="F464" s="51"/>
      <c r="G464" s="51"/>
      <c r="H464" s="51"/>
      <c r="I464" s="54"/>
      <c r="J464" s="51"/>
      <c r="K464" s="51"/>
      <c r="L464" s="51"/>
      <c r="M464" s="51"/>
      <c r="N464" s="54"/>
      <c r="O464" s="51"/>
      <c r="P464" s="60"/>
      <c r="Q464" s="60"/>
      <c r="R464" s="60"/>
      <c r="S464" s="51"/>
      <c r="T464" s="51"/>
      <c r="U464" s="51"/>
      <c r="V464" s="51"/>
      <c r="W464" s="51"/>
      <c r="X464" s="51"/>
      <c r="Y464" s="51"/>
      <c r="Z464" s="51"/>
      <c r="AA464" s="51"/>
      <c r="AB464" s="45" t="s">
        <v>961</v>
      </c>
      <c r="AC464" s="46">
        <v>43892</v>
      </c>
      <c r="AD464" s="46">
        <v>43921</v>
      </c>
      <c r="AE464" s="51"/>
      <c r="AF464" s="51"/>
      <c r="BA464" s="44"/>
    </row>
    <row r="465" spans="1:53" ht="67.5" x14ac:dyDescent="0.25">
      <c r="A465" s="51"/>
      <c r="B465" s="51"/>
      <c r="C465" s="51"/>
      <c r="D465" s="51"/>
      <c r="E465" s="51"/>
      <c r="F465" s="51"/>
      <c r="G465" s="51"/>
      <c r="H465" s="51"/>
      <c r="I465" s="54"/>
      <c r="J465" s="51"/>
      <c r="K465" s="51"/>
      <c r="L465" s="51"/>
      <c r="M465" s="51"/>
      <c r="N465" s="54"/>
      <c r="O465" s="51"/>
      <c r="P465" s="60"/>
      <c r="Q465" s="60"/>
      <c r="R465" s="60"/>
      <c r="S465" s="51"/>
      <c r="T465" s="51"/>
      <c r="U465" s="51"/>
      <c r="V465" s="51"/>
      <c r="W465" s="51"/>
      <c r="X465" s="51"/>
      <c r="Y465" s="51"/>
      <c r="Z465" s="51"/>
      <c r="AA465" s="51"/>
      <c r="AB465" s="45" t="s">
        <v>962</v>
      </c>
      <c r="AC465" s="46">
        <v>43922</v>
      </c>
      <c r="AD465" s="46">
        <v>44012</v>
      </c>
      <c r="AE465" s="51"/>
      <c r="AF465" s="51"/>
      <c r="BA465" s="44"/>
    </row>
    <row r="466" spans="1:53" ht="45" x14ac:dyDescent="0.25">
      <c r="A466" s="52"/>
      <c r="B466" s="52"/>
      <c r="C466" s="52"/>
      <c r="D466" s="52"/>
      <c r="E466" s="52"/>
      <c r="F466" s="52"/>
      <c r="G466" s="52"/>
      <c r="H466" s="52"/>
      <c r="I466" s="55"/>
      <c r="J466" s="52"/>
      <c r="K466" s="52"/>
      <c r="L466" s="52"/>
      <c r="M466" s="52"/>
      <c r="N466" s="55"/>
      <c r="O466" s="52"/>
      <c r="P466" s="61"/>
      <c r="Q466" s="61"/>
      <c r="R466" s="61"/>
      <c r="S466" s="52"/>
      <c r="T466" s="52"/>
      <c r="U466" s="52"/>
      <c r="V466" s="52"/>
      <c r="W466" s="52"/>
      <c r="X466" s="52"/>
      <c r="Y466" s="52"/>
      <c r="Z466" s="52"/>
      <c r="AA466" s="52"/>
      <c r="AB466" s="45" t="s">
        <v>963</v>
      </c>
      <c r="AC466" s="46">
        <v>44013</v>
      </c>
      <c r="AD466" s="46">
        <v>44196</v>
      </c>
      <c r="AE466" s="52"/>
      <c r="AF466" s="52"/>
      <c r="BA466" s="44"/>
    </row>
    <row r="467" spans="1:53" x14ac:dyDescent="0.25">
      <c r="A467" s="50">
        <v>2018011000705</v>
      </c>
      <c r="B467" s="50" t="s">
        <v>338</v>
      </c>
      <c r="C467" s="50" t="s">
        <v>339</v>
      </c>
      <c r="D467" s="50" t="s">
        <v>338</v>
      </c>
      <c r="E467" s="50">
        <v>5</v>
      </c>
      <c r="F467" s="50" t="s">
        <v>169</v>
      </c>
      <c r="G467" s="50" t="s">
        <v>964</v>
      </c>
      <c r="H467" s="50" t="s">
        <v>401</v>
      </c>
      <c r="I467" s="53" t="s">
        <v>403</v>
      </c>
      <c r="J467" s="50" t="s">
        <v>351</v>
      </c>
      <c r="K467" s="50" t="s">
        <v>350</v>
      </c>
      <c r="L467" s="50" t="s">
        <v>249</v>
      </c>
      <c r="M467" s="50" t="s">
        <v>402</v>
      </c>
      <c r="N467" s="53" t="s">
        <v>403</v>
      </c>
      <c r="O467" s="50" t="s">
        <v>404</v>
      </c>
      <c r="P467" s="56">
        <v>1</v>
      </c>
      <c r="Q467" s="56">
        <v>1</v>
      </c>
      <c r="R467" s="56">
        <v>1</v>
      </c>
      <c r="S467" s="50" t="s">
        <v>344</v>
      </c>
      <c r="T467" s="50" t="s">
        <v>343</v>
      </c>
      <c r="U467" s="50" t="s">
        <v>316</v>
      </c>
      <c r="V467" s="50"/>
      <c r="W467" s="50"/>
      <c r="X467" s="50" t="s">
        <v>316</v>
      </c>
      <c r="Y467" s="50" t="s">
        <v>316</v>
      </c>
      <c r="Z467" s="50"/>
      <c r="AA467" s="50"/>
      <c r="AB467" s="43" t="s">
        <v>522</v>
      </c>
      <c r="AC467" s="43" t="s">
        <v>523</v>
      </c>
      <c r="AD467" s="43" t="s">
        <v>524</v>
      </c>
      <c r="AE467" s="50" t="s">
        <v>363</v>
      </c>
      <c r="AF467" s="50" t="s">
        <v>364</v>
      </c>
      <c r="BA467" s="44"/>
    </row>
    <row r="468" spans="1:53" ht="33.75" x14ac:dyDescent="0.25">
      <c r="A468" s="51"/>
      <c r="B468" s="51"/>
      <c r="C468" s="51"/>
      <c r="D468" s="51"/>
      <c r="E468" s="51"/>
      <c r="F468" s="51"/>
      <c r="G468" s="51"/>
      <c r="H468" s="51"/>
      <c r="I468" s="54"/>
      <c r="J468" s="51"/>
      <c r="K468" s="51"/>
      <c r="L468" s="51"/>
      <c r="M468" s="51"/>
      <c r="N468" s="54"/>
      <c r="O468" s="51"/>
      <c r="P468" s="57"/>
      <c r="Q468" s="57"/>
      <c r="R468" s="57"/>
      <c r="S468" s="51"/>
      <c r="T468" s="51"/>
      <c r="U468" s="51"/>
      <c r="V468" s="51"/>
      <c r="W468" s="51"/>
      <c r="X468" s="51"/>
      <c r="Y468" s="51"/>
      <c r="Z468" s="51"/>
      <c r="AA468" s="51"/>
      <c r="AB468" s="45" t="s">
        <v>965</v>
      </c>
      <c r="AC468" s="46">
        <v>43832</v>
      </c>
      <c r="AD468" s="46">
        <v>43951</v>
      </c>
      <c r="AE468" s="51"/>
      <c r="AF468" s="51"/>
      <c r="BA468" s="44"/>
    </row>
    <row r="469" spans="1:53" ht="112.5" x14ac:dyDescent="0.25">
      <c r="A469" s="51"/>
      <c r="B469" s="51"/>
      <c r="C469" s="51"/>
      <c r="D469" s="51"/>
      <c r="E469" s="51"/>
      <c r="F469" s="51"/>
      <c r="G469" s="51"/>
      <c r="H469" s="51"/>
      <c r="I469" s="54"/>
      <c r="J469" s="51"/>
      <c r="K469" s="51"/>
      <c r="L469" s="51"/>
      <c r="M469" s="51"/>
      <c r="N469" s="54"/>
      <c r="O469" s="51"/>
      <c r="P469" s="57"/>
      <c r="Q469" s="57"/>
      <c r="R469" s="57"/>
      <c r="S469" s="51"/>
      <c r="T469" s="51"/>
      <c r="U469" s="51"/>
      <c r="V469" s="51"/>
      <c r="W469" s="51"/>
      <c r="X469" s="51"/>
      <c r="Y469" s="51"/>
      <c r="Z469" s="51"/>
      <c r="AA469" s="51"/>
      <c r="AB469" s="45" t="s">
        <v>966</v>
      </c>
      <c r="AC469" s="46">
        <v>43832</v>
      </c>
      <c r="AD469" s="46">
        <v>44196</v>
      </c>
      <c r="AE469" s="51"/>
      <c r="AF469" s="51"/>
      <c r="BA469" s="44"/>
    </row>
    <row r="470" spans="1:53" ht="112.5" x14ac:dyDescent="0.25">
      <c r="A470" s="51"/>
      <c r="B470" s="51"/>
      <c r="C470" s="51"/>
      <c r="D470" s="51"/>
      <c r="E470" s="51"/>
      <c r="F470" s="51"/>
      <c r="G470" s="51"/>
      <c r="H470" s="51"/>
      <c r="I470" s="54"/>
      <c r="J470" s="51"/>
      <c r="K470" s="51"/>
      <c r="L470" s="51"/>
      <c r="M470" s="51"/>
      <c r="N470" s="54"/>
      <c r="O470" s="51"/>
      <c r="P470" s="57"/>
      <c r="Q470" s="57"/>
      <c r="R470" s="57"/>
      <c r="S470" s="51"/>
      <c r="T470" s="51"/>
      <c r="U470" s="51"/>
      <c r="V470" s="51"/>
      <c r="W470" s="51"/>
      <c r="X470" s="51"/>
      <c r="Y470" s="51"/>
      <c r="Z470" s="51"/>
      <c r="AA470" s="51"/>
      <c r="AB470" s="45" t="s">
        <v>967</v>
      </c>
      <c r="AC470" s="46">
        <v>43862</v>
      </c>
      <c r="AD470" s="46">
        <v>44196</v>
      </c>
      <c r="AE470" s="51"/>
      <c r="AF470" s="51"/>
      <c r="BA470" s="44"/>
    </row>
    <row r="471" spans="1:53" ht="90" x14ac:dyDescent="0.25">
      <c r="A471" s="51"/>
      <c r="B471" s="51"/>
      <c r="C471" s="51"/>
      <c r="D471" s="51"/>
      <c r="E471" s="51"/>
      <c r="F471" s="51"/>
      <c r="G471" s="51"/>
      <c r="H471" s="51"/>
      <c r="I471" s="54"/>
      <c r="J471" s="51"/>
      <c r="K471" s="51"/>
      <c r="L471" s="51"/>
      <c r="M471" s="51"/>
      <c r="N471" s="54"/>
      <c r="O471" s="51"/>
      <c r="P471" s="57"/>
      <c r="Q471" s="57"/>
      <c r="R471" s="57"/>
      <c r="S471" s="51"/>
      <c r="T471" s="51"/>
      <c r="U471" s="51"/>
      <c r="V471" s="51"/>
      <c r="W471" s="51"/>
      <c r="X471" s="51"/>
      <c r="Y471" s="51"/>
      <c r="Z471" s="51"/>
      <c r="AA471" s="51"/>
      <c r="AB471" s="45" t="s">
        <v>968</v>
      </c>
      <c r="AC471" s="46">
        <v>43862</v>
      </c>
      <c r="AD471" s="46">
        <v>44196</v>
      </c>
      <c r="AE471" s="51"/>
      <c r="AF471" s="51"/>
      <c r="BA471" s="44"/>
    </row>
    <row r="472" spans="1:53" ht="67.5" x14ac:dyDescent="0.25">
      <c r="A472" s="52"/>
      <c r="B472" s="52"/>
      <c r="C472" s="52"/>
      <c r="D472" s="52"/>
      <c r="E472" s="52"/>
      <c r="F472" s="52"/>
      <c r="G472" s="52"/>
      <c r="H472" s="52"/>
      <c r="I472" s="55"/>
      <c r="J472" s="52"/>
      <c r="K472" s="52"/>
      <c r="L472" s="52"/>
      <c r="M472" s="52"/>
      <c r="N472" s="55"/>
      <c r="O472" s="52"/>
      <c r="P472" s="58"/>
      <c r="Q472" s="58"/>
      <c r="R472" s="58"/>
      <c r="S472" s="52"/>
      <c r="T472" s="52"/>
      <c r="U472" s="52"/>
      <c r="V472" s="52"/>
      <c r="W472" s="52"/>
      <c r="X472" s="52"/>
      <c r="Y472" s="52"/>
      <c r="Z472" s="52"/>
      <c r="AA472" s="52"/>
      <c r="AB472" s="45" t="s">
        <v>969</v>
      </c>
      <c r="AC472" s="46">
        <v>43862</v>
      </c>
      <c r="AD472" s="46">
        <v>44196</v>
      </c>
      <c r="AE472" s="52"/>
      <c r="AF472" s="52"/>
      <c r="BA472" s="44"/>
    </row>
    <row r="473" spans="1:53" x14ac:dyDescent="0.25">
      <c r="A473" s="50">
        <v>2018011000705</v>
      </c>
      <c r="B473" s="50" t="s">
        <v>338</v>
      </c>
      <c r="C473" s="50" t="s">
        <v>339</v>
      </c>
      <c r="D473" s="50" t="s">
        <v>338</v>
      </c>
      <c r="E473" s="50">
        <v>5</v>
      </c>
      <c r="F473" s="50" t="s">
        <v>169</v>
      </c>
      <c r="G473" s="50" t="s">
        <v>416</v>
      </c>
      <c r="H473" s="50" t="s">
        <v>423</v>
      </c>
      <c r="I473" s="53" t="s">
        <v>424</v>
      </c>
      <c r="J473" s="50" t="s">
        <v>351</v>
      </c>
      <c r="K473" s="50" t="s">
        <v>350</v>
      </c>
      <c r="L473" s="50" t="s">
        <v>249</v>
      </c>
      <c r="M473" s="50" t="s">
        <v>31</v>
      </c>
      <c r="N473" s="53" t="s">
        <v>424</v>
      </c>
      <c r="O473" s="50" t="s">
        <v>425</v>
      </c>
      <c r="P473" s="56">
        <v>0.95</v>
      </c>
      <c r="Q473" s="56">
        <v>0.95</v>
      </c>
      <c r="R473" s="56">
        <v>0.95</v>
      </c>
      <c r="S473" s="50" t="s">
        <v>344</v>
      </c>
      <c r="T473" s="50" t="s">
        <v>343</v>
      </c>
      <c r="U473" s="50" t="s">
        <v>316</v>
      </c>
      <c r="V473" s="50" t="s">
        <v>316</v>
      </c>
      <c r="W473" s="50"/>
      <c r="X473" s="50" t="s">
        <v>316</v>
      </c>
      <c r="Y473" s="50" t="s">
        <v>316</v>
      </c>
      <c r="Z473" s="50"/>
      <c r="AA473" s="50"/>
      <c r="AB473" s="43" t="s">
        <v>522</v>
      </c>
      <c r="AC473" s="43" t="s">
        <v>523</v>
      </c>
      <c r="AD473" s="43" t="s">
        <v>524</v>
      </c>
      <c r="AE473" s="50" t="s">
        <v>393</v>
      </c>
      <c r="AF473" s="50" t="s">
        <v>421</v>
      </c>
      <c r="BA473" s="44"/>
    </row>
    <row r="474" spans="1:53" ht="157.5" x14ac:dyDescent="0.25">
      <c r="A474" s="51"/>
      <c r="B474" s="51"/>
      <c r="C474" s="51"/>
      <c r="D474" s="51"/>
      <c r="E474" s="51"/>
      <c r="F474" s="51"/>
      <c r="G474" s="51"/>
      <c r="H474" s="51"/>
      <c r="I474" s="54"/>
      <c r="J474" s="51"/>
      <c r="K474" s="51"/>
      <c r="L474" s="51"/>
      <c r="M474" s="51"/>
      <c r="N474" s="54"/>
      <c r="O474" s="51"/>
      <c r="P474" s="57"/>
      <c r="Q474" s="57"/>
      <c r="R474" s="57"/>
      <c r="S474" s="51"/>
      <c r="T474" s="51"/>
      <c r="U474" s="51"/>
      <c r="V474" s="51"/>
      <c r="W474" s="51"/>
      <c r="X474" s="51"/>
      <c r="Y474" s="51"/>
      <c r="Z474" s="51"/>
      <c r="AA474" s="51"/>
      <c r="AB474" s="45" t="s">
        <v>970</v>
      </c>
      <c r="AC474" s="46">
        <v>43845</v>
      </c>
      <c r="AD474" s="46">
        <v>44180</v>
      </c>
      <c r="AE474" s="51"/>
      <c r="AF474" s="51"/>
      <c r="BA474" s="44"/>
    </row>
    <row r="475" spans="1:53" ht="146.25" x14ac:dyDescent="0.25">
      <c r="A475" s="51"/>
      <c r="B475" s="51"/>
      <c r="C475" s="51"/>
      <c r="D475" s="51"/>
      <c r="E475" s="51"/>
      <c r="F475" s="51"/>
      <c r="G475" s="51"/>
      <c r="H475" s="51"/>
      <c r="I475" s="54"/>
      <c r="J475" s="51"/>
      <c r="K475" s="51"/>
      <c r="L475" s="51"/>
      <c r="M475" s="51"/>
      <c r="N475" s="54"/>
      <c r="O475" s="51"/>
      <c r="P475" s="57"/>
      <c r="Q475" s="57"/>
      <c r="R475" s="57"/>
      <c r="S475" s="51"/>
      <c r="T475" s="51"/>
      <c r="U475" s="51"/>
      <c r="V475" s="51"/>
      <c r="W475" s="51"/>
      <c r="X475" s="51"/>
      <c r="Y475" s="51"/>
      <c r="Z475" s="51"/>
      <c r="AA475" s="51"/>
      <c r="AB475" s="45" t="s">
        <v>971</v>
      </c>
      <c r="AC475" s="46">
        <v>43845</v>
      </c>
      <c r="AD475" s="46">
        <v>44180</v>
      </c>
      <c r="AE475" s="51"/>
      <c r="AF475" s="51"/>
      <c r="BA475" s="44"/>
    </row>
    <row r="476" spans="1:53" ht="101.25" x14ac:dyDescent="0.25">
      <c r="A476" s="51"/>
      <c r="B476" s="51"/>
      <c r="C476" s="51"/>
      <c r="D476" s="51"/>
      <c r="E476" s="51"/>
      <c r="F476" s="51"/>
      <c r="G476" s="51"/>
      <c r="H476" s="51"/>
      <c r="I476" s="54"/>
      <c r="J476" s="51"/>
      <c r="K476" s="51"/>
      <c r="L476" s="51"/>
      <c r="M476" s="51"/>
      <c r="N476" s="54"/>
      <c r="O476" s="51"/>
      <c r="P476" s="57"/>
      <c r="Q476" s="57"/>
      <c r="R476" s="57"/>
      <c r="S476" s="51"/>
      <c r="T476" s="51"/>
      <c r="U476" s="51"/>
      <c r="V476" s="51"/>
      <c r="W476" s="51"/>
      <c r="X476" s="51"/>
      <c r="Y476" s="51"/>
      <c r="Z476" s="51"/>
      <c r="AA476" s="51"/>
      <c r="AB476" s="45" t="s">
        <v>972</v>
      </c>
      <c r="AC476" s="46">
        <v>43845</v>
      </c>
      <c r="AD476" s="46">
        <v>43889</v>
      </c>
      <c r="AE476" s="51"/>
      <c r="AF476" s="51"/>
      <c r="BA476" s="44"/>
    </row>
    <row r="477" spans="1:53" ht="123.75" x14ac:dyDescent="0.25">
      <c r="A477" s="51"/>
      <c r="B477" s="51"/>
      <c r="C477" s="51"/>
      <c r="D477" s="51"/>
      <c r="E477" s="51"/>
      <c r="F477" s="51"/>
      <c r="G477" s="51"/>
      <c r="H477" s="51"/>
      <c r="I477" s="54"/>
      <c r="J477" s="51"/>
      <c r="K477" s="51"/>
      <c r="L477" s="51"/>
      <c r="M477" s="51"/>
      <c r="N477" s="54"/>
      <c r="O477" s="51"/>
      <c r="P477" s="57"/>
      <c r="Q477" s="57"/>
      <c r="R477" s="57"/>
      <c r="S477" s="51"/>
      <c r="T477" s="51"/>
      <c r="U477" s="51"/>
      <c r="V477" s="51"/>
      <c r="W477" s="51"/>
      <c r="X477" s="51"/>
      <c r="Y477" s="51"/>
      <c r="Z477" s="51"/>
      <c r="AA477" s="51"/>
      <c r="AB477" s="45" t="s">
        <v>973</v>
      </c>
      <c r="AC477" s="46">
        <v>43845</v>
      </c>
      <c r="AD477" s="46">
        <v>43860</v>
      </c>
      <c r="AE477" s="51"/>
      <c r="AF477" s="51"/>
      <c r="BA477" s="44"/>
    </row>
    <row r="478" spans="1:53" ht="168.75" x14ac:dyDescent="0.25">
      <c r="A478" s="52"/>
      <c r="B478" s="52"/>
      <c r="C478" s="52"/>
      <c r="D478" s="52"/>
      <c r="E478" s="52"/>
      <c r="F478" s="52"/>
      <c r="G478" s="52"/>
      <c r="H478" s="52"/>
      <c r="I478" s="55"/>
      <c r="J478" s="52"/>
      <c r="K478" s="52"/>
      <c r="L478" s="52"/>
      <c r="M478" s="52"/>
      <c r="N478" s="55"/>
      <c r="O478" s="52"/>
      <c r="P478" s="58"/>
      <c r="Q478" s="58"/>
      <c r="R478" s="58"/>
      <c r="S478" s="52"/>
      <c r="T478" s="52"/>
      <c r="U478" s="52"/>
      <c r="V478" s="52"/>
      <c r="W478" s="52"/>
      <c r="X478" s="52"/>
      <c r="Y478" s="52"/>
      <c r="Z478" s="52"/>
      <c r="AA478" s="52"/>
      <c r="AB478" s="45" t="s">
        <v>974</v>
      </c>
      <c r="AC478" s="46">
        <v>43862</v>
      </c>
      <c r="AD478" s="46">
        <v>43920</v>
      </c>
      <c r="AE478" s="52"/>
      <c r="AF478" s="52"/>
      <c r="BA478" s="44"/>
    </row>
    <row r="479" spans="1:53" x14ac:dyDescent="0.25">
      <c r="A479" s="50">
        <v>2018011000705</v>
      </c>
      <c r="B479" s="50" t="s">
        <v>338</v>
      </c>
      <c r="C479" s="50" t="s">
        <v>339</v>
      </c>
      <c r="D479" s="50" t="s">
        <v>338</v>
      </c>
      <c r="E479" s="50">
        <v>5</v>
      </c>
      <c r="F479" s="50" t="s">
        <v>169</v>
      </c>
      <c r="G479" s="50"/>
      <c r="H479" s="50" t="s">
        <v>386</v>
      </c>
      <c r="I479" s="53" t="s">
        <v>976</v>
      </c>
      <c r="J479" s="50" t="s">
        <v>388</v>
      </c>
      <c r="K479" s="50" t="s">
        <v>387</v>
      </c>
      <c r="L479" s="50" t="s">
        <v>975</v>
      </c>
      <c r="M479" s="50" t="s">
        <v>29</v>
      </c>
      <c r="N479" s="53" t="s">
        <v>976</v>
      </c>
      <c r="O479" s="50" t="s">
        <v>977</v>
      </c>
      <c r="P479" s="50" t="s">
        <v>249</v>
      </c>
      <c r="Q479" s="56">
        <v>1</v>
      </c>
      <c r="R479" s="56">
        <v>1</v>
      </c>
      <c r="S479" s="50" t="s">
        <v>344</v>
      </c>
      <c r="T479" s="50" t="s">
        <v>343</v>
      </c>
      <c r="U479" s="50" t="s">
        <v>316</v>
      </c>
      <c r="V479" s="50" t="s">
        <v>316</v>
      </c>
      <c r="W479" s="50"/>
      <c r="X479" s="50"/>
      <c r="Y479" s="50" t="s">
        <v>316</v>
      </c>
      <c r="Z479" s="50"/>
      <c r="AA479" s="50"/>
      <c r="AB479" s="43" t="s">
        <v>522</v>
      </c>
      <c r="AC479" s="43" t="s">
        <v>523</v>
      </c>
      <c r="AD479" s="43" t="s">
        <v>524</v>
      </c>
      <c r="AE479" s="50" t="s">
        <v>393</v>
      </c>
      <c r="AF479" s="50" t="s">
        <v>364</v>
      </c>
      <c r="BA479" s="44"/>
    </row>
    <row r="480" spans="1:53" ht="157.5" x14ac:dyDescent="0.25">
      <c r="A480" s="51"/>
      <c r="B480" s="51"/>
      <c r="C480" s="51"/>
      <c r="D480" s="51"/>
      <c r="E480" s="51"/>
      <c r="F480" s="51"/>
      <c r="G480" s="51"/>
      <c r="H480" s="51"/>
      <c r="I480" s="54"/>
      <c r="J480" s="51"/>
      <c r="K480" s="51"/>
      <c r="L480" s="51"/>
      <c r="M480" s="51"/>
      <c r="N480" s="54"/>
      <c r="O480" s="51"/>
      <c r="P480" s="51"/>
      <c r="Q480" s="57"/>
      <c r="R480" s="57"/>
      <c r="S480" s="51"/>
      <c r="T480" s="51"/>
      <c r="U480" s="51"/>
      <c r="V480" s="51"/>
      <c r="W480" s="51"/>
      <c r="X480" s="51"/>
      <c r="Y480" s="51"/>
      <c r="Z480" s="51"/>
      <c r="AA480" s="51"/>
      <c r="AB480" s="45" t="s">
        <v>978</v>
      </c>
      <c r="AC480" s="46">
        <v>43832</v>
      </c>
      <c r="AD480" s="46">
        <v>43861</v>
      </c>
      <c r="AE480" s="51"/>
      <c r="AF480" s="51"/>
      <c r="BA480" s="44"/>
    </row>
    <row r="481" spans="1:53" ht="236.25" x14ac:dyDescent="0.25">
      <c r="A481" s="51"/>
      <c r="B481" s="51"/>
      <c r="C481" s="51"/>
      <c r="D481" s="51"/>
      <c r="E481" s="51"/>
      <c r="F481" s="51"/>
      <c r="G481" s="51"/>
      <c r="H481" s="51"/>
      <c r="I481" s="54"/>
      <c r="J481" s="51"/>
      <c r="K481" s="51"/>
      <c r="L481" s="51"/>
      <c r="M481" s="51"/>
      <c r="N481" s="54"/>
      <c r="O481" s="51"/>
      <c r="P481" s="51"/>
      <c r="Q481" s="57"/>
      <c r="R481" s="57"/>
      <c r="S481" s="51"/>
      <c r="T481" s="51"/>
      <c r="U481" s="51"/>
      <c r="V481" s="51"/>
      <c r="W481" s="51"/>
      <c r="X481" s="51"/>
      <c r="Y481" s="51"/>
      <c r="Z481" s="51"/>
      <c r="AA481" s="51"/>
      <c r="AB481" s="45" t="s">
        <v>979</v>
      </c>
      <c r="AC481" s="46">
        <v>43864</v>
      </c>
      <c r="AD481" s="46">
        <v>44189</v>
      </c>
      <c r="AE481" s="51"/>
      <c r="AF481" s="51"/>
      <c r="BA481" s="44"/>
    </row>
    <row r="482" spans="1:53" ht="213.75" x14ac:dyDescent="0.25">
      <c r="A482" s="51"/>
      <c r="B482" s="51"/>
      <c r="C482" s="51"/>
      <c r="D482" s="51"/>
      <c r="E482" s="51"/>
      <c r="F482" s="51"/>
      <c r="G482" s="51"/>
      <c r="H482" s="51"/>
      <c r="I482" s="54"/>
      <c r="J482" s="51"/>
      <c r="K482" s="51"/>
      <c r="L482" s="51"/>
      <c r="M482" s="51"/>
      <c r="N482" s="54"/>
      <c r="O482" s="51"/>
      <c r="P482" s="51"/>
      <c r="Q482" s="57"/>
      <c r="R482" s="57"/>
      <c r="S482" s="51"/>
      <c r="T482" s="51"/>
      <c r="U482" s="51"/>
      <c r="V482" s="51"/>
      <c r="W482" s="51"/>
      <c r="X482" s="51"/>
      <c r="Y482" s="51"/>
      <c r="Z482" s="51"/>
      <c r="AA482" s="51"/>
      <c r="AB482" s="45" t="s">
        <v>980</v>
      </c>
      <c r="AC482" s="46">
        <v>43875</v>
      </c>
      <c r="AD482" s="46">
        <v>43951</v>
      </c>
      <c r="AE482" s="51"/>
      <c r="AF482" s="51"/>
      <c r="BA482" s="44"/>
    </row>
    <row r="483" spans="1:53" ht="135" x14ac:dyDescent="0.25">
      <c r="A483" s="51"/>
      <c r="B483" s="51"/>
      <c r="C483" s="51"/>
      <c r="D483" s="51"/>
      <c r="E483" s="51"/>
      <c r="F483" s="51"/>
      <c r="G483" s="51"/>
      <c r="H483" s="51"/>
      <c r="I483" s="54"/>
      <c r="J483" s="51"/>
      <c r="K483" s="51"/>
      <c r="L483" s="51"/>
      <c r="M483" s="51"/>
      <c r="N483" s="54"/>
      <c r="O483" s="51"/>
      <c r="P483" s="51"/>
      <c r="Q483" s="57"/>
      <c r="R483" s="57"/>
      <c r="S483" s="51"/>
      <c r="T483" s="51"/>
      <c r="U483" s="51"/>
      <c r="V483" s="51"/>
      <c r="W483" s="51"/>
      <c r="X483" s="51"/>
      <c r="Y483" s="51"/>
      <c r="Z483" s="51"/>
      <c r="AA483" s="51"/>
      <c r="AB483" s="45" t="s">
        <v>981</v>
      </c>
      <c r="AC483" s="46">
        <v>44134</v>
      </c>
      <c r="AD483" s="46">
        <v>44165</v>
      </c>
      <c r="AE483" s="51"/>
      <c r="AF483" s="51"/>
      <c r="BA483" s="44"/>
    </row>
    <row r="484" spans="1:53" ht="123.75" x14ac:dyDescent="0.25">
      <c r="A484" s="52"/>
      <c r="B484" s="52"/>
      <c r="C484" s="52"/>
      <c r="D484" s="52"/>
      <c r="E484" s="52"/>
      <c r="F484" s="52"/>
      <c r="G484" s="52"/>
      <c r="H484" s="52"/>
      <c r="I484" s="55"/>
      <c r="J484" s="52"/>
      <c r="K484" s="52"/>
      <c r="L484" s="52"/>
      <c r="M484" s="52"/>
      <c r="N484" s="55"/>
      <c r="O484" s="52"/>
      <c r="P484" s="52"/>
      <c r="Q484" s="58"/>
      <c r="R484" s="58"/>
      <c r="S484" s="52"/>
      <c r="T484" s="52"/>
      <c r="U484" s="52"/>
      <c r="V484" s="52"/>
      <c r="W484" s="52"/>
      <c r="X484" s="52"/>
      <c r="Y484" s="52"/>
      <c r="Z484" s="52"/>
      <c r="AA484" s="52"/>
      <c r="AB484" s="45" t="s">
        <v>982</v>
      </c>
      <c r="AC484" s="46">
        <v>44160</v>
      </c>
      <c r="AD484" s="46">
        <v>44189</v>
      </c>
      <c r="AE484" s="52"/>
      <c r="AF484" s="52"/>
      <c r="BA484" s="44"/>
    </row>
    <row r="485" spans="1:53" x14ac:dyDescent="0.25">
      <c r="A485" s="50">
        <v>2018011000705</v>
      </c>
      <c r="B485" s="50" t="s">
        <v>338</v>
      </c>
      <c r="C485" s="50" t="s">
        <v>339</v>
      </c>
      <c r="D485" s="50" t="s">
        <v>338</v>
      </c>
      <c r="E485" s="50">
        <v>5</v>
      </c>
      <c r="F485" s="50" t="s">
        <v>169</v>
      </c>
      <c r="G485" s="50"/>
      <c r="H485" s="50" t="s">
        <v>386</v>
      </c>
      <c r="I485" s="53" t="s">
        <v>984</v>
      </c>
      <c r="J485" s="50" t="s">
        <v>388</v>
      </c>
      <c r="K485" s="50" t="s">
        <v>387</v>
      </c>
      <c r="L485" s="50" t="s">
        <v>983</v>
      </c>
      <c r="M485" s="50" t="s">
        <v>29</v>
      </c>
      <c r="N485" s="53" t="s">
        <v>984</v>
      </c>
      <c r="O485" s="50" t="s">
        <v>985</v>
      </c>
      <c r="P485" s="50" t="s">
        <v>249</v>
      </c>
      <c r="Q485" s="56">
        <v>0.1</v>
      </c>
      <c r="R485" s="56">
        <v>0.1</v>
      </c>
      <c r="S485" s="50" t="s">
        <v>344</v>
      </c>
      <c r="T485" s="50" t="s">
        <v>343</v>
      </c>
      <c r="U485" s="50" t="s">
        <v>316</v>
      </c>
      <c r="V485" s="50"/>
      <c r="W485" s="50"/>
      <c r="X485" s="50"/>
      <c r="Y485" s="50" t="s">
        <v>316</v>
      </c>
      <c r="Z485" s="50"/>
      <c r="AA485" s="50"/>
      <c r="AB485" s="43" t="s">
        <v>522</v>
      </c>
      <c r="AC485" s="43" t="s">
        <v>523</v>
      </c>
      <c r="AD485" s="43" t="s">
        <v>524</v>
      </c>
      <c r="AE485" s="50" t="s">
        <v>353</v>
      </c>
      <c r="AF485" s="50" t="s">
        <v>354</v>
      </c>
      <c r="BA485" s="44"/>
    </row>
    <row r="486" spans="1:53" ht="180" x14ac:dyDescent="0.25">
      <c r="A486" s="51"/>
      <c r="B486" s="51"/>
      <c r="C486" s="51"/>
      <c r="D486" s="51"/>
      <c r="E486" s="51"/>
      <c r="F486" s="51"/>
      <c r="G486" s="51"/>
      <c r="H486" s="51"/>
      <c r="I486" s="54"/>
      <c r="J486" s="51"/>
      <c r="K486" s="51"/>
      <c r="L486" s="51"/>
      <c r="M486" s="51"/>
      <c r="N486" s="54"/>
      <c r="O486" s="51"/>
      <c r="P486" s="51"/>
      <c r="Q486" s="57"/>
      <c r="R486" s="57"/>
      <c r="S486" s="51"/>
      <c r="T486" s="51"/>
      <c r="U486" s="51"/>
      <c r="V486" s="51"/>
      <c r="W486" s="51"/>
      <c r="X486" s="51"/>
      <c r="Y486" s="51"/>
      <c r="Z486" s="51"/>
      <c r="AA486" s="51"/>
      <c r="AB486" s="45" t="s">
        <v>986</v>
      </c>
      <c r="AC486" s="46">
        <v>43832</v>
      </c>
      <c r="AD486" s="46">
        <v>44165</v>
      </c>
      <c r="AE486" s="51"/>
      <c r="AF486" s="51"/>
      <c r="BA486" s="44"/>
    </row>
    <row r="487" spans="1:53" ht="78.75" x14ac:dyDescent="0.25">
      <c r="A487" s="51"/>
      <c r="B487" s="51"/>
      <c r="C487" s="51"/>
      <c r="D487" s="51"/>
      <c r="E487" s="51"/>
      <c r="F487" s="51"/>
      <c r="G487" s="51"/>
      <c r="H487" s="51"/>
      <c r="I487" s="54"/>
      <c r="J487" s="51"/>
      <c r="K487" s="51"/>
      <c r="L487" s="51"/>
      <c r="M487" s="51"/>
      <c r="N487" s="54"/>
      <c r="O487" s="51"/>
      <c r="P487" s="51"/>
      <c r="Q487" s="57"/>
      <c r="R487" s="57"/>
      <c r="S487" s="51"/>
      <c r="T487" s="51"/>
      <c r="U487" s="51"/>
      <c r="V487" s="51"/>
      <c r="W487" s="51"/>
      <c r="X487" s="51"/>
      <c r="Y487" s="51"/>
      <c r="Z487" s="51"/>
      <c r="AA487" s="51"/>
      <c r="AB487" s="45" t="s">
        <v>987</v>
      </c>
      <c r="AC487" s="46">
        <v>43832</v>
      </c>
      <c r="AD487" s="46">
        <v>44193</v>
      </c>
      <c r="AE487" s="51"/>
      <c r="AF487" s="51"/>
      <c r="BA487" s="44"/>
    </row>
    <row r="488" spans="1:53" ht="67.5" x14ac:dyDescent="0.25">
      <c r="A488" s="51"/>
      <c r="B488" s="51"/>
      <c r="C488" s="51"/>
      <c r="D488" s="51"/>
      <c r="E488" s="51"/>
      <c r="F488" s="51"/>
      <c r="G488" s="51"/>
      <c r="H488" s="51"/>
      <c r="I488" s="54"/>
      <c r="J488" s="51"/>
      <c r="K488" s="51"/>
      <c r="L488" s="51"/>
      <c r="M488" s="51"/>
      <c r="N488" s="54"/>
      <c r="O488" s="51"/>
      <c r="P488" s="51"/>
      <c r="Q488" s="57"/>
      <c r="R488" s="57"/>
      <c r="S488" s="51"/>
      <c r="T488" s="51"/>
      <c r="U488" s="51"/>
      <c r="V488" s="51"/>
      <c r="W488" s="51"/>
      <c r="X488" s="51"/>
      <c r="Y488" s="51"/>
      <c r="Z488" s="51"/>
      <c r="AA488" s="51"/>
      <c r="AB488" s="45" t="s">
        <v>988</v>
      </c>
      <c r="AC488" s="46">
        <v>43832</v>
      </c>
      <c r="AD488" s="46">
        <v>44193</v>
      </c>
      <c r="AE488" s="51"/>
      <c r="AF488" s="51"/>
      <c r="BA488" s="44"/>
    </row>
    <row r="489" spans="1:53" ht="101.25" x14ac:dyDescent="0.25">
      <c r="A489" s="51"/>
      <c r="B489" s="51"/>
      <c r="C489" s="51"/>
      <c r="D489" s="51"/>
      <c r="E489" s="51"/>
      <c r="F489" s="51"/>
      <c r="G489" s="51"/>
      <c r="H489" s="51"/>
      <c r="I489" s="54"/>
      <c r="J489" s="51"/>
      <c r="K489" s="51"/>
      <c r="L489" s="51"/>
      <c r="M489" s="51"/>
      <c r="N489" s="54"/>
      <c r="O489" s="51"/>
      <c r="P489" s="51"/>
      <c r="Q489" s="57"/>
      <c r="R489" s="57"/>
      <c r="S489" s="51"/>
      <c r="T489" s="51"/>
      <c r="U489" s="51"/>
      <c r="V489" s="51"/>
      <c r="W489" s="51"/>
      <c r="X489" s="51"/>
      <c r="Y489" s="51"/>
      <c r="Z489" s="51"/>
      <c r="AA489" s="51"/>
      <c r="AB489" s="45" t="s">
        <v>989</v>
      </c>
      <c r="AC489" s="46">
        <v>43832</v>
      </c>
      <c r="AD489" s="46">
        <v>44183</v>
      </c>
      <c r="AE489" s="51"/>
      <c r="AF489" s="51"/>
      <c r="BA489" s="44"/>
    </row>
    <row r="490" spans="1:53" ht="78.75" x14ac:dyDescent="0.25">
      <c r="A490" s="52"/>
      <c r="B490" s="52"/>
      <c r="C490" s="52"/>
      <c r="D490" s="52"/>
      <c r="E490" s="52"/>
      <c r="F490" s="52"/>
      <c r="G490" s="52"/>
      <c r="H490" s="52"/>
      <c r="I490" s="55"/>
      <c r="J490" s="52"/>
      <c r="K490" s="52"/>
      <c r="L490" s="52"/>
      <c r="M490" s="52"/>
      <c r="N490" s="55"/>
      <c r="O490" s="52"/>
      <c r="P490" s="52"/>
      <c r="Q490" s="58"/>
      <c r="R490" s="58"/>
      <c r="S490" s="52"/>
      <c r="T490" s="52"/>
      <c r="U490" s="52"/>
      <c r="V490" s="52"/>
      <c r="W490" s="52"/>
      <c r="X490" s="52"/>
      <c r="Y490" s="52"/>
      <c r="Z490" s="52"/>
      <c r="AA490" s="52"/>
      <c r="AB490" s="45" t="s">
        <v>990</v>
      </c>
      <c r="AC490" s="46">
        <v>43832</v>
      </c>
      <c r="AD490" s="46">
        <v>43861</v>
      </c>
      <c r="AE490" s="52"/>
      <c r="AF490" s="52"/>
      <c r="BA490" s="44"/>
    </row>
    <row r="491" spans="1:53" x14ac:dyDescent="0.25">
      <c r="A491" s="50">
        <v>2018011000705</v>
      </c>
      <c r="B491" s="50" t="s">
        <v>338</v>
      </c>
      <c r="C491" s="50" t="s">
        <v>339</v>
      </c>
      <c r="D491" s="50" t="s">
        <v>338</v>
      </c>
      <c r="E491" s="50">
        <v>5</v>
      </c>
      <c r="F491" s="50" t="s">
        <v>169</v>
      </c>
      <c r="G491" s="50"/>
      <c r="H491" s="50" t="s">
        <v>386</v>
      </c>
      <c r="I491" s="53" t="s">
        <v>992</v>
      </c>
      <c r="J491" s="50" t="s">
        <v>388</v>
      </c>
      <c r="K491" s="50" t="s">
        <v>387</v>
      </c>
      <c r="L491" s="50" t="s">
        <v>991</v>
      </c>
      <c r="M491" s="50" t="s">
        <v>29</v>
      </c>
      <c r="N491" s="53" t="s">
        <v>992</v>
      </c>
      <c r="O491" s="50" t="s">
        <v>993</v>
      </c>
      <c r="P491" s="50" t="s">
        <v>249</v>
      </c>
      <c r="Q491" s="56">
        <v>0.85</v>
      </c>
      <c r="R491" s="56">
        <v>0.85</v>
      </c>
      <c r="S491" s="50" t="s">
        <v>344</v>
      </c>
      <c r="T491" s="50" t="s">
        <v>343</v>
      </c>
      <c r="U491" s="50" t="s">
        <v>316</v>
      </c>
      <c r="V491" s="50" t="s">
        <v>316</v>
      </c>
      <c r="W491" s="50"/>
      <c r="X491" s="50"/>
      <c r="Y491" s="50" t="s">
        <v>316</v>
      </c>
      <c r="Z491" s="50"/>
      <c r="AA491" s="50"/>
      <c r="AB491" s="43" t="s">
        <v>522</v>
      </c>
      <c r="AC491" s="43" t="s">
        <v>523</v>
      </c>
      <c r="AD491" s="43" t="s">
        <v>524</v>
      </c>
      <c r="AE491" s="50" t="s">
        <v>393</v>
      </c>
      <c r="AF491" s="50" t="s">
        <v>364</v>
      </c>
      <c r="BA491" s="44"/>
    </row>
    <row r="492" spans="1:53" ht="90" x14ac:dyDescent="0.25">
      <c r="A492" s="51"/>
      <c r="B492" s="51"/>
      <c r="C492" s="51"/>
      <c r="D492" s="51"/>
      <c r="E492" s="51"/>
      <c r="F492" s="51"/>
      <c r="G492" s="51"/>
      <c r="H492" s="51"/>
      <c r="I492" s="54"/>
      <c r="J492" s="51"/>
      <c r="K492" s="51"/>
      <c r="L492" s="51"/>
      <c r="M492" s="51"/>
      <c r="N492" s="54"/>
      <c r="O492" s="51"/>
      <c r="P492" s="51"/>
      <c r="Q492" s="57"/>
      <c r="R492" s="57"/>
      <c r="S492" s="51"/>
      <c r="T492" s="51"/>
      <c r="U492" s="51"/>
      <c r="V492" s="51"/>
      <c r="W492" s="51"/>
      <c r="X492" s="51"/>
      <c r="Y492" s="51"/>
      <c r="Z492" s="51"/>
      <c r="AA492" s="51"/>
      <c r="AB492" s="45" t="s">
        <v>994</v>
      </c>
      <c r="AC492" s="46">
        <v>43832</v>
      </c>
      <c r="AD492" s="46">
        <v>43980</v>
      </c>
      <c r="AE492" s="51"/>
      <c r="AF492" s="51"/>
      <c r="BA492" s="44"/>
    </row>
    <row r="493" spans="1:53" ht="191.25" x14ac:dyDescent="0.25">
      <c r="A493" s="51"/>
      <c r="B493" s="51"/>
      <c r="C493" s="51"/>
      <c r="D493" s="51"/>
      <c r="E493" s="51"/>
      <c r="F493" s="51"/>
      <c r="G493" s="51"/>
      <c r="H493" s="51"/>
      <c r="I493" s="54"/>
      <c r="J493" s="51"/>
      <c r="K493" s="51"/>
      <c r="L493" s="51"/>
      <c r="M493" s="51"/>
      <c r="N493" s="54"/>
      <c r="O493" s="51"/>
      <c r="P493" s="51"/>
      <c r="Q493" s="57"/>
      <c r="R493" s="57"/>
      <c r="S493" s="51"/>
      <c r="T493" s="51"/>
      <c r="U493" s="51"/>
      <c r="V493" s="51"/>
      <c r="W493" s="51"/>
      <c r="X493" s="51"/>
      <c r="Y493" s="51"/>
      <c r="Z493" s="51"/>
      <c r="AA493" s="51"/>
      <c r="AB493" s="45" t="s">
        <v>995</v>
      </c>
      <c r="AC493" s="46">
        <v>43832</v>
      </c>
      <c r="AD493" s="46">
        <v>43861</v>
      </c>
      <c r="AE493" s="51"/>
      <c r="AF493" s="51"/>
      <c r="BA493" s="44"/>
    </row>
    <row r="494" spans="1:53" ht="236.25" x14ac:dyDescent="0.25">
      <c r="A494" s="51"/>
      <c r="B494" s="51"/>
      <c r="C494" s="51"/>
      <c r="D494" s="51"/>
      <c r="E494" s="51"/>
      <c r="F494" s="51"/>
      <c r="G494" s="51"/>
      <c r="H494" s="51"/>
      <c r="I494" s="54"/>
      <c r="J494" s="51"/>
      <c r="K494" s="51"/>
      <c r="L494" s="51"/>
      <c r="M494" s="51"/>
      <c r="N494" s="54"/>
      <c r="O494" s="51"/>
      <c r="P494" s="51"/>
      <c r="Q494" s="57"/>
      <c r="R494" s="57"/>
      <c r="S494" s="51"/>
      <c r="T494" s="51"/>
      <c r="U494" s="51"/>
      <c r="V494" s="51"/>
      <c r="W494" s="51"/>
      <c r="X494" s="51"/>
      <c r="Y494" s="51"/>
      <c r="Z494" s="51"/>
      <c r="AA494" s="51"/>
      <c r="AB494" s="45" t="s">
        <v>996</v>
      </c>
      <c r="AC494" s="46">
        <v>43864</v>
      </c>
      <c r="AD494" s="46">
        <v>44148</v>
      </c>
      <c r="AE494" s="51"/>
      <c r="AF494" s="51"/>
      <c r="BA494" s="44"/>
    </row>
    <row r="495" spans="1:53" ht="225" x14ac:dyDescent="0.25">
      <c r="A495" s="51"/>
      <c r="B495" s="51"/>
      <c r="C495" s="51"/>
      <c r="D495" s="51"/>
      <c r="E495" s="51"/>
      <c r="F495" s="51"/>
      <c r="G495" s="51"/>
      <c r="H495" s="51"/>
      <c r="I495" s="54"/>
      <c r="J495" s="51"/>
      <c r="K495" s="51"/>
      <c r="L495" s="51"/>
      <c r="M495" s="51"/>
      <c r="N495" s="54"/>
      <c r="O495" s="51"/>
      <c r="P495" s="51"/>
      <c r="Q495" s="57"/>
      <c r="R495" s="57"/>
      <c r="S495" s="51"/>
      <c r="T495" s="51"/>
      <c r="U495" s="51"/>
      <c r="V495" s="51"/>
      <c r="W495" s="51"/>
      <c r="X495" s="51"/>
      <c r="Y495" s="51"/>
      <c r="Z495" s="51"/>
      <c r="AA495" s="51"/>
      <c r="AB495" s="45" t="s">
        <v>997</v>
      </c>
      <c r="AC495" s="46">
        <v>43864</v>
      </c>
      <c r="AD495" s="46">
        <v>44183</v>
      </c>
      <c r="AE495" s="51"/>
      <c r="AF495" s="51"/>
      <c r="BA495" s="44"/>
    </row>
    <row r="496" spans="1:53" ht="101.25" x14ac:dyDescent="0.25">
      <c r="A496" s="52"/>
      <c r="B496" s="52"/>
      <c r="C496" s="52"/>
      <c r="D496" s="52"/>
      <c r="E496" s="52"/>
      <c r="F496" s="52"/>
      <c r="G496" s="52"/>
      <c r="H496" s="52"/>
      <c r="I496" s="55"/>
      <c r="J496" s="52"/>
      <c r="K496" s="52"/>
      <c r="L496" s="52"/>
      <c r="M496" s="52"/>
      <c r="N496" s="55"/>
      <c r="O496" s="52"/>
      <c r="P496" s="52"/>
      <c r="Q496" s="58"/>
      <c r="R496" s="58"/>
      <c r="S496" s="52"/>
      <c r="T496" s="52"/>
      <c r="U496" s="52"/>
      <c r="V496" s="52"/>
      <c r="W496" s="52"/>
      <c r="X496" s="52"/>
      <c r="Y496" s="52"/>
      <c r="Z496" s="52"/>
      <c r="AA496" s="52"/>
      <c r="AB496" s="45" t="s">
        <v>998</v>
      </c>
      <c r="AC496" s="46">
        <v>44166</v>
      </c>
      <c r="AD496" s="46">
        <v>44195</v>
      </c>
      <c r="AE496" s="52"/>
      <c r="AF496" s="52"/>
      <c r="BA496" s="44"/>
    </row>
    <row r="497" spans="1:53" x14ac:dyDescent="0.25">
      <c r="A497" s="50">
        <v>2018011000705</v>
      </c>
      <c r="B497" s="50" t="s">
        <v>338</v>
      </c>
      <c r="C497" s="50" t="s">
        <v>339</v>
      </c>
      <c r="D497" s="50" t="s">
        <v>338</v>
      </c>
      <c r="E497" s="50">
        <v>5</v>
      </c>
      <c r="F497" s="50" t="s">
        <v>169</v>
      </c>
      <c r="G497" s="50" t="s">
        <v>169</v>
      </c>
      <c r="H497" s="50" t="s">
        <v>386</v>
      </c>
      <c r="I497" s="53" t="s">
        <v>144</v>
      </c>
      <c r="J497" s="50" t="s">
        <v>388</v>
      </c>
      <c r="K497" s="50" t="s">
        <v>387</v>
      </c>
      <c r="L497" s="50" t="s">
        <v>389</v>
      </c>
      <c r="M497" s="50" t="s">
        <v>29</v>
      </c>
      <c r="N497" s="53" t="s">
        <v>144</v>
      </c>
      <c r="O497" s="50" t="s">
        <v>145</v>
      </c>
      <c r="P497" s="56">
        <v>1</v>
      </c>
      <c r="Q497" s="56">
        <v>0.55000000000000004</v>
      </c>
      <c r="R497" s="56">
        <v>0.25</v>
      </c>
      <c r="S497" s="50" t="s">
        <v>344</v>
      </c>
      <c r="T497" s="50" t="s">
        <v>343</v>
      </c>
      <c r="U497" s="50" t="s">
        <v>316</v>
      </c>
      <c r="V497" s="50"/>
      <c r="W497" s="50"/>
      <c r="X497" s="50" t="s">
        <v>316</v>
      </c>
      <c r="Y497" s="50" t="s">
        <v>316</v>
      </c>
      <c r="Z497" s="50"/>
      <c r="AA497" s="50"/>
      <c r="AB497" s="43" t="s">
        <v>522</v>
      </c>
      <c r="AC497" s="43" t="s">
        <v>523</v>
      </c>
      <c r="AD497" s="43" t="s">
        <v>524</v>
      </c>
      <c r="AE497" s="50" t="s">
        <v>353</v>
      </c>
      <c r="AF497" s="50" t="s">
        <v>354</v>
      </c>
      <c r="BA497" s="44"/>
    </row>
    <row r="498" spans="1:53" ht="191.25" x14ac:dyDescent="0.25">
      <c r="A498" s="51"/>
      <c r="B498" s="51"/>
      <c r="C498" s="51"/>
      <c r="D498" s="51"/>
      <c r="E498" s="51"/>
      <c r="F498" s="51"/>
      <c r="G498" s="51"/>
      <c r="H498" s="51"/>
      <c r="I498" s="54"/>
      <c r="J498" s="51"/>
      <c r="K498" s="51"/>
      <c r="L498" s="51"/>
      <c r="M498" s="51"/>
      <c r="N498" s="54"/>
      <c r="O498" s="51"/>
      <c r="P498" s="57"/>
      <c r="Q498" s="57"/>
      <c r="R498" s="57"/>
      <c r="S498" s="51"/>
      <c r="T498" s="51"/>
      <c r="U498" s="51"/>
      <c r="V498" s="51"/>
      <c r="W498" s="51"/>
      <c r="X498" s="51"/>
      <c r="Y498" s="51"/>
      <c r="Z498" s="51"/>
      <c r="AA498" s="51"/>
      <c r="AB498" s="45" t="s">
        <v>999</v>
      </c>
      <c r="AC498" s="46">
        <v>43832</v>
      </c>
      <c r="AD498" s="46">
        <v>43861</v>
      </c>
      <c r="AE498" s="51"/>
      <c r="AF498" s="51"/>
      <c r="BA498" s="44"/>
    </row>
    <row r="499" spans="1:53" ht="123.75" x14ac:dyDescent="0.25">
      <c r="A499" s="51"/>
      <c r="B499" s="51"/>
      <c r="C499" s="51"/>
      <c r="D499" s="51"/>
      <c r="E499" s="51"/>
      <c r="F499" s="51"/>
      <c r="G499" s="51"/>
      <c r="H499" s="51"/>
      <c r="I499" s="54"/>
      <c r="J499" s="51"/>
      <c r="K499" s="51"/>
      <c r="L499" s="51"/>
      <c r="M499" s="51"/>
      <c r="N499" s="54"/>
      <c r="O499" s="51"/>
      <c r="P499" s="57"/>
      <c r="Q499" s="57"/>
      <c r="R499" s="57"/>
      <c r="S499" s="51"/>
      <c r="T499" s="51"/>
      <c r="U499" s="51"/>
      <c r="V499" s="51"/>
      <c r="W499" s="51"/>
      <c r="X499" s="51"/>
      <c r="Y499" s="51"/>
      <c r="Z499" s="51"/>
      <c r="AA499" s="51"/>
      <c r="AB499" s="45" t="s">
        <v>1000</v>
      </c>
      <c r="AC499" s="46">
        <v>43864</v>
      </c>
      <c r="AD499" s="46">
        <v>44189</v>
      </c>
      <c r="AE499" s="51"/>
      <c r="AF499" s="51"/>
      <c r="BA499" s="44"/>
    </row>
    <row r="500" spans="1:53" ht="112.5" x14ac:dyDescent="0.25">
      <c r="A500" s="51"/>
      <c r="B500" s="51"/>
      <c r="C500" s="51"/>
      <c r="D500" s="51"/>
      <c r="E500" s="51"/>
      <c r="F500" s="51"/>
      <c r="G500" s="51"/>
      <c r="H500" s="51"/>
      <c r="I500" s="54"/>
      <c r="J500" s="51"/>
      <c r="K500" s="51"/>
      <c r="L500" s="51"/>
      <c r="M500" s="51"/>
      <c r="N500" s="54"/>
      <c r="O500" s="51"/>
      <c r="P500" s="57"/>
      <c r="Q500" s="57"/>
      <c r="R500" s="57"/>
      <c r="S500" s="51"/>
      <c r="T500" s="51"/>
      <c r="U500" s="51"/>
      <c r="V500" s="51"/>
      <c r="W500" s="51"/>
      <c r="X500" s="51"/>
      <c r="Y500" s="51"/>
      <c r="Z500" s="51"/>
      <c r="AA500" s="51"/>
      <c r="AB500" s="45" t="s">
        <v>1001</v>
      </c>
      <c r="AC500" s="46">
        <v>43922</v>
      </c>
      <c r="AD500" s="46">
        <v>44151</v>
      </c>
      <c r="AE500" s="51"/>
      <c r="AF500" s="51"/>
      <c r="BA500" s="44"/>
    </row>
    <row r="501" spans="1:53" ht="78.75" x14ac:dyDescent="0.25">
      <c r="A501" s="52"/>
      <c r="B501" s="52"/>
      <c r="C501" s="52"/>
      <c r="D501" s="52"/>
      <c r="E501" s="52"/>
      <c r="F501" s="52"/>
      <c r="G501" s="52"/>
      <c r="H501" s="52"/>
      <c r="I501" s="55"/>
      <c r="J501" s="52"/>
      <c r="K501" s="52"/>
      <c r="L501" s="52"/>
      <c r="M501" s="52"/>
      <c r="N501" s="55"/>
      <c r="O501" s="52"/>
      <c r="P501" s="58"/>
      <c r="Q501" s="58"/>
      <c r="R501" s="58"/>
      <c r="S501" s="52"/>
      <c r="T501" s="52"/>
      <c r="U501" s="52"/>
      <c r="V501" s="52"/>
      <c r="W501" s="52"/>
      <c r="X501" s="52"/>
      <c r="Y501" s="52"/>
      <c r="Z501" s="52"/>
      <c r="AA501" s="52"/>
      <c r="AB501" s="45" t="s">
        <v>1002</v>
      </c>
      <c r="AC501" s="46">
        <v>44181</v>
      </c>
      <c r="AD501" s="46">
        <v>44195</v>
      </c>
      <c r="AE501" s="52"/>
      <c r="AF501" s="52"/>
      <c r="BA501" s="44"/>
    </row>
    <row r="502" spans="1:53" x14ac:dyDescent="0.25">
      <c r="A502" s="50">
        <v>2018011000705</v>
      </c>
      <c r="B502" s="50" t="s">
        <v>338</v>
      </c>
      <c r="C502" s="50" t="s">
        <v>339</v>
      </c>
      <c r="D502" s="50" t="s">
        <v>338</v>
      </c>
      <c r="E502" s="50">
        <v>3</v>
      </c>
      <c r="F502" s="50" t="s">
        <v>348</v>
      </c>
      <c r="G502" s="50"/>
      <c r="H502" s="50" t="s">
        <v>397</v>
      </c>
      <c r="I502" s="53" t="s">
        <v>1003</v>
      </c>
      <c r="J502" s="50" t="s">
        <v>351</v>
      </c>
      <c r="K502" s="50" t="s">
        <v>355</v>
      </c>
      <c r="L502" s="50" t="s">
        <v>249</v>
      </c>
      <c r="M502" s="50" t="s">
        <v>37</v>
      </c>
      <c r="N502" s="53" t="s">
        <v>1003</v>
      </c>
      <c r="O502" s="50" t="s">
        <v>1004</v>
      </c>
      <c r="P502" s="50" t="s">
        <v>249</v>
      </c>
      <c r="Q502" s="56">
        <v>1</v>
      </c>
      <c r="R502" s="56">
        <v>1</v>
      </c>
      <c r="S502" s="50" t="s">
        <v>344</v>
      </c>
      <c r="T502" s="50" t="s">
        <v>1005</v>
      </c>
      <c r="U502" s="50" t="s">
        <v>316</v>
      </c>
      <c r="V502" s="50" t="s">
        <v>316</v>
      </c>
      <c r="W502" s="50"/>
      <c r="X502" s="50"/>
      <c r="Y502" s="50" t="s">
        <v>316</v>
      </c>
      <c r="Z502" s="50"/>
      <c r="AA502" s="50"/>
      <c r="AB502" s="43" t="s">
        <v>522</v>
      </c>
      <c r="AC502" s="43" t="s">
        <v>523</v>
      </c>
      <c r="AD502" s="43" t="s">
        <v>524</v>
      </c>
      <c r="AE502" s="50" t="s">
        <v>398</v>
      </c>
      <c r="AF502" s="50" t="s">
        <v>408</v>
      </c>
      <c r="BA502" s="44"/>
    </row>
    <row r="503" spans="1:53" ht="135" x14ac:dyDescent="0.25">
      <c r="A503" s="51"/>
      <c r="B503" s="51"/>
      <c r="C503" s="51"/>
      <c r="D503" s="51"/>
      <c r="E503" s="51"/>
      <c r="F503" s="51"/>
      <c r="G503" s="51"/>
      <c r="H503" s="51"/>
      <c r="I503" s="54"/>
      <c r="J503" s="51"/>
      <c r="K503" s="51"/>
      <c r="L503" s="51"/>
      <c r="M503" s="51"/>
      <c r="N503" s="54"/>
      <c r="O503" s="51"/>
      <c r="P503" s="51"/>
      <c r="Q503" s="57"/>
      <c r="R503" s="57"/>
      <c r="S503" s="51"/>
      <c r="T503" s="51"/>
      <c r="U503" s="51"/>
      <c r="V503" s="51"/>
      <c r="W503" s="51"/>
      <c r="X503" s="51"/>
      <c r="Y503" s="51"/>
      <c r="Z503" s="51"/>
      <c r="AA503" s="51"/>
      <c r="AB503" s="45" t="s">
        <v>1006</v>
      </c>
      <c r="AC503" s="46">
        <v>43832</v>
      </c>
      <c r="AD503" s="46">
        <v>43889</v>
      </c>
      <c r="AE503" s="51"/>
      <c r="AF503" s="51"/>
      <c r="BA503" s="44"/>
    </row>
    <row r="504" spans="1:53" ht="236.25" x14ac:dyDescent="0.25">
      <c r="A504" s="52"/>
      <c r="B504" s="52"/>
      <c r="C504" s="52"/>
      <c r="D504" s="52"/>
      <c r="E504" s="52"/>
      <c r="F504" s="52"/>
      <c r="G504" s="52"/>
      <c r="H504" s="52"/>
      <c r="I504" s="55"/>
      <c r="J504" s="52"/>
      <c r="K504" s="52"/>
      <c r="L504" s="52"/>
      <c r="M504" s="52"/>
      <c r="N504" s="55"/>
      <c r="O504" s="52"/>
      <c r="P504" s="52"/>
      <c r="Q504" s="58"/>
      <c r="R504" s="58"/>
      <c r="S504" s="52"/>
      <c r="T504" s="52"/>
      <c r="U504" s="52"/>
      <c r="V504" s="52"/>
      <c r="W504" s="52"/>
      <c r="X504" s="52"/>
      <c r="Y504" s="52"/>
      <c r="Z504" s="52"/>
      <c r="AA504" s="52"/>
      <c r="AB504" s="45" t="s">
        <v>1007</v>
      </c>
      <c r="AC504" s="46">
        <v>43832</v>
      </c>
      <c r="AD504" s="46">
        <v>44196</v>
      </c>
      <c r="AE504" s="52"/>
      <c r="AF504" s="52"/>
      <c r="BA504" s="44"/>
    </row>
    <row r="505" spans="1:53" x14ac:dyDescent="0.25">
      <c r="A505" s="50">
        <v>2018011000705</v>
      </c>
      <c r="B505" s="50" t="s">
        <v>338</v>
      </c>
      <c r="C505" s="50" t="s">
        <v>339</v>
      </c>
      <c r="D505" s="50" t="s">
        <v>338</v>
      </c>
      <c r="E505" s="50">
        <v>3</v>
      </c>
      <c r="F505" s="50" t="s">
        <v>348</v>
      </c>
      <c r="G505" s="50"/>
      <c r="H505" s="50" t="s">
        <v>397</v>
      </c>
      <c r="I505" s="53" t="s">
        <v>1008</v>
      </c>
      <c r="J505" s="50" t="s">
        <v>351</v>
      </c>
      <c r="K505" s="50" t="s">
        <v>355</v>
      </c>
      <c r="L505" s="50" t="s">
        <v>249</v>
      </c>
      <c r="M505" s="50" t="s">
        <v>37</v>
      </c>
      <c r="N505" s="53" t="s">
        <v>1008</v>
      </c>
      <c r="O505" s="50" t="s">
        <v>1009</v>
      </c>
      <c r="P505" s="50" t="s">
        <v>249</v>
      </c>
      <c r="Q505" s="56">
        <v>1</v>
      </c>
      <c r="R505" s="56">
        <v>1</v>
      </c>
      <c r="S505" s="50" t="s">
        <v>344</v>
      </c>
      <c r="T505" s="50" t="s">
        <v>1005</v>
      </c>
      <c r="U505" s="50" t="s">
        <v>316</v>
      </c>
      <c r="V505" s="50" t="s">
        <v>316</v>
      </c>
      <c r="W505" s="50"/>
      <c r="X505" s="50"/>
      <c r="Y505" s="50" t="s">
        <v>316</v>
      </c>
      <c r="Z505" s="50"/>
      <c r="AA505" s="50"/>
      <c r="AB505" s="43" t="s">
        <v>522</v>
      </c>
      <c r="AC505" s="43" t="s">
        <v>523</v>
      </c>
      <c r="AD505" s="43" t="s">
        <v>524</v>
      </c>
      <c r="AE505" s="50" t="s">
        <v>398</v>
      </c>
      <c r="AF505" s="50" t="s">
        <v>408</v>
      </c>
      <c r="BA505" s="44"/>
    </row>
    <row r="506" spans="1:53" ht="135" x14ac:dyDescent="0.25">
      <c r="A506" s="51"/>
      <c r="B506" s="51"/>
      <c r="C506" s="51"/>
      <c r="D506" s="51"/>
      <c r="E506" s="51"/>
      <c r="F506" s="51"/>
      <c r="G506" s="51"/>
      <c r="H506" s="51"/>
      <c r="I506" s="54"/>
      <c r="J506" s="51"/>
      <c r="K506" s="51"/>
      <c r="L506" s="51"/>
      <c r="M506" s="51"/>
      <c r="N506" s="54"/>
      <c r="O506" s="51"/>
      <c r="P506" s="51"/>
      <c r="Q506" s="57"/>
      <c r="R506" s="57"/>
      <c r="S506" s="51"/>
      <c r="T506" s="51"/>
      <c r="U506" s="51"/>
      <c r="V506" s="51"/>
      <c r="W506" s="51"/>
      <c r="X506" s="51"/>
      <c r="Y506" s="51"/>
      <c r="Z506" s="51"/>
      <c r="AA506" s="51"/>
      <c r="AB506" s="45" t="s">
        <v>1006</v>
      </c>
      <c r="AC506" s="46">
        <v>43832</v>
      </c>
      <c r="AD506" s="46">
        <v>43889</v>
      </c>
      <c r="AE506" s="51"/>
      <c r="AF506" s="51"/>
      <c r="BA506" s="44"/>
    </row>
    <row r="507" spans="1:53" ht="191.25" x14ac:dyDescent="0.25">
      <c r="A507" s="52"/>
      <c r="B507" s="52"/>
      <c r="C507" s="52"/>
      <c r="D507" s="52"/>
      <c r="E507" s="52"/>
      <c r="F507" s="52"/>
      <c r="G507" s="52"/>
      <c r="H507" s="52"/>
      <c r="I507" s="55"/>
      <c r="J507" s="52"/>
      <c r="K507" s="52"/>
      <c r="L507" s="52"/>
      <c r="M507" s="52"/>
      <c r="N507" s="55"/>
      <c r="O507" s="52"/>
      <c r="P507" s="52"/>
      <c r="Q507" s="58"/>
      <c r="R507" s="58"/>
      <c r="S507" s="52"/>
      <c r="T507" s="52"/>
      <c r="U507" s="52"/>
      <c r="V507" s="52"/>
      <c r="W507" s="52"/>
      <c r="X507" s="52"/>
      <c r="Y507" s="52"/>
      <c r="Z507" s="52"/>
      <c r="AA507" s="52"/>
      <c r="AB507" s="45" t="s">
        <v>1010</v>
      </c>
      <c r="AC507" s="46">
        <v>43832</v>
      </c>
      <c r="AD507" s="46">
        <v>44196</v>
      </c>
      <c r="AE507" s="52"/>
      <c r="AF507" s="52"/>
      <c r="BA507" s="44"/>
    </row>
    <row r="508" spans="1:53" x14ac:dyDescent="0.25">
      <c r="A508" s="50">
        <v>2018011000705</v>
      </c>
      <c r="B508" s="50" t="s">
        <v>338</v>
      </c>
      <c r="C508" s="50" t="s">
        <v>339</v>
      </c>
      <c r="D508" s="50" t="s">
        <v>338</v>
      </c>
      <c r="E508" s="50">
        <v>3</v>
      </c>
      <c r="F508" s="50" t="s">
        <v>348</v>
      </c>
      <c r="G508" s="50" t="s">
        <v>27</v>
      </c>
      <c r="H508" s="50" t="s">
        <v>401</v>
      </c>
      <c r="I508" s="53" t="s">
        <v>140</v>
      </c>
      <c r="J508" s="50" t="s">
        <v>351</v>
      </c>
      <c r="K508" s="50" t="s">
        <v>355</v>
      </c>
      <c r="L508" s="50" t="s">
        <v>249</v>
      </c>
      <c r="M508" s="50" t="s">
        <v>25</v>
      </c>
      <c r="N508" s="53" t="s">
        <v>140</v>
      </c>
      <c r="O508" s="50" t="s">
        <v>141</v>
      </c>
      <c r="P508" s="50">
        <v>40</v>
      </c>
      <c r="Q508" s="50">
        <v>21</v>
      </c>
      <c r="R508" s="50">
        <v>10</v>
      </c>
      <c r="S508" s="50" t="s">
        <v>352</v>
      </c>
      <c r="T508" s="50" t="s">
        <v>343</v>
      </c>
      <c r="U508" s="50" t="s">
        <v>316</v>
      </c>
      <c r="V508" s="50"/>
      <c r="W508" s="50"/>
      <c r="X508" s="50" t="s">
        <v>316</v>
      </c>
      <c r="Y508" s="50" t="s">
        <v>316</v>
      </c>
      <c r="Z508" s="50"/>
      <c r="AA508" s="50"/>
      <c r="AB508" s="43" t="s">
        <v>522</v>
      </c>
      <c r="AC508" s="43" t="s">
        <v>523</v>
      </c>
      <c r="AD508" s="43" t="s">
        <v>524</v>
      </c>
      <c r="AE508" s="50" t="s">
        <v>353</v>
      </c>
      <c r="AF508" s="50" t="s">
        <v>346</v>
      </c>
      <c r="BA508" s="44"/>
    </row>
    <row r="509" spans="1:53" ht="123.75" x14ac:dyDescent="0.25">
      <c r="A509" s="51"/>
      <c r="B509" s="51"/>
      <c r="C509" s="51"/>
      <c r="D509" s="51"/>
      <c r="E509" s="51"/>
      <c r="F509" s="51"/>
      <c r="G509" s="51"/>
      <c r="H509" s="51"/>
      <c r="I509" s="54"/>
      <c r="J509" s="51"/>
      <c r="K509" s="51"/>
      <c r="L509" s="51"/>
      <c r="M509" s="51"/>
      <c r="N509" s="54"/>
      <c r="O509" s="51"/>
      <c r="P509" s="51"/>
      <c r="Q509" s="51"/>
      <c r="R509" s="51"/>
      <c r="S509" s="51"/>
      <c r="T509" s="51"/>
      <c r="U509" s="51"/>
      <c r="V509" s="51"/>
      <c r="W509" s="51"/>
      <c r="X509" s="51"/>
      <c r="Y509" s="51"/>
      <c r="Z509" s="51"/>
      <c r="AA509" s="51"/>
      <c r="AB509" s="45" t="s">
        <v>1011</v>
      </c>
      <c r="AC509" s="46">
        <v>43843</v>
      </c>
      <c r="AD509" s="46">
        <v>43878</v>
      </c>
      <c r="AE509" s="51"/>
      <c r="AF509" s="51"/>
      <c r="BA509" s="44"/>
    </row>
    <row r="510" spans="1:53" ht="123.75" x14ac:dyDescent="0.25">
      <c r="A510" s="51"/>
      <c r="B510" s="51"/>
      <c r="C510" s="51"/>
      <c r="D510" s="51"/>
      <c r="E510" s="51"/>
      <c r="F510" s="51"/>
      <c r="G510" s="51"/>
      <c r="H510" s="51"/>
      <c r="I510" s="54"/>
      <c r="J510" s="51"/>
      <c r="K510" s="51"/>
      <c r="L510" s="51"/>
      <c r="M510" s="51"/>
      <c r="N510" s="54"/>
      <c r="O510" s="51"/>
      <c r="P510" s="51"/>
      <c r="Q510" s="51"/>
      <c r="R510" s="51"/>
      <c r="S510" s="51"/>
      <c r="T510" s="51"/>
      <c r="U510" s="51"/>
      <c r="V510" s="51"/>
      <c r="W510" s="51"/>
      <c r="X510" s="51"/>
      <c r="Y510" s="51"/>
      <c r="Z510" s="51"/>
      <c r="AA510" s="51"/>
      <c r="AB510" s="45" t="s">
        <v>1012</v>
      </c>
      <c r="AC510" s="46">
        <v>43844</v>
      </c>
      <c r="AD510" s="46">
        <v>43861</v>
      </c>
      <c r="AE510" s="51"/>
      <c r="AF510" s="51"/>
      <c r="BA510" s="44"/>
    </row>
    <row r="511" spans="1:53" ht="213.75" x14ac:dyDescent="0.25">
      <c r="A511" s="51"/>
      <c r="B511" s="51"/>
      <c r="C511" s="51"/>
      <c r="D511" s="51"/>
      <c r="E511" s="51"/>
      <c r="F511" s="51"/>
      <c r="G511" s="51"/>
      <c r="H511" s="51"/>
      <c r="I511" s="54"/>
      <c r="J511" s="51"/>
      <c r="K511" s="51"/>
      <c r="L511" s="51"/>
      <c r="M511" s="51"/>
      <c r="N511" s="54"/>
      <c r="O511" s="51"/>
      <c r="P511" s="51"/>
      <c r="Q511" s="51"/>
      <c r="R511" s="51"/>
      <c r="S511" s="51"/>
      <c r="T511" s="51"/>
      <c r="U511" s="51"/>
      <c r="V511" s="51"/>
      <c r="W511" s="51"/>
      <c r="X511" s="51"/>
      <c r="Y511" s="51"/>
      <c r="Z511" s="51"/>
      <c r="AA511" s="51"/>
      <c r="AB511" s="45" t="s">
        <v>1013</v>
      </c>
      <c r="AC511" s="46">
        <v>43857</v>
      </c>
      <c r="AD511" s="46">
        <v>44012</v>
      </c>
      <c r="AE511" s="51"/>
      <c r="AF511" s="51"/>
      <c r="BA511" s="44"/>
    </row>
    <row r="512" spans="1:53" ht="168.75" x14ac:dyDescent="0.25">
      <c r="A512" s="51"/>
      <c r="B512" s="51"/>
      <c r="C512" s="51"/>
      <c r="D512" s="51"/>
      <c r="E512" s="51"/>
      <c r="F512" s="51"/>
      <c r="G512" s="51"/>
      <c r="H512" s="51"/>
      <c r="I512" s="54"/>
      <c r="J512" s="51"/>
      <c r="K512" s="51"/>
      <c r="L512" s="51"/>
      <c r="M512" s="51"/>
      <c r="N512" s="54"/>
      <c r="O512" s="51"/>
      <c r="P512" s="51"/>
      <c r="Q512" s="51"/>
      <c r="R512" s="51"/>
      <c r="S512" s="51"/>
      <c r="T512" s="51"/>
      <c r="U512" s="51"/>
      <c r="V512" s="51"/>
      <c r="W512" s="51"/>
      <c r="X512" s="51"/>
      <c r="Y512" s="51"/>
      <c r="Z512" s="51"/>
      <c r="AA512" s="51"/>
      <c r="AB512" s="45" t="s">
        <v>1014</v>
      </c>
      <c r="AC512" s="46">
        <v>43878</v>
      </c>
      <c r="AD512" s="46">
        <v>44043</v>
      </c>
      <c r="AE512" s="51"/>
      <c r="AF512" s="51"/>
      <c r="BA512" s="44"/>
    </row>
    <row r="513" spans="1:53" ht="78.75" x14ac:dyDescent="0.25">
      <c r="A513" s="52"/>
      <c r="B513" s="52"/>
      <c r="C513" s="52"/>
      <c r="D513" s="52"/>
      <c r="E513" s="52"/>
      <c r="F513" s="52"/>
      <c r="G513" s="52"/>
      <c r="H513" s="52"/>
      <c r="I513" s="55"/>
      <c r="J513" s="52"/>
      <c r="K513" s="52"/>
      <c r="L513" s="52"/>
      <c r="M513" s="52"/>
      <c r="N513" s="55"/>
      <c r="O513" s="52"/>
      <c r="P513" s="52"/>
      <c r="Q513" s="52"/>
      <c r="R513" s="52"/>
      <c r="S513" s="52"/>
      <c r="T513" s="52"/>
      <c r="U513" s="52"/>
      <c r="V513" s="52"/>
      <c r="W513" s="52"/>
      <c r="X513" s="52"/>
      <c r="Y513" s="52"/>
      <c r="Z513" s="52"/>
      <c r="AA513" s="52"/>
      <c r="AB513" s="45" t="s">
        <v>1015</v>
      </c>
      <c r="AC513" s="46">
        <v>43921</v>
      </c>
      <c r="AD513" s="46">
        <v>44165</v>
      </c>
      <c r="AE513" s="52"/>
      <c r="AF513" s="52"/>
      <c r="BA513" s="44"/>
    </row>
    <row r="514" spans="1:53" x14ac:dyDescent="0.25">
      <c r="A514" s="50">
        <v>2018011000705</v>
      </c>
      <c r="B514" s="50" t="s">
        <v>338</v>
      </c>
      <c r="C514" s="50" t="s">
        <v>339</v>
      </c>
      <c r="D514" s="50" t="s">
        <v>338</v>
      </c>
      <c r="E514" s="50">
        <v>5</v>
      </c>
      <c r="F514" s="50" t="s">
        <v>169</v>
      </c>
      <c r="G514" s="50" t="s">
        <v>28</v>
      </c>
      <c r="H514" s="50" t="s">
        <v>401</v>
      </c>
      <c r="I514" s="53" t="s">
        <v>142</v>
      </c>
      <c r="J514" s="50" t="s">
        <v>361</v>
      </c>
      <c r="K514" s="50" t="s">
        <v>360</v>
      </c>
      <c r="L514" s="50" t="s">
        <v>249</v>
      </c>
      <c r="M514" s="50" t="s">
        <v>402</v>
      </c>
      <c r="N514" s="53" t="s">
        <v>142</v>
      </c>
      <c r="O514" s="50" t="s">
        <v>143</v>
      </c>
      <c r="P514" s="56">
        <v>1</v>
      </c>
      <c r="Q514" s="56">
        <v>1</v>
      </c>
      <c r="R514" s="56">
        <v>1</v>
      </c>
      <c r="S514" s="50" t="s">
        <v>344</v>
      </c>
      <c r="T514" s="50" t="s">
        <v>343</v>
      </c>
      <c r="U514" s="50" t="s">
        <v>316</v>
      </c>
      <c r="V514" s="50" t="s">
        <v>316</v>
      </c>
      <c r="W514" s="50"/>
      <c r="X514" s="50" t="s">
        <v>316</v>
      </c>
      <c r="Y514" s="50" t="s">
        <v>316</v>
      </c>
      <c r="Z514" s="50"/>
      <c r="AA514" s="50"/>
      <c r="AB514" s="43" t="s">
        <v>522</v>
      </c>
      <c r="AC514" s="43" t="s">
        <v>523</v>
      </c>
      <c r="AD514" s="43" t="s">
        <v>524</v>
      </c>
      <c r="AE514" s="50" t="s">
        <v>363</v>
      </c>
      <c r="AF514" s="50" t="s">
        <v>364</v>
      </c>
      <c r="BA514" s="44"/>
    </row>
    <row r="515" spans="1:53" ht="180" x14ac:dyDescent="0.25">
      <c r="A515" s="51"/>
      <c r="B515" s="51"/>
      <c r="C515" s="51"/>
      <c r="D515" s="51"/>
      <c r="E515" s="51"/>
      <c r="F515" s="51"/>
      <c r="G515" s="51"/>
      <c r="H515" s="51"/>
      <c r="I515" s="54"/>
      <c r="J515" s="51"/>
      <c r="K515" s="51"/>
      <c r="L515" s="51"/>
      <c r="M515" s="51"/>
      <c r="N515" s="54"/>
      <c r="O515" s="51"/>
      <c r="P515" s="57"/>
      <c r="Q515" s="57"/>
      <c r="R515" s="57"/>
      <c r="S515" s="51"/>
      <c r="T515" s="51"/>
      <c r="U515" s="51"/>
      <c r="V515" s="51"/>
      <c r="W515" s="51"/>
      <c r="X515" s="51"/>
      <c r="Y515" s="51"/>
      <c r="Z515" s="51"/>
      <c r="AA515" s="51"/>
      <c r="AB515" s="45" t="s">
        <v>1016</v>
      </c>
      <c r="AC515" s="46">
        <v>43831</v>
      </c>
      <c r="AD515" s="46">
        <v>44196</v>
      </c>
      <c r="AE515" s="51"/>
      <c r="AF515" s="51"/>
      <c r="BA515" s="44"/>
    </row>
    <row r="516" spans="1:53" ht="281.25" x14ac:dyDescent="0.25">
      <c r="A516" s="51"/>
      <c r="B516" s="51"/>
      <c r="C516" s="51"/>
      <c r="D516" s="51"/>
      <c r="E516" s="51"/>
      <c r="F516" s="51"/>
      <c r="G516" s="51"/>
      <c r="H516" s="51"/>
      <c r="I516" s="54"/>
      <c r="J516" s="51"/>
      <c r="K516" s="51"/>
      <c r="L516" s="51"/>
      <c r="M516" s="51"/>
      <c r="N516" s="54"/>
      <c r="O516" s="51"/>
      <c r="P516" s="57"/>
      <c r="Q516" s="57"/>
      <c r="R516" s="57"/>
      <c r="S516" s="51"/>
      <c r="T516" s="51"/>
      <c r="U516" s="51"/>
      <c r="V516" s="51"/>
      <c r="W516" s="51"/>
      <c r="X516" s="51"/>
      <c r="Y516" s="51"/>
      <c r="Z516" s="51"/>
      <c r="AA516" s="51"/>
      <c r="AB516" s="45" t="s">
        <v>1017</v>
      </c>
      <c r="AC516" s="46">
        <v>43831</v>
      </c>
      <c r="AD516" s="46">
        <v>43889</v>
      </c>
      <c r="AE516" s="51"/>
      <c r="AF516" s="51"/>
      <c r="BA516" s="44"/>
    </row>
    <row r="517" spans="1:53" ht="101.25" x14ac:dyDescent="0.25">
      <c r="A517" s="52"/>
      <c r="B517" s="52"/>
      <c r="C517" s="52"/>
      <c r="D517" s="52"/>
      <c r="E517" s="52"/>
      <c r="F517" s="52"/>
      <c r="G517" s="52"/>
      <c r="H517" s="52"/>
      <c r="I517" s="55"/>
      <c r="J517" s="52"/>
      <c r="K517" s="52"/>
      <c r="L517" s="52"/>
      <c r="M517" s="52"/>
      <c r="N517" s="55"/>
      <c r="O517" s="52"/>
      <c r="P517" s="58"/>
      <c r="Q517" s="58"/>
      <c r="R517" s="58"/>
      <c r="S517" s="52"/>
      <c r="T517" s="52"/>
      <c r="U517" s="52"/>
      <c r="V517" s="52"/>
      <c r="W517" s="52"/>
      <c r="X517" s="52"/>
      <c r="Y517" s="52"/>
      <c r="Z517" s="52"/>
      <c r="AA517" s="52"/>
      <c r="AB517" s="45" t="s">
        <v>1018</v>
      </c>
      <c r="AC517" s="46">
        <v>43862</v>
      </c>
      <c r="AD517" s="46">
        <v>44196</v>
      </c>
      <c r="AE517" s="52"/>
      <c r="AF517" s="52"/>
      <c r="BA517" s="44"/>
    </row>
    <row r="518" spans="1:53" x14ac:dyDescent="0.25">
      <c r="A518" s="50">
        <v>2018011000705</v>
      </c>
      <c r="B518" s="50" t="s">
        <v>338</v>
      </c>
      <c r="C518" s="50" t="s">
        <v>339</v>
      </c>
      <c r="D518" s="50" t="s">
        <v>338</v>
      </c>
      <c r="E518" s="50">
        <v>3</v>
      </c>
      <c r="F518" s="50" t="s">
        <v>348</v>
      </c>
      <c r="G518" s="50" t="s">
        <v>47</v>
      </c>
      <c r="H518" s="50" t="s">
        <v>349</v>
      </c>
      <c r="I518" s="53" t="s">
        <v>165</v>
      </c>
      <c r="J518" s="50" t="s">
        <v>351</v>
      </c>
      <c r="K518" s="50" t="s">
        <v>350</v>
      </c>
      <c r="L518" s="50" t="s">
        <v>249</v>
      </c>
      <c r="M518" s="50" t="s">
        <v>46</v>
      </c>
      <c r="N518" s="53" t="s">
        <v>165</v>
      </c>
      <c r="O518" s="50" t="s">
        <v>166</v>
      </c>
      <c r="P518" s="50">
        <v>300</v>
      </c>
      <c r="Q518" s="50">
        <v>130</v>
      </c>
      <c r="R518" s="50">
        <v>70</v>
      </c>
      <c r="S518" s="50" t="s">
        <v>352</v>
      </c>
      <c r="T518" s="50" t="s">
        <v>343</v>
      </c>
      <c r="U518" s="50" t="s">
        <v>316</v>
      </c>
      <c r="V518" s="50"/>
      <c r="W518" s="50"/>
      <c r="X518" s="50" t="s">
        <v>316</v>
      </c>
      <c r="Y518" s="50" t="s">
        <v>316</v>
      </c>
      <c r="Z518" s="50"/>
      <c r="AA518" s="50"/>
      <c r="AB518" s="43" t="s">
        <v>522</v>
      </c>
      <c r="AC518" s="43" t="s">
        <v>523</v>
      </c>
      <c r="AD518" s="43" t="s">
        <v>524</v>
      </c>
      <c r="AE518" s="50" t="s">
        <v>353</v>
      </c>
      <c r="AF518" s="50" t="s">
        <v>354</v>
      </c>
      <c r="BA518" s="44"/>
    </row>
    <row r="519" spans="1:53" ht="101.25" x14ac:dyDescent="0.25">
      <c r="A519" s="51"/>
      <c r="B519" s="51"/>
      <c r="C519" s="51"/>
      <c r="D519" s="51"/>
      <c r="E519" s="51"/>
      <c r="F519" s="51"/>
      <c r="G519" s="51"/>
      <c r="H519" s="51"/>
      <c r="I519" s="54"/>
      <c r="J519" s="51"/>
      <c r="K519" s="51"/>
      <c r="L519" s="51"/>
      <c r="M519" s="51"/>
      <c r="N519" s="54"/>
      <c r="O519" s="51"/>
      <c r="P519" s="51"/>
      <c r="Q519" s="51"/>
      <c r="R519" s="51"/>
      <c r="S519" s="51"/>
      <c r="T519" s="51"/>
      <c r="U519" s="51"/>
      <c r="V519" s="51"/>
      <c r="W519" s="51"/>
      <c r="X519" s="51"/>
      <c r="Y519" s="51"/>
      <c r="Z519" s="51"/>
      <c r="AA519" s="51"/>
      <c r="AB519" s="45" t="s">
        <v>1019</v>
      </c>
      <c r="AC519" s="46">
        <v>43843</v>
      </c>
      <c r="AD519" s="46">
        <v>43889</v>
      </c>
      <c r="AE519" s="51"/>
      <c r="AF519" s="51"/>
      <c r="BA519" s="44"/>
    </row>
    <row r="520" spans="1:53" ht="90" x14ac:dyDescent="0.25">
      <c r="A520" s="51"/>
      <c r="B520" s="51"/>
      <c r="C520" s="51"/>
      <c r="D520" s="51"/>
      <c r="E520" s="51"/>
      <c r="F520" s="51"/>
      <c r="G520" s="51"/>
      <c r="H520" s="51"/>
      <c r="I520" s="54"/>
      <c r="J520" s="51"/>
      <c r="K520" s="51"/>
      <c r="L520" s="51"/>
      <c r="M520" s="51"/>
      <c r="N520" s="54"/>
      <c r="O520" s="51"/>
      <c r="P520" s="51"/>
      <c r="Q520" s="51"/>
      <c r="R520" s="51"/>
      <c r="S520" s="51"/>
      <c r="T520" s="51"/>
      <c r="U520" s="51"/>
      <c r="V520" s="51"/>
      <c r="W520" s="51"/>
      <c r="X520" s="51"/>
      <c r="Y520" s="51"/>
      <c r="Z520" s="51"/>
      <c r="AA520" s="51"/>
      <c r="AB520" s="45" t="s">
        <v>1020</v>
      </c>
      <c r="AC520" s="46">
        <v>43892</v>
      </c>
      <c r="AD520" s="46">
        <v>43951</v>
      </c>
      <c r="AE520" s="51"/>
      <c r="AF520" s="51"/>
      <c r="BA520" s="44"/>
    </row>
    <row r="521" spans="1:53" ht="213.75" x14ac:dyDescent="0.25">
      <c r="A521" s="52"/>
      <c r="B521" s="52"/>
      <c r="C521" s="52"/>
      <c r="D521" s="52"/>
      <c r="E521" s="52"/>
      <c r="F521" s="52"/>
      <c r="G521" s="52"/>
      <c r="H521" s="52"/>
      <c r="I521" s="55"/>
      <c r="J521" s="52"/>
      <c r="K521" s="52"/>
      <c r="L521" s="52"/>
      <c r="M521" s="52"/>
      <c r="N521" s="55"/>
      <c r="O521" s="52"/>
      <c r="P521" s="52"/>
      <c r="Q521" s="52"/>
      <c r="R521" s="52"/>
      <c r="S521" s="52"/>
      <c r="T521" s="52"/>
      <c r="U521" s="52"/>
      <c r="V521" s="52"/>
      <c r="W521" s="52"/>
      <c r="X521" s="52"/>
      <c r="Y521" s="52"/>
      <c r="Z521" s="52"/>
      <c r="AA521" s="52"/>
      <c r="AB521" s="45" t="s">
        <v>1021</v>
      </c>
      <c r="AC521" s="46">
        <v>43892</v>
      </c>
      <c r="AD521" s="46">
        <v>44193</v>
      </c>
      <c r="AE521" s="52"/>
      <c r="AF521" s="52"/>
      <c r="BA521" s="44"/>
    </row>
    <row r="522" spans="1:53" x14ac:dyDescent="0.25">
      <c r="A522" s="50">
        <v>2018011000705</v>
      </c>
      <c r="B522" s="50" t="s">
        <v>338</v>
      </c>
      <c r="C522" s="50" t="s">
        <v>339</v>
      </c>
      <c r="D522" s="50" t="s">
        <v>338</v>
      </c>
      <c r="E522" s="50">
        <v>3</v>
      </c>
      <c r="F522" s="50" t="s">
        <v>348</v>
      </c>
      <c r="G522" s="50" t="s">
        <v>48</v>
      </c>
      <c r="H522" s="50" t="s">
        <v>349</v>
      </c>
      <c r="I522" s="53" t="s">
        <v>167</v>
      </c>
      <c r="J522" s="50" t="s">
        <v>351</v>
      </c>
      <c r="K522" s="50" t="s">
        <v>355</v>
      </c>
      <c r="L522" s="50" t="s">
        <v>249</v>
      </c>
      <c r="M522" s="50" t="s">
        <v>46</v>
      </c>
      <c r="N522" s="53" t="s">
        <v>167</v>
      </c>
      <c r="O522" s="50" t="s">
        <v>319</v>
      </c>
      <c r="P522" s="59">
        <v>80000</v>
      </c>
      <c r="Q522" s="59">
        <v>45000</v>
      </c>
      <c r="R522" s="59">
        <v>20000</v>
      </c>
      <c r="S522" s="50" t="s">
        <v>344</v>
      </c>
      <c r="T522" s="50" t="s">
        <v>343</v>
      </c>
      <c r="U522" s="50" t="s">
        <v>316</v>
      </c>
      <c r="V522" s="50"/>
      <c r="W522" s="50"/>
      <c r="X522" s="50" t="s">
        <v>316</v>
      </c>
      <c r="Y522" s="50" t="s">
        <v>316</v>
      </c>
      <c r="Z522" s="50"/>
      <c r="AA522" s="50"/>
      <c r="AB522" s="43" t="s">
        <v>522</v>
      </c>
      <c r="AC522" s="43" t="s">
        <v>523</v>
      </c>
      <c r="AD522" s="43" t="s">
        <v>524</v>
      </c>
      <c r="AE522" s="50" t="s">
        <v>353</v>
      </c>
      <c r="AF522" s="50" t="s">
        <v>354</v>
      </c>
      <c r="BA522" s="44"/>
    </row>
    <row r="523" spans="1:53" ht="67.5" x14ac:dyDescent="0.25">
      <c r="A523" s="51"/>
      <c r="B523" s="51"/>
      <c r="C523" s="51"/>
      <c r="D523" s="51"/>
      <c r="E523" s="51"/>
      <c r="F523" s="51"/>
      <c r="G523" s="51"/>
      <c r="H523" s="51"/>
      <c r="I523" s="54"/>
      <c r="J523" s="51"/>
      <c r="K523" s="51"/>
      <c r="L523" s="51"/>
      <c r="M523" s="51"/>
      <c r="N523" s="54"/>
      <c r="O523" s="51"/>
      <c r="P523" s="60"/>
      <c r="Q523" s="60"/>
      <c r="R523" s="60"/>
      <c r="S523" s="51"/>
      <c r="T523" s="51"/>
      <c r="U523" s="51"/>
      <c r="V523" s="51"/>
      <c r="W523" s="51"/>
      <c r="X523" s="51"/>
      <c r="Y523" s="51"/>
      <c r="Z523" s="51"/>
      <c r="AA523" s="51"/>
      <c r="AB523" s="45" t="s">
        <v>1022</v>
      </c>
      <c r="AC523" s="46">
        <v>43843</v>
      </c>
      <c r="AD523" s="46">
        <v>43889</v>
      </c>
      <c r="AE523" s="51"/>
      <c r="AF523" s="51"/>
      <c r="BA523" s="44"/>
    </row>
    <row r="524" spans="1:53" ht="67.5" x14ac:dyDescent="0.25">
      <c r="A524" s="51"/>
      <c r="B524" s="51"/>
      <c r="C524" s="51"/>
      <c r="D524" s="51"/>
      <c r="E524" s="51"/>
      <c r="F524" s="51"/>
      <c r="G524" s="51"/>
      <c r="H524" s="51"/>
      <c r="I524" s="54"/>
      <c r="J524" s="51"/>
      <c r="K524" s="51"/>
      <c r="L524" s="51"/>
      <c r="M524" s="51"/>
      <c r="N524" s="54"/>
      <c r="O524" s="51"/>
      <c r="P524" s="60"/>
      <c r="Q524" s="60"/>
      <c r="R524" s="60"/>
      <c r="S524" s="51"/>
      <c r="T524" s="51"/>
      <c r="U524" s="51"/>
      <c r="V524" s="51"/>
      <c r="W524" s="51"/>
      <c r="X524" s="51"/>
      <c r="Y524" s="51"/>
      <c r="Z524" s="51"/>
      <c r="AA524" s="51"/>
      <c r="AB524" s="45" t="s">
        <v>1023</v>
      </c>
      <c r="AC524" s="46">
        <v>43864</v>
      </c>
      <c r="AD524" s="46">
        <v>43921</v>
      </c>
      <c r="AE524" s="51"/>
      <c r="AF524" s="51"/>
      <c r="BA524" s="44"/>
    </row>
    <row r="525" spans="1:53" ht="123.75" x14ac:dyDescent="0.25">
      <c r="A525" s="51"/>
      <c r="B525" s="51"/>
      <c r="C525" s="51"/>
      <c r="D525" s="51"/>
      <c r="E525" s="51"/>
      <c r="F525" s="51"/>
      <c r="G525" s="51"/>
      <c r="H525" s="51"/>
      <c r="I525" s="54"/>
      <c r="J525" s="51"/>
      <c r="K525" s="51"/>
      <c r="L525" s="51"/>
      <c r="M525" s="51"/>
      <c r="N525" s="54"/>
      <c r="O525" s="51"/>
      <c r="P525" s="60"/>
      <c r="Q525" s="60"/>
      <c r="R525" s="60"/>
      <c r="S525" s="51"/>
      <c r="T525" s="51"/>
      <c r="U525" s="51"/>
      <c r="V525" s="51"/>
      <c r="W525" s="51"/>
      <c r="X525" s="51"/>
      <c r="Y525" s="51"/>
      <c r="Z525" s="51"/>
      <c r="AA525" s="51"/>
      <c r="AB525" s="45" t="s">
        <v>1024</v>
      </c>
      <c r="AC525" s="46">
        <v>43864</v>
      </c>
      <c r="AD525" s="46">
        <v>43921</v>
      </c>
      <c r="AE525" s="51"/>
      <c r="AF525" s="51"/>
      <c r="BA525" s="44"/>
    </row>
    <row r="526" spans="1:53" ht="123.75" x14ac:dyDescent="0.25">
      <c r="A526" s="52"/>
      <c r="B526" s="52"/>
      <c r="C526" s="52"/>
      <c r="D526" s="52"/>
      <c r="E526" s="52"/>
      <c r="F526" s="52"/>
      <c r="G526" s="52"/>
      <c r="H526" s="52"/>
      <c r="I526" s="55"/>
      <c r="J526" s="52"/>
      <c r="K526" s="52"/>
      <c r="L526" s="52"/>
      <c r="M526" s="52"/>
      <c r="N526" s="55"/>
      <c r="O526" s="52"/>
      <c r="P526" s="61"/>
      <c r="Q526" s="61"/>
      <c r="R526" s="61"/>
      <c r="S526" s="52"/>
      <c r="T526" s="52"/>
      <c r="U526" s="52"/>
      <c r="V526" s="52"/>
      <c r="W526" s="52"/>
      <c r="X526" s="52"/>
      <c r="Y526" s="52"/>
      <c r="Z526" s="52"/>
      <c r="AA526" s="52"/>
      <c r="AB526" s="45" t="s">
        <v>1025</v>
      </c>
      <c r="AC526" s="46">
        <v>43892</v>
      </c>
      <c r="AD526" s="46">
        <v>44193</v>
      </c>
      <c r="AE526" s="52"/>
      <c r="AF526" s="52"/>
      <c r="BA526" s="44"/>
    </row>
    <row r="527" spans="1:53" x14ac:dyDescent="0.25">
      <c r="A527" s="50">
        <v>2018011000705</v>
      </c>
      <c r="B527" s="50" t="s">
        <v>338</v>
      </c>
      <c r="C527" s="50" t="s">
        <v>339</v>
      </c>
      <c r="D527" s="50" t="s">
        <v>338</v>
      </c>
      <c r="E527" s="50">
        <v>5</v>
      </c>
      <c r="F527" s="50" t="s">
        <v>169</v>
      </c>
      <c r="G527" s="50" t="s">
        <v>40</v>
      </c>
      <c r="H527" s="50" t="s">
        <v>368</v>
      </c>
      <c r="I527" s="53" t="s">
        <v>157</v>
      </c>
      <c r="J527" s="50" t="s">
        <v>351</v>
      </c>
      <c r="K527" s="50" t="s">
        <v>369</v>
      </c>
      <c r="L527" s="50" t="s">
        <v>370</v>
      </c>
      <c r="M527" s="50" t="s">
        <v>39</v>
      </c>
      <c r="N527" s="53" t="s">
        <v>157</v>
      </c>
      <c r="O527" s="50" t="s">
        <v>158</v>
      </c>
      <c r="P527" s="50">
        <v>16</v>
      </c>
      <c r="Q527" s="50">
        <v>8</v>
      </c>
      <c r="R527" s="50">
        <v>4</v>
      </c>
      <c r="S527" s="50" t="s">
        <v>352</v>
      </c>
      <c r="T527" s="50" t="s">
        <v>343</v>
      </c>
      <c r="U527" s="50" t="s">
        <v>316</v>
      </c>
      <c r="V527" s="50"/>
      <c r="W527" s="50"/>
      <c r="X527" s="50" t="s">
        <v>316</v>
      </c>
      <c r="Y527" s="50" t="s">
        <v>316</v>
      </c>
      <c r="Z527" s="50"/>
      <c r="AA527" s="50"/>
      <c r="AB527" s="43" t="s">
        <v>522</v>
      </c>
      <c r="AC527" s="43" t="s">
        <v>523</v>
      </c>
      <c r="AD527" s="43" t="s">
        <v>524</v>
      </c>
      <c r="AE527" s="50" t="s">
        <v>353</v>
      </c>
      <c r="AF527" s="50" t="s">
        <v>346</v>
      </c>
      <c r="BA527" s="44"/>
    </row>
    <row r="528" spans="1:53" ht="157.5" x14ac:dyDescent="0.25">
      <c r="A528" s="51"/>
      <c r="B528" s="51"/>
      <c r="C528" s="51"/>
      <c r="D528" s="51"/>
      <c r="E528" s="51"/>
      <c r="F528" s="51"/>
      <c r="G528" s="51"/>
      <c r="H528" s="51"/>
      <c r="I528" s="54"/>
      <c r="J528" s="51"/>
      <c r="K528" s="51"/>
      <c r="L528" s="51"/>
      <c r="M528" s="51"/>
      <c r="N528" s="54"/>
      <c r="O528" s="51"/>
      <c r="P528" s="51"/>
      <c r="Q528" s="51"/>
      <c r="R528" s="51"/>
      <c r="S528" s="51"/>
      <c r="T528" s="51"/>
      <c r="U528" s="51"/>
      <c r="V528" s="51"/>
      <c r="W528" s="51"/>
      <c r="X528" s="51"/>
      <c r="Y528" s="51"/>
      <c r="Z528" s="51"/>
      <c r="AA528" s="51"/>
      <c r="AB528" s="45" t="s">
        <v>1026</v>
      </c>
      <c r="AC528" s="46">
        <v>43862</v>
      </c>
      <c r="AD528" s="46">
        <v>44196</v>
      </c>
      <c r="AE528" s="51"/>
      <c r="AF528" s="51"/>
      <c r="BA528" s="44"/>
    </row>
    <row r="529" spans="1:53" ht="146.25" x14ac:dyDescent="0.25">
      <c r="A529" s="51"/>
      <c r="B529" s="51"/>
      <c r="C529" s="51"/>
      <c r="D529" s="51"/>
      <c r="E529" s="51"/>
      <c r="F529" s="51"/>
      <c r="G529" s="51"/>
      <c r="H529" s="51"/>
      <c r="I529" s="54"/>
      <c r="J529" s="51"/>
      <c r="K529" s="51"/>
      <c r="L529" s="51"/>
      <c r="M529" s="51"/>
      <c r="N529" s="54"/>
      <c r="O529" s="51"/>
      <c r="P529" s="51"/>
      <c r="Q529" s="51"/>
      <c r="R529" s="51"/>
      <c r="S529" s="51"/>
      <c r="T529" s="51"/>
      <c r="U529" s="51"/>
      <c r="V529" s="51"/>
      <c r="W529" s="51"/>
      <c r="X529" s="51"/>
      <c r="Y529" s="51"/>
      <c r="Z529" s="51"/>
      <c r="AA529" s="51"/>
      <c r="AB529" s="45" t="s">
        <v>1027</v>
      </c>
      <c r="AC529" s="46">
        <v>43952</v>
      </c>
      <c r="AD529" s="46">
        <v>44196</v>
      </c>
      <c r="AE529" s="51"/>
      <c r="AF529" s="51"/>
      <c r="BA529" s="44"/>
    </row>
    <row r="530" spans="1:53" ht="157.5" x14ac:dyDescent="0.25">
      <c r="A530" s="52"/>
      <c r="B530" s="52"/>
      <c r="C530" s="52"/>
      <c r="D530" s="52"/>
      <c r="E530" s="52"/>
      <c r="F530" s="52"/>
      <c r="G530" s="52"/>
      <c r="H530" s="52"/>
      <c r="I530" s="55"/>
      <c r="J530" s="52"/>
      <c r="K530" s="52"/>
      <c r="L530" s="52"/>
      <c r="M530" s="52"/>
      <c r="N530" s="55"/>
      <c r="O530" s="52"/>
      <c r="P530" s="52"/>
      <c r="Q530" s="52"/>
      <c r="R530" s="52"/>
      <c r="S530" s="52"/>
      <c r="T530" s="52"/>
      <c r="U530" s="52"/>
      <c r="V530" s="52"/>
      <c r="W530" s="52"/>
      <c r="X530" s="52"/>
      <c r="Y530" s="52"/>
      <c r="Z530" s="52"/>
      <c r="AA530" s="52"/>
      <c r="AB530" s="45" t="s">
        <v>1028</v>
      </c>
      <c r="AC530" s="46">
        <v>43952</v>
      </c>
      <c r="AD530" s="46">
        <v>44196</v>
      </c>
      <c r="AE530" s="52"/>
      <c r="AF530" s="52"/>
      <c r="BA530" s="44"/>
    </row>
    <row r="531" spans="1:53" x14ac:dyDescent="0.25">
      <c r="A531" s="50">
        <v>2018011000705</v>
      </c>
      <c r="B531" s="50" t="s">
        <v>338</v>
      </c>
      <c r="C531" s="50" t="s">
        <v>339</v>
      </c>
      <c r="D531" s="50" t="s">
        <v>338</v>
      </c>
      <c r="E531" s="50">
        <v>5</v>
      </c>
      <c r="F531" s="50" t="s">
        <v>169</v>
      </c>
      <c r="G531" s="50" t="s">
        <v>284</v>
      </c>
      <c r="H531" s="50" t="s">
        <v>378</v>
      </c>
      <c r="I531" s="53" t="s">
        <v>269</v>
      </c>
      <c r="J531" s="50" t="s">
        <v>420</v>
      </c>
      <c r="K531" s="50" t="s">
        <v>355</v>
      </c>
      <c r="L531" s="50" t="s">
        <v>249</v>
      </c>
      <c r="M531" s="50" t="s">
        <v>31</v>
      </c>
      <c r="N531" s="53" t="s">
        <v>269</v>
      </c>
      <c r="O531" s="50" t="s">
        <v>422</v>
      </c>
      <c r="P531" s="56">
        <v>0.97</v>
      </c>
      <c r="Q531" s="56">
        <v>0.97</v>
      </c>
      <c r="R531" s="56">
        <v>0.97</v>
      </c>
      <c r="S531" s="50" t="s">
        <v>344</v>
      </c>
      <c r="T531" s="50" t="s">
        <v>367</v>
      </c>
      <c r="U531" s="50" t="s">
        <v>316</v>
      </c>
      <c r="V531" s="50"/>
      <c r="W531" s="50"/>
      <c r="X531" s="50" t="s">
        <v>316</v>
      </c>
      <c r="Y531" s="50" t="s">
        <v>316</v>
      </c>
      <c r="Z531" s="50"/>
      <c r="AA531" s="50"/>
      <c r="AB531" s="43" t="s">
        <v>522</v>
      </c>
      <c r="AC531" s="43" t="s">
        <v>523</v>
      </c>
      <c r="AD531" s="43" t="s">
        <v>524</v>
      </c>
      <c r="AE531" s="50" t="s">
        <v>398</v>
      </c>
      <c r="AF531" s="50" t="s">
        <v>421</v>
      </c>
      <c r="BA531" s="44"/>
    </row>
    <row r="532" spans="1:53" ht="78.75" x14ac:dyDescent="0.25">
      <c r="A532" s="51"/>
      <c r="B532" s="51"/>
      <c r="C532" s="51"/>
      <c r="D532" s="51"/>
      <c r="E532" s="51"/>
      <c r="F532" s="51"/>
      <c r="G532" s="51"/>
      <c r="H532" s="51"/>
      <c r="I532" s="54"/>
      <c r="J532" s="51"/>
      <c r="K532" s="51"/>
      <c r="L532" s="51"/>
      <c r="M532" s="51"/>
      <c r="N532" s="54"/>
      <c r="O532" s="51"/>
      <c r="P532" s="57"/>
      <c r="Q532" s="57"/>
      <c r="R532" s="57"/>
      <c r="S532" s="51"/>
      <c r="T532" s="51"/>
      <c r="U532" s="51"/>
      <c r="V532" s="51"/>
      <c r="W532" s="51"/>
      <c r="X532" s="51"/>
      <c r="Y532" s="51"/>
      <c r="Z532" s="51"/>
      <c r="AA532" s="51"/>
      <c r="AB532" s="45" t="s">
        <v>1029</v>
      </c>
      <c r="AC532" s="46">
        <v>43845</v>
      </c>
      <c r="AD532" s="46">
        <v>43920</v>
      </c>
      <c r="AE532" s="51"/>
      <c r="AF532" s="51"/>
      <c r="BA532" s="44"/>
    </row>
    <row r="533" spans="1:53" ht="67.5" x14ac:dyDescent="0.25">
      <c r="A533" s="51"/>
      <c r="B533" s="51"/>
      <c r="C533" s="51"/>
      <c r="D533" s="51"/>
      <c r="E533" s="51"/>
      <c r="F533" s="51"/>
      <c r="G533" s="51"/>
      <c r="H533" s="51"/>
      <c r="I533" s="54"/>
      <c r="J533" s="51"/>
      <c r="K533" s="51"/>
      <c r="L533" s="51"/>
      <c r="M533" s="51"/>
      <c r="N533" s="54"/>
      <c r="O533" s="51"/>
      <c r="P533" s="57"/>
      <c r="Q533" s="57"/>
      <c r="R533" s="57"/>
      <c r="S533" s="51"/>
      <c r="T533" s="51"/>
      <c r="U533" s="51"/>
      <c r="V533" s="51"/>
      <c r="W533" s="51"/>
      <c r="X533" s="51"/>
      <c r="Y533" s="51"/>
      <c r="Z533" s="51"/>
      <c r="AA533" s="51"/>
      <c r="AB533" s="45" t="s">
        <v>1030</v>
      </c>
      <c r="AC533" s="46">
        <v>43845</v>
      </c>
      <c r="AD533" s="46">
        <v>43861</v>
      </c>
      <c r="AE533" s="51"/>
      <c r="AF533" s="51"/>
      <c r="BA533" s="44"/>
    </row>
    <row r="534" spans="1:53" ht="78.75" x14ac:dyDescent="0.25">
      <c r="A534" s="51"/>
      <c r="B534" s="51"/>
      <c r="C534" s="51"/>
      <c r="D534" s="51"/>
      <c r="E534" s="51"/>
      <c r="F534" s="51"/>
      <c r="G534" s="51"/>
      <c r="H534" s="51"/>
      <c r="I534" s="54"/>
      <c r="J534" s="51"/>
      <c r="K534" s="51"/>
      <c r="L534" s="51"/>
      <c r="M534" s="51"/>
      <c r="N534" s="54"/>
      <c r="O534" s="51"/>
      <c r="P534" s="57"/>
      <c r="Q534" s="57"/>
      <c r="R534" s="57"/>
      <c r="S534" s="51"/>
      <c r="T534" s="51"/>
      <c r="U534" s="51"/>
      <c r="V534" s="51"/>
      <c r="W534" s="51"/>
      <c r="X534" s="51"/>
      <c r="Y534" s="51"/>
      <c r="Z534" s="51"/>
      <c r="AA534" s="51"/>
      <c r="AB534" s="45" t="s">
        <v>1031</v>
      </c>
      <c r="AC534" s="46">
        <v>43861</v>
      </c>
      <c r="AD534" s="46">
        <v>44043</v>
      </c>
      <c r="AE534" s="51"/>
      <c r="AF534" s="51"/>
      <c r="BA534" s="44"/>
    </row>
    <row r="535" spans="1:53" ht="112.5" x14ac:dyDescent="0.25">
      <c r="A535" s="51"/>
      <c r="B535" s="51"/>
      <c r="C535" s="51"/>
      <c r="D535" s="51"/>
      <c r="E535" s="51"/>
      <c r="F535" s="51"/>
      <c r="G535" s="51"/>
      <c r="H535" s="51"/>
      <c r="I535" s="54"/>
      <c r="J535" s="51"/>
      <c r="K535" s="51"/>
      <c r="L535" s="51"/>
      <c r="M535" s="51"/>
      <c r="N535" s="54"/>
      <c r="O535" s="51"/>
      <c r="P535" s="57"/>
      <c r="Q535" s="57"/>
      <c r="R535" s="57"/>
      <c r="S535" s="51"/>
      <c r="T535" s="51"/>
      <c r="U535" s="51"/>
      <c r="V535" s="51"/>
      <c r="W535" s="51"/>
      <c r="X535" s="51"/>
      <c r="Y535" s="51"/>
      <c r="Z535" s="51"/>
      <c r="AA535" s="51"/>
      <c r="AB535" s="45" t="s">
        <v>1032</v>
      </c>
      <c r="AC535" s="46">
        <v>43861</v>
      </c>
      <c r="AD535" s="46">
        <v>44196</v>
      </c>
      <c r="AE535" s="51"/>
      <c r="AF535" s="51"/>
      <c r="BA535" s="44"/>
    </row>
    <row r="536" spans="1:53" ht="101.25" x14ac:dyDescent="0.25">
      <c r="A536" s="52"/>
      <c r="B536" s="52"/>
      <c r="C536" s="52"/>
      <c r="D536" s="52"/>
      <c r="E536" s="52"/>
      <c r="F536" s="52"/>
      <c r="G536" s="52"/>
      <c r="H536" s="52"/>
      <c r="I536" s="55"/>
      <c r="J536" s="52"/>
      <c r="K536" s="52"/>
      <c r="L536" s="52"/>
      <c r="M536" s="52"/>
      <c r="N536" s="55"/>
      <c r="O536" s="52"/>
      <c r="P536" s="58"/>
      <c r="Q536" s="58"/>
      <c r="R536" s="58"/>
      <c r="S536" s="52"/>
      <c r="T536" s="52"/>
      <c r="U536" s="52"/>
      <c r="V536" s="52"/>
      <c r="W536" s="52"/>
      <c r="X536" s="52"/>
      <c r="Y536" s="52"/>
      <c r="Z536" s="52"/>
      <c r="AA536" s="52"/>
      <c r="AB536" s="45" t="s">
        <v>1033</v>
      </c>
      <c r="AC536" s="46">
        <v>43878</v>
      </c>
      <c r="AD536" s="46">
        <v>44196</v>
      </c>
      <c r="AE536" s="52"/>
      <c r="AF536" s="52"/>
      <c r="BA536" s="44"/>
    </row>
    <row r="537" spans="1:53" x14ac:dyDescent="0.25">
      <c r="A537" s="50">
        <v>2018011000705</v>
      </c>
      <c r="B537" s="50" t="s">
        <v>338</v>
      </c>
      <c r="C537" s="50" t="s">
        <v>339</v>
      </c>
      <c r="D537" s="50" t="s">
        <v>338</v>
      </c>
      <c r="E537" s="50">
        <v>4</v>
      </c>
      <c r="F537" s="50" t="s">
        <v>413</v>
      </c>
      <c r="G537" s="50" t="s">
        <v>283</v>
      </c>
      <c r="H537" s="50" t="s">
        <v>414</v>
      </c>
      <c r="I537" s="53" t="s">
        <v>152</v>
      </c>
      <c r="J537" s="50" t="s">
        <v>415</v>
      </c>
      <c r="K537" s="50" t="s">
        <v>415</v>
      </c>
      <c r="L537" s="50" t="s">
        <v>249</v>
      </c>
      <c r="M537" s="50" t="s">
        <v>31</v>
      </c>
      <c r="N537" s="53" t="s">
        <v>152</v>
      </c>
      <c r="O537" s="50" t="s">
        <v>308</v>
      </c>
      <c r="P537" s="50">
        <v>32</v>
      </c>
      <c r="Q537" s="50">
        <v>16</v>
      </c>
      <c r="R537" s="50">
        <v>8</v>
      </c>
      <c r="S537" s="50" t="s">
        <v>352</v>
      </c>
      <c r="T537" s="50" t="s">
        <v>343</v>
      </c>
      <c r="U537" s="50" t="s">
        <v>316</v>
      </c>
      <c r="V537" s="50"/>
      <c r="W537" s="50"/>
      <c r="X537" s="50" t="s">
        <v>316</v>
      </c>
      <c r="Y537" s="50" t="s">
        <v>316</v>
      </c>
      <c r="Z537" s="50"/>
      <c r="AA537" s="50"/>
      <c r="AB537" s="43" t="s">
        <v>522</v>
      </c>
      <c r="AC537" s="43" t="s">
        <v>523</v>
      </c>
      <c r="AD537" s="43" t="s">
        <v>524</v>
      </c>
      <c r="AE537" s="50" t="s">
        <v>345</v>
      </c>
      <c r="AF537" s="50" t="s">
        <v>346</v>
      </c>
      <c r="BA537" s="44"/>
    </row>
    <row r="538" spans="1:53" ht="146.25" x14ac:dyDescent="0.25">
      <c r="A538" s="51"/>
      <c r="B538" s="51"/>
      <c r="C538" s="51"/>
      <c r="D538" s="51"/>
      <c r="E538" s="51"/>
      <c r="F538" s="51"/>
      <c r="G538" s="51"/>
      <c r="H538" s="51"/>
      <c r="I538" s="54"/>
      <c r="J538" s="51"/>
      <c r="K538" s="51"/>
      <c r="L538" s="51"/>
      <c r="M538" s="51"/>
      <c r="N538" s="54"/>
      <c r="O538" s="51"/>
      <c r="P538" s="51"/>
      <c r="Q538" s="51"/>
      <c r="R538" s="51"/>
      <c r="S538" s="51"/>
      <c r="T538" s="51"/>
      <c r="U538" s="51"/>
      <c r="V538" s="51"/>
      <c r="W538" s="51"/>
      <c r="X538" s="51"/>
      <c r="Y538" s="51"/>
      <c r="Z538" s="51"/>
      <c r="AA538" s="51"/>
      <c r="AB538" s="45" t="s">
        <v>1034</v>
      </c>
      <c r="AC538" s="46">
        <v>43850</v>
      </c>
      <c r="AD538" s="46">
        <v>43889</v>
      </c>
      <c r="AE538" s="51"/>
      <c r="AF538" s="51"/>
      <c r="BA538" s="44"/>
    </row>
    <row r="539" spans="1:53" ht="146.25" x14ac:dyDescent="0.25">
      <c r="A539" s="51"/>
      <c r="B539" s="51"/>
      <c r="C539" s="51"/>
      <c r="D539" s="51"/>
      <c r="E539" s="51"/>
      <c r="F539" s="51"/>
      <c r="G539" s="51"/>
      <c r="H539" s="51"/>
      <c r="I539" s="54"/>
      <c r="J539" s="51"/>
      <c r="K539" s="51"/>
      <c r="L539" s="51"/>
      <c r="M539" s="51"/>
      <c r="N539" s="54"/>
      <c r="O539" s="51"/>
      <c r="P539" s="51"/>
      <c r="Q539" s="51"/>
      <c r="R539" s="51"/>
      <c r="S539" s="51"/>
      <c r="T539" s="51"/>
      <c r="U539" s="51"/>
      <c r="V539" s="51"/>
      <c r="W539" s="51"/>
      <c r="X539" s="51"/>
      <c r="Y539" s="51"/>
      <c r="Z539" s="51"/>
      <c r="AA539" s="51"/>
      <c r="AB539" s="45" t="s">
        <v>1035</v>
      </c>
      <c r="AC539" s="46">
        <v>43892</v>
      </c>
      <c r="AD539" s="46">
        <v>43980</v>
      </c>
      <c r="AE539" s="51"/>
      <c r="AF539" s="51"/>
      <c r="BA539" s="44"/>
    </row>
    <row r="540" spans="1:53" ht="213.75" x14ac:dyDescent="0.25">
      <c r="A540" s="51"/>
      <c r="B540" s="51"/>
      <c r="C540" s="51"/>
      <c r="D540" s="51"/>
      <c r="E540" s="51"/>
      <c r="F540" s="51"/>
      <c r="G540" s="51"/>
      <c r="H540" s="51"/>
      <c r="I540" s="54"/>
      <c r="J540" s="51"/>
      <c r="K540" s="51"/>
      <c r="L540" s="51"/>
      <c r="M540" s="51"/>
      <c r="N540" s="54"/>
      <c r="O540" s="51"/>
      <c r="P540" s="51"/>
      <c r="Q540" s="51"/>
      <c r="R540" s="51"/>
      <c r="S540" s="51"/>
      <c r="T540" s="51"/>
      <c r="U540" s="51"/>
      <c r="V540" s="51"/>
      <c r="W540" s="51"/>
      <c r="X540" s="51"/>
      <c r="Y540" s="51"/>
      <c r="Z540" s="51"/>
      <c r="AA540" s="51"/>
      <c r="AB540" s="45" t="s">
        <v>1036</v>
      </c>
      <c r="AC540" s="46">
        <v>43983</v>
      </c>
      <c r="AD540" s="46">
        <v>44134</v>
      </c>
      <c r="AE540" s="51"/>
      <c r="AF540" s="51"/>
      <c r="BA540" s="44"/>
    </row>
    <row r="541" spans="1:53" ht="123.75" x14ac:dyDescent="0.25">
      <c r="A541" s="51"/>
      <c r="B541" s="51"/>
      <c r="C541" s="51"/>
      <c r="D541" s="51"/>
      <c r="E541" s="51"/>
      <c r="F541" s="51"/>
      <c r="G541" s="51"/>
      <c r="H541" s="51"/>
      <c r="I541" s="54"/>
      <c r="J541" s="51"/>
      <c r="K541" s="51"/>
      <c r="L541" s="51"/>
      <c r="M541" s="51"/>
      <c r="N541" s="54"/>
      <c r="O541" s="51"/>
      <c r="P541" s="51"/>
      <c r="Q541" s="51"/>
      <c r="R541" s="51"/>
      <c r="S541" s="51"/>
      <c r="T541" s="51"/>
      <c r="U541" s="51"/>
      <c r="V541" s="51"/>
      <c r="W541" s="51"/>
      <c r="X541" s="51"/>
      <c r="Y541" s="51"/>
      <c r="Z541" s="51"/>
      <c r="AA541" s="51"/>
      <c r="AB541" s="45" t="s">
        <v>1037</v>
      </c>
      <c r="AC541" s="46">
        <v>44013</v>
      </c>
      <c r="AD541" s="46">
        <v>44196</v>
      </c>
      <c r="AE541" s="51"/>
      <c r="AF541" s="51"/>
      <c r="BA541" s="44"/>
    </row>
    <row r="542" spans="1:53" ht="281.25" x14ac:dyDescent="0.25">
      <c r="A542" s="52"/>
      <c r="B542" s="52"/>
      <c r="C542" s="52"/>
      <c r="D542" s="52"/>
      <c r="E542" s="52"/>
      <c r="F542" s="52"/>
      <c r="G542" s="52"/>
      <c r="H542" s="52"/>
      <c r="I542" s="55"/>
      <c r="J542" s="52"/>
      <c r="K542" s="52"/>
      <c r="L542" s="52"/>
      <c r="M542" s="52"/>
      <c r="N542" s="55"/>
      <c r="O542" s="52"/>
      <c r="P542" s="52"/>
      <c r="Q542" s="52"/>
      <c r="R542" s="52"/>
      <c r="S542" s="52"/>
      <c r="T542" s="52"/>
      <c r="U542" s="52"/>
      <c r="V542" s="52"/>
      <c r="W542" s="52"/>
      <c r="X542" s="52"/>
      <c r="Y542" s="52"/>
      <c r="Z542" s="52"/>
      <c r="AA542" s="52"/>
      <c r="AB542" s="45" t="s">
        <v>1038</v>
      </c>
      <c r="AC542" s="46">
        <v>44137</v>
      </c>
      <c r="AD542" s="46">
        <v>44196</v>
      </c>
      <c r="AE542" s="52"/>
      <c r="AF542" s="52"/>
      <c r="BA542" s="44"/>
    </row>
    <row r="543" spans="1:53" x14ac:dyDescent="0.25">
      <c r="A543" s="50">
        <v>2018011000705</v>
      </c>
      <c r="B543" s="50" t="s">
        <v>338</v>
      </c>
      <c r="C543" s="50" t="s">
        <v>339</v>
      </c>
      <c r="D543" s="50" t="s">
        <v>338</v>
      </c>
      <c r="E543" s="50">
        <v>5</v>
      </c>
      <c r="F543" s="50" t="s">
        <v>169</v>
      </c>
      <c r="G543" s="50" t="s">
        <v>416</v>
      </c>
      <c r="H543" s="50" t="s">
        <v>414</v>
      </c>
      <c r="I543" s="53" t="s">
        <v>417</v>
      </c>
      <c r="J543" s="50" t="s">
        <v>361</v>
      </c>
      <c r="K543" s="50" t="s">
        <v>360</v>
      </c>
      <c r="L543" s="50" t="s">
        <v>249</v>
      </c>
      <c r="M543" s="50" t="s">
        <v>31</v>
      </c>
      <c r="N543" s="53" t="s">
        <v>417</v>
      </c>
      <c r="O543" s="50" t="s">
        <v>418</v>
      </c>
      <c r="P543" s="56">
        <v>1</v>
      </c>
      <c r="Q543" s="56">
        <v>1</v>
      </c>
      <c r="R543" s="56">
        <v>1</v>
      </c>
      <c r="S543" s="50" t="s">
        <v>344</v>
      </c>
      <c r="T543" s="50" t="s">
        <v>367</v>
      </c>
      <c r="U543" s="50" t="s">
        <v>316</v>
      </c>
      <c r="V543" s="50"/>
      <c r="W543" s="50"/>
      <c r="X543" s="50" t="s">
        <v>316</v>
      </c>
      <c r="Y543" s="50" t="s">
        <v>316</v>
      </c>
      <c r="Z543" s="50"/>
      <c r="AA543" s="50"/>
      <c r="AB543" s="43" t="s">
        <v>522</v>
      </c>
      <c r="AC543" s="43" t="s">
        <v>523</v>
      </c>
      <c r="AD543" s="43" t="s">
        <v>524</v>
      </c>
      <c r="AE543" s="50" t="s">
        <v>363</v>
      </c>
      <c r="AF543" s="50" t="s">
        <v>364</v>
      </c>
      <c r="BA543" s="44"/>
    </row>
    <row r="544" spans="1:53" ht="202.5" x14ac:dyDescent="0.25">
      <c r="A544" s="51"/>
      <c r="B544" s="51"/>
      <c r="C544" s="51"/>
      <c r="D544" s="51"/>
      <c r="E544" s="51"/>
      <c r="F544" s="51"/>
      <c r="G544" s="51"/>
      <c r="H544" s="51"/>
      <c r="I544" s="54"/>
      <c r="J544" s="51"/>
      <c r="K544" s="51"/>
      <c r="L544" s="51"/>
      <c r="M544" s="51"/>
      <c r="N544" s="54"/>
      <c r="O544" s="51"/>
      <c r="P544" s="57"/>
      <c r="Q544" s="57"/>
      <c r="R544" s="57"/>
      <c r="S544" s="51"/>
      <c r="T544" s="51"/>
      <c r="U544" s="51"/>
      <c r="V544" s="51"/>
      <c r="W544" s="51"/>
      <c r="X544" s="51"/>
      <c r="Y544" s="51"/>
      <c r="Z544" s="51"/>
      <c r="AA544" s="51"/>
      <c r="AB544" s="45" t="s">
        <v>1039</v>
      </c>
      <c r="AC544" s="46">
        <v>43837</v>
      </c>
      <c r="AD544" s="46">
        <v>44196</v>
      </c>
      <c r="AE544" s="51"/>
      <c r="AF544" s="51"/>
      <c r="BA544" s="44"/>
    </row>
    <row r="545" spans="1:53" ht="157.5" x14ac:dyDescent="0.25">
      <c r="A545" s="51"/>
      <c r="B545" s="51"/>
      <c r="C545" s="51"/>
      <c r="D545" s="51"/>
      <c r="E545" s="51"/>
      <c r="F545" s="51"/>
      <c r="G545" s="51"/>
      <c r="H545" s="51"/>
      <c r="I545" s="54"/>
      <c r="J545" s="51"/>
      <c r="K545" s="51"/>
      <c r="L545" s="51"/>
      <c r="M545" s="51"/>
      <c r="N545" s="54"/>
      <c r="O545" s="51"/>
      <c r="P545" s="57"/>
      <c r="Q545" s="57"/>
      <c r="R545" s="57"/>
      <c r="S545" s="51"/>
      <c r="T545" s="51"/>
      <c r="U545" s="51"/>
      <c r="V545" s="51"/>
      <c r="W545" s="51"/>
      <c r="X545" s="51"/>
      <c r="Y545" s="51"/>
      <c r="Z545" s="51"/>
      <c r="AA545" s="51"/>
      <c r="AB545" s="45" t="s">
        <v>1040</v>
      </c>
      <c r="AC545" s="46">
        <v>43837</v>
      </c>
      <c r="AD545" s="46">
        <v>44196</v>
      </c>
      <c r="AE545" s="51"/>
      <c r="AF545" s="51"/>
      <c r="BA545" s="44"/>
    </row>
    <row r="546" spans="1:53" ht="123.75" x14ac:dyDescent="0.25">
      <c r="A546" s="51"/>
      <c r="B546" s="51"/>
      <c r="C546" s="51"/>
      <c r="D546" s="51"/>
      <c r="E546" s="51"/>
      <c r="F546" s="51"/>
      <c r="G546" s="51"/>
      <c r="H546" s="51"/>
      <c r="I546" s="54"/>
      <c r="J546" s="51"/>
      <c r="K546" s="51"/>
      <c r="L546" s="51"/>
      <c r="M546" s="51"/>
      <c r="N546" s="54"/>
      <c r="O546" s="51"/>
      <c r="P546" s="57"/>
      <c r="Q546" s="57"/>
      <c r="R546" s="57"/>
      <c r="S546" s="51"/>
      <c r="T546" s="51"/>
      <c r="U546" s="51"/>
      <c r="V546" s="51"/>
      <c r="W546" s="51"/>
      <c r="X546" s="51"/>
      <c r="Y546" s="51"/>
      <c r="Z546" s="51"/>
      <c r="AA546" s="51"/>
      <c r="AB546" s="45" t="s">
        <v>1041</v>
      </c>
      <c r="AC546" s="46">
        <v>43837</v>
      </c>
      <c r="AD546" s="46">
        <v>44012</v>
      </c>
      <c r="AE546" s="51"/>
      <c r="AF546" s="51"/>
      <c r="BA546" s="44"/>
    </row>
    <row r="547" spans="1:53" ht="247.5" x14ac:dyDescent="0.25">
      <c r="A547" s="51"/>
      <c r="B547" s="51"/>
      <c r="C547" s="51"/>
      <c r="D547" s="51"/>
      <c r="E547" s="51"/>
      <c r="F547" s="51"/>
      <c r="G547" s="51"/>
      <c r="H547" s="51"/>
      <c r="I547" s="54"/>
      <c r="J547" s="51"/>
      <c r="K547" s="51"/>
      <c r="L547" s="51"/>
      <c r="M547" s="51"/>
      <c r="N547" s="54"/>
      <c r="O547" s="51"/>
      <c r="P547" s="57"/>
      <c r="Q547" s="57"/>
      <c r="R547" s="57"/>
      <c r="S547" s="51"/>
      <c r="T547" s="51"/>
      <c r="U547" s="51"/>
      <c r="V547" s="51"/>
      <c r="W547" s="51"/>
      <c r="X547" s="51"/>
      <c r="Y547" s="51"/>
      <c r="Z547" s="51"/>
      <c r="AA547" s="51"/>
      <c r="AB547" s="45" t="s">
        <v>1042</v>
      </c>
      <c r="AC547" s="46">
        <v>43837</v>
      </c>
      <c r="AD547" s="46">
        <v>43889</v>
      </c>
      <c r="AE547" s="51"/>
      <c r="AF547" s="51"/>
      <c r="BA547" s="44"/>
    </row>
    <row r="548" spans="1:53" ht="78.75" x14ac:dyDescent="0.25">
      <c r="A548" s="52"/>
      <c r="B548" s="52"/>
      <c r="C548" s="52"/>
      <c r="D548" s="52"/>
      <c r="E548" s="52"/>
      <c r="F548" s="52"/>
      <c r="G548" s="52"/>
      <c r="H548" s="52"/>
      <c r="I548" s="55"/>
      <c r="J548" s="52"/>
      <c r="K548" s="52"/>
      <c r="L548" s="52"/>
      <c r="M548" s="52"/>
      <c r="N548" s="55"/>
      <c r="O548" s="52"/>
      <c r="P548" s="58"/>
      <c r="Q548" s="58"/>
      <c r="R548" s="58"/>
      <c r="S548" s="52"/>
      <c r="T548" s="52"/>
      <c r="U548" s="52"/>
      <c r="V548" s="52"/>
      <c r="W548" s="52"/>
      <c r="X548" s="52"/>
      <c r="Y548" s="52"/>
      <c r="Z548" s="52"/>
      <c r="AA548" s="52"/>
      <c r="AB548" s="45" t="s">
        <v>1043</v>
      </c>
      <c r="AC548" s="46">
        <v>44013</v>
      </c>
      <c r="AD548" s="46">
        <v>44104</v>
      </c>
      <c r="AE548" s="52"/>
      <c r="AF548" s="52"/>
      <c r="BA548" s="44"/>
    </row>
    <row r="549" spans="1:53" x14ac:dyDescent="0.25">
      <c r="A549" s="50">
        <v>2018011000705</v>
      </c>
      <c r="B549" s="50" t="s">
        <v>338</v>
      </c>
      <c r="C549" s="50" t="s">
        <v>339</v>
      </c>
      <c r="D549" s="50" t="s">
        <v>338</v>
      </c>
      <c r="E549" s="50">
        <v>5</v>
      </c>
      <c r="F549" s="50" t="s">
        <v>169</v>
      </c>
      <c r="G549" s="50" t="s">
        <v>249</v>
      </c>
      <c r="H549" s="50" t="s">
        <v>414</v>
      </c>
      <c r="I549" s="53" t="s">
        <v>1044</v>
      </c>
      <c r="J549" s="50" t="s">
        <v>351</v>
      </c>
      <c r="K549" s="50" t="s">
        <v>411</v>
      </c>
      <c r="L549" s="50" t="s">
        <v>406</v>
      </c>
      <c r="M549" s="50" t="s">
        <v>31</v>
      </c>
      <c r="N549" s="53" t="s">
        <v>1044</v>
      </c>
      <c r="O549" s="50" t="s">
        <v>1045</v>
      </c>
      <c r="P549" s="50" t="s">
        <v>249</v>
      </c>
      <c r="Q549" s="56">
        <v>1</v>
      </c>
      <c r="R549" s="56">
        <v>1</v>
      </c>
      <c r="S549" s="50" t="s">
        <v>344</v>
      </c>
      <c r="T549" s="50" t="s">
        <v>343</v>
      </c>
      <c r="U549" s="50" t="s">
        <v>316</v>
      </c>
      <c r="V549" s="50" t="s">
        <v>316</v>
      </c>
      <c r="W549" s="50" t="s">
        <v>316</v>
      </c>
      <c r="X549" s="50"/>
      <c r="Y549" s="50" t="s">
        <v>316</v>
      </c>
      <c r="Z549" s="50"/>
      <c r="AA549" s="50"/>
      <c r="AB549" s="43" t="s">
        <v>522</v>
      </c>
      <c r="AC549" s="43" t="s">
        <v>523</v>
      </c>
      <c r="AD549" s="43" t="s">
        <v>524</v>
      </c>
      <c r="AE549" s="50" t="s">
        <v>393</v>
      </c>
      <c r="AF549" s="50" t="s">
        <v>394</v>
      </c>
      <c r="BA549" s="44"/>
    </row>
    <row r="550" spans="1:53" ht="56.25" x14ac:dyDescent="0.25">
      <c r="A550" s="51"/>
      <c r="B550" s="51"/>
      <c r="C550" s="51"/>
      <c r="D550" s="51"/>
      <c r="E550" s="51"/>
      <c r="F550" s="51"/>
      <c r="G550" s="51"/>
      <c r="H550" s="51"/>
      <c r="I550" s="54"/>
      <c r="J550" s="51"/>
      <c r="K550" s="51"/>
      <c r="L550" s="51"/>
      <c r="M550" s="51"/>
      <c r="N550" s="54"/>
      <c r="O550" s="51"/>
      <c r="P550" s="51"/>
      <c r="Q550" s="57"/>
      <c r="R550" s="57"/>
      <c r="S550" s="51"/>
      <c r="T550" s="51"/>
      <c r="U550" s="51"/>
      <c r="V550" s="51"/>
      <c r="W550" s="51"/>
      <c r="X550" s="51"/>
      <c r="Y550" s="51"/>
      <c r="Z550" s="51"/>
      <c r="AA550" s="51"/>
      <c r="AB550" s="45" t="s">
        <v>1046</v>
      </c>
      <c r="AC550" s="46">
        <v>43837</v>
      </c>
      <c r="AD550" s="46">
        <v>43861</v>
      </c>
      <c r="AE550" s="51"/>
      <c r="AF550" s="51"/>
      <c r="BA550" s="44"/>
    </row>
    <row r="551" spans="1:53" ht="67.5" x14ac:dyDescent="0.25">
      <c r="A551" s="51"/>
      <c r="B551" s="51"/>
      <c r="C551" s="51"/>
      <c r="D551" s="51"/>
      <c r="E551" s="51"/>
      <c r="F551" s="51"/>
      <c r="G551" s="51"/>
      <c r="H551" s="51"/>
      <c r="I551" s="54"/>
      <c r="J551" s="51"/>
      <c r="K551" s="51"/>
      <c r="L551" s="51"/>
      <c r="M551" s="51"/>
      <c r="N551" s="54"/>
      <c r="O551" s="51"/>
      <c r="P551" s="51"/>
      <c r="Q551" s="57"/>
      <c r="R551" s="57"/>
      <c r="S551" s="51"/>
      <c r="T551" s="51"/>
      <c r="U551" s="51"/>
      <c r="V551" s="51"/>
      <c r="W551" s="51"/>
      <c r="X551" s="51"/>
      <c r="Y551" s="51"/>
      <c r="Z551" s="51"/>
      <c r="AA551" s="51"/>
      <c r="AB551" s="45" t="s">
        <v>1047</v>
      </c>
      <c r="AC551" s="46">
        <v>43864</v>
      </c>
      <c r="AD551" s="46">
        <v>43951</v>
      </c>
      <c r="AE551" s="51"/>
      <c r="AF551" s="51"/>
      <c r="BA551" s="44"/>
    </row>
    <row r="552" spans="1:53" ht="56.25" x14ac:dyDescent="0.25">
      <c r="A552" s="51"/>
      <c r="B552" s="51"/>
      <c r="C552" s="51"/>
      <c r="D552" s="51"/>
      <c r="E552" s="51"/>
      <c r="F552" s="51"/>
      <c r="G552" s="51"/>
      <c r="H552" s="51"/>
      <c r="I552" s="54"/>
      <c r="J552" s="51"/>
      <c r="K552" s="51"/>
      <c r="L552" s="51"/>
      <c r="M552" s="51"/>
      <c r="N552" s="54"/>
      <c r="O552" s="51"/>
      <c r="P552" s="51"/>
      <c r="Q552" s="57"/>
      <c r="R552" s="57"/>
      <c r="S552" s="51"/>
      <c r="T552" s="51"/>
      <c r="U552" s="51"/>
      <c r="V552" s="51"/>
      <c r="W552" s="51"/>
      <c r="X552" s="51"/>
      <c r="Y552" s="51"/>
      <c r="Z552" s="51"/>
      <c r="AA552" s="51"/>
      <c r="AB552" s="45" t="s">
        <v>1048</v>
      </c>
      <c r="AC552" s="46">
        <v>43922</v>
      </c>
      <c r="AD552" s="46">
        <v>44196</v>
      </c>
      <c r="AE552" s="51"/>
      <c r="AF552" s="51"/>
      <c r="BA552" s="44"/>
    </row>
    <row r="553" spans="1:53" ht="101.25" x14ac:dyDescent="0.25">
      <c r="A553" s="52"/>
      <c r="B553" s="52"/>
      <c r="C553" s="52"/>
      <c r="D553" s="52"/>
      <c r="E553" s="52"/>
      <c r="F553" s="52"/>
      <c r="G553" s="52"/>
      <c r="H553" s="52"/>
      <c r="I553" s="55"/>
      <c r="J553" s="52"/>
      <c r="K553" s="52"/>
      <c r="L553" s="52"/>
      <c r="M553" s="52"/>
      <c r="N553" s="55"/>
      <c r="O553" s="52"/>
      <c r="P553" s="52"/>
      <c r="Q553" s="58"/>
      <c r="R553" s="58"/>
      <c r="S553" s="52"/>
      <c r="T553" s="52"/>
      <c r="U553" s="52"/>
      <c r="V553" s="52"/>
      <c r="W553" s="52"/>
      <c r="X553" s="52"/>
      <c r="Y553" s="52"/>
      <c r="Z553" s="52"/>
      <c r="AA553" s="52"/>
      <c r="AB553" s="45" t="s">
        <v>1049</v>
      </c>
      <c r="AC553" s="46">
        <v>43952</v>
      </c>
      <c r="AD553" s="46">
        <v>44196</v>
      </c>
      <c r="AE553" s="52"/>
      <c r="AF553" s="52"/>
      <c r="AG553" s="47"/>
      <c r="AH553" s="47"/>
      <c r="AI553" s="47"/>
      <c r="AJ553" s="47"/>
      <c r="AK553" s="47"/>
      <c r="AL553" s="47"/>
      <c r="AM553" s="47"/>
      <c r="AN553" s="47"/>
      <c r="AO553" s="47"/>
      <c r="AP553" s="47"/>
      <c r="AQ553" s="47"/>
      <c r="AR553" s="47"/>
      <c r="AS553" s="47"/>
      <c r="AT553" s="47"/>
      <c r="AU553" s="47"/>
      <c r="AV553" s="47"/>
      <c r="AW553" s="47"/>
      <c r="AX553" s="47"/>
      <c r="AY553" s="47"/>
      <c r="AZ553" s="47"/>
      <c r="BA553" s="48"/>
    </row>
  </sheetData>
  <autoFilter ref="A4:AF4" xr:uid="{00000000-0009-0000-0000-000008000000}">
    <filterColumn colId="27" showButton="0"/>
    <filterColumn colId="28" showButton="0"/>
  </autoFilter>
  <mergeCells count="3223">
    <mergeCell ref="A1:BA1"/>
    <mergeCell ref="A2:BA2"/>
    <mergeCell ref="A3:BA3"/>
    <mergeCell ref="AB4:AD4"/>
    <mergeCell ref="A5:A9"/>
    <mergeCell ref="B5:B9"/>
    <mergeCell ref="C5:C9"/>
    <mergeCell ref="D5:D9"/>
    <mergeCell ref="E5:E9"/>
    <mergeCell ref="F5:F9"/>
    <mergeCell ref="Y5:Y9"/>
    <mergeCell ref="Z5:Z9"/>
    <mergeCell ref="AA5:AA9"/>
    <mergeCell ref="AE5:AE9"/>
    <mergeCell ref="AF5:AF9"/>
    <mergeCell ref="A10:A15"/>
    <mergeCell ref="B10:B15"/>
    <mergeCell ref="C10:C15"/>
    <mergeCell ref="D10:D15"/>
    <mergeCell ref="E10:E15"/>
    <mergeCell ref="S5:S9"/>
    <mergeCell ref="T5:T9"/>
    <mergeCell ref="U5:U9"/>
    <mergeCell ref="V5:V9"/>
    <mergeCell ref="W5:W9"/>
    <mergeCell ref="X5:X9"/>
    <mergeCell ref="M5:M9"/>
    <mergeCell ref="N5:N9"/>
    <mergeCell ref="O5:O9"/>
    <mergeCell ref="P5:P9"/>
    <mergeCell ref="Q5:Q9"/>
    <mergeCell ref="R5:R9"/>
    <mergeCell ref="AE10:AE15"/>
    <mergeCell ref="AF10:AF15"/>
    <mergeCell ref="R10:R15"/>
    <mergeCell ref="S10:S15"/>
    <mergeCell ref="T10:T15"/>
    <mergeCell ref="U10:U15"/>
    <mergeCell ref="V10:V15"/>
    <mergeCell ref="W10:W15"/>
    <mergeCell ref="L10:L15"/>
    <mergeCell ref="M10:M15"/>
    <mergeCell ref="N10:N15"/>
    <mergeCell ref="O10:O15"/>
    <mergeCell ref="P10:P15"/>
    <mergeCell ref="Q10:Q15"/>
    <mergeCell ref="F10:F15"/>
    <mergeCell ref="G10:G15"/>
    <mergeCell ref="H10:H15"/>
    <mergeCell ref="J10:J15"/>
    <mergeCell ref="I10:I15"/>
    <mergeCell ref="K10:K15"/>
    <mergeCell ref="L16:L20"/>
    <mergeCell ref="A16:A20"/>
    <mergeCell ref="B16:B20"/>
    <mergeCell ref="C16:C20"/>
    <mergeCell ref="D16:D20"/>
    <mergeCell ref="G5:G9"/>
    <mergeCell ref="H5:H9"/>
    <mergeCell ref="J5:J9"/>
    <mergeCell ref="I5:I9"/>
    <mergeCell ref="K5:K9"/>
    <mergeCell ref="L5:L9"/>
    <mergeCell ref="E16:E20"/>
    <mergeCell ref="F16:F20"/>
    <mergeCell ref="X10:X15"/>
    <mergeCell ref="Y10:Y15"/>
    <mergeCell ref="Z10:Z15"/>
    <mergeCell ref="AA10:AA15"/>
    <mergeCell ref="Y27:Y32"/>
    <mergeCell ref="Z27:Z32"/>
    <mergeCell ref="AA27:AA32"/>
    <mergeCell ref="AE27:AE32"/>
    <mergeCell ref="AF27:AF32"/>
    <mergeCell ref="Y16:Y20"/>
    <mergeCell ref="Z16:Z20"/>
    <mergeCell ref="AA16:AA20"/>
    <mergeCell ref="AE16:AE20"/>
    <mergeCell ref="AF16:AF20"/>
    <mergeCell ref="A21:A26"/>
    <mergeCell ref="B21:B26"/>
    <mergeCell ref="C21:C26"/>
    <mergeCell ref="D21:D26"/>
    <mergeCell ref="E21:E26"/>
    <mergeCell ref="S16:S20"/>
    <mergeCell ref="T16:T20"/>
    <mergeCell ref="U16:U20"/>
    <mergeCell ref="V16:V20"/>
    <mergeCell ref="W16:W20"/>
    <mergeCell ref="X16:X20"/>
    <mergeCell ref="M16:M20"/>
    <mergeCell ref="N16:N20"/>
    <mergeCell ref="O16:O20"/>
    <mergeCell ref="P16:P20"/>
    <mergeCell ref="Q16:Q20"/>
    <mergeCell ref="R16:R20"/>
    <mergeCell ref="G16:G20"/>
    <mergeCell ref="H16:H20"/>
    <mergeCell ref="J16:J20"/>
    <mergeCell ref="I16:I20"/>
    <mergeCell ref="K16:K20"/>
    <mergeCell ref="K27:K32"/>
    <mergeCell ref="L27:L32"/>
    <mergeCell ref="A27:A32"/>
    <mergeCell ref="B27:B32"/>
    <mergeCell ref="C27:C32"/>
    <mergeCell ref="D27:D32"/>
    <mergeCell ref="E27:E32"/>
    <mergeCell ref="F27:F32"/>
    <mergeCell ref="X21:X26"/>
    <mergeCell ref="Y21:Y26"/>
    <mergeCell ref="Z21:Z26"/>
    <mergeCell ref="AA21:AA26"/>
    <mergeCell ref="AE21:AE26"/>
    <mergeCell ref="AF21:AF26"/>
    <mergeCell ref="R21:R26"/>
    <mergeCell ref="S21:S26"/>
    <mergeCell ref="T21:T26"/>
    <mergeCell ref="U21:U26"/>
    <mergeCell ref="V21:V26"/>
    <mergeCell ref="W21:W26"/>
    <mergeCell ref="L21:L26"/>
    <mergeCell ref="M21:M26"/>
    <mergeCell ref="N21:N26"/>
    <mergeCell ref="O21:O26"/>
    <mergeCell ref="P21:P26"/>
    <mergeCell ref="Q21:Q26"/>
    <mergeCell ref="F21:F26"/>
    <mergeCell ref="G21:G26"/>
    <mergeCell ref="H21:H26"/>
    <mergeCell ref="J21:J26"/>
    <mergeCell ref="I21:I26"/>
    <mergeCell ref="K21:K26"/>
    <mergeCell ref="F33:F38"/>
    <mergeCell ref="G33:G38"/>
    <mergeCell ref="H33:H38"/>
    <mergeCell ref="J33:J38"/>
    <mergeCell ref="I33:I38"/>
    <mergeCell ref="K33:K38"/>
    <mergeCell ref="Y39:Y42"/>
    <mergeCell ref="Z39:Z42"/>
    <mergeCell ref="AA39:AA42"/>
    <mergeCell ref="AE39:AE42"/>
    <mergeCell ref="AF39:AF42"/>
    <mergeCell ref="A33:A38"/>
    <mergeCell ref="B33:B38"/>
    <mergeCell ref="C33:C38"/>
    <mergeCell ref="D33:D38"/>
    <mergeCell ref="E33:E38"/>
    <mergeCell ref="S27:S32"/>
    <mergeCell ref="T27:T32"/>
    <mergeCell ref="U27:U32"/>
    <mergeCell ref="V27:V32"/>
    <mergeCell ref="W27:W32"/>
    <mergeCell ref="X27:X32"/>
    <mergeCell ref="M27:M32"/>
    <mergeCell ref="N27:N32"/>
    <mergeCell ref="O27:O32"/>
    <mergeCell ref="P27:P32"/>
    <mergeCell ref="Q27:Q32"/>
    <mergeCell ref="R27:R32"/>
    <mergeCell ref="G27:G32"/>
    <mergeCell ref="H27:H32"/>
    <mergeCell ref="J27:J32"/>
    <mergeCell ref="I27:I32"/>
    <mergeCell ref="X33:X38"/>
    <mergeCell ref="Y33:Y38"/>
    <mergeCell ref="Z33:Z38"/>
    <mergeCell ref="AA33:AA38"/>
    <mergeCell ref="AE33:AE38"/>
    <mergeCell ref="AF33:AF38"/>
    <mergeCell ref="R33:R38"/>
    <mergeCell ref="S33:S38"/>
    <mergeCell ref="T33:T38"/>
    <mergeCell ref="U33:U38"/>
    <mergeCell ref="V33:V38"/>
    <mergeCell ref="W33:W38"/>
    <mergeCell ref="L33:L38"/>
    <mergeCell ref="M33:M38"/>
    <mergeCell ref="N33:N38"/>
    <mergeCell ref="O33:O38"/>
    <mergeCell ref="P33:P38"/>
    <mergeCell ref="Q33:Q38"/>
    <mergeCell ref="A43:A48"/>
    <mergeCell ref="B43:B48"/>
    <mergeCell ref="C43:C48"/>
    <mergeCell ref="D43:D48"/>
    <mergeCell ref="E43:E48"/>
    <mergeCell ref="S39:S42"/>
    <mergeCell ref="T39:T42"/>
    <mergeCell ref="U39:U42"/>
    <mergeCell ref="V39:V42"/>
    <mergeCell ref="W39:W42"/>
    <mergeCell ref="X39:X42"/>
    <mergeCell ref="M39:M42"/>
    <mergeCell ref="N39:N42"/>
    <mergeCell ref="O39:O42"/>
    <mergeCell ref="P39:P42"/>
    <mergeCell ref="Q39:Q42"/>
    <mergeCell ref="R39:R42"/>
    <mergeCell ref="G39:G42"/>
    <mergeCell ref="H39:H42"/>
    <mergeCell ref="J39:J42"/>
    <mergeCell ref="I39:I42"/>
    <mergeCell ref="K39:K42"/>
    <mergeCell ref="L39:L42"/>
    <mergeCell ref="A39:A42"/>
    <mergeCell ref="B39:B42"/>
    <mergeCell ref="C39:C42"/>
    <mergeCell ref="D39:D42"/>
    <mergeCell ref="E39:E42"/>
    <mergeCell ref="F39:F42"/>
    <mergeCell ref="E49:E52"/>
    <mergeCell ref="F49:F52"/>
    <mergeCell ref="X43:X48"/>
    <mergeCell ref="Y43:Y48"/>
    <mergeCell ref="Z43:Z48"/>
    <mergeCell ref="AA43:AA48"/>
    <mergeCell ref="AE43:AE48"/>
    <mergeCell ref="AF43:AF48"/>
    <mergeCell ref="R43:R48"/>
    <mergeCell ref="S43:S48"/>
    <mergeCell ref="T43:T48"/>
    <mergeCell ref="U43:U48"/>
    <mergeCell ref="V43:V48"/>
    <mergeCell ref="W43:W48"/>
    <mergeCell ref="L43:L48"/>
    <mergeCell ref="M43:M48"/>
    <mergeCell ref="N43:N48"/>
    <mergeCell ref="O43:O48"/>
    <mergeCell ref="P43:P48"/>
    <mergeCell ref="Q43:Q48"/>
    <mergeCell ref="F43:F48"/>
    <mergeCell ref="G43:G48"/>
    <mergeCell ref="H43:H48"/>
    <mergeCell ref="J43:J48"/>
    <mergeCell ref="I43:I48"/>
    <mergeCell ref="K43:K48"/>
    <mergeCell ref="Y49:Y52"/>
    <mergeCell ref="Z49:Z52"/>
    <mergeCell ref="AA49:AA52"/>
    <mergeCell ref="AE49:AE52"/>
    <mergeCell ref="AF49:AF52"/>
    <mergeCell ref="Y57:Y60"/>
    <mergeCell ref="Z57:Z60"/>
    <mergeCell ref="AA57:AA60"/>
    <mergeCell ref="AE57:AE60"/>
    <mergeCell ref="AF57:AF60"/>
    <mergeCell ref="A53:A56"/>
    <mergeCell ref="B53:B56"/>
    <mergeCell ref="C53:C56"/>
    <mergeCell ref="D53:D56"/>
    <mergeCell ref="E53:E56"/>
    <mergeCell ref="S49:S52"/>
    <mergeCell ref="T49:T52"/>
    <mergeCell ref="U49:U52"/>
    <mergeCell ref="V49:V52"/>
    <mergeCell ref="W49:W52"/>
    <mergeCell ref="X49:X52"/>
    <mergeCell ref="M49:M52"/>
    <mergeCell ref="N49:N52"/>
    <mergeCell ref="O49:O52"/>
    <mergeCell ref="P49:P52"/>
    <mergeCell ref="Q49:Q52"/>
    <mergeCell ref="R49:R52"/>
    <mergeCell ref="G49:G52"/>
    <mergeCell ref="H49:H52"/>
    <mergeCell ref="J49:J52"/>
    <mergeCell ref="I49:I52"/>
    <mergeCell ref="K49:K52"/>
    <mergeCell ref="L49:L52"/>
    <mergeCell ref="A49:A52"/>
    <mergeCell ref="B49:B52"/>
    <mergeCell ref="C49:C52"/>
    <mergeCell ref="D49:D52"/>
    <mergeCell ref="K57:K60"/>
    <mergeCell ref="L57:L60"/>
    <mergeCell ref="A57:A60"/>
    <mergeCell ref="B57:B60"/>
    <mergeCell ref="C57:C60"/>
    <mergeCell ref="D57:D60"/>
    <mergeCell ref="E57:E60"/>
    <mergeCell ref="F57:F60"/>
    <mergeCell ref="X53:X56"/>
    <mergeCell ref="Y53:Y56"/>
    <mergeCell ref="Z53:Z56"/>
    <mergeCell ref="AA53:AA56"/>
    <mergeCell ref="AE53:AE56"/>
    <mergeCell ref="AF53:AF56"/>
    <mergeCell ref="R53:R56"/>
    <mergeCell ref="S53:S56"/>
    <mergeCell ref="T53:T56"/>
    <mergeCell ref="U53:U56"/>
    <mergeCell ref="V53:V56"/>
    <mergeCell ref="W53:W56"/>
    <mergeCell ref="L53:L56"/>
    <mergeCell ref="M53:M56"/>
    <mergeCell ref="N53:N56"/>
    <mergeCell ref="O53:O56"/>
    <mergeCell ref="P53:P56"/>
    <mergeCell ref="Q53:Q56"/>
    <mergeCell ref="F53:F56"/>
    <mergeCell ref="G53:G56"/>
    <mergeCell ref="H53:H56"/>
    <mergeCell ref="J53:J56"/>
    <mergeCell ref="I53:I56"/>
    <mergeCell ref="K53:K56"/>
    <mergeCell ref="F61:F64"/>
    <mergeCell ref="G61:G64"/>
    <mergeCell ref="H61:H64"/>
    <mergeCell ref="J61:J64"/>
    <mergeCell ref="I61:I64"/>
    <mergeCell ref="K61:K64"/>
    <mergeCell ref="Y65:Y68"/>
    <mergeCell ref="Z65:Z68"/>
    <mergeCell ref="AA65:AA68"/>
    <mergeCell ref="AE65:AE68"/>
    <mergeCell ref="AF65:AF68"/>
    <mergeCell ref="A61:A64"/>
    <mergeCell ref="B61:B64"/>
    <mergeCell ref="C61:C64"/>
    <mergeCell ref="D61:D64"/>
    <mergeCell ref="E61:E64"/>
    <mergeCell ref="S57:S60"/>
    <mergeCell ref="T57:T60"/>
    <mergeCell ref="U57:U60"/>
    <mergeCell ref="V57:V60"/>
    <mergeCell ref="W57:W60"/>
    <mergeCell ref="X57:X60"/>
    <mergeCell ref="M57:M60"/>
    <mergeCell ref="N57:N60"/>
    <mergeCell ref="O57:O60"/>
    <mergeCell ref="P57:P60"/>
    <mergeCell ref="Q57:Q60"/>
    <mergeCell ref="R57:R60"/>
    <mergeCell ref="G57:G60"/>
    <mergeCell ref="H57:H60"/>
    <mergeCell ref="J57:J60"/>
    <mergeCell ref="I57:I60"/>
    <mergeCell ref="X61:X64"/>
    <mergeCell ref="Y61:Y64"/>
    <mergeCell ref="Z61:Z64"/>
    <mergeCell ref="AA61:AA64"/>
    <mergeCell ref="AE61:AE64"/>
    <mergeCell ref="AF61:AF64"/>
    <mergeCell ref="R61:R64"/>
    <mergeCell ref="S61:S64"/>
    <mergeCell ref="T61:T64"/>
    <mergeCell ref="U61:U64"/>
    <mergeCell ref="V61:V64"/>
    <mergeCell ref="W61:W64"/>
    <mergeCell ref="L61:L64"/>
    <mergeCell ref="M61:M64"/>
    <mergeCell ref="N61:N64"/>
    <mergeCell ref="O61:O64"/>
    <mergeCell ref="P61:P64"/>
    <mergeCell ref="Q61:Q64"/>
    <mergeCell ref="A69:A73"/>
    <mergeCell ref="B69:B73"/>
    <mergeCell ref="C69:C73"/>
    <mergeCell ref="D69:D73"/>
    <mergeCell ref="E69:E73"/>
    <mergeCell ref="S65:S68"/>
    <mergeCell ref="T65:T68"/>
    <mergeCell ref="U65:U68"/>
    <mergeCell ref="V65:V68"/>
    <mergeCell ref="W65:W68"/>
    <mergeCell ref="X65:X68"/>
    <mergeCell ref="M65:M68"/>
    <mergeCell ref="N65:N68"/>
    <mergeCell ref="O65:O68"/>
    <mergeCell ref="P65:P68"/>
    <mergeCell ref="Q65:Q68"/>
    <mergeCell ref="R65:R68"/>
    <mergeCell ref="G65:G68"/>
    <mergeCell ref="H65:H68"/>
    <mergeCell ref="J65:J68"/>
    <mergeCell ref="I65:I68"/>
    <mergeCell ref="K65:K68"/>
    <mergeCell ref="L65:L68"/>
    <mergeCell ref="A65:A68"/>
    <mergeCell ref="B65:B68"/>
    <mergeCell ref="C65:C68"/>
    <mergeCell ref="D65:D68"/>
    <mergeCell ref="E65:E68"/>
    <mergeCell ref="F65:F68"/>
    <mergeCell ref="E74:E78"/>
    <mergeCell ref="F74:F78"/>
    <mergeCell ref="X69:X73"/>
    <mergeCell ref="Y69:Y73"/>
    <mergeCell ref="Z69:Z73"/>
    <mergeCell ref="AA69:AA73"/>
    <mergeCell ref="AE69:AE73"/>
    <mergeCell ref="AF69:AF73"/>
    <mergeCell ref="R69:R73"/>
    <mergeCell ref="S69:S73"/>
    <mergeCell ref="T69:T73"/>
    <mergeCell ref="U69:U73"/>
    <mergeCell ref="V69:V73"/>
    <mergeCell ref="W69:W73"/>
    <mergeCell ref="L69:L73"/>
    <mergeCell ref="M69:M73"/>
    <mergeCell ref="N69:N73"/>
    <mergeCell ref="O69:O73"/>
    <mergeCell ref="P69:P73"/>
    <mergeCell ref="Q69:Q73"/>
    <mergeCell ref="F69:F73"/>
    <mergeCell ref="G69:G73"/>
    <mergeCell ref="H69:H73"/>
    <mergeCell ref="J69:J73"/>
    <mergeCell ref="I69:I73"/>
    <mergeCell ref="K69:K73"/>
    <mergeCell ref="Y74:Y78"/>
    <mergeCell ref="Z74:Z78"/>
    <mergeCell ref="AA74:AA78"/>
    <mergeCell ref="AE74:AE78"/>
    <mergeCell ref="AF74:AF78"/>
    <mergeCell ref="Y85:Y90"/>
    <mergeCell ref="Z85:Z90"/>
    <mergeCell ref="AA85:AA90"/>
    <mergeCell ref="AE85:AE90"/>
    <mergeCell ref="AF85:AF90"/>
    <mergeCell ref="A79:A84"/>
    <mergeCell ref="B79:B84"/>
    <mergeCell ref="C79:C84"/>
    <mergeCell ref="D79:D84"/>
    <mergeCell ref="E79:E84"/>
    <mergeCell ref="S74:S78"/>
    <mergeCell ref="T74:T78"/>
    <mergeCell ref="U74:U78"/>
    <mergeCell ref="V74:V78"/>
    <mergeCell ref="W74:W78"/>
    <mergeCell ref="X74:X78"/>
    <mergeCell ref="M74:M78"/>
    <mergeCell ref="N74:N78"/>
    <mergeCell ref="O74:O78"/>
    <mergeCell ref="P74:P78"/>
    <mergeCell ref="Q74:Q78"/>
    <mergeCell ref="R74:R78"/>
    <mergeCell ref="G74:G78"/>
    <mergeCell ref="H74:H78"/>
    <mergeCell ref="J74:J78"/>
    <mergeCell ref="I74:I78"/>
    <mergeCell ref="K74:K78"/>
    <mergeCell ref="L74:L78"/>
    <mergeCell ref="A74:A78"/>
    <mergeCell ref="B74:B78"/>
    <mergeCell ref="C74:C78"/>
    <mergeCell ref="D74:D78"/>
    <mergeCell ref="K85:K90"/>
    <mergeCell ref="L85:L90"/>
    <mergeCell ref="A85:A90"/>
    <mergeCell ref="B85:B90"/>
    <mergeCell ref="C85:C90"/>
    <mergeCell ref="D85:D90"/>
    <mergeCell ref="E85:E90"/>
    <mergeCell ref="F85:F90"/>
    <mergeCell ref="X79:X84"/>
    <mergeCell ref="Y79:Y84"/>
    <mergeCell ref="Z79:Z84"/>
    <mergeCell ref="AA79:AA84"/>
    <mergeCell ref="AE79:AE84"/>
    <mergeCell ref="AF79:AF84"/>
    <mergeCell ref="R79:R84"/>
    <mergeCell ref="S79:S84"/>
    <mergeCell ref="T79:T84"/>
    <mergeCell ref="U79:U84"/>
    <mergeCell ref="V79:V84"/>
    <mergeCell ref="W79:W84"/>
    <mergeCell ref="L79:L84"/>
    <mergeCell ref="M79:M84"/>
    <mergeCell ref="N79:N84"/>
    <mergeCell ref="O79:O84"/>
    <mergeCell ref="P79:P84"/>
    <mergeCell ref="Q79:Q84"/>
    <mergeCell ref="F79:F84"/>
    <mergeCell ref="G79:G84"/>
    <mergeCell ref="H79:H84"/>
    <mergeCell ref="J79:J84"/>
    <mergeCell ref="I79:I84"/>
    <mergeCell ref="K79:K84"/>
    <mergeCell ref="F91:F94"/>
    <mergeCell ref="G91:G94"/>
    <mergeCell ref="H91:H94"/>
    <mergeCell ref="J91:J94"/>
    <mergeCell ref="I91:I94"/>
    <mergeCell ref="K91:K94"/>
    <mergeCell ref="Y95:Y98"/>
    <mergeCell ref="Z95:Z98"/>
    <mergeCell ref="AA95:AA98"/>
    <mergeCell ref="AE95:AE98"/>
    <mergeCell ref="AF95:AF98"/>
    <mergeCell ref="A91:A94"/>
    <mergeCell ref="B91:B94"/>
    <mergeCell ref="C91:C94"/>
    <mergeCell ref="D91:D94"/>
    <mergeCell ref="E91:E94"/>
    <mergeCell ref="S85:S90"/>
    <mergeCell ref="T85:T90"/>
    <mergeCell ref="U85:U90"/>
    <mergeCell ref="V85:V90"/>
    <mergeCell ref="W85:W90"/>
    <mergeCell ref="X85:X90"/>
    <mergeCell ref="M85:M90"/>
    <mergeCell ref="N85:N90"/>
    <mergeCell ref="O85:O90"/>
    <mergeCell ref="P85:P90"/>
    <mergeCell ref="Q85:Q90"/>
    <mergeCell ref="R85:R90"/>
    <mergeCell ref="G85:G90"/>
    <mergeCell ref="H85:H90"/>
    <mergeCell ref="J85:J90"/>
    <mergeCell ref="I85:I90"/>
    <mergeCell ref="X91:X94"/>
    <mergeCell ref="Y91:Y94"/>
    <mergeCell ref="Z91:Z94"/>
    <mergeCell ref="AA91:AA94"/>
    <mergeCell ref="AE91:AE94"/>
    <mergeCell ref="AF91:AF94"/>
    <mergeCell ref="R91:R94"/>
    <mergeCell ref="S91:S94"/>
    <mergeCell ref="T91:T94"/>
    <mergeCell ref="U91:U94"/>
    <mergeCell ref="V91:V94"/>
    <mergeCell ref="W91:W94"/>
    <mergeCell ref="L91:L94"/>
    <mergeCell ref="M91:M94"/>
    <mergeCell ref="N91:N94"/>
    <mergeCell ref="O91:O94"/>
    <mergeCell ref="P91:P94"/>
    <mergeCell ref="Q91:Q94"/>
    <mergeCell ref="A99:A102"/>
    <mergeCell ref="B99:B102"/>
    <mergeCell ref="C99:C102"/>
    <mergeCell ref="D99:D102"/>
    <mergeCell ref="E99:E102"/>
    <mergeCell ref="S95:S98"/>
    <mergeCell ref="T95:T98"/>
    <mergeCell ref="U95:U98"/>
    <mergeCell ref="V95:V98"/>
    <mergeCell ref="W95:W98"/>
    <mergeCell ref="X95:X98"/>
    <mergeCell ref="M95:M98"/>
    <mergeCell ref="N95:N98"/>
    <mergeCell ref="O95:O98"/>
    <mergeCell ref="P95:P98"/>
    <mergeCell ref="Q95:Q98"/>
    <mergeCell ref="R95:R98"/>
    <mergeCell ref="G95:G98"/>
    <mergeCell ref="H95:H98"/>
    <mergeCell ref="J95:J98"/>
    <mergeCell ref="I95:I98"/>
    <mergeCell ref="K95:K98"/>
    <mergeCell ref="L95:L98"/>
    <mergeCell ref="A95:A98"/>
    <mergeCell ref="B95:B98"/>
    <mergeCell ref="C95:C98"/>
    <mergeCell ref="D95:D98"/>
    <mergeCell ref="E95:E98"/>
    <mergeCell ref="F95:F98"/>
    <mergeCell ref="E103:E106"/>
    <mergeCell ref="F103:F106"/>
    <mergeCell ref="X99:X102"/>
    <mergeCell ref="Y99:Y102"/>
    <mergeCell ref="Z99:Z102"/>
    <mergeCell ref="AA99:AA102"/>
    <mergeCell ref="AE99:AE102"/>
    <mergeCell ref="AF99:AF102"/>
    <mergeCell ref="R99:R102"/>
    <mergeCell ref="S99:S102"/>
    <mergeCell ref="T99:T102"/>
    <mergeCell ref="U99:U102"/>
    <mergeCell ref="V99:V102"/>
    <mergeCell ref="W99:W102"/>
    <mergeCell ref="L99:L102"/>
    <mergeCell ref="M99:M102"/>
    <mergeCell ref="N99:N102"/>
    <mergeCell ref="O99:O102"/>
    <mergeCell ref="P99:P102"/>
    <mergeCell ref="Q99:Q102"/>
    <mergeCell ref="F99:F102"/>
    <mergeCell ref="G99:G102"/>
    <mergeCell ref="H99:H102"/>
    <mergeCell ref="J99:J102"/>
    <mergeCell ref="I99:I102"/>
    <mergeCell ref="K99:K102"/>
    <mergeCell ref="Y103:Y106"/>
    <mergeCell ref="Z103:Z106"/>
    <mergeCell ref="AA103:AA106"/>
    <mergeCell ref="AE103:AE106"/>
    <mergeCell ref="AF103:AF106"/>
    <mergeCell ref="Y112:Y117"/>
    <mergeCell ref="Z112:Z117"/>
    <mergeCell ref="AA112:AA117"/>
    <mergeCell ref="AE112:AE117"/>
    <mergeCell ref="AF112:AF117"/>
    <mergeCell ref="A107:A111"/>
    <mergeCell ref="B107:B111"/>
    <mergeCell ref="C107:C111"/>
    <mergeCell ref="D107:D111"/>
    <mergeCell ref="E107:E111"/>
    <mergeCell ref="S103:S106"/>
    <mergeCell ref="T103:T106"/>
    <mergeCell ref="U103:U106"/>
    <mergeCell ref="V103:V106"/>
    <mergeCell ref="W103:W106"/>
    <mergeCell ref="X103:X106"/>
    <mergeCell ref="M103:M106"/>
    <mergeCell ref="N103:N106"/>
    <mergeCell ref="O103:O106"/>
    <mergeCell ref="P103:P106"/>
    <mergeCell ref="Q103:Q106"/>
    <mergeCell ref="R103:R106"/>
    <mergeCell ref="G103:G106"/>
    <mergeCell ref="H103:H106"/>
    <mergeCell ref="J103:J106"/>
    <mergeCell ref="I103:I106"/>
    <mergeCell ref="K103:K106"/>
    <mergeCell ref="L103:L106"/>
    <mergeCell ref="A103:A106"/>
    <mergeCell ref="B103:B106"/>
    <mergeCell ref="C103:C106"/>
    <mergeCell ref="D103:D106"/>
    <mergeCell ref="K112:K117"/>
    <mergeCell ref="L112:L117"/>
    <mergeCell ref="A112:A117"/>
    <mergeCell ref="B112:B117"/>
    <mergeCell ref="C112:C117"/>
    <mergeCell ref="D112:D117"/>
    <mergeCell ref="E112:E117"/>
    <mergeCell ref="F112:F117"/>
    <mergeCell ref="X107:X111"/>
    <mergeCell ref="Y107:Y111"/>
    <mergeCell ref="Z107:Z111"/>
    <mergeCell ref="AA107:AA111"/>
    <mergeCell ref="AE107:AE111"/>
    <mergeCell ref="AF107:AF111"/>
    <mergeCell ref="R107:R111"/>
    <mergeCell ref="S107:S111"/>
    <mergeCell ref="T107:T111"/>
    <mergeCell ref="U107:U111"/>
    <mergeCell ref="V107:V111"/>
    <mergeCell ref="W107:W111"/>
    <mergeCell ref="L107:L111"/>
    <mergeCell ref="M107:M111"/>
    <mergeCell ref="N107:N111"/>
    <mergeCell ref="O107:O111"/>
    <mergeCell ref="P107:P111"/>
    <mergeCell ref="Q107:Q111"/>
    <mergeCell ref="F107:F111"/>
    <mergeCell ref="G107:G111"/>
    <mergeCell ref="H107:H111"/>
    <mergeCell ref="J107:J111"/>
    <mergeCell ref="I107:I111"/>
    <mergeCell ref="K107:K111"/>
    <mergeCell ref="F118:F123"/>
    <mergeCell ref="G118:G123"/>
    <mergeCell ref="H118:H123"/>
    <mergeCell ref="J118:J123"/>
    <mergeCell ref="I118:I123"/>
    <mergeCell ref="K118:K123"/>
    <mergeCell ref="Y124:Y127"/>
    <mergeCell ref="Z124:Z127"/>
    <mergeCell ref="AA124:AA127"/>
    <mergeCell ref="AE124:AE127"/>
    <mergeCell ref="AF124:AF127"/>
    <mergeCell ref="A118:A123"/>
    <mergeCell ref="B118:B123"/>
    <mergeCell ref="C118:C123"/>
    <mergeCell ref="D118:D123"/>
    <mergeCell ref="E118:E123"/>
    <mergeCell ref="S112:S117"/>
    <mergeCell ref="T112:T117"/>
    <mergeCell ref="U112:U117"/>
    <mergeCell ref="V112:V117"/>
    <mergeCell ref="W112:W117"/>
    <mergeCell ref="X112:X117"/>
    <mergeCell ref="M112:M117"/>
    <mergeCell ref="N112:N117"/>
    <mergeCell ref="O112:O117"/>
    <mergeCell ref="P112:P117"/>
    <mergeCell ref="Q112:Q117"/>
    <mergeCell ref="R112:R117"/>
    <mergeCell ref="G112:G117"/>
    <mergeCell ref="H112:H117"/>
    <mergeCell ref="J112:J117"/>
    <mergeCell ref="I112:I117"/>
    <mergeCell ref="X118:X123"/>
    <mergeCell ref="Y118:Y123"/>
    <mergeCell ref="Z118:Z123"/>
    <mergeCell ref="AA118:AA123"/>
    <mergeCell ref="AE118:AE123"/>
    <mergeCell ref="AF118:AF123"/>
    <mergeCell ref="R118:R123"/>
    <mergeCell ref="S118:S123"/>
    <mergeCell ref="T118:T123"/>
    <mergeCell ref="U118:U123"/>
    <mergeCell ref="V118:V123"/>
    <mergeCell ref="W118:W123"/>
    <mergeCell ref="L118:L123"/>
    <mergeCell ref="M118:M123"/>
    <mergeCell ref="N118:N123"/>
    <mergeCell ref="O118:O123"/>
    <mergeCell ref="P118:P123"/>
    <mergeCell ref="Q118:Q123"/>
    <mergeCell ref="A128:A132"/>
    <mergeCell ref="B128:B132"/>
    <mergeCell ref="C128:C132"/>
    <mergeCell ref="D128:D132"/>
    <mergeCell ref="E128:E132"/>
    <mergeCell ref="S124:S127"/>
    <mergeCell ref="T124:T127"/>
    <mergeCell ref="U124:U127"/>
    <mergeCell ref="V124:V127"/>
    <mergeCell ref="W124:W127"/>
    <mergeCell ref="X124:X127"/>
    <mergeCell ref="M124:M127"/>
    <mergeCell ref="N124:N127"/>
    <mergeCell ref="O124:O127"/>
    <mergeCell ref="P124:P127"/>
    <mergeCell ref="Q124:Q127"/>
    <mergeCell ref="R124:R127"/>
    <mergeCell ref="G124:G127"/>
    <mergeCell ref="H124:H127"/>
    <mergeCell ref="J124:J127"/>
    <mergeCell ref="I124:I127"/>
    <mergeCell ref="K124:K127"/>
    <mergeCell ref="L124:L127"/>
    <mergeCell ref="A124:A127"/>
    <mergeCell ref="B124:B127"/>
    <mergeCell ref="C124:C127"/>
    <mergeCell ref="D124:D127"/>
    <mergeCell ref="E124:E127"/>
    <mergeCell ref="F124:F127"/>
    <mergeCell ref="E133:E137"/>
    <mergeCell ref="F133:F137"/>
    <mergeCell ref="X128:X132"/>
    <mergeCell ref="Y128:Y132"/>
    <mergeCell ref="Z128:Z132"/>
    <mergeCell ref="AA128:AA132"/>
    <mergeCell ref="AE128:AE132"/>
    <mergeCell ref="AF128:AF132"/>
    <mergeCell ref="R128:R132"/>
    <mergeCell ref="S128:S132"/>
    <mergeCell ref="T128:T132"/>
    <mergeCell ref="U128:U132"/>
    <mergeCell ref="V128:V132"/>
    <mergeCell ref="W128:W132"/>
    <mergeCell ref="L128:L132"/>
    <mergeCell ref="M128:M132"/>
    <mergeCell ref="N128:N132"/>
    <mergeCell ref="O128:O132"/>
    <mergeCell ref="P128:P132"/>
    <mergeCell ref="Q128:Q132"/>
    <mergeCell ref="F128:F132"/>
    <mergeCell ref="G128:G132"/>
    <mergeCell ref="H128:H132"/>
    <mergeCell ref="J128:J132"/>
    <mergeCell ref="I128:I132"/>
    <mergeCell ref="K128:K132"/>
    <mergeCell ref="Y133:Y137"/>
    <mergeCell ref="Z133:Z137"/>
    <mergeCell ref="AA133:AA137"/>
    <mergeCell ref="AE133:AE137"/>
    <mergeCell ref="AF133:AF137"/>
    <mergeCell ref="Y144:Y148"/>
    <mergeCell ref="Z144:Z148"/>
    <mergeCell ref="AA144:AA148"/>
    <mergeCell ref="AE144:AE148"/>
    <mergeCell ref="AF144:AF148"/>
    <mergeCell ref="A138:A143"/>
    <mergeCell ref="B138:B143"/>
    <mergeCell ref="C138:C143"/>
    <mergeCell ref="D138:D143"/>
    <mergeCell ref="E138:E143"/>
    <mergeCell ref="S133:S137"/>
    <mergeCell ref="T133:T137"/>
    <mergeCell ref="U133:U137"/>
    <mergeCell ref="V133:V137"/>
    <mergeCell ref="W133:W137"/>
    <mergeCell ref="X133:X137"/>
    <mergeCell ref="M133:M137"/>
    <mergeCell ref="N133:N137"/>
    <mergeCell ref="O133:O137"/>
    <mergeCell ref="P133:P137"/>
    <mergeCell ref="Q133:Q137"/>
    <mergeCell ref="R133:R137"/>
    <mergeCell ref="G133:G137"/>
    <mergeCell ref="H133:H137"/>
    <mergeCell ref="J133:J137"/>
    <mergeCell ref="I133:I137"/>
    <mergeCell ref="K133:K137"/>
    <mergeCell ref="L133:L137"/>
    <mergeCell ref="A133:A137"/>
    <mergeCell ref="B133:B137"/>
    <mergeCell ref="C133:C137"/>
    <mergeCell ref="D133:D137"/>
    <mergeCell ref="K144:K148"/>
    <mergeCell ref="L144:L148"/>
    <mergeCell ref="A144:A148"/>
    <mergeCell ref="B144:B148"/>
    <mergeCell ref="C144:C148"/>
    <mergeCell ref="D144:D148"/>
    <mergeCell ref="E144:E148"/>
    <mergeCell ref="F144:F148"/>
    <mergeCell ref="X138:X143"/>
    <mergeCell ref="Y138:Y143"/>
    <mergeCell ref="Z138:Z143"/>
    <mergeCell ref="AA138:AA143"/>
    <mergeCell ref="AE138:AE143"/>
    <mergeCell ref="AF138:AF143"/>
    <mergeCell ref="R138:R143"/>
    <mergeCell ref="S138:S143"/>
    <mergeCell ref="T138:T143"/>
    <mergeCell ref="U138:U143"/>
    <mergeCell ref="V138:V143"/>
    <mergeCell ref="W138:W143"/>
    <mergeCell ref="L138:L143"/>
    <mergeCell ref="M138:M143"/>
    <mergeCell ref="N138:N143"/>
    <mergeCell ref="O138:O143"/>
    <mergeCell ref="P138:P143"/>
    <mergeCell ref="Q138:Q143"/>
    <mergeCell ref="F138:F143"/>
    <mergeCell ref="G138:G143"/>
    <mergeCell ref="H138:H143"/>
    <mergeCell ref="J138:J143"/>
    <mergeCell ref="I138:I143"/>
    <mergeCell ref="K138:K143"/>
    <mergeCell ref="F149:F153"/>
    <mergeCell ref="G149:G153"/>
    <mergeCell ref="H149:H153"/>
    <mergeCell ref="J149:J153"/>
    <mergeCell ref="I149:I153"/>
    <mergeCell ref="K149:K153"/>
    <mergeCell ref="Y154:Y157"/>
    <mergeCell ref="Z154:Z157"/>
    <mergeCell ref="AA154:AA157"/>
    <mergeCell ref="AE154:AE157"/>
    <mergeCell ref="AF154:AF157"/>
    <mergeCell ref="A149:A153"/>
    <mergeCell ref="B149:B153"/>
    <mergeCell ref="C149:C153"/>
    <mergeCell ref="D149:D153"/>
    <mergeCell ref="E149:E153"/>
    <mergeCell ref="S144:S148"/>
    <mergeCell ref="T144:T148"/>
    <mergeCell ref="U144:U148"/>
    <mergeCell ref="V144:V148"/>
    <mergeCell ref="W144:W148"/>
    <mergeCell ref="X144:X148"/>
    <mergeCell ref="M144:M148"/>
    <mergeCell ref="N144:N148"/>
    <mergeCell ref="O144:O148"/>
    <mergeCell ref="P144:P148"/>
    <mergeCell ref="Q144:Q148"/>
    <mergeCell ref="R144:R148"/>
    <mergeCell ref="G144:G148"/>
    <mergeCell ref="H144:H148"/>
    <mergeCell ref="J144:J148"/>
    <mergeCell ref="I144:I148"/>
    <mergeCell ref="X149:X153"/>
    <mergeCell ref="Y149:Y153"/>
    <mergeCell ref="Z149:Z153"/>
    <mergeCell ref="AA149:AA153"/>
    <mergeCell ref="AE149:AE153"/>
    <mergeCell ref="AF149:AF153"/>
    <mergeCell ref="R149:R153"/>
    <mergeCell ref="S149:S153"/>
    <mergeCell ref="T149:T153"/>
    <mergeCell ref="U149:U153"/>
    <mergeCell ref="V149:V153"/>
    <mergeCell ref="W149:W153"/>
    <mergeCell ref="L149:L153"/>
    <mergeCell ref="M149:M153"/>
    <mergeCell ref="N149:N153"/>
    <mergeCell ref="O149:O153"/>
    <mergeCell ref="P149:P153"/>
    <mergeCell ref="Q149:Q153"/>
    <mergeCell ref="A158:A163"/>
    <mergeCell ref="B158:B163"/>
    <mergeCell ref="C158:C163"/>
    <mergeCell ref="D158:D163"/>
    <mergeCell ref="E158:E163"/>
    <mergeCell ref="S154:S157"/>
    <mergeCell ref="T154:T157"/>
    <mergeCell ref="U154:U157"/>
    <mergeCell ref="V154:V157"/>
    <mergeCell ref="W154:W157"/>
    <mergeCell ref="X154:X157"/>
    <mergeCell ref="M154:M157"/>
    <mergeCell ref="N154:N157"/>
    <mergeCell ref="O154:O157"/>
    <mergeCell ref="P154:P157"/>
    <mergeCell ref="Q154:Q157"/>
    <mergeCell ref="R154:R157"/>
    <mergeCell ref="G154:G157"/>
    <mergeCell ref="H154:H157"/>
    <mergeCell ref="J154:J157"/>
    <mergeCell ref="I154:I157"/>
    <mergeCell ref="K154:K157"/>
    <mergeCell ref="L154:L157"/>
    <mergeCell ref="A154:A157"/>
    <mergeCell ref="B154:B157"/>
    <mergeCell ref="C154:C157"/>
    <mergeCell ref="D154:D157"/>
    <mergeCell ref="E154:E157"/>
    <mergeCell ref="F154:F157"/>
    <mergeCell ref="E164:E167"/>
    <mergeCell ref="F164:F167"/>
    <mergeCell ref="X158:X163"/>
    <mergeCell ref="Y158:Y163"/>
    <mergeCell ref="Z158:Z163"/>
    <mergeCell ref="AA158:AA163"/>
    <mergeCell ref="AE158:AE163"/>
    <mergeCell ref="AF158:AF163"/>
    <mergeCell ref="R158:R163"/>
    <mergeCell ref="S158:S163"/>
    <mergeCell ref="T158:T163"/>
    <mergeCell ref="U158:U163"/>
    <mergeCell ref="V158:V163"/>
    <mergeCell ref="W158:W163"/>
    <mergeCell ref="L158:L163"/>
    <mergeCell ref="M158:M163"/>
    <mergeCell ref="N158:N163"/>
    <mergeCell ref="O158:O163"/>
    <mergeCell ref="P158:P163"/>
    <mergeCell ref="Q158:Q163"/>
    <mergeCell ref="F158:F163"/>
    <mergeCell ref="G158:G163"/>
    <mergeCell ref="H158:H163"/>
    <mergeCell ref="J158:J163"/>
    <mergeCell ref="I158:I163"/>
    <mergeCell ref="K158:K163"/>
    <mergeCell ref="Y164:Y167"/>
    <mergeCell ref="Z164:Z167"/>
    <mergeCell ref="AA164:AA167"/>
    <mergeCell ref="AE164:AE167"/>
    <mergeCell ref="AF164:AF167"/>
    <mergeCell ref="Y173:Y176"/>
    <mergeCell ref="Z173:Z176"/>
    <mergeCell ref="AA173:AA176"/>
    <mergeCell ref="AE173:AE176"/>
    <mergeCell ref="AF173:AF176"/>
    <mergeCell ref="A168:A172"/>
    <mergeCell ref="B168:B172"/>
    <mergeCell ref="C168:C172"/>
    <mergeCell ref="D168:D172"/>
    <mergeCell ref="E168:E172"/>
    <mergeCell ref="S164:S167"/>
    <mergeCell ref="T164:T167"/>
    <mergeCell ref="U164:U167"/>
    <mergeCell ref="V164:V167"/>
    <mergeCell ref="W164:W167"/>
    <mergeCell ref="X164:X167"/>
    <mergeCell ref="M164:M167"/>
    <mergeCell ref="N164:N167"/>
    <mergeCell ref="O164:O167"/>
    <mergeCell ref="P164:P167"/>
    <mergeCell ref="Q164:Q167"/>
    <mergeCell ref="R164:R167"/>
    <mergeCell ref="G164:G167"/>
    <mergeCell ref="H164:H167"/>
    <mergeCell ref="J164:J167"/>
    <mergeCell ref="I164:I167"/>
    <mergeCell ref="K164:K167"/>
    <mergeCell ref="L164:L167"/>
    <mergeCell ref="A164:A167"/>
    <mergeCell ref="B164:B167"/>
    <mergeCell ref="C164:C167"/>
    <mergeCell ref="D164:D167"/>
    <mergeCell ref="K173:K176"/>
    <mergeCell ref="L173:L176"/>
    <mergeCell ref="A173:A176"/>
    <mergeCell ref="B173:B176"/>
    <mergeCell ref="C173:C176"/>
    <mergeCell ref="D173:D176"/>
    <mergeCell ref="E173:E176"/>
    <mergeCell ref="F173:F176"/>
    <mergeCell ref="X168:X172"/>
    <mergeCell ref="Y168:Y172"/>
    <mergeCell ref="Z168:Z172"/>
    <mergeCell ref="AA168:AA172"/>
    <mergeCell ref="AE168:AE172"/>
    <mergeCell ref="AF168:AF172"/>
    <mergeCell ref="R168:R172"/>
    <mergeCell ref="S168:S172"/>
    <mergeCell ref="T168:T172"/>
    <mergeCell ref="U168:U172"/>
    <mergeCell ref="V168:V172"/>
    <mergeCell ref="W168:W172"/>
    <mergeCell ref="L168:L172"/>
    <mergeCell ref="M168:M172"/>
    <mergeCell ref="N168:N172"/>
    <mergeCell ref="O168:O172"/>
    <mergeCell ref="P168:P172"/>
    <mergeCell ref="Q168:Q172"/>
    <mergeCell ref="F168:F172"/>
    <mergeCell ref="G168:G172"/>
    <mergeCell ref="H168:H172"/>
    <mergeCell ref="J168:J172"/>
    <mergeCell ref="I168:I172"/>
    <mergeCell ref="K168:K172"/>
    <mergeCell ref="F177:F182"/>
    <mergeCell ref="G177:G182"/>
    <mergeCell ref="H177:H182"/>
    <mergeCell ref="J177:J182"/>
    <mergeCell ref="I177:I182"/>
    <mergeCell ref="K177:K182"/>
    <mergeCell ref="Y183:Y188"/>
    <mergeCell ref="Z183:Z188"/>
    <mergeCell ref="AA183:AA188"/>
    <mergeCell ref="AE183:AE188"/>
    <mergeCell ref="AF183:AF188"/>
    <mergeCell ref="A177:A182"/>
    <mergeCell ref="B177:B182"/>
    <mergeCell ref="C177:C182"/>
    <mergeCell ref="D177:D182"/>
    <mergeCell ref="E177:E182"/>
    <mergeCell ref="S173:S176"/>
    <mergeCell ref="T173:T176"/>
    <mergeCell ref="U173:U176"/>
    <mergeCell ref="V173:V176"/>
    <mergeCell ref="W173:W176"/>
    <mergeCell ref="X173:X176"/>
    <mergeCell ref="M173:M176"/>
    <mergeCell ref="N173:N176"/>
    <mergeCell ref="O173:O176"/>
    <mergeCell ref="P173:P176"/>
    <mergeCell ref="Q173:Q176"/>
    <mergeCell ref="R173:R176"/>
    <mergeCell ref="G173:G176"/>
    <mergeCell ref="H173:H176"/>
    <mergeCell ref="J173:J176"/>
    <mergeCell ref="I173:I176"/>
    <mergeCell ref="X177:X182"/>
    <mergeCell ref="Y177:Y182"/>
    <mergeCell ref="Z177:Z182"/>
    <mergeCell ref="AA177:AA182"/>
    <mergeCell ref="AE177:AE182"/>
    <mergeCell ref="AF177:AF182"/>
    <mergeCell ref="R177:R182"/>
    <mergeCell ref="S177:S182"/>
    <mergeCell ref="T177:T182"/>
    <mergeCell ref="U177:U182"/>
    <mergeCell ref="V177:V182"/>
    <mergeCell ref="W177:W182"/>
    <mergeCell ref="L177:L182"/>
    <mergeCell ref="M177:M182"/>
    <mergeCell ref="N177:N182"/>
    <mergeCell ref="O177:O182"/>
    <mergeCell ref="P177:P182"/>
    <mergeCell ref="Q177:Q182"/>
    <mergeCell ref="A189:A193"/>
    <mergeCell ref="B189:B193"/>
    <mergeCell ref="C189:C193"/>
    <mergeCell ref="D189:D193"/>
    <mergeCell ref="E189:E193"/>
    <mergeCell ref="S183:S188"/>
    <mergeCell ref="T183:T188"/>
    <mergeCell ref="U183:U188"/>
    <mergeCell ref="V183:V188"/>
    <mergeCell ref="W183:W188"/>
    <mergeCell ref="X183:X188"/>
    <mergeCell ref="M183:M188"/>
    <mergeCell ref="N183:N188"/>
    <mergeCell ref="O183:O188"/>
    <mergeCell ref="P183:P188"/>
    <mergeCell ref="Q183:Q188"/>
    <mergeCell ref="R183:R188"/>
    <mergeCell ref="G183:G188"/>
    <mergeCell ref="H183:H188"/>
    <mergeCell ref="J183:J188"/>
    <mergeCell ref="I183:I188"/>
    <mergeCell ref="K183:K188"/>
    <mergeCell ref="L183:L188"/>
    <mergeCell ref="A183:A188"/>
    <mergeCell ref="B183:B188"/>
    <mergeCell ref="C183:C188"/>
    <mergeCell ref="D183:D188"/>
    <mergeCell ref="E183:E188"/>
    <mergeCell ref="F183:F188"/>
    <mergeCell ref="E194:E198"/>
    <mergeCell ref="F194:F198"/>
    <mergeCell ref="X189:X193"/>
    <mergeCell ref="Y189:Y193"/>
    <mergeCell ref="Z189:Z193"/>
    <mergeCell ref="AA189:AA193"/>
    <mergeCell ref="AE189:AE193"/>
    <mergeCell ref="AF189:AF193"/>
    <mergeCell ref="R189:R193"/>
    <mergeCell ref="S189:S193"/>
    <mergeCell ref="T189:T193"/>
    <mergeCell ref="U189:U193"/>
    <mergeCell ref="V189:V193"/>
    <mergeCell ref="W189:W193"/>
    <mergeCell ref="L189:L193"/>
    <mergeCell ref="M189:M193"/>
    <mergeCell ref="N189:N193"/>
    <mergeCell ref="O189:O193"/>
    <mergeCell ref="P189:P193"/>
    <mergeCell ref="Q189:Q193"/>
    <mergeCell ref="F189:F193"/>
    <mergeCell ref="G189:G193"/>
    <mergeCell ref="H189:H193"/>
    <mergeCell ref="J189:J193"/>
    <mergeCell ref="I189:I193"/>
    <mergeCell ref="K189:K193"/>
    <mergeCell ref="Y194:Y198"/>
    <mergeCell ref="Z194:Z198"/>
    <mergeCell ref="AA194:AA198"/>
    <mergeCell ref="AE194:AE198"/>
    <mergeCell ref="AF194:AF198"/>
    <mergeCell ref="Y205:Y209"/>
    <mergeCell ref="Z205:Z209"/>
    <mergeCell ref="AA205:AA209"/>
    <mergeCell ref="AE205:AE209"/>
    <mergeCell ref="AF205:AF209"/>
    <mergeCell ref="A199:A204"/>
    <mergeCell ref="B199:B204"/>
    <mergeCell ref="C199:C204"/>
    <mergeCell ref="D199:D204"/>
    <mergeCell ref="E199:E204"/>
    <mergeCell ref="S194:S198"/>
    <mergeCell ref="T194:T198"/>
    <mergeCell ref="U194:U198"/>
    <mergeCell ref="V194:V198"/>
    <mergeCell ref="W194:W198"/>
    <mergeCell ref="X194:X198"/>
    <mergeCell ref="M194:M198"/>
    <mergeCell ref="N194:N198"/>
    <mergeCell ref="O194:O198"/>
    <mergeCell ref="P194:P198"/>
    <mergeCell ref="Q194:Q198"/>
    <mergeCell ref="R194:R198"/>
    <mergeCell ref="G194:G198"/>
    <mergeCell ref="H194:H198"/>
    <mergeCell ref="J194:J198"/>
    <mergeCell ref="I194:I198"/>
    <mergeCell ref="K194:K198"/>
    <mergeCell ref="L194:L198"/>
    <mergeCell ref="A194:A198"/>
    <mergeCell ref="B194:B198"/>
    <mergeCell ref="C194:C198"/>
    <mergeCell ref="D194:D198"/>
    <mergeCell ref="K205:K209"/>
    <mergeCell ref="L205:L209"/>
    <mergeCell ref="A205:A209"/>
    <mergeCell ref="B205:B209"/>
    <mergeCell ref="C205:C209"/>
    <mergeCell ref="D205:D209"/>
    <mergeCell ref="E205:E209"/>
    <mergeCell ref="F205:F209"/>
    <mergeCell ref="X199:X204"/>
    <mergeCell ref="Y199:Y204"/>
    <mergeCell ref="Z199:Z204"/>
    <mergeCell ref="AA199:AA204"/>
    <mergeCell ref="AE199:AE204"/>
    <mergeCell ref="AF199:AF204"/>
    <mergeCell ref="R199:R204"/>
    <mergeCell ref="S199:S204"/>
    <mergeCell ref="T199:T204"/>
    <mergeCell ref="U199:U204"/>
    <mergeCell ref="V199:V204"/>
    <mergeCell ref="W199:W204"/>
    <mergeCell ref="L199:L204"/>
    <mergeCell ref="M199:M204"/>
    <mergeCell ref="N199:N204"/>
    <mergeCell ref="O199:O204"/>
    <mergeCell ref="P199:P204"/>
    <mergeCell ref="Q199:Q204"/>
    <mergeCell ref="F199:F204"/>
    <mergeCell ref="G199:G204"/>
    <mergeCell ref="H199:H204"/>
    <mergeCell ref="J199:J204"/>
    <mergeCell ref="I199:I204"/>
    <mergeCell ref="K199:K204"/>
    <mergeCell ref="F210:F214"/>
    <mergeCell ref="G210:G214"/>
    <mergeCell ref="H210:H214"/>
    <mergeCell ref="J210:J214"/>
    <mergeCell ref="I210:I214"/>
    <mergeCell ref="K210:K214"/>
    <mergeCell ref="Y215:Y218"/>
    <mergeCell ref="Z215:Z218"/>
    <mergeCell ref="AA215:AA218"/>
    <mergeCell ref="AE215:AE218"/>
    <mergeCell ref="AF215:AF218"/>
    <mergeCell ref="A210:A214"/>
    <mergeCell ref="B210:B214"/>
    <mergeCell ref="C210:C214"/>
    <mergeCell ref="D210:D214"/>
    <mergeCell ref="E210:E214"/>
    <mergeCell ref="S205:S209"/>
    <mergeCell ref="T205:T209"/>
    <mergeCell ref="U205:U209"/>
    <mergeCell ref="V205:V209"/>
    <mergeCell ref="W205:W209"/>
    <mergeCell ref="X205:X209"/>
    <mergeCell ref="M205:M209"/>
    <mergeCell ref="N205:N209"/>
    <mergeCell ref="O205:O209"/>
    <mergeCell ref="P205:P209"/>
    <mergeCell ref="Q205:Q209"/>
    <mergeCell ref="R205:R209"/>
    <mergeCell ref="G205:G209"/>
    <mergeCell ref="H205:H209"/>
    <mergeCell ref="J205:J209"/>
    <mergeCell ref="I205:I209"/>
    <mergeCell ref="X210:X214"/>
    <mergeCell ref="Y210:Y214"/>
    <mergeCell ref="Z210:Z214"/>
    <mergeCell ref="AA210:AA214"/>
    <mergeCell ref="AE210:AE214"/>
    <mergeCell ref="AF210:AF214"/>
    <mergeCell ref="R210:R214"/>
    <mergeCell ref="S210:S214"/>
    <mergeCell ref="T210:T214"/>
    <mergeCell ref="U210:U214"/>
    <mergeCell ref="V210:V214"/>
    <mergeCell ref="W210:W214"/>
    <mergeCell ref="L210:L214"/>
    <mergeCell ref="M210:M214"/>
    <mergeCell ref="N210:N214"/>
    <mergeCell ref="O210:O214"/>
    <mergeCell ref="P210:P214"/>
    <mergeCell ref="Q210:Q214"/>
    <mergeCell ref="A219:A223"/>
    <mergeCell ref="B219:B223"/>
    <mergeCell ref="C219:C223"/>
    <mergeCell ref="D219:D223"/>
    <mergeCell ref="E219:E223"/>
    <mergeCell ref="S215:S218"/>
    <mergeCell ref="T215:T218"/>
    <mergeCell ref="U215:U218"/>
    <mergeCell ref="V215:V218"/>
    <mergeCell ref="W215:W218"/>
    <mergeCell ref="X215:X218"/>
    <mergeCell ref="M215:M218"/>
    <mergeCell ref="N215:N218"/>
    <mergeCell ref="O215:O218"/>
    <mergeCell ref="P215:P218"/>
    <mergeCell ref="Q215:Q218"/>
    <mergeCell ref="R215:R218"/>
    <mergeCell ref="G215:G218"/>
    <mergeCell ref="H215:H218"/>
    <mergeCell ref="J215:J218"/>
    <mergeCell ref="I215:I218"/>
    <mergeCell ref="K215:K218"/>
    <mergeCell ref="L215:L218"/>
    <mergeCell ref="A215:A218"/>
    <mergeCell ref="B215:B218"/>
    <mergeCell ref="C215:C218"/>
    <mergeCell ref="D215:D218"/>
    <mergeCell ref="E215:E218"/>
    <mergeCell ref="F215:F218"/>
    <mergeCell ref="E224:E228"/>
    <mergeCell ref="F224:F228"/>
    <mergeCell ref="X219:X223"/>
    <mergeCell ref="Y219:Y223"/>
    <mergeCell ref="Z219:Z223"/>
    <mergeCell ref="AA219:AA223"/>
    <mergeCell ref="AE219:AE223"/>
    <mergeCell ref="AF219:AF223"/>
    <mergeCell ref="R219:R223"/>
    <mergeCell ref="S219:S223"/>
    <mergeCell ref="T219:T223"/>
    <mergeCell ref="U219:U223"/>
    <mergeCell ref="V219:V223"/>
    <mergeCell ref="W219:W223"/>
    <mergeCell ref="L219:L223"/>
    <mergeCell ref="M219:M223"/>
    <mergeCell ref="N219:N223"/>
    <mergeCell ref="O219:O223"/>
    <mergeCell ref="P219:P223"/>
    <mergeCell ref="Q219:Q223"/>
    <mergeCell ref="F219:F223"/>
    <mergeCell ref="G219:G223"/>
    <mergeCell ref="H219:H223"/>
    <mergeCell ref="J219:J223"/>
    <mergeCell ref="I219:I223"/>
    <mergeCell ref="K219:K223"/>
    <mergeCell ref="Y224:Y228"/>
    <mergeCell ref="Z224:Z228"/>
    <mergeCell ref="AA224:AA228"/>
    <mergeCell ref="AE224:AE228"/>
    <mergeCell ref="AF224:AF228"/>
    <mergeCell ref="Y233:Y238"/>
    <mergeCell ref="Z233:Z238"/>
    <mergeCell ref="AA233:AA238"/>
    <mergeCell ref="AE233:AE238"/>
    <mergeCell ref="AF233:AF238"/>
    <mergeCell ref="A229:A232"/>
    <mergeCell ref="B229:B232"/>
    <mergeCell ref="C229:C232"/>
    <mergeCell ref="D229:D232"/>
    <mergeCell ref="E229:E232"/>
    <mergeCell ref="S224:S228"/>
    <mergeCell ref="T224:T228"/>
    <mergeCell ref="U224:U228"/>
    <mergeCell ref="V224:V228"/>
    <mergeCell ref="W224:W228"/>
    <mergeCell ref="X224:X228"/>
    <mergeCell ref="M224:M228"/>
    <mergeCell ref="N224:N228"/>
    <mergeCell ref="O224:O228"/>
    <mergeCell ref="P224:P228"/>
    <mergeCell ref="Q224:Q228"/>
    <mergeCell ref="R224:R228"/>
    <mergeCell ref="G224:G228"/>
    <mergeCell ref="H224:H228"/>
    <mergeCell ref="J224:J228"/>
    <mergeCell ref="I224:I228"/>
    <mergeCell ref="K224:K228"/>
    <mergeCell ref="L224:L228"/>
    <mergeCell ref="A224:A228"/>
    <mergeCell ref="B224:B228"/>
    <mergeCell ref="C224:C228"/>
    <mergeCell ref="D224:D228"/>
    <mergeCell ref="K233:K238"/>
    <mergeCell ref="L233:L238"/>
    <mergeCell ref="A233:A238"/>
    <mergeCell ref="B233:B238"/>
    <mergeCell ref="C233:C238"/>
    <mergeCell ref="D233:D238"/>
    <mergeCell ref="E233:E238"/>
    <mergeCell ref="F233:F238"/>
    <mergeCell ref="X229:X232"/>
    <mergeCell ref="Y229:Y232"/>
    <mergeCell ref="Z229:Z232"/>
    <mergeCell ref="AA229:AA232"/>
    <mergeCell ref="AE229:AE232"/>
    <mergeCell ref="AF229:AF232"/>
    <mergeCell ref="R229:R232"/>
    <mergeCell ref="S229:S232"/>
    <mergeCell ref="T229:T232"/>
    <mergeCell ref="U229:U232"/>
    <mergeCell ref="V229:V232"/>
    <mergeCell ref="W229:W232"/>
    <mergeCell ref="L229:L232"/>
    <mergeCell ref="M229:M232"/>
    <mergeCell ref="N229:N232"/>
    <mergeCell ref="O229:O232"/>
    <mergeCell ref="P229:P232"/>
    <mergeCell ref="Q229:Q232"/>
    <mergeCell ref="F229:F232"/>
    <mergeCell ref="G229:G232"/>
    <mergeCell ref="H229:H232"/>
    <mergeCell ref="J229:J232"/>
    <mergeCell ref="I229:I232"/>
    <mergeCell ref="K229:K232"/>
    <mergeCell ref="F239:F243"/>
    <mergeCell ref="G239:G243"/>
    <mergeCell ref="H239:H243"/>
    <mergeCell ref="J239:J243"/>
    <mergeCell ref="I239:I243"/>
    <mergeCell ref="K239:K243"/>
    <mergeCell ref="Y244:Y249"/>
    <mergeCell ref="Z244:Z249"/>
    <mergeCell ref="AA244:AA249"/>
    <mergeCell ref="AE244:AE249"/>
    <mergeCell ref="AF244:AF249"/>
    <mergeCell ref="A239:A243"/>
    <mergeCell ref="B239:B243"/>
    <mergeCell ref="C239:C243"/>
    <mergeCell ref="D239:D243"/>
    <mergeCell ref="E239:E243"/>
    <mergeCell ref="S233:S238"/>
    <mergeCell ref="T233:T238"/>
    <mergeCell ref="U233:U238"/>
    <mergeCell ref="V233:V238"/>
    <mergeCell ref="W233:W238"/>
    <mergeCell ref="X233:X238"/>
    <mergeCell ref="M233:M238"/>
    <mergeCell ref="N233:N238"/>
    <mergeCell ref="O233:O238"/>
    <mergeCell ref="P233:P238"/>
    <mergeCell ref="Q233:Q238"/>
    <mergeCell ref="R233:R238"/>
    <mergeCell ref="G233:G238"/>
    <mergeCell ref="H233:H238"/>
    <mergeCell ref="J233:J238"/>
    <mergeCell ref="I233:I238"/>
    <mergeCell ref="X239:X243"/>
    <mergeCell ref="Y239:Y243"/>
    <mergeCell ref="Z239:Z243"/>
    <mergeCell ref="AA239:AA243"/>
    <mergeCell ref="AE239:AE243"/>
    <mergeCell ref="AF239:AF243"/>
    <mergeCell ref="R239:R243"/>
    <mergeCell ref="S239:S243"/>
    <mergeCell ref="T239:T243"/>
    <mergeCell ref="U239:U243"/>
    <mergeCell ref="V239:V243"/>
    <mergeCell ref="W239:W243"/>
    <mergeCell ref="L239:L243"/>
    <mergeCell ref="M239:M243"/>
    <mergeCell ref="N239:N243"/>
    <mergeCell ref="O239:O243"/>
    <mergeCell ref="P239:P243"/>
    <mergeCell ref="Q239:Q243"/>
    <mergeCell ref="A250:A255"/>
    <mergeCell ref="B250:B255"/>
    <mergeCell ref="C250:C255"/>
    <mergeCell ref="D250:D255"/>
    <mergeCell ref="E250:E255"/>
    <mergeCell ref="S244:S249"/>
    <mergeCell ref="T244:T249"/>
    <mergeCell ref="U244:U249"/>
    <mergeCell ref="V244:V249"/>
    <mergeCell ref="W244:W249"/>
    <mergeCell ref="X244:X249"/>
    <mergeCell ref="M244:M249"/>
    <mergeCell ref="N244:N249"/>
    <mergeCell ref="O244:O249"/>
    <mergeCell ref="P244:P249"/>
    <mergeCell ref="Q244:Q249"/>
    <mergeCell ref="R244:R249"/>
    <mergeCell ref="G244:G249"/>
    <mergeCell ref="H244:H249"/>
    <mergeCell ref="J244:J249"/>
    <mergeCell ref="I244:I249"/>
    <mergeCell ref="K244:K249"/>
    <mergeCell ref="L244:L249"/>
    <mergeCell ref="A244:A249"/>
    <mergeCell ref="B244:B249"/>
    <mergeCell ref="C244:C249"/>
    <mergeCell ref="D244:D249"/>
    <mergeCell ref="E244:E249"/>
    <mergeCell ref="F244:F249"/>
    <mergeCell ref="E256:E261"/>
    <mergeCell ref="F256:F261"/>
    <mergeCell ref="X250:X255"/>
    <mergeCell ref="Y250:Y255"/>
    <mergeCell ref="Z250:Z255"/>
    <mergeCell ref="AA250:AA255"/>
    <mergeCell ref="AE250:AE255"/>
    <mergeCell ref="AF250:AF255"/>
    <mergeCell ref="R250:R255"/>
    <mergeCell ref="S250:S255"/>
    <mergeCell ref="T250:T255"/>
    <mergeCell ref="U250:U255"/>
    <mergeCell ref="V250:V255"/>
    <mergeCell ref="W250:W255"/>
    <mergeCell ref="L250:L255"/>
    <mergeCell ref="M250:M255"/>
    <mergeCell ref="N250:N255"/>
    <mergeCell ref="O250:O255"/>
    <mergeCell ref="P250:P255"/>
    <mergeCell ref="Q250:Q255"/>
    <mergeCell ref="F250:F255"/>
    <mergeCell ref="G250:G255"/>
    <mergeCell ref="H250:H255"/>
    <mergeCell ref="J250:J255"/>
    <mergeCell ref="I250:I255"/>
    <mergeCell ref="K250:K255"/>
    <mergeCell ref="Y256:Y261"/>
    <mergeCell ref="Z256:Z261"/>
    <mergeCell ref="AA256:AA261"/>
    <mergeCell ref="AE256:AE261"/>
    <mergeCell ref="AF256:AF261"/>
    <mergeCell ref="Y268:Y272"/>
    <mergeCell ref="Z268:Z272"/>
    <mergeCell ref="AA268:AA272"/>
    <mergeCell ref="AE268:AE272"/>
    <mergeCell ref="AF268:AF272"/>
    <mergeCell ref="A262:A267"/>
    <mergeCell ref="B262:B267"/>
    <mergeCell ref="C262:C267"/>
    <mergeCell ref="D262:D267"/>
    <mergeCell ref="E262:E267"/>
    <mergeCell ref="S256:S261"/>
    <mergeCell ref="T256:T261"/>
    <mergeCell ref="U256:U261"/>
    <mergeCell ref="V256:V261"/>
    <mergeCell ref="W256:W261"/>
    <mergeCell ref="X256:X261"/>
    <mergeCell ref="M256:M261"/>
    <mergeCell ref="N256:N261"/>
    <mergeCell ref="O256:O261"/>
    <mergeCell ref="P256:P261"/>
    <mergeCell ref="Q256:Q261"/>
    <mergeCell ref="R256:R261"/>
    <mergeCell ref="G256:G261"/>
    <mergeCell ref="H256:H261"/>
    <mergeCell ref="J256:J261"/>
    <mergeCell ref="I256:I261"/>
    <mergeCell ref="K256:K261"/>
    <mergeCell ref="L256:L261"/>
    <mergeCell ref="A256:A261"/>
    <mergeCell ref="B256:B261"/>
    <mergeCell ref="C256:C261"/>
    <mergeCell ref="D256:D261"/>
    <mergeCell ref="K268:K272"/>
    <mergeCell ref="L268:L272"/>
    <mergeCell ref="A268:A272"/>
    <mergeCell ref="B268:B272"/>
    <mergeCell ref="C268:C272"/>
    <mergeCell ref="D268:D272"/>
    <mergeCell ref="E268:E272"/>
    <mergeCell ref="F268:F272"/>
    <mergeCell ref="X262:X267"/>
    <mergeCell ref="Y262:Y267"/>
    <mergeCell ref="Z262:Z267"/>
    <mergeCell ref="AA262:AA267"/>
    <mergeCell ref="AE262:AE267"/>
    <mergeCell ref="AF262:AF267"/>
    <mergeCell ref="R262:R267"/>
    <mergeCell ref="S262:S267"/>
    <mergeCell ref="T262:T267"/>
    <mergeCell ref="U262:U267"/>
    <mergeCell ref="V262:V267"/>
    <mergeCell ref="W262:W267"/>
    <mergeCell ref="L262:L267"/>
    <mergeCell ref="M262:M267"/>
    <mergeCell ref="N262:N267"/>
    <mergeCell ref="O262:O267"/>
    <mergeCell ref="P262:P267"/>
    <mergeCell ref="Q262:Q267"/>
    <mergeCell ref="F262:F267"/>
    <mergeCell ref="G262:G267"/>
    <mergeCell ref="H262:H267"/>
    <mergeCell ref="J262:J267"/>
    <mergeCell ref="I262:I267"/>
    <mergeCell ref="K262:K267"/>
    <mergeCell ref="F273:F276"/>
    <mergeCell ref="G273:G276"/>
    <mergeCell ref="H273:H276"/>
    <mergeCell ref="J273:J276"/>
    <mergeCell ref="I273:I276"/>
    <mergeCell ref="K273:K276"/>
    <mergeCell ref="Y277:Y282"/>
    <mergeCell ref="Z277:Z282"/>
    <mergeCell ref="AA277:AA282"/>
    <mergeCell ref="AE277:AE282"/>
    <mergeCell ref="AF277:AF282"/>
    <mergeCell ref="A273:A276"/>
    <mergeCell ref="B273:B276"/>
    <mergeCell ref="C273:C276"/>
    <mergeCell ref="D273:D276"/>
    <mergeCell ref="E273:E276"/>
    <mergeCell ref="S268:S272"/>
    <mergeCell ref="T268:T272"/>
    <mergeCell ref="U268:U272"/>
    <mergeCell ref="V268:V272"/>
    <mergeCell ref="W268:W272"/>
    <mergeCell ref="X268:X272"/>
    <mergeCell ref="M268:M272"/>
    <mergeCell ref="N268:N272"/>
    <mergeCell ref="O268:O272"/>
    <mergeCell ref="P268:P272"/>
    <mergeCell ref="Q268:Q272"/>
    <mergeCell ref="R268:R272"/>
    <mergeCell ref="G268:G272"/>
    <mergeCell ref="H268:H272"/>
    <mergeCell ref="J268:J272"/>
    <mergeCell ref="I268:I272"/>
    <mergeCell ref="X273:X276"/>
    <mergeCell ref="Y273:Y276"/>
    <mergeCell ref="Z273:Z276"/>
    <mergeCell ref="AA273:AA276"/>
    <mergeCell ref="AE273:AE276"/>
    <mergeCell ref="AF273:AF276"/>
    <mergeCell ref="R273:R276"/>
    <mergeCell ref="S273:S276"/>
    <mergeCell ref="T273:T276"/>
    <mergeCell ref="U273:U276"/>
    <mergeCell ref="V273:V276"/>
    <mergeCell ref="W273:W276"/>
    <mergeCell ref="L273:L276"/>
    <mergeCell ref="M273:M276"/>
    <mergeCell ref="N273:N276"/>
    <mergeCell ref="O273:O276"/>
    <mergeCell ref="P273:P276"/>
    <mergeCell ref="Q273:Q276"/>
    <mergeCell ref="A283:A287"/>
    <mergeCell ref="B283:B287"/>
    <mergeCell ref="C283:C287"/>
    <mergeCell ref="D283:D287"/>
    <mergeCell ref="E283:E287"/>
    <mergeCell ref="S277:S282"/>
    <mergeCell ref="T277:T282"/>
    <mergeCell ref="U277:U282"/>
    <mergeCell ref="V277:V282"/>
    <mergeCell ref="W277:W282"/>
    <mergeCell ref="X277:X282"/>
    <mergeCell ref="M277:M282"/>
    <mergeCell ref="N277:N282"/>
    <mergeCell ref="O277:O282"/>
    <mergeCell ref="P277:P282"/>
    <mergeCell ref="Q277:Q282"/>
    <mergeCell ref="R277:R282"/>
    <mergeCell ref="G277:G282"/>
    <mergeCell ref="H277:H282"/>
    <mergeCell ref="J277:J282"/>
    <mergeCell ref="I277:I282"/>
    <mergeCell ref="K277:K282"/>
    <mergeCell ref="L277:L282"/>
    <mergeCell ref="A277:A282"/>
    <mergeCell ref="B277:B282"/>
    <mergeCell ref="C277:C282"/>
    <mergeCell ref="D277:D282"/>
    <mergeCell ref="E277:E282"/>
    <mergeCell ref="F277:F282"/>
    <mergeCell ref="E288:E290"/>
    <mergeCell ref="F288:F290"/>
    <mergeCell ref="X283:X287"/>
    <mergeCell ref="Y283:Y287"/>
    <mergeCell ref="Z283:Z287"/>
    <mergeCell ref="AA283:AA287"/>
    <mergeCell ref="AE283:AE287"/>
    <mergeCell ref="AF283:AF287"/>
    <mergeCell ref="R283:R287"/>
    <mergeCell ref="S283:S287"/>
    <mergeCell ref="T283:T287"/>
    <mergeCell ref="U283:U287"/>
    <mergeCell ref="V283:V287"/>
    <mergeCell ref="W283:W287"/>
    <mergeCell ref="L283:L287"/>
    <mergeCell ref="M283:M287"/>
    <mergeCell ref="N283:N287"/>
    <mergeCell ref="O283:O287"/>
    <mergeCell ref="P283:P287"/>
    <mergeCell ref="Q283:Q287"/>
    <mergeCell ref="F283:F287"/>
    <mergeCell ref="G283:G287"/>
    <mergeCell ref="H283:H287"/>
    <mergeCell ref="J283:J287"/>
    <mergeCell ref="I283:I287"/>
    <mergeCell ref="K283:K287"/>
    <mergeCell ref="Y288:Y290"/>
    <mergeCell ref="Z288:Z290"/>
    <mergeCell ref="AA288:AA290"/>
    <mergeCell ref="AE288:AE290"/>
    <mergeCell ref="AF288:AF290"/>
    <mergeCell ref="Y294:Y297"/>
    <mergeCell ref="Z294:Z297"/>
    <mergeCell ref="AA294:AA297"/>
    <mergeCell ref="AE294:AE297"/>
    <mergeCell ref="AF294:AF297"/>
    <mergeCell ref="A291:A293"/>
    <mergeCell ref="B291:B293"/>
    <mergeCell ref="C291:C293"/>
    <mergeCell ref="D291:D293"/>
    <mergeCell ref="E291:E293"/>
    <mergeCell ref="S288:S290"/>
    <mergeCell ref="T288:T290"/>
    <mergeCell ref="U288:U290"/>
    <mergeCell ref="V288:V290"/>
    <mergeCell ref="W288:W290"/>
    <mergeCell ref="X288:X290"/>
    <mergeCell ref="M288:M290"/>
    <mergeCell ref="N288:N290"/>
    <mergeCell ref="O288:O290"/>
    <mergeCell ref="P288:P290"/>
    <mergeCell ref="Q288:Q290"/>
    <mergeCell ref="R288:R290"/>
    <mergeCell ref="G288:G290"/>
    <mergeCell ref="H288:H290"/>
    <mergeCell ref="J288:J290"/>
    <mergeCell ref="I288:I290"/>
    <mergeCell ref="K288:K290"/>
    <mergeCell ref="L288:L290"/>
    <mergeCell ref="A288:A290"/>
    <mergeCell ref="B288:B290"/>
    <mergeCell ref="C288:C290"/>
    <mergeCell ref="D288:D290"/>
    <mergeCell ref="K294:K297"/>
    <mergeCell ref="L294:L297"/>
    <mergeCell ref="A294:A297"/>
    <mergeCell ref="B294:B297"/>
    <mergeCell ref="C294:C297"/>
    <mergeCell ref="D294:D297"/>
    <mergeCell ref="E294:E297"/>
    <mergeCell ref="F294:F297"/>
    <mergeCell ref="X291:X293"/>
    <mergeCell ref="Y291:Y293"/>
    <mergeCell ref="Z291:Z293"/>
    <mergeCell ref="AA291:AA293"/>
    <mergeCell ref="AE291:AE293"/>
    <mergeCell ref="AF291:AF293"/>
    <mergeCell ref="R291:R293"/>
    <mergeCell ref="S291:S293"/>
    <mergeCell ref="T291:T293"/>
    <mergeCell ref="U291:U293"/>
    <mergeCell ref="V291:V293"/>
    <mergeCell ref="W291:W293"/>
    <mergeCell ref="L291:L293"/>
    <mergeCell ref="M291:M293"/>
    <mergeCell ref="N291:N293"/>
    <mergeCell ref="O291:O293"/>
    <mergeCell ref="P291:P293"/>
    <mergeCell ref="Q291:Q293"/>
    <mergeCell ref="F291:F293"/>
    <mergeCell ref="G291:G293"/>
    <mergeCell ref="H291:H293"/>
    <mergeCell ref="J291:J293"/>
    <mergeCell ref="I291:I293"/>
    <mergeCell ref="K291:K293"/>
    <mergeCell ref="F298:F300"/>
    <mergeCell ref="G298:G300"/>
    <mergeCell ref="H298:H300"/>
    <mergeCell ref="J298:J300"/>
    <mergeCell ref="I298:I300"/>
    <mergeCell ref="K298:K300"/>
    <mergeCell ref="Y301:Y303"/>
    <mergeCell ref="Z301:Z303"/>
    <mergeCell ref="AA301:AA303"/>
    <mergeCell ref="AE301:AE303"/>
    <mergeCell ref="AF301:AF303"/>
    <mergeCell ref="A298:A300"/>
    <mergeCell ref="B298:B300"/>
    <mergeCell ref="C298:C300"/>
    <mergeCell ref="D298:D300"/>
    <mergeCell ref="E298:E300"/>
    <mergeCell ref="S294:S297"/>
    <mergeCell ref="T294:T297"/>
    <mergeCell ref="U294:U297"/>
    <mergeCell ref="V294:V297"/>
    <mergeCell ref="W294:W297"/>
    <mergeCell ref="X294:X297"/>
    <mergeCell ref="M294:M297"/>
    <mergeCell ref="N294:N297"/>
    <mergeCell ref="O294:O297"/>
    <mergeCell ref="P294:P297"/>
    <mergeCell ref="Q294:Q297"/>
    <mergeCell ref="R294:R297"/>
    <mergeCell ref="G294:G297"/>
    <mergeCell ref="H294:H297"/>
    <mergeCell ref="J294:J297"/>
    <mergeCell ref="I294:I297"/>
    <mergeCell ref="X298:X300"/>
    <mergeCell ref="Y298:Y300"/>
    <mergeCell ref="Z298:Z300"/>
    <mergeCell ref="AA298:AA300"/>
    <mergeCell ref="AE298:AE300"/>
    <mergeCell ref="AF298:AF300"/>
    <mergeCell ref="R298:R300"/>
    <mergeCell ref="S298:S300"/>
    <mergeCell ref="T298:T300"/>
    <mergeCell ref="U298:U300"/>
    <mergeCell ref="V298:V300"/>
    <mergeCell ref="W298:W300"/>
    <mergeCell ref="L298:L300"/>
    <mergeCell ref="M298:M300"/>
    <mergeCell ref="N298:N300"/>
    <mergeCell ref="O298:O300"/>
    <mergeCell ref="P298:P300"/>
    <mergeCell ref="Q298:Q300"/>
    <mergeCell ref="A304:A308"/>
    <mergeCell ref="B304:B308"/>
    <mergeCell ref="C304:C308"/>
    <mergeCell ref="D304:D308"/>
    <mergeCell ref="E304:E308"/>
    <mergeCell ref="S301:S303"/>
    <mergeCell ref="T301:T303"/>
    <mergeCell ref="U301:U303"/>
    <mergeCell ref="V301:V303"/>
    <mergeCell ref="W301:W303"/>
    <mergeCell ref="X301:X303"/>
    <mergeCell ref="M301:M303"/>
    <mergeCell ref="N301:N303"/>
    <mergeCell ref="O301:O303"/>
    <mergeCell ref="P301:P303"/>
    <mergeCell ref="Q301:Q303"/>
    <mergeCell ref="R301:R303"/>
    <mergeCell ref="G301:G303"/>
    <mergeCell ref="H301:H303"/>
    <mergeCell ref="J301:J303"/>
    <mergeCell ref="I301:I303"/>
    <mergeCell ref="K301:K303"/>
    <mergeCell ref="L301:L303"/>
    <mergeCell ref="A301:A303"/>
    <mergeCell ref="B301:B303"/>
    <mergeCell ref="C301:C303"/>
    <mergeCell ref="D301:D303"/>
    <mergeCell ref="E301:E303"/>
    <mergeCell ref="F301:F303"/>
    <mergeCell ref="E309:E314"/>
    <mergeCell ref="F309:F314"/>
    <mergeCell ref="X304:X308"/>
    <mergeCell ref="Y304:Y308"/>
    <mergeCell ref="Z304:Z308"/>
    <mergeCell ref="AA304:AA308"/>
    <mergeCell ref="AE304:AE308"/>
    <mergeCell ref="AF304:AF308"/>
    <mergeCell ref="R304:R308"/>
    <mergeCell ref="S304:S308"/>
    <mergeCell ref="T304:T308"/>
    <mergeCell ref="U304:U308"/>
    <mergeCell ref="V304:V308"/>
    <mergeCell ref="W304:W308"/>
    <mergeCell ref="L304:L308"/>
    <mergeCell ref="M304:M308"/>
    <mergeCell ref="N304:N308"/>
    <mergeCell ref="O304:O308"/>
    <mergeCell ref="P304:P308"/>
    <mergeCell ref="Q304:Q308"/>
    <mergeCell ref="F304:F308"/>
    <mergeCell ref="G304:G308"/>
    <mergeCell ref="H304:H308"/>
    <mergeCell ref="J304:J308"/>
    <mergeCell ref="I304:I308"/>
    <mergeCell ref="K304:K308"/>
    <mergeCell ref="Y309:Y314"/>
    <mergeCell ref="Z309:Z314"/>
    <mergeCell ref="AA309:AA314"/>
    <mergeCell ref="AE309:AE314"/>
    <mergeCell ref="AF309:AF314"/>
    <mergeCell ref="Y319:Y322"/>
    <mergeCell ref="Z319:Z322"/>
    <mergeCell ref="AA319:AA322"/>
    <mergeCell ref="AE319:AE322"/>
    <mergeCell ref="AF319:AF322"/>
    <mergeCell ref="A315:A318"/>
    <mergeCell ref="B315:B318"/>
    <mergeCell ref="C315:C318"/>
    <mergeCell ref="D315:D318"/>
    <mergeCell ref="E315:E318"/>
    <mergeCell ref="S309:S314"/>
    <mergeCell ref="T309:T314"/>
    <mergeCell ref="U309:U314"/>
    <mergeCell ref="V309:V314"/>
    <mergeCell ref="W309:W314"/>
    <mergeCell ref="X309:X314"/>
    <mergeCell ref="M309:M314"/>
    <mergeCell ref="N309:N314"/>
    <mergeCell ref="O309:O314"/>
    <mergeCell ref="P309:P314"/>
    <mergeCell ref="Q309:Q314"/>
    <mergeCell ref="R309:R314"/>
    <mergeCell ref="G309:G314"/>
    <mergeCell ref="H309:H314"/>
    <mergeCell ref="J309:J314"/>
    <mergeCell ref="I309:I314"/>
    <mergeCell ref="K309:K314"/>
    <mergeCell ref="L309:L314"/>
    <mergeCell ref="A309:A314"/>
    <mergeCell ref="B309:B314"/>
    <mergeCell ref="C309:C314"/>
    <mergeCell ref="D309:D314"/>
    <mergeCell ref="K319:K322"/>
    <mergeCell ref="L319:L322"/>
    <mergeCell ref="A319:A322"/>
    <mergeCell ref="B319:B322"/>
    <mergeCell ref="C319:C322"/>
    <mergeCell ref="D319:D322"/>
    <mergeCell ref="E319:E322"/>
    <mergeCell ref="F319:F322"/>
    <mergeCell ref="X315:X318"/>
    <mergeCell ref="Y315:Y318"/>
    <mergeCell ref="Z315:Z318"/>
    <mergeCell ref="AA315:AA318"/>
    <mergeCell ref="AE315:AE318"/>
    <mergeCell ref="AF315:AF318"/>
    <mergeCell ref="R315:R318"/>
    <mergeCell ref="S315:S318"/>
    <mergeCell ref="T315:T318"/>
    <mergeCell ref="U315:U318"/>
    <mergeCell ref="V315:V318"/>
    <mergeCell ref="W315:W318"/>
    <mergeCell ref="L315:L318"/>
    <mergeCell ref="M315:M318"/>
    <mergeCell ref="N315:N318"/>
    <mergeCell ref="O315:O318"/>
    <mergeCell ref="P315:P318"/>
    <mergeCell ref="Q315:Q318"/>
    <mergeCell ref="F315:F318"/>
    <mergeCell ref="G315:G318"/>
    <mergeCell ref="H315:H318"/>
    <mergeCell ref="J315:J318"/>
    <mergeCell ref="I315:I318"/>
    <mergeCell ref="K315:K318"/>
    <mergeCell ref="F323:F327"/>
    <mergeCell ref="G323:G327"/>
    <mergeCell ref="H323:H327"/>
    <mergeCell ref="J323:J327"/>
    <mergeCell ref="I323:I327"/>
    <mergeCell ref="K323:K327"/>
    <mergeCell ref="Y328:Y333"/>
    <mergeCell ref="Z328:Z333"/>
    <mergeCell ref="AA328:AA333"/>
    <mergeCell ref="AE328:AE333"/>
    <mergeCell ref="AF328:AF333"/>
    <mergeCell ref="A323:A327"/>
    <mergeCell ref="B323:B327"/>
    <mergeCell ref="C323:C327"/>
    <mergeCell ref="D323:D327"/>
    <mergeCell ref="E323:E327"/>
    <mergeCell ref="S319:S322"/>
    <mergeCell ref="T319:T322"/>
    <mergeCell ref="U319:U322"/>
    <mergeCell ref="V319:V322"/>
    <mergeCell ref="W319:W322"/>
    <mergeCell ref="X319:X322"/>
    <mergeCell ref="M319:M322"/>
    <mergeCell ref="N319:N322"/>
    <mergeCell ref="O319:O322"/>
    <mergeCell ref="P319:P322"/>
    <mergeCell ref="Q319:Q322"/>
    <mergeCell ref="R319:R322"/>
    <mergeCell ref="G319:G322"/>
    <mergeCell ref="H319:H322"/>
    <mergeCell ref="J319:J322"/>
    <mergeCell ref="I319:I322"/>
    <mergeCell ref="X323:X327"/>
    <mergeCell ref="Y323:Y327"/>
    <mergeCell ref="Z323:Z327"/>
    <mergeCell ref="AA323:AA327"/>
    <mergeCell ref="AE323:AE327"/>
    <mergeCell ref="AF323:AF327"/>
    <mergeCell ref="R323:R327"/>
    <mergeCell ref="S323:S327"/>
    <mergeCell ref="T323:T327"/>
    <mergeCell ref="U323:U327"/>
    <mergeCell ref="V323:V327"/>
    <mergeCell ref="W323:W327"/>
    <mergeCell ref="L323:L327"/>
    <mergeCell ref="M323:M327"/>
    <mergeCell ref="N323:N327"/>
    <mergeCell ref="O323:O327"/>
    <mergeCell ref="P323:P327"/>
    <mergeCell ref="Q323:Q327"/>
    <mergeCell ref="A334:A338"/>
    <mergeCell ref="B334:B338"/>
    <mergeCell ref="C334:C338"/>
    <mergeCell ref="D334:D338"/>
    <mergeCell ref="E334:E338"/>
    <mergeCell ref="S328:S333"/>
    <mergeCell ref="T328:T333"/>
    <mergeCell ref="U328:U333"/>
    <mergeCell ref="V328:V333"/>
    <mergeCell ref="W328:W333"/>
    <mergeCell ref="X328:X333"/>
    <mergeCell ref="M328:M333"/>
    <mergeCell ref="N328:N333"/>
    <mergeCell ref="O328:O333"/>
    <mergeCell ref="P328:P333"/>
    <mergeCell ref="Q328:Q333"/>
    <mergeCell ref="R328:R333"/>
    <mergeCell ref="G328:G333"/>
    <mergeCell ref="H328:H333"/>
    <mergeCell ref="J328:J333"/>
    <mergeCell ref="I328:I333"/>
    <mergeCell ref="K328:K333"/>
    <mergeCell ref="L328:L333"/>
    <mergeCell ref="A328:A333"/>
    <mergeCell ref="B328:B333"/>
    <mergeCell ref="C328:C333"/>
    <mergeCell ref="D328:D333"/>
    <mergeCell ref="E328:E333"/>
    <mergeCell ref="F328:F333"/>
    <mergeCell ref="E339:E344"/>
    <mergeCell ref="F339:F344"/>
    <mergeCell ref="X334:X338"/>
    <mergeCell ref="Y334:Y338"/>
    <mergeCell ref="Z334:Z338"/>
    <mergeCell ref="AA334:AA338"/>
    <mergeCell ref="AE334:AE338"/>
    <mergeCell ref="AF334:AF338"/>
    <mergeCell ref="R334:R338"/>
    <mergeCell ref="S334:S338"/>
    <mergeCell ref="T334:T338"/>
    <mergeCell ref="U334:U338"/>
    <mergeCell ref="V334:V338"/>
    <mergeCell ref="W334:W338"/>
    <mergeCell ref="L334:L338"/>
    <mergeCell ref="M334:M338"/>
    <mergeCell ref="N334:N338"/>
    <mergeCell ref="O334:O338"/>
    <mergeCell ref="P334:P338"/>
    <mergeCell ref="Q334:Q338"/>
    <mergeCell ref="F334:F338"/>
    <mergeCell ref="G334:G338"/>
    <mergeCell ref="H334:H338"/>
    <mergeCell ref="J334:J338"/>
    <mergeCell ref="I334:I338"/>
    <mergeCell ref="K334:K338"/>
    <mergeCell ref="Y339:Y344"/>
    <mergeCell ref="Z339:Z344"/>
    <mergeCell ref="AA339:AA344"/>
    <mergeCell ref="AE339:AE344"/>
    <mergeCell ref="AF339:AF344"/>
    <mergeCell ref="Y350:Y353"/>
    <mergeCell ref="Z350:Z353"/>
    <mergeCell ref="AA350:AA353"/>
    <mergeCell ref="AE350:AE353"/>
    <mergeCell ref="AF350:AF353"/>
    <mergeCell ref="A345:A349"/>
    <mergeCell ref="B345:B349"/>
    <mergeCell ref="C345:C349"/>
    <mergeCell ref="D345:D349"/>
    <mergeCell ref="E345:E349"/>
    <mergeCell ref="S339:S344"/>
    <mergeCell ref="T339:T344"/>
    <mergeCell ref="U339:U344"/>
    <mergeCell ref="V339:V344"/>
    <mergeCell ref="W339:W344"/>
    <mergeCell ref="X339:X344"/>
    <mergeCell ref="M339:M344"/>
    <mergeCell ref="N339:N344"/>
    <mergeCell ref="O339:O344"/>
    <mergeCell ref="P339:P344"/>
    <mergeCell ref="Q339:Q344"/>
    <mergeCell ref="R339:R344"/>
    <mergeCell ref="G339:G344"/>
    <mergeCell ref="H339:H344"/>
    <mergeCell ref="J339:J344"/>
    <mergeCell ref="I339:I344"/>
    <mergeCell ref="K339:K344"/>
    <mergeCell ref="L339:L344"/>
    <mergeCell ref="A339:A344"/>
    <mergeCell ref="B339:B344"/>
    <mergeCell ref="C339:C344"/>
    <mergeCell ref="D339:D344"/>
    <mergeCell ref="K350:K353"/>
    <mergeCell ref="L350:L353"/>
    <mergeCell ref="A350:A353"/>
    <mergeCell ref="B350:B353"/>
    <mergeCell ref="C350:C353"/>
    <mergeCell ref="D350:D353"/>
    <mergeCell ref="E350:E353"/>
    <mergeCell ref="F350:F353"/>
    <mergeCell ref="X345:X349"/>
    <mergeCell ref="Y345:Y349"/>
    <mergeCell ref="Z345:Z349"/>
    <mergeCell ref="AA345:AA349"/>
    <mergeCell ref="AE345:AE349"/>
    <mergeCell ref="AF345:AF349"/>
    <mergeCell ref="R345:R349"/>
    <mergeCell ref="S345:S349"/>
    <mergeCell ref="T345:T349"/>
    <mergeCell ref="U345:U349"/>
    <mergeCell ref="V345:V349"/>
    <mergeCell ref="W345:W349"/>
    <mergeCell ref="L345:L349"/>
    <mergeCell ref="M345:M349"/>
    <mergeCell ref="N345:N349"/>
    <mergeCell ref="O345:O349"/>
    <mergeCell ref="P345:P349"/>
    <mergeCell ref="Q345:Q349"/>
    <mergeCell ref="F345:F349"/>
    <mergeCell ref="G345:G349"/>
    <mergeCell ref="H345:H349"/>
    <mergeCell ref="J345:J349"/>
    <mergeCell ref="I345:I349"/>
    <mergeCell ref="K345:K349"/>
    <mergeCell ref="F354:F357"/>
    <mergeCell ref="G354:G357"/>
    <mergeCell ref="H354:H357"/>
    <mergeCell ref="J354:J357"/>
    <mergeCell ref="I354:I357"/>
    <mergeCell ref="K354:K357"/>
    <mergeCell ref="Y358:Y362"/>
    <mergeCell ref="Z358:Z362"/>
    <mergeCell ref="AA358:AA362"/>
    <mergeCell ref="AE358:AE362"/>
    <mergeCell ref="AF358:AF362"/>
    <mergeCell ref="A354:A357"/>
    <mergeCell ref="B354:B357"/>
    <mergeCell ref="C354:C357"/>
    <mergeCell ref="D354:D357"/>
    <mergeCell ref="E354:E357"/>
    <mergeCell ref="S350:S353"/>
    <mergeCell ref="T350:T353"/>
    <mergeCell ref="U350:U353"/>
    <mergeCell ref="V350:V353"/>
    <mergeCell ref="W350:W353"/>
    <mergeCell ref="X350:X353"/>
    <mergeCell ref="M350:M353"/>
    <mergeCell ref="N350:N353"/>
    <mergeCell ref="O350:O353"/>
    <mergeCell ref="P350:P353"/>
    <mergeCell ref="Q350:Q353"/>
    <mergeCell ref="R350:R353"/>
    <mergeCell ref="G350:G353"/>
    <mergeCell ref="H350:H353"/>
    <mergeCell ref="J350:J353"/>
    <mergeCell ref="I350:I353"/>
    <mergeCell ref="X354:X357"/>
    <mergeCell ref="Y354:Y357"/>
    <mergeCell ref="Z354:Z357"/>
    <mergeCell ref="AA354:AA357"/>
    <mergeCell ref="AE354:AE357"/>
    <mergeCell ref="AF354:AF357"/>
    <mergeCell ref="R354:R357"/>
    <mergeCell ref="S354:S357"/>
    <mergeCell ref="T354:T357"/>
    <mergeCell ref="U354:U357"/>
    <mergeCell ref="V354:V357"/>
    <mergeCell ref="W354:W357"/>
    <mergeCell ref="L354:L357"/>
    <mergeCell ref="M354:M357"/>
    <mergeCell ref="N354:N357"/>
    <mergeCell ref="O354:O357"/>
    <mergeCell ref="P354:P357"/>
    <mergeCell ref="Q354:Q357"/>
    <mergeCell ref="A363:A368"/>
    <mergeCell ref="B363:B368"/>
    <mergeCell ref="C363:C368"/>
    <mergeCell ref="D363:D368"/>
    <mergeCell ref="E363:E368"/>
    <mergeCell ref="S358:S362"/>
    <mergeCell ref="T358:T362"/>
    <mergeCell ref="U358:U362"/>
    <mergeCell ref="V358:V362"/>
    <mergeCell ref="W358:W362"/>
    <mergeCell ref="X358:X362"/>
    <mergeCell ref="M358:M362"/>
    <mergeCell ref="N358:N362"/>
    <mergeCell ref="O358:O362"/>
    <mergeCell ref="P358:P362"/>
    <mergeCell ref="Q358:Q362"/>
    <mergeCell ref="R358:R362"/>
    <mergeCell ref="G358:G362"/>
    <mergeCell ref="H358:H362"/>
    <mergeCell ref="J358:J362"/>
    <mergeCell ref="I358:I362"/>
    <mergeCell ref="K358:K362"/>
    <mergeCell ref="L358:L362"/>
    <mergeCell ref="A358:A362"/>
    <mergeCell ref="B358:B362"/>
    <mergeCell ref="C358:C362"/>
    <mergeCell ref="D358:D362"/>
    <mergeCell ref="E358:E362"/>
    <mergeCell ref="F358:F362"/>
    <mergeCell ref="E369:E374"/>
    <mergeCell ref="F369:F374"/>
    <mergeCell ref="X363:X368"/>
    <mergeCell ref="Y363:Y368"/>
    <mergeCell ref="Z363:Z368"/>
    <mergeCell ref="AA363:AA368"/>
    <mergeCell ref="AE363:AE368"/>
    <mergeCell ref="AF363:AF368"/>
    <mergeCell ref="R363:R368"/>
    <mergeCell ref="S363:S368"/>
    <mergeCell ref="T363:T368"/>
    <mergeCell ref="U363:U368"/>
    <mergeCell ref="V363:V368"/>
    <mergeCell ref="W363:W368"/>
    <mergeCell ref="L363:L368"/>
    <mergeCell ref="M363:M368"/>
    <mergeCell ref="N363:N368"/>
    <mergeCell ref="O363:O368"/>
    <mergeCell ref="P363:P368"/>
    <mergeCell ref="Q363:Q368"/>
    <mergeCell ref="F363:F368"/>
    <mergeCell ref="G363:G368"/>
    <mergeCell ref="H363:H368"/>
    <mergeCell ref="J363:J368"/>
    <mergeCell ref="I363:I368"/>
    <mergeCell ref="K363:K368"/>
    <mergeCell ref="Y369:Y374"/>
    <mergeCell ref="Z369:Z374"/>
    <mergeCell ref="AA369:AA374"/>
    <mergeCell ref="AE369:AE374"/>
    <mergeCell ref="AF369:AF374"/>
    <mergeCell ref="Y381:Y385"/>
    <mergeCell ref="Z381:Z385"/>
    <mergeCell ref="AA381:AA385"/>
    <mergeCell ref="AE381:AE385"/>
    <mergeCell ref="AF381:AF385"/>
    <mergeCell ref="A375:A380"/>
    <mergeCell ref="B375:B380"/>
    <mergeCell ref="C375:C380"/>
    <mergeCell ref="D375:D380"/>
    <mergeCell ref="E375:E380"/>
    <mergeCell ref="S369:S374"/>
    <mergeCell ref="T369:T374"/>
    <mergeCell ref="U369:U374"/>
    <mergeCell ref="V369:V374"/>
    <mergeCell ref="W369:W374"/>
    <mergeCell ref="X369:X374"/>
    <mergeCell ref="M369:M374"/>
    <mergeCell ref="N369:N374"/>
    <mergeCell ref="O369:O374"/>
    <mergeCell ref="P369:P374"/>
    <mergeCell ref="Q369:Q374"/>
    <mergeCell ref="R369:R374"/>
    <mergeCell ref="G369:G374"/>
    <mergeCell ref="H369:H374"/>
    <mergeCell ref="J369:J374"/>
    <mergeCell ref="I369:I374"/>
    <mergeCell ref="K369:K374"/>
    <mergeCell ref="L369:L374"/>
    <mergeCell ref="A369:A374"/>
    <mergeCell ref="B369:B374"/>
    <mergeCell ref="C369:C374"/>
    <mergeCell ref="D369:D374"/>
    <mergeCell ref="K381:K385"/>
    <mergeCell ref="L381:L385"/>
    <mergeCell ref="A381:A385"/>
    <mergeCell ref="B381:B385"/>
    <mergeCell ref="C381:C385"/>
    <mergeCell ref="D381:D385"/>
    <mergeCell ref="E381:E385"/>
    <mergeCell ref="F381:F385"/>
    <mergeCell ref="X375:X380"/>
    <mergeCell ref="Y375:Y380"/>
    <mergeCell ref="Z375:Z380"/>
    <mergeCell ref="AA375:AA380"/>
    <mergeCell ref="AE375:AE380"/>
    <mergeCell ref="AF375:AF380"/>
    <mergeCell ref="R375:R380"/>
    <mergeCell ref="S375:S380"/>
    <mergeCell ref="T375:T380"/>
    <mergeCell ref="U375:U380"/>
    <mergeCell ref="V375:V380"/>
    <mergeCell ref="W375:W380"/>
    <mergeCell ref="L375:L380"/>
    <mergeCell ref="M375:M380"/>
    <mergeCell ref="N375:N380"/>
    <mergeCell ref="O375:O380"/>
    <mergeCell ref="P375:P380"/>
    <mergeCell ref="Q375:Q380"/>
    <mergeCell ref="F375:F380"/>
    <mergeCell ref="G375:G380"/>
    <mergeCell ref="H375:H380"/>
    <mergeCell ref="J375:J380"/>
    <mergeCell ref="I375:I380"/>
    <mergeCell ref="K375:K380"/>
    <mergeCell ref="F386:F391"/>
    <mergeCell ref="G386:G391"/>
    <mergeCell ref="H386:H391"/>
    <mergeCell ref="J386:J391"/>
    <mergeCell ref="I386:I391"/>
    <mergeCell ref="K386:K391"/>
    <mergeCell ref="Y392:Y395"/>
    <mergeCell ref="Z392:Z395"/>
    <mergeCell ref="AA392:AA395"/>
    <mergeCell ref="AE392:AE395"/>
    <mergeCell ref="AF392:AF395"/>
    <mergeCell ref="A386:A391"/>
    <mergeCell ref="B386:B391"/>
    <mergeCell ref="C386:C391"/>
    <mergeCell ref="D386:D391"/>
    <mergeCell ref="E386:E391"/>
    <mergeCell ref="S381:S385"/>
    <mergeCell ref="T381:T385"/>
    <mergeCell ref="U381:U385"/>
    <mergeCell ref="V381:V385"/>
    <mergeCell ref="W381:W385"/>
    <mergeCell ref="X381:X385"/>
    <mergeCell ref="M381:M385"/>
    <mergeCell ref="N381:N385"/>
    <mergeCell ref="O381:O385"/>
    <mergeCell ref="P381:P385"/>
    <mergeCell ref="Q381:Q385"/>
    <mergeCell ref="R381:R385"/>
    <mergeCell ref="G381:G385"/>
    <mergeCell ref="H381:H385"/>
    <mergeCell ref="J381:J385"/>
    <mergeCell ref="I381:I385"/>
    <mergeCell ref="X386:X391"/>
    <mergeCell ref="Y386:Y391"/>
    <mergeCell ref="Z386:Z391"/>
    <mergeCell ref="AA386:AA391"/>
    <mergeCell ref="AE386:AE391"/>
    <mergeCell ref="AF386:AF391"/>
    <mergeCell ref="R386:R391"/>
    <mergeCell ref="S386:S391"/>
    <mergeCell ref="T386:T391"/>
    <mergeCell ref="U386:U391"/>
    <mergeCell ref="V386:V391"/>
    <mergeCell ref="W386:W391"/>
    <mergeCell ref="L386:L391"/>
    <mergeCell ref="M386:M391"/>
    <mergeCell ref="N386:N391"/>
    <mergeCell ref="O386:O391"/>
    <mergeCell ref="P386:P391"/>
    <mergeCell ref="Q386:Q391"/>
    <mergeCell ref="A396:A399"/>
    <mergeCell ref="B396:B399"/>
    <mergeCell ref="C396:C399"/>
    <mergeCell ref="D396:D399"/>
    <mergeCell ref="E396:E399"/>
    <mergeCell ref="S392:S395"/>
    <mergeCell ref="T392:T395"/>
    <mergeCell ref="U392:U395"/>
    <mergeCell ref="V392:V395"/>
    <mergeCell ref="W392:W395"/>
    <mergeCell ref="X392:X395"/>
    <mergeCell ref="M392:M395"/>
    <mergeCell ref="N392:N395"/>
    <mergeCell ref="O392:O395"/>
    <mergeCell ref="P392:P395"/>
    <mergeCell ref="Q392:Q395"/>
    <mergeCell ref="R392:R395"/>
    <mergeCell ref="G392:G395"/>
    <mergeCell ref="H392:H395"/>
    <mergeCell ref="J392:J395"/>
    <mergeCell ref="I392:I395"/>
    <mergeCell ref="K392:K395"/>
    <mergeCell ref="L392:L395"/>
    <mergeCell ref="A392:A395"/>
    <mergeCell ref="B392:B395"/>
    <mergeCell ref="C392:C395"/>
    <mergeCell ref="D392:D395"/>
    <mergeCell ref="E392:E395"/>
    <mergeCell ref="F392:F395"/>
    <mergeCell ref="E400:E404"/>
    <mergeCell ref="F400:F404"/>
    <mergeCell ref="X396:X399"/>
    <mergeCell ref="Y396:Y399"/>
    <mergeCell ref="Z396:Z399"/>
    <mergeCell ref="AA396:AA399"/>
    <mergeCell ref="AE396:AE399"/>
    <mergeCell ref="AF396:AF399"/>
    <mergeCell ref="R396:R399"/>
    <mergeCell ref="S396:S399"/>
    <mergeCell ref="T396:T399"/>
    <mergeCell ref="U396:U399"/>
    <mergeCell ref="V396:V399"/>
    <mergeCell ref="W396:W399"/>
    <mergeCell ref="L396:L399"/>
    <mergeCell ref="M396:M399"/>
    <mergeCell ref="N396:N399"/>
    <mergeCell ref="O396:O399"/>
    <mergeCell ref="P396:P399"/>
    <mergeCell ref="Q396:Q399"/>
    <mergeCell ref="F396:F399"/>
    <mergeCell ref="G396:G399"/>
    <mergeCell ref="H396:H399"/>
    <mergeCell ref="J396:J399"/>
    <mergeCell ref="I396:I399"/>
    <mergeCell ref="K396:K399"/>
    <mergeCell ref="Y400:Y404"/>
    <mergeCell ref="Z400:Z404"/>
    <mergeCell ref="AA400:AA404"/>
    <mergeCell ref="AE400:AE404"/>
    <mergeCell ref="AF400:AF404"/>
    <mergeCell ref="Y410:Y414"/>
    <mergeCell ref="Z410:Z414"/>
    <mergeCell ref="AA410:AA414"/>
    <mergeCell ref="AE410:AE414"/>
    <mergeCell ref="AF410:AF414"/>
    <mergeCell ref="A405:A409"/>
    <mergeCell ref="B405:B409"/>
    <mergeCell ref="C405:C409"/>
    <mergeCell ref="D405:D409"/>
    <mergeCell ref="E405:E409"/>
    <mergeCell ref="S400:S404"/>
    <mergeCell ref="T400:T404"/>
    <mergeCell ref="U400:U404"/>
    <mergeCell ref="V400:V404"/>
    <mergeCell ref="W400:W404"/>
    <mergeCell ref="X400:X404"/>
    <mergeCell ref="M400:M404"/>
    <mergeCell ref="N400:N404"/>
    <mergeCell ref="O400:O404"/>
    <mergeCell ref="P400:P404"/>
    <mergeCell ref="Q400:Q404"/>
    <mergeCell ref="R400:R404"/>
    <mergeCell ref="G400:G404"/>
    <mergeCell ref="H400:H404"/>
    <mergeCell ref="J400:J404"/>
    <mergeCell ref="I400:I404"/>
    <mergeCell ref="K400:K404"/>
    <mergeCell ref="L400:L404"/>
    <mergeCell ref="A400:A404"/>
    <mergeCell ref="B400:B404"/>
    <mergeCell ref="C400:C404"/>
    <mergeCell ref="D400:D404"/>
    <mergeCell ref="K410:K414"/>
    <mergeCell ref="L410:L414"/>
    <mergeCell ref="A410:A414"/>
    <mergeCell ref="B410:B414"/>
    <mergeCell ref="C410:C414"/>
    <mergeCell ref="D410:D414"/>
    <mergeCell ref="E410:E414"/>
    <mergeCell ref="F410:F414"/>
    <mergeCell ref="X405:X409"/>
    <mergeCell ref="Y405:Y409"/>
    <mergeCell ref="Z405:Z409"/>
    <mergeCell ref="AA405:AA409"/>
    <mergeCell ref="AE405:AE409"/>
    <mergeCell ref="AF405:AF409"/>
    <mergeCell ref="R405:R409"/>
    <mergeCell ref="S405:S409"/>
    <mergeCell ref="T405:T409"/>
    <mergeCell ref="U405:U409"/>
    <mergeCell ref="V405:V409"/>
    <mergeCell ref="W405:W409"/>
    <mergeCell ref="L405:L409"/>
    <mergeCell ref="M405:M409"/>
    <mergeCell ref="N405:N409"/>
    <mergeCell ref="O405:O409"/>
    <mergeCell ref="P405:P409"/>
    <mergeCell ref="Q405:Q409"/>
    <mergeCell ref="F405:F409"/>
    <mergeCell ref="G405:G409"/>
    <mergeCell ref="H405:H409"/>
    <mergeCell ref="J405:J409"/>
    <mergeCell ref="I405:I409"/>
    <mergeCell ref="K405:K409"/>
    <mergeCell ref="F415:F417"/>
    <mergeCell ref="G415:G417"/>
    <mergeCell ref="H415:H417"/>
    <mergeCell ref="J415:J417"/>
    <mergeCell ref="I415:I417"/>
    <mergeCell ref="K415:K417"/>
    <mergeCell ref="Y418:Y421"/>
    <mergeCell ref="Z418:Z421"/>
    <mergeCell ref="AA418:AA421"/>
    <mergeCell ref="AE418:AE421"/>
    <mergeCell ref="AF418:AF421"/>
    <mergeCell ref="A415:A417"/>
    <mergeCell ref="B415:B417"/>
    <mergeCell ref="C415:C417"/>
    <mergeCell ref="D415:D417"/>
    <mergeCell ref="E415:E417"/>
    <mergeCell ref="S410:S414"/>
    <mergeCell ref="T410:T414"/>
    <mergeCell ref="U410:U414"/>
    <mergeCell ref="V410:V414"/>
    <mergeCell ref="W410:W414"/>
    <mergeCell ref="X410:X414"/>
    <mergeCell ref="M410:M414"/>
    <mergeCell ref="N410:N414"/>
    <mergeCell ref="O410:O414"/>
    <mergeCell ref="P410:P414"/>
    <mergeCell ref="Q410:Q414"/>
    <mergeCell ref="R410:R414"/>
    <mergeCell ref="G410:G414"/>
    <mergeCell ref="H410:H414"/>
    <mergeCell ref="J410:J414"/>
    <mergeCell ref="I410:I414"/>
    <mergeCell ref="X415:X417"/>
    <mergeCell ref="Y415:Y417"/>
    <mergeCell ref="Z415:Z417"/>
    <mergeCell ref="AA415:AA417"/>
    <mergeCell ref="AE415:AE417"/>
    <mergeCell ref="AF415:AF417"/>
    <mergeCell ref="R415:R417"/>
    <mergeCell ref="S415:S417"/>
    <mergeCell ref="T415:T417"/>
    <mergeCell ref="U415:U417"/>
    <mergeCell ref="V415:V417"/>
    <mergeCell ref="W415:W417"/>
    <mergeCell ref="L415:L417"/>
    <mergeCell ref="M415:M417"/>
    <mergeCell ref="N415:N417"/>
    <mergeCell ref="O415:O417"/>
    <mergeCell ref="P415:P417"/>
    <mergeCell ref="Q415:Q417"/>
    <mergeCell ref="A422:A427"/>
    <mergeCell ref="B422:B427"/>
    <mergeCell ref="C422:C427"/>
    <mergeCell ref="D422:D427"/>
    <mergeCell ref="E422:E427"/>
    <mergeCell ref="S418:S421"/>
    <mergeCell ref="T418:T421"/>
    <mergeCell ref="U418:U421"/>
    <mergeCell ref="V418:V421"/>
    <mergeCell ref="W418:W421"/>
    <mergeCell ref="X418:X421"/>
    <mergeCell ref="M418:M421"/>
    <mergeCell ref="N418:N421"/>
    <mergeCell ref="O418:O421"/>
    <mergeCell ref="P418:P421"/>
    <mergeCell ref="Q418:Q421"/>
    <mergeCell ref="R418:R421"/>
    <mergeCell ref="G418:G421"/>
    <mergeCell ref="H418:H421"/>
    <mergeCell ref="J418:J421"/>
    <mergeCell ref="I418:I421"/>
    <mergeCell ref="K418:K421"/>
    <mergeCell ref="L418:L421"/>
    <mergeCell ref="A418:A421"/>
    <mergeCell ref="B418:B421"/>
    <mergeCell ref="C418:C421"/>
    <mergeCell ref="D418:D421"/>
    <mergeCell ref="E418:E421"/>
    <mergeCell ref="F418:F421"/>
    <mergeCell ref="E428:E431"/>
    <mergeCell ref="F428:F431"/>
    <mergeCell ref="X422:X427"/>
    <mergeCell ref="Y422:Y427"/>
    <mergeCell ref="Z422:Z427"/>
    <mergeCell ref="AA422:AA427"/>
    <mergeCell ref="AE422:AE427"/>
    <mergeCell ref="AF422:AF427"/>
    <mergeCell ref="R422:R427"/>
    <mergeCell ref="S422:S427"/>
    <mergeCell ref="T422:T427"/>
    <mergeCell ref="U422:U427"/>
    <mergeCell ref="V422:V427"/>
    <mergeCell ref="W422:W427"/>
    <mergeCell ref="L422:L427"/>
    <mergeCell ref="M422:M427"/>
    <mergeCell ref="N422:N427"/>
    <mergeCell ref="O422:O427"/>
    <mergeCell ref="P422:P427"/>
    <mergeCell ref="Q422:Q427"/>
    <mergeCell ref="F422:F427"/>
    <mergeCell ref="G422:G427"/>
    <mergeCell ref="H422:H427"/>
    <mergeCell ref="J422:J427"/>
    <mergeCell ref="I422:I427"/>
    <mergeCell ref="K422:K427"/>
    <mergeCell ref="Y428:Y431"/>
    <mergeCell ref="Z428:Z431"/>
    <mergeCell ref="AA428:AA431"/>
    <mergeCell ref="AE428:AE431"/>
    <mergeCell ref="AF428:AF431"/>
    <mergeCell ref="Y438:Y441"/>
    <mergeCell ref="Z438:Z441"/>
    <mergeCell ref="AA438:AA441"/>
    <mergeCell ref="AE438:AE441"/>
    <mergeCell ref="AF438:AF441"/>
    <mergeCell ref="A432:A437"/>
    <mergeCell ref="B432:B437"/>
    <mergeCell ref="C432:C437"/>
    <mergeCell ref="D432:D437"/>
    <mergeCell ref="E432:E437"/>
    <mergeCell ref="S428:S431"/>
    <mergeCell ref="T428:T431"/>
    <mergeCell ref="U428:U431"/>
    <mergeCell ref="V428:V431"/>
    <mergeCell ref="W428:W431"/>
    <mergeCell ref="X428:X431"/>
    <mergeCell ref="M428:M431"/>
    <mergeCell ref="N428:N431"/>
    <mergeCell ref="O428:O431"/>
    <mergeCell ref="P428:P431"/>
    <mergeCell ref="Q428:Q431"/>
    <mergeCell ref="R428:R431"/>
    <mergeCell ref="G428:G431"/>
    <mergeCell ref="H428:H431"/>
    <mergeCell ref="J428:J431"/>
    <mergeCell ref="I428:I431"/>
    <mergeCell ref="K428:K431"/>
    <mergeCell ref="L428:L431"/>
    <mergeCell ref="A428:A431"/>
    <mergeCell ref="B428:B431"/>
    <mergeCell ref="C428:C431"/>
    <mergeCell ref="D428:D431"/>
    <mergeCell ref="K438:K441"/>
    <mergeCell ref="L438:L441"/>
    <mergeCell ref="A438:A441"/>
    <mergeCell ref="B438:B441"/>
    <mergeCell ref="C438:C441"/>
    <mergeCell ref="D438:D441"/>
    <mergeCell ref="E438:E441"/>
    <mergeCell ref="F438:F441"/>
    <mergeCell ref="X432:X437"/>
    <mergeCell ref="Y432:Y437"/>
    <mergeCell ref="Z432:Z437"/>
    <mergeCell ref="AA432:AA437"/>
    <mergeCell ref="AE432:AE437"/>
    <mergeCell ref="AF432:AF437"/>
    <mergeCell ref="R432:R437"/>
    <mergeCell ref="S432:S437"/>
    <mergeCell ref="T432:T437"/>
    <mergeCell ref="U432:U437"/>
    <mergeCell ref="V432:V437"/>
    <mergeCell ref="W432:W437"/>
    <mergeCell ref="L432:L437"/>
    <mergeCell ref="M432:M437"/>
    <mergeCell ref="N432:N437"/>
    <mergeCell ref="O432:O437"/>
    <mergeCell ref="P432:P437"/>
    <mergeCell ref="Q432:Q437"/>
    <mergeCell ref="F432:F437"/>
    <mergeCell ref="G432:G437"/>
    <mergeCell ref="H432:H437"/>
    <mergeCell ref="J432:J437"/>
    <mergeCell ref="I432:I437"/>
    <mergeCell ref="K432:K437"/>
    <mergeCell ref="F442:F445"/>
    <mergeCell ref="G442:G445"/>
    <mergeCell ref="H442:H445"/>
    <mergeCell ref="J442:J445"/>
    <mergeCell ref="I442:I445"/>
    <mergeCell ref="K442:K445"/>
    <mergeCell ref="Y446:Y451"/>
    <mergeCell ref="Z446:Z451"/>
    <mergeCell ref="AA446:AA451"/>
    <mergeCell ref="AE446:AE451"/>
    <mergeCell ref="AF446:AF451"/>
    <mergeCell ref="A442:A445"/>
    <mergeCell ref="B442:B445"/>
    <mergeCell ref="C442:C445"/>
    <mergeCell ref="D442:D445"/>
    <mergeCell ref="E442:E445"/>
    <mergeCell ref="S438:S441"/>
    <mergeCell ref="T438:T441"/>
    <mergeCell ref="U438:U441"/>
    <mergeCell ref="V438:V441"/>
    <mergeCell ref="W438:W441"/>
    <mergeCell ref="X438:X441"/>
    <mergeCell ref="M438:M441"/>
    <mergeCell ref="N438:N441"/>
    <mergeCell ref="O438:O441"/>
    <mergeCell ref="P438:P441"/>
    <mergeCell ref="Q438:Q441"/>
    <mergeCell ref="R438:R441"/>
    <mergeCell ref="G438:G441"/>
    <mergeCell ref="H438:H441"/>
    <mergeCell ref="J438:J441"/>
    <mergeCell ref="I438:I441"/>
    <mergeCell ref="X442:X445"/>
    <mergeCell ref="Y442:Y445"/>
    <mergeCell ref="Z442:Z445"/>
    <mergeCell ref="AA442:AA445"/>
    <mergeCell ref="AE442:AE445"/>
    <mergeCell ref="AF442:AF445"/>
    <mergeCell ref="R442:R445"/>
    <mergeCell ref="S442:S445"/>
    <mergeCell ref="T442:T445"/>
    <mergeCell ref="U442:U445"/>
    <mergeCell ref="V442:V445"/>
    <mergeCell ref="W442:W445"/>
    <mergeCell ref="L442:L445"/>
    <mergeCell ref="M442:M445"/>
    <mergeCell ref="N442:N445"/>
    <mergeCell ref="O442:O445"/>
    <mergeCell ref="P442:P445"/>
    <mergeCell ref="Q442:Q445"/>
    <mergeCell ref="A452:A457"/>
    <mergeCell ref="B452:B457"/>
    <mergeCell ref="C452:C457"/>
    <mergeCell ref="D452:D457"/>
    <mergeCell ref="E452:E457"/>
    <mergeCell ref="S446:S451"/>
    <mergeCell ref="T446:T451"/>
    <mergeCell ref="U446:U451"/>
    <mergeCell ref="V446:V451"/>
    <mergeCell ref="W446:W451"/>
    <mergeCell ref="X446:X451"/>
    <mergeCell ref="M446:M451"/>
    <mergeCell ref="N446:N451"/>
    <mergeCell ref="O446:O451"/>
    <mergeCell ref="P446:P451"/>
    <mergeCell ref="Q446:Q451"/>
    <mergeCell ref="R446:R451"/>
    <mergeCell ref="G446:G451"/>
    <mergeCell ref="H446:H451"/>
    <mergeCell ref="J446:J451"/>
    <mergeCell ref="I446:I451"/>
    <mergeCell ref="K446:K451"/>
    <mergeCell ref="L446:L451"/>
    <mergeCell ref="A446:A451"/>
    <mergeCell ref="B446:B451"/>
    <mergeCell ref="C446:C451"/>
    <mergeCell ref="D446:D451"/>
    <mergeCell ref="E446:E451"/>
    <mergeCell ref="F446:F451"/>
    <mergeCell ref="E458:E462"/>
    <mergeCell ref="F458:F462"/>
    <mergeCell ref="X452:X457"/>
    <mergeCell ref="Y452:Y457"/>
    <mergeCell ref="Z452:Z457"/>
    <mergeCell ref="AA452:AA457"/>
    <mergeCell ref="AE452:AE457"/>
    <mergeCell ref="AF452:AF457"/>
    <mergeCell ref="R452:R457"/>
    <mergeCell ref="S452:S457"/>
    <mergeCell ref="T452:T457"/>
    <mergeCell ref="U452:U457"/>
    <mergeCell ref="V452:V457"/>
    <mergeCell ref="W452:W457"/>
    <mergeCell ref="L452:L457"/>
    <mergeCell ref="M452:M457"/>
    <mergeCell ref="N452:N457"/>
    <mergeCell ref="O452:O457"/>
    <mergeCell ref="P452:P457"/>
    <mergeCell ref="Q452:Q457"/>
    <mergeCell ref="F452:F457"/>
    <mergeCell ref="G452:G457"/>
    <mergeCell ref="H452:H457"/>
    <mergeCell ref="J452:J457"/>
    <mergeCell ref="I452:I457"/>
    <mergeCell ref="K452:K457"/>
    <mergeCell ref="Y458:Y462"/>
    <mergeCell ref="Z458:Z462"/>
    <mergeCell ref="AA458:AA462"/>
    <mergeCell ref="AE458:AE462"/>
    <mergeCell ref="AF458:AF462"/>
    <mergeCell ref="Y467:Y472"/>
    <mergeCell ref="Z467:Z472"/>
    <mergeCell ref="AA467:AA472"/>
    <mergeCell ref="AE467:AE472"/>
    <mergeCell ref="AF467:AF472"/>
    <mergeCell ref="A463:A466"/>
    <mergeCell ref="B463:B466"/>
    <mergeCell ref="C463:C466"/>
    <mergeCell ref="D463:D466"/>
    <mergeCell ref="E463:E466"/>
    <mergeCell ref="S458:S462"/>
    <mergeCell ref="T458:T462"/>
    <mergeCell ref="U458:U462"/>
    <mergeCell ref="V458:V462"/>
    <mergeCell ref="W458:W462"/>
    <mergeCell ref="X458:X462"/>
    <mergeCell ref="M458:M462"/>
    <mergeCell ref="N458:N462"/>
    <mergeCell ref="O458:O462"/>
    <mergeCell ref="P458:P462"/>
    <mergeCell ref="Q458:Q462"/>
    <mergeCell ref="R458:R462"/>
    <mergeCell ref="G458:G462"/>
    <mergeCell ref="H458:H462"/>
    <mergeCell ref="J458:J462"/>
    <mergeCell ref="I458:I462"/>
    <mergeCell ref="K458:K462"/>
    <mergeCell ref="L458:L462"/>
    <mergeCell ref="A458:A462"/>
    <mergeCell ref="B458:B462"/>
    <mergeCell ref="C458:C462"/>
    <mergeCell ref="D458:D462"/>
    <mergeCell ref="K467:K472"/>
    <mergeCell ref="L467:L472"/>
    <mergeCell ref="A467:A472"/>
    <mergeCell ref="B467:B472"/>
    <mergeCell ref="C467:C472"/>
    <mergeCell ref="D467:D472"/>
    <mergeCell ref="E467:E472"/>
    <mergeCell ref="F467:F472"/>
    <mergeCell ref="X463:X466"/>
    <mergeCell ref="Y463:Y466"/>
    <mergeCell ref="Z463:Z466"/>
    <mergeCell ref="AA463:AA466"/>
    <mergeCell ref="AE463:AE466"/>
    <mergeCell ref="AF463:AF466"/>
    <mergeCell ref="R463:R466"/>
    <mergeCell ref="S463:S466"/>
    <mergeCell ref="T463:T466"/>
    <mergeCell ref="U463:U466"/>
    <mergeCell ref="V463:V466"/>
    <mergeCell ref="W463:W466"/>
    <mergeCell ref="L463:L466"/>
    <mergeCell ref="M463:M466"/>
    <mergeCell ref="N463:N466"/>
    <mergeCell ref="O463:O466"/>
    <mergeCell ref="P463:P466"/>
    <mergeCell ref="Q463:Q466"/>
    <mergeCell ref="F463:F466"/>
    <mergeCell ref="G463:G466"/>
    <mergeCell ref="H463:H466"/>
    <mergeCell ref="J463:J466"/>
    <mergeCell ref="I463:I466"/>
    <mergeCell ref="K463:K466"/>
    <mergeCell ref="F473:F478"/>
    <mergeCell ref="G473:G478"/>
    <mergeCell ref="H473:H478"/>
    <mergeCell ref="J473:J478"/>
    <mergeCell ref="I473:I478"/>
    <mergeCell ref="K473:K478"/>
    <mergeCell ref="Y479:Y484"/>
    <mergeCell ref="Z479:Z484"/>
    <mergeCell ref="AA479:AA484"/>
    <mergeCell ref="AE479:AE484"/>
    <mergeCell ref="AF479:AF484"/>
    <mergeCell ref="A473:A478"/>
    <mergeCell ref="B473:B478"/>
    <mergeCell ref="C473:C478"/>
    <mergeCell ref="D473:D478"/>
    <mergeCell ref="E473:E478"/>
    <mergeCell ref="S467:S472"/>
    <mergeCell ref="T467:T472"/>
    <mergeCell ref="U467:U472"/>
    <mergeCell ref="V467:V472"/>
    <mergeCell ref="W467:W472"/>
    <mergeCell ref="X467:X472"/>
    <mergeCell ref="M467:M472"/>
    <mergeCell ref="N467:N472"/>
    <mergeCell ref="O467:O472"/>
    <mergeCell ref="P467:P472"/>
    <mergeCell ref="Q467:Q472"/>
    <mergeCell ref="R467:R472"/>
    <mergeCell ref="G467:G472"/>
    <mergeCell ref="H467:H472"/>
    <mergeCell ref="J467:J472"/>
    <mergeCell ref="I467:I472"/>
    <mergeCell ref="X473:X478"/>
    <mergeCell ref="Y473:Y478"/>
    <mergeCell ref="Z473:Z478"/>
    <mergeCell ref="AA473:AA478"/>
    <mergeCell ref="AE473:AE478"/>
    <mergeCell ref="AF473:AF478"/>
    <mergeCell ref="R473:R478"/>
    <mergeCell ref="S473:S478"/>
    <mergeCell ref="T473:T478"/>
    <mergeCell ref="U473:U478"/>
    <mergeCell ref="V473:V478"/>
    <mergeCell ref="W473:W478"/>
    <mergeCell ref="L473:L478"/>
    <mergeCell ref="M473:M478"/>
    <mergeCell ref="N473:N478"/>
    <mergeCell ref="O473:O478"/>
    <mergeCell ref="P473:P478"/>
    <mergeCell ref="Q473:Q478"/>
    <mergeCell ref="A485:A490"/>
    <mergeCell ref="B485:B490"/>
    <mergeCell ref="C485:C490"/>
    <mergeCell ref="D485:D490"/>
    <mergeCell ref="E485:E490"/>
    <mergeCell ref="S479:S484"/>
    <mergeCell ref="T479:T484"/>
    <mergeCell ref="U479:U484"/>
    <mergeCell ref="V479:V484"/>
    <mergeCell ref="W479:W484"/>
    <mergeCell ref="X479:X484"/>
    <mergeCell ref="M479:M484"/>
    <mergeCell ref="N479:N484"/>
    <mergeCell ref="O479:O484"/>
    <mergeCell ref="P479:P484"/>
    <mergeCell ref="Q479:Q484"/>
    <mergeCell ref="R479:R484"/>
    <mergeCell ref="G479:G484"/>
    <mergeCell ref="H479:H484"/>
    <mergeCell ref="J479:J484"/>
    <mergeCell ref="I479:I484"/>
    <mergeCell ref="K479:K484"/>
    <mergeCell ref="L479:L484"/>
    <mergeCell ref="A479:A484"/>
    <mergeCell ref="B479:B484"/>
    <mergeCell ref="C479:C484"/>
    <mergeCell ref="D479:D484"/>
    <mergeCell ref="E479:E484"/>
    <mergeCell ref="F479:F484"/>
    <mergeCell ref="E491:E496"/>
    <mergeCell ref="F491:F496"/>
    <mergeCell ref="X485:X490"/>
    <mergeCell ref="Y485:Y490"/>
    <mergeCell ref="Z485:Z490"/>
    <mergeCell ref="AA485:AA490"/>
    <mergeCell ref="AE485:AE490"/>
    <mergeCell ref="AF485:AF490"/>
    <mergeCell ref="R485:R490"/>
    <mergeCell ref="S485:S490"/>
    <mergeCell ref="T485:T490"/>
    <mergeCell ref="U485:U490"/>
    <mergeCell ref="V485:V490"/>
    <mergeCell ref="W485:W490"/>
    <mergeCell ref="L485:L490"/>
    <mergeCell ref="M485:M490"/>
    <mergeCell ref="N485:N490"/>
    <mergeCell ref="O485:O490"/>
    <mergeCell ref="P485:P490"/>
    <mergeCell ref="Q485:Q490"/>
    <mergeCell ref="F485:F490"/>
    <mergeCell ref="G485:G490"/>
    <mergeCell ref="H485:H490"/>
    <mergeCell ref="J485:J490"/>
    <mergeCell ref="I485:I490"/>
    <mergeCell ref="K485:K490"/>
    <mergeCell ref="Y491:Y496"/>
    <mergeCell ref="Z491:Z496"/>
    <mergeCell ref="AA491:AA496"/>
    <mergeCell ref="AE491:AE496"/>
    <mergeCell ref="AF491:AF496"/>
    <mergeCell ref="Y502:Y504"/>
    <mergeCell ref="Z502:Z504"/>
    <mergeCell ref="AA502:AA504"/>
    <mergeCell ref="AE502:AE504"/>
    <mergeCell ref="AF502:AF504"/>
    <mergeCell ref="A497:A501"/>
    <mergeCell ref="B497:B501"/>
    <mergeCell ref="C497:C501"/>
    <mergeCell ref="D497:D501"/>
    <mergeCell ref="E497:E501"/>
    <mergeCell ref="S491:S496"/>
    <mergeCell ref="T491:T496"/>
    <mergeCell ref="U491:U496"/>
    <mergeCell ref="V491:V496"/>
    <mergeCell ref="W491:W496"/>
    <mergeCell ref="X491:X496"/>
    <mergeCell ref="M491:M496"/>
    <mergeCell ref="N491:N496"/>
    <mergeCell ref="O491:O496"/>
    <mergeCell ref="P491:P496"/>
    <mergeCell ref="Q491:Q496"/>
    <mergeCell ref="R491:R496"/>
    <mergeCell ref="G491:G496"/>
    <mergeCell ref="H491:H496"/>
    <mergeCell ref="J491:J496"/>
    <mergeCell ref="I491:I496"/>
    <mergeCell ref="K491:K496"/>
    <mergeCell ref="L491:L496"/>
    <mergeCell ref="A491:A496"/>
    <mergeCell ref="B491:B496"/>
    <mergeCell ref="C491:C496"/>
    <mergeCell ref="D491:D496"/>
    <mergeCell ref="K502:K504"/>
    <mergeCell ref="L502:L504"/>
    <mergeCell ref="A502:A504"/>
    <mergeCell ref="B502:B504"/>
    <mergeCell ref="C502:C504"/>
    <mergeCell ref="D502:D504"/>
    <mergeCell ref="E502:E504"/>
    <mergeCell ref="F502:F504"/>
    <mergeCell ref="X497:X501"/>
    <mergeCell ref="Y497:Y501"/>
    <mergeCell ref="Z497:Z501"/>
    <mergeCell ref="AA497:AA501"/>
    <mergeCell ref="AE497:AE501"/>
    <mergeCell ref="AF497:AF501"/>
    <mergeCell ref="R497:R501"/>
    <mergeCell ref="S497:S501"/>
    <mergeCell ref="T497:T501"/>
    <mergeCell ref="U497:U501"/>
    <mergeCell ref="V497:V501"/>
    <mergeCell ref="W497:W501"/>
    <mergeCell ref="L497:L501"/>
    <mergeCell ref="M497:M501"/>
    <mergeCell ref="N497:N501"/>
    <mergeCell ref="O497:O501"/>
    <mergeCell ref="P497:P501"/>
    <mergeCell ref="Q497:Q501"/>
    <mergeCell ref="F497:F501"/>
    <mergeCell ref="G497:G501"/>
    <mergeCell ref="H497:H501"/>
    <mergeCell ref="J497:J501"/>
    <mergeCell ref="I497:I501"/>
    <mergeCell ref="K497:K501"/>
    <mergeCell ref="F505:F507"/>
    <mergeCell ref="G505:G507"/>
    <mergeCell ref="H505:H507"/>
    <mergeCell ref="J505:J507"/>
    <mergeCell ref="I505:I507"/>
    <mergeCell ref="K505:K507"/>
    <mergeCell ref="Y508:Y513"/>
    <mergeCell ref="Z508:Z513"/>
    <mergeCell ref="AA508:AA513"/>
    <mergeCell ref="AE508:AE513"/>
    <mergeCell ref="AF508:AF513"/>
    <mergeCell ref="A505:A507"/>
    <mergeCell ref="B505:B507"/>
    <mergeCell ref="C505:C507"/>
    <mergeCell ref="D505:D507"/>
    <mergeCell ref="E505:E507"/>
    <mergeCell ref="S502:S504"/>
    <mergeCell ref="T502:T504"/>
    <mergeCell ref="U502:U504"/>
    <mergeCell ref="V502:V504"/>
    <mergeCell ref="W502:W504"/>
    <mergeCell ref="X502:X504"/>
    <mergeCell ref="M502:M504"/>
    <mergeCell ref="N502:N504"/>
    <mergeCell ref="O502:O504"/>
    <mergeCell ref="P502:P504"/>
    <mergeCell ref="Q502:Q504"/>
    <mergeCell ref="R502:R504"/>
    <mergeCell ref="G502:G504"/>
    <mergeCell ref="H502:H504"/>
    <mergeCell ref="J502:J504"/>
    <mergeCell ref="I502:I504"/>
    <mergeCell ref="X505:X507"/>
    <mergeCell ref="Y505:Y507"/>
    <mergeCell ref="Z505:Z507"/>
    <mergeCell ref="AA505:AA507"/>
    <mergeCell ref="AE505:AE507"/>
    <mergeCell ref="AF505:AF507"/>
    <mergeCell ref="R505:R507"/>
    <mergeCell ref="S505:S507"/>
    <mergeCell ref="T505:T507"/>
    <mergeCell ref="U505:U507"/>
    <mergeCell ref="V505:V507"/>
    <mergeCell ref="W505:W507"/>
    <mergeCell ref="L505:L507"/>
    <mergeCell ref="M505:M507"/>
    <mergeCell ref="N505:N507"/>
    <mergeCell ref="O505:O507"/>
    <mergeCell ref="P505:P507"/>
    <mergeCell ref="Q505:Q507"/>
    <mergeCell ref="A514:A517"/>
    <mergeCell ref="B514:B517"/>
    <mergeCell ref="C514:C517"/>
    <mergeCell ref="D514:D517"/>
    <mergeCell ref="E514:E517"/>
    <mergeCell ref="S508:S513"/>
    <mergeCell ref="T508:T513"/>
    <mergeCell ref="U508:U513"/>
    <mergeCell ref="V508:V513"/>
    <mergeCell ref="W508:W513"/>
    <mergeCell ref="X508:X513"/>
    <mergeCell ref="M508:M513"/>
    <mergeCell ref="N508:N513"/>
    <mergeCell ref="O508:O513"/>
    <mergeCell ref="P508:P513"/>
    <mergeCell ref="Q508:Q513"/>
    <mergeCell ref="R508:R513"/>
    <mergeCell ref="G508:G513"/>
    <mergeCell ref="H508:H513"/>
    <mergeCell ref="J508:J513"/>
    <mergeCell ref="I508:I513"/>
    <mergeCell ref="K508:K513"/>
    <mergeCell ref="L508:L513"/>
    <mergeCell ref="A508:A513"/>
    <mergeCell ref="B508:B513"/>
    <mergeCell ref="C508:C513"/>
    <mergeCell ref="D508:D513"/>
    <mergeCell ref="E508:E513"/>
    <mergeCell ref="F508:F513"/>
    <mergeCell ref="E518:E521"/>
    <mergeCell ref="F518:F521"/>
    <mergeCell ref="X514:X517"/>
    <mergeCell ref="Y514:Y517"/>
    <mergeCell ref="Z514:Z517"/>
    <mergeCell ref="AA514:AA517"/>
    <mergeCell ref="AE514:AE517"/>
    <mergeCell ref="AF514:AF517"/>
    <mergeCell ref="R514:R517"/>
    <mergeCell ref="S514:S517"/>
    <mergeCell ref="T514:T517"/>
    <mergeCell ref="U514:U517"/>
    <mergeCell ref="V514:V517"/>
    <mergeCell ref="W514:W517"/>
    <mergeCell ref="L514:L517"/>
    <mergeCell ref="M514:M517"/>
    <mergeCell ref="N514:N517"/>
    <mergeCell ref="O514:O517"/>
    <mergeCell ref="P514:P517"/>
    <mergeCell ref="Q514:Q517"/>
    <mergeCell ref="F514:F517"/>
    <mergeCell ref="G514:G517"/>
    <mergeCell ref="H514:H517"/>
    <mergeCell ref="J514:J517"/>
    <mergeCell ref="I514:I517"/>
    <mergeCell ref="K514:K517"/>
    <mergeCell ref="Y518:Y521"/>
    <mergeCell ref="Z518:Z521"/>
    <mergeCell ref="AA518:AA521"/>
    <mergeCell ref="AE518:AE521"/>
    <mergeCell ref="AF518:AF521"/>
    <mergeCell ref="Y527:Y530"/>
    <mergeCell ref="Z527:Z530"/>
    <mergeCell ref="AA527:AA530"/>
    <mergeCell ref="AE527:AE530"/>
    <mergeCell ref="AF527:AF530"/>
    <mergeCell ref="A522:A526"/>
    <mergeCell ref="B522:B526"/>
    <mergeCell ref="C522:C526"/>
    <mergeCell ref="D522:D526"/>
    <mergeCell ref="E522:E526"/>
    <mergeCell ref="S518:S521"/>
    <mergeCell ref="T518:T521"/>
    <mergeCell ref="U518:U521"/>
    <mergeCell ref="V518:V521"/>
    <mergeCell ref="W518:W521"/>
    <mergeCell ref="X518:X521"/>
    <mergeCell ref="M518:M521"/>
    <mergeCell ref="N518:N521"/>
    <mergeCell ref="O518:O521"/>
    <mergeCell ref="P518:P521"/>
    <mergeCell ref="Q518:Q521"/>
    <mergeCell ref="R518:R521"/>
    <mergeCell ref="G518:G521"/>
    <mergeCell ref="H518:H521"/>
    <mergeCell ref="J518:J521"/>
    <mergeCell ref="I518:I521"/>
    <mergeCell ref="K518:K521"/>
    <mergeCell ref="L518:L521"/>
    <mergeCell ref="A518:A521"/>
    <mergeCell ref="B518:B521"/>
    <mergeCell ref="C518:C521"/>
    <mergeCell ref="D518:D521"/>
    <mergeCell ref="K527:K530"/>
    <mergeCell ref="L527:L530"/>
    <mergeCell ref="A527:A530"/>
    <mergeCell ref="B527:B530"/>
    <mergeCell ref="C527:C530"/>
    <mergeCell ref="D527:D530"/>
    <mergeCell ref="E527:E530"/>
    <mergeCell ref="F527:F530"/>
    <mergeCell ref="X522:X526"/>
    <mergeCell ref="Y522:Y526"/>
    <mergeCell ref="Z522:Z526"/>
    <mergeCell ref="AA522:AA526"/>
    <mergeCell ref="AE522:AE526"/>
    <mergeCell ref="AF522:AF526"/>
    <mergeCell ref="R522:R526"/>
    <mergeCell ref="S522:S526"/>
    <mergeCell ref="T522:T526"/>
    <mergeCell ref="U522:U526"/>
    <mergeCell ref="V522:V526"/>
    <mergeCell ref="W522:W526"/>
    <mergeCell ref="L522:L526"/>
    <mergeCell ref="M522:M526"/>
    <mergeCell ref="N522:N526"/>
    <mergeCell ref="O522:O526"/>
    <mergeCell ref="P522:P526"/>
    <mergeCell ref="Q522:Q526"/>
    <mergeCell ref="F522:F526"/>
    <mergeCell ref="G522:G526"/>
    <mergeCell ref="H522:H526"/>
    <mergeCell ref="J522:J526"/>
    <mergeCell ref="I522:I526"/>
    <mergeCell ref="K522:K526"/>
    <mergeCell ref="F531:F536"/>
    <mergeCell ref="G531:G536"/>
    <mergeCell ref="H531:H536"/>
    <mergeCell ref="J531:J536"/>
    <mergeCell ref="I531:I536"/>
    <mergeCell ref="K531:K536"/>
    <mergeCell ref="Y537:Y542"/>
    <mergeCell ref="Z537:Z542"/>
    <mergeCell ref="AA537:AA542"/>
    <mergeCell ref="AE537:AE542"/>
    <mergeCell ref="AF537:AF542"/>
    <mergeCell ref="A531:A536"/>
    <mergeCell ref="B531:B536"/>
    <mergeCell ref="C531:C536"/>
    <mergeCell ref="D531:D536"/>
    <mergeCell ref="E531:E536"/>
    <mergeCell ref="S527:S530"/>
    <mergeCell ref="T527:T530"/>
    <mergeCell ref="U527:U530"/>
    <mergeCell ref="V527:V530"/>
    <mergeCell ref="W527:W530"/>
    <mergeCell ref="X527:X530"/>
    <mergeCell ref="M527:M530"/>
    <mergeCell ref="N527:N530"/>
    <mergeCell ref="O527:O530"/>
    <mergeCell ref="P527:P530"/>
    <mergeCell ref="Q527:Q530"/>
    <mergeCell ref="R527:R530"/>
    <mergeCell ref="G527:G530"/>
    <mergeCell ref="H527:H530"/>
    <mergeCell ref="J527:J530"/>
    <mergeCell ref="I527:I530"/>
    <mergeCell ref="X531:X536"/>
    <mergeCell ref="Y531:Y536"/>
    <mergeCell ref="Z531:Z536"/>
    <mergeCell ref="AA531:AA536"/>
    <mergeCell ref="AE531:AE536"/>
    <mergeCell ref="AF531:AF536"/>
    <mergeCell ref="R531:R536"/>
    <mergeCell ref="S531:S536"/>
    <mergeCell ref="T531:T536"/>
    <mergeCell ref="U531:U536"/>
    <mergeCell ref="V531:V536"/>
    <mergeCell ref="W531:W536"/>
    <mergeCell ref="L531:L536"/>
    <mergeCell ref="M531:M536"/>
    <mergeCell ref="N531:N536"/>
    <mergeCell ref="O531:O536"/>
    <mergeCell ref="P531:P536"/>
    <mergeCell ref="Q531:Q536"/>
    <mergeCell ref="I543:I548"/>
    <mergeCell ref="K543:K548"/>
    <mergeCell ref="A543:A548"/>
    <mergeCell ref="B543:B548"/>
    <mergeCell ref="C543:C548"/>
    <mergeCell ref="D543:D548"/>
    <mergeCell ref="E543:E548"/>
    <mergeCell ref="S537:S542"/>
    <mergeCell ref="T537:T542"/>
    <mergeCell ref="U537:U542"/>
    <mergeCell ref="V537:V542"/>
    <mergeCell ref="W537:W542"/>
    <mergeCell ref="X537:X542"/>
    <mergeCell ref="M537:M542"/>
    <mergeCell ref="N537:N542"/>
    <mergeCell ref="O537:O542"/>
    <mergeCell ref="P537:P542"/>
    <mergeCell ref="Q537:Q542"/>
    <mergeCell ref="R537:R542"/>
    <mergeCell ref="G537:G542"/>
    <mergeCell ref="H537:H542"/>
    <mergeCell ref="J537:J542"/>
    <mergeCell ref="I537:I542"/>
    <mergeCell ref="K537:K542"/>
    <mergeCell ref="L537:L542"/>
    <mergeCell ref="A537:A542"/>
    <mergeCell ref="B537:B542"/>
    <mergeCell ref="C537:C542"/>
    <mergeCell ref="D537:D542"/>
    <mergeCell ref="E537:E542"/>
    <mergeCell ref="F537:F542"/>
    <mergeCell ref="A549:A553"/>
    <mergeCell ref="B549:B553"/>
    <mergeCell ref="C549:C553"/>
    <mergeCell ref="D549:D553"/>
    <mergeCell ref="E549:E553"/>
    <mergeCell ref="F549:F553"/>
    <mergeCell ref="X543:X548"/>
    <mergeCell ref="Y543:Y548"/>
    <mergeCell ref="Z543:Z548"/>
    <mergeCell ref="AA543:AA548"/>
    <mergeCell ref="AE543:AE548"/>
    <mergeCell ref="Y549:Y553"/>
    <mergeCell ref="Z549:Z553"/>
    <mergeCell ref="AA549:AA553"/>
    <mergeCell ref="AE549:AE553"/>
    <mergeCell ref="AF543:AF548"/>
    <mergeCell ref="R543:R548"/>
    <mergeCell ref="S543:S548"/>
    <mergeCell ref="T543:T548"/>
    <mergeCell ref="U543:U548"/>
    <mergeCell ref="V543:V548"/>
    <mergeCell ref="W543:W548"/>
    <mergeCell ref="L543:L548"/>
    <mergeCell ref="M543:M548"/>
    <mergeCell ref="N543:N548"/>
    <mergeCell ref="O543:O548"/>
    <mergeCell ref="P543:P548"/>
    <mergeCell ref="Q543:Q548"/>
    <mergeCell ref="F543:F548"/>
    <mergeCell ref="G543:G548"/>
    <mergeCell ref="H543:H548"/>
    <mergeCell ref="J543:J548"/>
    <mergeCell ref="AF549:AF553"/>
    <mergeCell ref="S549:S553"/>
    <mergeCell ref="T549:T553"/>
    <mergeCell ref="U549:U553"/>
    <mergeCell ref="V549:V553"/>
    <mergeCell ref="W549:W553"/>
    <mergeCell ref="X549:X553"/>
    <mergeCell ref="M549:M553"/>
    <mergeCell ref="N549:N553"/>
    <mergeCell ref="O549:O553"/>
    <mergeCell ref="P549:P553"/>
    <mergeCell ref="Q549:Q553"/>
    <mergeCell ref="R549:R553"/>
    <mergeCell ref="G549:G553"/>
    <mergeCell ref="H549:H553"/>
    <mergeCell ref="J549:J553"/>
    <mergeCell ref="I549:I553"/>
    <mergeCell ref="K549:K553"/>
    <mergeCell ref="L549:L5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1"/>
  <sheetViews>
    <sheetView tabSelected="1" view="pageBreakPreview" topLeftCell="D1" zoomScaleNormal="100" zoomScaleSheetLayoutView="100" workbookViewId="0">
      <pane ySplit="2" topLeftCell="A71" activePane="bottomLeft" state="frozen"/>
      <selection pane="bottomLeft" sqref="A1:Q75"/>
    </sheetView>
  </sheetViews>
  <sheetFormatPr baseColWidth="10" defaultColWidth="11.42578125" defaultRowHeight="12" x14ac:dyDescent="0.25"/>
  <cols>
    <col min="1" max="1" width="16.5703125" style="107" customWidth="1"/>
    <col min="2" max="2" width="13.85546875" style="107" customWidth="1"/>
    <col min="3" max="3" width="40" style="107" customWidth="1"/>
    <col min="4" max="5" width="11.42578125" style="107"/>
    <col min="6" max="6" width="38.28515625" style="107" customWidth="1"/>
    <col min="7" max="7" width="13.28515625" style="194" bestFit="1" customWidth="1"/>
    <col min="8" max="9" width="13.28515625" style="194" customWidth="1"/>
    <col min="10" max="10" width="25.7109375" style="107" customWidth="1"/>
    <col min="11" max="11" width="10.28515625" style="107" customWidth="1"/>
    <col min="12" max="14" width="17.85546875" style="107" customWidth="1"/>
    <col min="15" max="15" width="9.28515625" style="107" customWidth="1"/>
    <col min="16" max="16" width="8.85546875" style="107" customWidth="1"/>
    <col min="17" max="17" width="20.140625" style="107" customWidth="1"/>
    <col min="18" max="18" width="2.5703125" style="107" customWidth="1"/>
    <col min="19" max="19" width="13.28515625" style="108" customWidth="1"/>
    <col min="20" max="16384" width="11.42578125" style="3"/>
  </cols>
  <sheetData>
    <row r="1" spans="1:19" ht="12" customHeight="1" thickBot="1" x14ac:dyDescent="0.3">
      <c r="A1" s="95" t="s">
        <v>262</v>
      </c>
      <c r="B1" s="96"/>
      <c r="C1" s="96"/>
      <c r="D1" s="97"/>
      <c r="E1" s="98" t="s">
        <v>263</v>
      </c>
      <c r="F1" s="99"/>
      <c r="G1" s="100"/>
      <c r="H1" s="100"/>
      <c r="I1" s="101"/>
      <c r="J1" s="102"/>
      <c r="K1" s="103" t="s">
        <v>265</v>
      </c>
      <c r="L1" s="103"/>
      <c r="M1" s="104" t="s">
        <v>1052</v>
      </c>
      <c r="N1" s="105"/>
      <c r="O1" s="106" t="s">
        <v>266</v>
      </c>
      <c r="P1" s="106"/>
    </row>
    <row r="2" spans="1:19" ht="22.5" x14ac:dyDescent="0.25">
      <c r="A2" s="109" t="s">
        <v>261</v>
      </c>
      <c r="B2" s="109" t="s">
        <v>172</v>
      </c>
      <c r="C2" s="110" t="s">
        <v>173</v>
      </c>
      <c r="D2" s="110"/>
      <c r="E2" s="101" t="s">
        <v>176</v>
      </c>
      <c r="F2" s="101" t="s">
        <v>177</v>
      </c>
      <c r="G2" s="101" t="s">
        <v>171</v>
      </c>
      <c r="H2" s="101" t="s">
        <v>479</v>
      </c>
      <c r="I2" s="101" t="s">
        <v>285</v>
      </c>
      <c r="J2" s="111" t="s">
        <v>218</v>
      </c>
      <c r="K2" s="112" t="s">
        <v>170</v>
      </c>
      <c r="L2" s="112" t="s">
        <v>255</v>
      </c>
      <c r="M2" s="113" t="s">
        <v>332</v>
      </c>
      <c r="N2" s="114" t="s">
        <v>508</v>
      </c>
      <c r="O2" s="115" t="s">
        <v>254</v>
      </c>
      <c r="P2" s="115" t="s">
        <v>253</v>
      </c>
      <c r="Q2" s="116" t="s">
        <v>480</v>
      </c>
      <c r="S2" s="117" t="s">
        <v>223</v>
      </c>
    </row>
    <row r="3" spans="1:19" s="14" customFormat="1" ht="140.25" customHeight="1" x14ac:dyDescent="0.25">
      <c r="A3" s="118" t="s">
        <v>276</v>
      </c>
      <c r="B3" s="119" t="s">
        <v>18</v>
      </c>
      <c r="C3" s="120" t="s">
        <v>174</v>
      </c>
      <c r="D3" s="120"/>
      <c r="E3" s="119" t="s">
        <v>125</v>
      </c>
      <c r="F3" s="119" t="s">
        <v>277</v>
      </c>
      <c r="G3" s="121">
        <v>3500</v>
      </c>
      <c r="H3" s="121">
        <v>15000</v>
      </c>
      <c r="I3" s="121">
        <v>100000</v>
      </c>
      <c r="J3" s="118" t="s">
        <v>49</v>
      </c>
      <c r="K3" s="122">
        <v>1</v>
      </c>
      <c r="L3" s="123" t="s">
        <v>213</v>
      </c>
      <c r="M3" s="124" t="s">
        <v>1054</v>
      </c>
      <c r="N3" s="124" t="s">
        <v>1055</v>
      </c>
      <c r="O3" s="125" t="s">
        <v>324</v>
      </c>
      <c r="P3" s="118" t="s">
        <v>325</v>
      </c>
      <c r="Q3" s="118" t="s">
        <v>481</v>
      </c>
      <c r="R3" s="126"/>
      <c r="S3" s="127" t="s">
        <v>18</v>
      </c>
    </row>
    <row r="4" spans="1:19" s="14" customFormat="1" ht="59.25" customHeight="1" x14ac:dyDescent="0.25">
      <c r="A4" s="128" t="s">
        <v>307</v>
      </c>
      <c r="B4" s="129" t="s">
        <v>18</v>
      </c>
      <c r="C4" s="128" t="s">
        <v>196</v>
      </c>
      <c r="D4" s="128"/>
      <c r="E4" s="130" t="s">
        <v>118</v>
      </c>
      <c r="F4" s="131" t="s">
        <v>443</v>
      </c>
      <c r="G4" s="132">
        <v>1369933</v>
      </c>
      <c r="H4" s="133">
        <v>1412133</v>
      </c>
      <c r="I4" s="133">
        <v>1500000</v>
      </c>
      <c r="J4" s="130" t="s">
        <v>49</v>
      </c>
      <c r="K4" s="134">
        <v>1</v>
      </c>
      <c r="L4" s="135" t="s">
        <v>213</v>
      </c>
      <c r="M4" s="130" t="s">
        <v>1054</v>
      </c>
      <c r="N4" s="130" t="s">
        <v>1055</v>
      </c>
      <c r="O4" s="136" t="s">
        <v>324</v>
      </c>
      <c r="P4" s="130" t="s">
        <v>325</v>
      </c>
      <c r="Q4" s="130" t="s">
        <v>481</v>
      </c>
      <c r="R4" s="137"/>
      <c r="S4" s="138" t="s">
        <v>18</v>
      </c>
    </row>
    <row r="5" spans="1:19" s="14" customFormat="1" ht="59.25" customHeight="1" x14ac:dyDescent="0.25">
      <c r="A5" s="128"/>
      <c r="B5" s="129"/>
      <c r="C5" s="128"/>
      <c r="D5" s="128"/>
      <c r="E5" s="131" t="s">
        <v>311</v>
      </c>
      <c r="F5" s="131" t="s">
        <v>312</v>
      </c>
      <c r="G5" s="139" t="s">
        <v>299</v>
      </c>
      <c r="H5" s="133">
        <v>8800</v>
      </c>
      <c r="I5" s="133">
        <v>16500</v>
      </c>
      <c r="J5" s="130" t="s">
        <v>49</v>
      </c>
      <c r="K5" s="134">
        <v>1</v>
      </c>
      <c r="L5" s="135" t="s">
        <v>213</v>
      </c>
      <c r="M5" s="130" t="s">
        <v>1054</v>
      </c>
      <c r="N5" s="130" t="s">
        <v>1055</v>
      </c>
      <c r="O5" s="136" t="s">
        <v>324</v>
      </c>
      <c r="P5" s="130" t="s">
        <v>325</v>
      </c>
      <c r="Q5" s="130" t="s">
        <v>481</v>
      </c>
      <c r="R5" s="137"/>
      <c r="S5" s="138" t="s">
        <v>18</v>
      </c>
    </row>
    <row r="6" spans="1:19" s="14" customFormat="1" ht="59.25" customHeight="1" x14ac:dyDescent="0.25">
      <c r="A6" s="128"/>
      <c r="B6" s="129"/>
      <c r="C6" s="128"/>
      <c r="D6" s="128"/>
      <c r="E6" s="131" t="s">
        <v>310</v>
      </c>
      <c r="F6" s="131" t="s">
        <v>309</v>
      </c>
      <c r="G6" s="139" t="s">
        <v>298</v>
      </c>
      <c r="H6" s="133">
        <v>171072</v>
      </c>
      <c r="I6" s="133">
        <v>342144</v>
      </c>
      <c r="J6" s="130" t="s">
        <v>49</v>
      </c>
      <c r="K6" s="134">
        <v>1</v>
      </c>
      <c r="L6" s="135" t="s">
        <v>213</v>
      </c>
      <c r="M6" s="130" t="s">
        <v>1054</v>
      </c>
      <c r="N6" s="130" t="s">
        <v>1055</v>
      </c>
      <c r="O6" s="136" t="s">
        <v>324</v>
      </c>
      <c r="P6" s="130" t="s">
        <v>325</v>
      </c>
      <c r="Q6" s="130" t="s">
        <v>481</v>
      </c>
      <c r="R6" s="137"/>
      <c r="S6" s="138" t="s">
        <v>18</v>
      </c>
    </row>
    <row r="7" spans="1:19" s="14" customFormat="1" ht="59.25" customHeight="1" x14ac:dyDescent="0.25">
      <c r="A7" s="128"/>
      <c r="B7" s="129"/>
      <c r="C7" s="128"/>
      <c r="D7" s="128"/>
      <c r="E7" s="131" t="s">
        <v>288</v>
      </c>
      <c r="F7" s="131" t="s">
        <v>289</v>
      </c>
      <c r="G7" s="140">
        <v>0.88300000000000001</v>
      </c>
      <c r="H7" s="133" t="s">
        <v>445</v>
      </c>
      <c r="I7" s="133" t="s">
        <v>445</v>
      </c>
      <c r="J7" s="130" t="s">
        <v>49</v>
      </c>
      <c r="K7" s="134">
        <v>1</v>
      </c>
      <c r="L7" s="135" t="s">
        <v>213</v>
      </c>
      <c r="M7" s="130" t="s">
        <v>1054</v>
      </c>
      <c r="N7" s="130" t="s">
        <v>1055</v>
      </c>
      <c r="O7" s="136" t="s">
        <v>324</v>
      </c>
      <c r="P7" s="130" t="s">
        <v>325</v>
      </c>
      <c r="Q7" s="130" t="s">
        <v>481</v>
      </c>
      <c r="R7" s="137"/>
      <c r="S7" s="138" t="s">
        <v>18</v>
      </c>
    </row>
    <row r="8" spans="1:19" s="14" customFormat="1" ht="59.25" customHeight="1" x14ac:dyDescent="0.25">
      <c r="A8" s="128"/>
      <c r="B8" s="129"/>
      <c r="C8" s="128"/>
      <c r="D8" s="128"/>
      <c r="E8" s="130" t="s">
        <v>126</v>
      </c>
      <c r="F8" s="131" t="s">
        <v>127</v>
      </c>
      <c r="G8" s="133">
        <v>190000</v>
      </c>
      <c r="H8" s="133">
        <v>195000</v>
      </c>
      <c r="I8" s="133">
        <v>214000</v>
      </c>
      <c r="J8" s="130" t="s">
        <v>49</v>
      </c>
      <c r="K8" s="134">
        <v>1</v>
      </c>
      <c r="L8" s="135" t="s">
        <v>213</v>
      </c>
      <c r="M8" s="130" t="s">
        <v>1054</v>
      </c>
      <c r="N8" s="130" t="s">
        <v>1055</v>
      </c>
      <c r="O8" s="136" t="s">
        <v>324</v>
      </c>
      <c r="P8" s="130" t="s">
        <v>325</v>
      </c>
      <c r="Q8" s="130" t="s">
        <v>481</v>
      </c>
      <c r="R8" s="137"/>
      <c r="S8" s="138" t="s">
        <v>18</v>
      </c>
    </row>
    <row r="9" spans="1:19" s="14" customFormat="1" ht="59.25" customHeight="1" x14ac:dyDescent="0.25">
      <c r="A9" s="128"/>
      <c r="B9" s="129"/>
      <c r="C9" s="128"/>
      <c r="D9" s="128"/>
      <c r="E9" s="130" t="s">
        <v>120</v>
      </c>
      <c r="F9" s="131" t="s">
        <v>121</v>
      </c>
      <c r="G9" s="132">
        <v>10000</v>
      </c>
      <c r="H9" s="133">
        <v>35000</v>
      </c>
      <c r="I9" s="133">
        <v>64000</v>
      </c>
      <c r="J9" s="130" t="s">
        <v>49</v>
      </c>
      <c r="K9" s="134">
        <v>1</v>
      </c>
      <c r="L9" s="135" t="s">
        <v>213</v>
      </c>
      <c r="M9" s="130" t="s">
        <v>1054</v>
      </c>
      <c r="N9" s="130" t="s">
        <v>1055</v>
      </c>
      <c r="O9" s="136" t="s">
        <v>324</v>
      </c>
      <c r="P9" s="130" t="s">
        <v>325</v>
      </c>
      <c r="Q9" s="130" t="s">
        <v>481</v>
      </c>
      <c r="R9" s="137"/>
      <c r="S9" s="138" t="s">
        <v>18</v>
      </c>
    </row>
    <row r="10" spans="1:19" s="14" customFormat="1" ht="59.25" customHeight="1" x14ac:dyDescent="0.25">
      <c r="A10" s="128" t="s">
        <v>19</v>
      </c>
      <c r="B10" s="129" t="s">
        <v>18</v>
      </c>
      <c r="C10" s="128" t="s">
        <v>175</v>
      </c>
      <c r="D10" s="128"/>
      <c r="E10" s="130" t="s">
        <v>122</v>
      </c>
      <c r="F10" s="131" t="s">
        <v>444</v>
      </c>
      <c r="G10" s="141">
        <v>0.25</v>
      </c>
      <c r="H10" s="141">
        <v>0.8</v>
      </c>
      <c r="I10" s="141">
        <v>0.8</v>
      </c>
      <c r="J10" s="130" t="s">
        <v>49</v>
      </c>
      <c r="K10" s="134">
        <v>1</v>
      </c>
      <c r="L10" s="135" t="s">
        <v>213</v>
      </c>
      <c r="M10" s="130" t="s">
        <v>1054</v>
      </c>
      <c r="N10" s="130" t="s">
        <v>1055</v>
      </c>
      <c r="O10" s="136" t="s">
        <v>324</v>
      </c>
      <c r="P10" s="130" t="s">
        <v>325</v>
      </c>
      <c r="Q10" s="130" t="s">
        <v>481</v>
      </c>
      <c r="R10" s="137"/>
      <c r="S10" s="142" t="s">
        <v>18</v>
      </c>
    </row>
    <row r="11" spans="1:19" s="14" customFormat="1" ht="59.25" customHeight="1" x14ac:dyDescent="0.25">
      <c r="A11" s="128"/>
      <c r="B11" s="129"/>
      <c r="C11" s="128"/>
      <c r="D11" s="128"/>
      <c r="E11" s="130" t="s">
        <v>123</v>
      </c>
      <c r="F11" s="131" t="s">
        <v>124</v>
      </c>
      <c r="G11" s="133">
        <v>69000</v>
      </c>
      <c r="H11" s="133">
        <v>138000</v>
      </c>
      <c r="I11" s="133">
        <v>264000</v>
      </c>
      <c r="J11" s="130" t="s">
        <v>49</v>
      </c>
      <c r="K11" s="134">
        <v>1</v>
      </c>
      <c r="L11" s="135" t="s">
        <v>213</v>
      </c>
      <c r="M11" s="130" t="s">
        <v>1054</v>
      </c>
      <c r="N11" s="130" t="s">
        <v>1056</v>
      </c>
      <c r="O11" s="136" t="s">
        <v>324</v>
      </c>
      <c r="P11" s="130" t="s">
        <v>325</v>
      </c>
      <c r="Q11" s="130" t="s">
        <v>481</v>
      </c>
      <c r="R11" s="137"/>
      <c r="S11" s="138" t="s">
        <v>18</v>
      </c>
    </row>
    <row r="12" spans="1:19" s="14" customFormat="1" ht="59.25" customHeight="1" x14ac:dyDescent="0.25">
      <c r="A12" s="128"/>
      <c r="B12" s="129"/>
      <c r="C12" s="128"/>
      <c r="D12" s="128"/>
      <c r="E12" s="130" t="s">
        <v>128</v>
      </c>
      <c r="F12" s="131" t="s">
        <v>129</v>
      </c>
      <c r="G12" s="141">
        <v>1</v>
      </c>
      <c r="H12" s="141">
        <v>1</v>
      </c>
      <c r="I12" s="141">
        <v>1</v>
      </c>
      <c r="J12" s="130" t="s">
        <v>49</v>
      </c>
      <c r="K12" s="134">
        <v>1</v>
      </c>
      <c r="L12" s="135" t="s">
        <v>213</v>
      </c>
      <c r="M12" s="130" t="s">
        <v>1054</v>
      </c>
      <c r="N12" s="130" t="s">
        <v>1056</v>
      </c>
      <c r="O12" s="136" t="s">
        <v>324</v>
      </c>
      <c r="P12" s="130" t="s">
        <v>325</v>
      </c>
      <c r="Q12" s="130" t="s">
        <v>481</v>
      </c>
      <c r="R12" s="137"/>
      <c r="S12" s="142" t="s">
        <v>18</v>
      </c>
    </row>
    <row r="13" spans="1:19" s="14" customFormat="1" ht="114" customHeight="1" x14ac:dyDescent="0.25">
      <c r="A13" s="130" t="s">
        <v>14</v>
      </c>
      <c r="B13" s="130" t="s">
        <v>15</v>
      </c>
      <c r="C13" s="128" t="s">
        <v>302</v>
      </c>
      <c r="D13" s="128"/>
      <c r="E13" s="130" t="s">
        <v>108</v>
      </c>
      <c r="F13" s="131" t="s">
        <v>448</v>
      </c>
      <c r="G13" s="141">
        <v>0.1</v>
      </c>
      <c r="H13" s="141">
        <v>0.4</v>
      </c>
      <c r="I13" s="141">
        <v>1</v>
      </c>
      <c r="J13" s="130" t="s">
        <v>215</v>
      </c>
      <c r="K13" s="134">
        <v>1</v>
      </c>
      <c r="L13" s="135" t="s">
        <v>213</v>
      </c>
      <c r="M13" s="130" t="s">
        <v>1054</v>
      </c>
      <c r="N13" s="130" t="s">
        <v>1055</v>
      </c>
      <c r="O13" s="136" t="s">
        <v>327</v>
      </c>
      <c r="P13" s="130" t="s">
        <v>325</v>
      </c>
      <c r="Q13" s="130" t="s">
        <v>482</v>
      </c>
      <c r="R13" s="137"/>
      <c r="S13" s="142" t="s">
        <v>15</v>
      </c>
    </row>
    <row r="14" spans="1:19" s="14" customFormat="1" ht="59.25" customHeight="1" x14ac:dyDescent="0.25">
      <c r="A14" s="143" t="s">
        <v>16</v>
      </c>
      <c r="B14" s="143" t="s">
        <v>267</v>
      </c>
      <c r="C14" s="144" t="s">
        <v>178</v>
      </c>
      <c r="D14" s="145"/>
      <c r="E14" s="130" t="s">
        <v>109</v>
      </c>
      <c r="F14" s="131" t="s">
        <v>377</v>
      </c>
      <c r="G14" s="146">
        <v>0.33</v>
      </c>
      <c r="H14" s="141">
        <v>1</v>
      </c>
      <c r="I14" s="141">
        <v>1</v>
      </c>
      <c r="J14" s="131" t="s">
        <v>211</v>
      </c>
      <c r="K14" s="134">
        <v>1</v>
      </c>
      <c r="L14" s="135" t="s">
        <v>213</v>
      </c>
      <c r="M14" s="130" t="s">
        <v>1054</v>
      </c>
      <c r="N14" s="130" t="s">
        <v>1056</v>
      </c>
      <c r="O14" s="136" t="s">
        <v>327</v>
      </c>
      <c r="P14" s="130" t="s">
        <v>325</v>
      </c>
      <c r="Q14" s="130" t="s">
        <v>483</v>
      </c>
      <c r="R14" s="137"/>
      <c r="S14" s="147" t="s">
        <v>267</v>
      </c>
    </row>
    <row r="15" spans="1:19" s="14" customFormat="1" ht="59.25" customHeight="1" x14ac:dyDescent="0.25">
      <c r="A15" s="148"/>
      <c r="B15" s="148"/>
      <c r="C15" s="149"/>
      <c r="D15" s="150"/>
      <c r="E15" s="131" t="s">
        <v>1050</v>
      </c>
      <c r="F15" s="131" t="s">
        <v>300</v>
      </c>
      <c r="G15" s="146">
        <v>2.9540000000000002</v>
      </c>
      <c r="H15" s="132" t="s">
        <v>489</v>
      </c>
      <c r="I15" s="151">
        <v>260.2</v>
      </c>
      <c r="J15" s="131" t="s">
        <v>211</v>
      </c>
      <c r="K15" s="134">
        <v>1</v>
      </c>
      <c r="L15" s="135" t="s">
        <v>213</v>
      </c>
      <c r="M15" s="130" t="s">
        <v>1054</v>
      </c>
      <c r="N15" s="130" t="s">
        <v>1056</v>
      </c>
      <c r="O15" s="136" t="s">
        <v>327</v>
      </c>
      <c r="P15" s="130" t="s">
        <v>325</v>
      </c>
      <c r="Q15" s="130" t="s">
        <v>488</v>
      </c>
      <c r="R15" s="137"/>
      <c r="S15" s="147" t="s">
        <v>267</v>
      </c>
    </row>
    <row r="16" spans="1:19" s="14" customFormat="1" ht="59.25" customHeight="1" x14ac:dyDescent="0.25">
      <c r="A16" s="152"/>
      <c r="B16" s="152"/>
      <c r="C16" s="153"/>
      <c r="D16" s="154"/>
      <c r="E16" s="131" t="s">
        <v>1051</v>
      </c>
      <c r="F16" s="131" t="s">
        <v>301</v>
      </c>
      <c r="G16" s="151">
        <v>149.1</v>
      </c>
      <c r="H16" s="151">
        <v>143.1</v>
      </c>
      <c r="I16" s="151">
        <v>132</v>
      </c>
      <c r="J16" s="131" t="s">
        <v>211</v>
      </c>
      <c r="K16" s="134">
        <v>1</v>
      </c>
      <c r="L16" s="135" t="s">
        <v>213</v>
      </c>
      <c r="M16" s="130" t="s">
        <v>1054</v>
      </c>
      <c r="N16" s="130" t="s">
        <v>1056</v>
      </c>
      <c r="O16" s="136" t="s">
        <v>327</v>
      </c>
      <c r="P16" s="130" t="s">
        <v>325</v>
      </c>
      <c r="Q16" s="130" t="s">
        <v>488</v>
      </c>
      <c r="R16" s="137"/>
      <c r="S16" s="147" t="s">
        <v>267</v>
      </c>
    </row>
    <row r="17" spans="1:19" s="14" customFormat="1" ht="159.75" customHeight="1" x14ac:dyDescent="0.25">
      <c r="A17" s="130" t="s">
        <v>189</v>
      </c>
      <c r="B17" s="130" t="s">
        <v>15</v>
      </c>
      <c r="C17" s="128" t="s">
        <v>297</v>
      </c>
      <c r="D17" s="128"/>
      <c r="E17" s="130" t="s">
        <v>111</v>
      </c>
      <c r="F17" s="131" t="s">
        <v>446</v>
      </c>
      <c r="G17" s="132">
        <v>240000</v>
      </c>
      <c r="H17" s="133">
        <v>250000</v>
      </c>
      <c r="I17" s="133">
        <v>400000</v>
      </c>
      <c r="J17" s="130" t="s">
        <v>215</v>
      </c>
      <c r="K17" s="134">
        <v>1</v>
      </c>
      <c r="L17" s="135" t="s">
        <v>213</v>
      </c>
      <c r="M17" s="130" t="s">
        <v>1054</v>
      </c>
      <c r="N17" s="130" t="s">
        <v>1055</v>
      </c>
      <c r="O17" s="136" t="s">
        <v>327</v>
      </c>
      <c r="P17" s="130" t="s">
        <v>325</v>
      </c>
      <c r="Q17" s="130" t="s">
        <v>496</v>
      </c>
      <c r="R17" s="137"/>
      <c r="S17" s="138" t="s">
        <v>15</v>
      </c>
    </row>
    <row r="18" spans="1:19" s="14" customFormat="1" ht="159.75" customHeight="1" x14ac:dyDescent="0.25">
      <c r="A18" s="155" t="s">
        <v>17</v>
      </c>
      <c r="B18" s="155" t="s">
        <v>15</v>
      </c>
      <c r="C18" s="144" t="s">
        <v>490</v>
      </c>
      <c r="D18" s="145"/>
      <c r="E18" s="130" t="s">
        <v>491</v>
      </c>
      <c r="F18" s="131" t="s">
        <v>1053</v>
      </c>
      <c r="G18" s="132">
        <v>2877</v>
      </c>
      <c r="H18" s="133">
        <v>7877</v>
      </c>
      <c r="I18" s="133">
        <v>12817</v>
      </c>
      <c r="J18" s="130" t="s">
        <v>215</v>
      </c>
      <c r="K18" s="134">
        <v>1</v>
      </c>
      <c r="L18" s="135" t="s">
        <v>213</v>
      </c>
      <c r="M18" s="130" t="s">
        <v>1054</v>
      </c>
      <c r="N18" s="130" t="s">
        <v>1055</v>
      </c>
      <c r="O18" s="136" t="s">
        <v>327</v>
      </c>
      <c r="P18" s="130" t="s">
        <v>325</v>
      </c>
      <c r="Q18" s="130" t="s">
        <v>495</v>
      </c>
      <c r="R18" s="137"/>
      <c r="S18" s="138" t="s">
        <v>15</v>
      </c>
    </row>
    <row r="19" spans="1:19" s="14" customFormat="1" ht="120" customHeight="1" x14ac:dyDescent="0.25">
      <c r="A19" s="131" t="s">
        <v>279</v>
      </c>
      <c r="B19" s="131" t="s">
        <v>15</v>
      </c>
      <c r="C19" s="129" t="s">
        <v>306</v>
      </c>
      <c r="D19" s="129"/>
      <c r="E19" s="131" t="s">
        <v>290</v>
      </c>
      <c r="F19" s="131" t="s">
        <v>303</v>
      </c>
      <c r="G19" s="146">
        <v>0.1</v>
      </c>
      <c r="H19" s="141">
        <v>0.3</v>
      </c>
      <c r="I19" s="141">
        <v>1</v>
      </c>
      <c r="J19" s="131" t="s">
        <v>215</v>
      </c>
      <c r="K19" s="156">
        <v>1</v>
      </c>
      <c r="L19" s="157" t="s">
        <v>213</v>
      </c>
      <c r="M19" s="130" t="s">
        <v>1054</v>
      </c>
      <c r="N19" s="130" t="s">
        <v>1056</v>
      </c>
      <c r="O19" s="158" t="s">
        <v>327</v>
      </c>
      <c r="P19" s="131" t="s">
        <v>325</v>
      </c>
      <c r="Q19" s="130" t="s">
        <v>482</v>
      </c>
      <c r="R19" s="137"/>
      <c r="S19" s="159" t="s">
        <v>15</v>
      </c>
    </row>
    <row r="20" spans="1:19" s="14" customFormat="1" ht="121.5" customHeight="1" x14ac:dyDescent="0.25">
      <c r="A20" s="130" t="s">
        <v>13</v>
      </c>
      <c r="B20" s="130" t="s">
        <v>11</v>
      </c>
      <c r="C20" s="128" t="s">
        <v>203</v>
      </c>
      <c r="D20" s="128"/>
      <c r="E20" s="130" t="s">
        <v>106</v>
      </c>
      <c r="F20" s="131" t="s">
        <v>453</v>
      </c>
      <c r="G20" s="141">
        <v>0.15</v>
      </c>
      <c r="H20" s="141">
        <v>0.35</v>
      </c>
      <c r="I20" s="141">
        <v>0.75</v>
      </c>
      <c r="J20" s="130" t="s">
        <v>52</v>
      </c>
      <c r="K20" s="134">
        <v>1</v>
      </c>
      <c r="L20" s="135" t="s">
        <v>213</v>
      </c>
      <c r="M20" s="130" t="s">
        <v>1054</v>
      </c>
      <c r="N20" s="130" t="s">
        <v>1055</v>
      </c>
      <c r="O20" s="136" t="s">
        <v>328</v>
      </c>
      <c r="P20" s="130" t="s">
        <v>325</v>
      </c>
      <c r="Q20" s="130" t="s">
        <v>493</v>
      </c>
      <c r="R20" s="137"/>
      <c r="S20" s="142" t="s">
        <v>11</v>
      </c>
    </row>
    <row r="21" spans="1:19" s="14" customFormat="1" ht="54.75" customHeight="1" x14ac:dyDescent="0.25">
      <c r="A21" s="143" t="s">
        <v>12</v>
      </c>
      <c r="B21" s="143" t="s">
        <v>11</v>
      </c>
      <c r="C21" s="144" t="s">
        <v>204</v>
      </c>
      <c r="D21" s="145"/>
      <c r="E21" s="130" t="s">
        <v>304</v>
      </c>
      <c r="F21" s="131" t="s">
        <v>305</v>
      </c>
      <c r="G21" s="132">
        <v>20000</v>
      </c>
      <c r="H21" s="133">
        <v>33000</v>
      </c>
      <c r="I21" s="133">
        <v>59000</v>
      </c>
      <c r="J21" s="130" t="s">
        <v>66</v>
      </c>
      <c r="K21" s="134">
        <v>1</v>
      </c>
      <c r="L21" s="135" t="s">
        <v>213</v>
      </c>
      <c r="M21" s="130" t="s">
        <v>1054</v>
      </c>
      <c r="N21" s="130" t="s">
        <v>1055</v>
      </c>
      <c r="O21" s="136" t="s">
        <v>328</v>
      </c>
      <c r="P21" s="130" t="s">
        <v>325</v>
      </c>
      <c r="Q21" s="130" t="s">
        <v>493</v>
      </c>
      <c r="R21" s="137"/>
      <c r="S21" s="142" t="s">
        <v>11</v>
      </c>
    </row>
    <row r="22" spans="1:19" s="14" customFormat="1" ht="45" customHeight="1" x14ac:dyDescent="0.25">
      <c r="A22" s="152"/>
      <c r="B22" s="152"/>
      <c r="C22" s="153"/>
      <c r="D22" s="154"/>
      <c r="E22" s="130" t="s">
        <v>104</v>
      </c>
      <c r="F22" s="131" t="s">
        <v>105</v>
      </c>
      <c r="G22" s="141">
        <v>0.2</v>
      </c>
      <c r="H22" s="141">
        <v>0.4</v>
      </c>
      <c r="I22" s="141">
        <v>1</v>
      </c>
      <c r="J22" s="130" t="s">
        <v>66</v>
      </c>
      <c r="K22" s="134">
        <v>1</v>
      </c>
      <c r="L22" s="135" t="s">
        <v>213</v>
      </c>
      <c r="M22" s="130" t="s">
        <v>1054</v>
      </c>
      <c r="N22" s="130" t="s">
        <v>1056</v>
      </c>
      <c r="O22" s="136" t="s">
        <v>328</v>
      </c>
      <c r="P22" s="130" t="s">
        <v>325</v>
      </c>
      <c r="Q22" s="130" t="s">
        <v>493</v>
      </c>
      <c r="R22" s="137"/>
      <c r="S22" s="142" t="s">
        <v>11</v>
      </c>
    </row>
    <row r="23" spans="1:19" s="14" customFormat="1" ht="44.25" customHeight="1" x14ac:dyDescent="0.25">
      <c r="A23" s="128" t="s">
        <v>179</v>
      </c>
      <c r="B23" s="128" t="s">
        <v>2</v>
      </c>
      <c r="C23" s="129" t="s">
        <v>206</v>
      </c>
      <c r="D23" s="129"/>
      <c r="E23" s="131" t="s">
        <v>112</v>
      </c>
      <c r="F23" s="131" t="s">
        <v>113</v>
      </c>
      <c r="G23" s="132">
        <v>33100</v>
      </c>
      <c r="H23" s="133">
        <v>69256</v>
      </c>
      <c r="I23" s="133">
        <v>140980</v>
      </c>
      <c r="J23" s="130" t="s">
        <v>67</v>
      </c>
      <c r="K23" s="134">
        <v>1</v>
      </c>
      <c r="L23" s="135" t="s">
        <v>213</v>
      </c>
      <c r="M23" s="130" t="s">
        <v>1054</v>
      </c>
      <c r="N23" s="130" t="s">
        <v>1055</v>
      </c>
      <c r="O23" s="136" t="s">
        <v>249</v>
      </c>
      <c r="P23" s="130" t="s">
        <v>329</v>
      </c>
      <c r="Q23" s="130" t="s">
        <v>484</v>
      </c>
      <c r="R23" s="137"/>
      <c r="S23" s="138" t="s">
        <v>2</v>
      </c>
    </row>
    <row r="24" spans="1:19" s="14" customFormat="1" ht="59.25" customHeight="1" x14ac:dyDescent="0.25">
      <c r="A24" s="128"/>
      <c r="B24" s="128"/>
      <c r="C24" s="129"/>
      <c r="D24" s="129"/>
      <c r="E24" s="130" t="s">
        <v>114</v>
      </c>
      <c r="F24" s="131" t="s">
        <v>115</v>
      </c>
      <c r="G24" s="141">
        <v>0.65</v>
      </c>
      <c r="H24" s="141">
        <v>0.7</v>
      </c>
      <c r="I24" s="141">
        <v>0.8</v>
      </c>
      <c r="J24" s="130" t="s">
        <v>67</v>
      </c>
      <c r="K24" s="134">
        <v>1</v>
      </c>
      <c r="L24" s="135" t="s">
        <v>213</v>
      </c>
      <c r="M24" s="130" t="s">
        <v>1054</v>
      </c>
      <c r="N24" s="130" t="s">
        <v>1055</v>
      </c>
      <c r="O24" s="136" t="s">
        <v>249</v>
      </c>
      <c r="P24" s="130" t="s">
        <v>329</v>
      </c>
      <c r="Q24" s="130" t="s">
        <v>484</v>
      </c>
      <c r="R24" s="137"/>
      <c r="S24" s="142" t="s">
        <v>2</v>
      </c>
    </row>
    <row r="25" spans="1:19" s="14" customFormat="1" ht="48" customHeight="1" x14ac:dyDescent="0.25">
      <c r="A25" s="128"/>
      <c r="B25" s="128"/>
      <c r="C25" s="129"/>
      <c r="D25" s="129"/>
      <c r="E25" s="130" t="s">
        <v>116</v>
      </c>
      <c r="F25" s="131" t="s">
        <v>117</v>
      </c>
      <c r="G25" s="141">
        <v>0.85</v>
      </c>
      <c r="H25" s="133" t="s">
        <v>460</v>
      </c>
      <c r="I25" s="141">
        <v>0.9</v>
      </c>
      <c r="J25" s="130" t="s">
        <v>67</v>
      </c>
      <c r="K25" s="134">
        <v>1</v>
      </c>
      <c r="L25" s="135" t="s">
        <v>213</v>
      </c>
      <c r="M25" s="130" t="s">
        <v>1054</v>
      </c>
      <c r="N25" s="130" t="s">
        <v>1055</v>
      </c>
      <c r="O25" s="136" t="s">
        <v>249</v>
      </c>
      <c r="P25" s="130" t="s">
        <v>329</v>
      </c>
      <c r="Q25" s="130" t="s">
        <v>484</v>
      </c>
      <c r="R25" s="137"/>
      <c r="S25" s="142" t="s">
        <v>2</v>
      </c>
    </row>
    <row r="26" spans="1:19" s="41" customFormat="1" ht="59.25" customHeight="1" x14ac:dyDescent="0.25">
      <c r="A26" s="131" t="s">
        <v>274</v>
      </c>
      <c r="B26" s="131" t="s">
        <v>2</v>
      </c>
      <c r="C26" s="129" t="s">
        <v>292</v>
      </c>
      <c r="D26" s="129"/>
      <c r="E26" s="131" t="s">
        <v>85</v>
      </c>
      <c r="F26" s="131" t="s">
        <v>463</v>
      </c>
      <c r="G26" s="132">
        <v>2360</v>
      </c>
      <c r="H26" s="133">
        <v>4720</v>
      </c>
      <c r="I26" s="133">
        <v>9020</v>
      </c>
      <c r="J26" s="131" t="s">
        <v>67</v>
      </c>
      <c r="K26" s="156">
        <v>1</v>
      </c>
      <c r="L26" s="157" t="s">
        <v>213</v>
      </c>
      <c r="M26" s="130" t="s">
        <v>1054</v>
      </c>
      <c r="N26" s="130" t="s">
        <v>1055</v>
      </c>
      <c r="O26" s="158" t="s">
        <v>249</v>
      </c>
      <c r="P26" s="131" t="s">
        <v>329</v>
      </c>
      <c r="Q26" s="130" t="s">
        <v>484</v>
      </c>
      <c r="R26" s="160"/>
      <c r="S26" s="142" t="s">
        <v>2</v>
      </c>
    </row>
    <row r="27" spans="1:19" s="14" customFormat="1" ht="59.25" customHeight="1" x14ac:dyDescent="0.25">
      <c r="A27" s="130" t="s">
        <v>1</v>
      </c>
      <c r="B27" s="130" t="s">
        <v>2</v>
      </c>
      <c r="C27" s="129" t="s">
        <v>207</v>
      </c>
      <c r="D27" s="129"/>
      <c r="E27" s="130" t="s">
        <v>86</v>
      </c>
      <c r="F27" s="131" t="s">
        <v>87</v>
      </c>
      <c r="G27" s="133">
        <v>15100</v>
      </c>
      <c r="H27" s="133">
        <v>30200</v>
      </c>
      <c r="I27" s="133">
        <v>60400</v>
      </c>
      <c r="J27" s="130" t="s">
        <v>69</v>
      </c>
      <c r="K27" s="134">
        <v>1</v>
      </c>
      <c r="L27" s="135" t="s">
        <v>213</v>
      </c>
      <c r="M27" s="130" t="s">
        <v>1054</v>
      </c>
      <c r="N27" s="130" t="s">
        <v>1055</v>
      </c>
      <c r="O27" s="136" t="s">
        <v>249</v>
      </c>
      <c r="P27" s="130" t="s">
        <v>329</v>
      </c>
      <c r="Q27" s="130" t="s">
        <v>484</v>
      </c>
      <c r="R27" s="137"/>
      <c r="S27" s="138" t="s">
        <v>2</v>
      </c>
    </row>
    <row r="28" spans="1:19" s="14" customFormat="1" ht="59.25" customHeight="1" x14ac:dyDescent="0.25">
      <c r="A28" s="130" t="s">
        <v>6</v>
      </c>
      <c r="B28" s="130" t="s">
        <v>3</v>
      </c>
      <c r="C28" s="129" t="s">
        <v>180</v>
      </c>
      <c r="D28" s="129"/>
      <c r="E28" s="130" t="s">
        <v>91</v>
      </c>
      <c r="F28" s="131" t="s">
        <v>474</v>
      </c>
      <c r="G28" s="141">
        <v>0.15</v>
      </c>
      <c r="H28" s="141">
        <v>0.3</v>
      </c>
      <c r="I28" s="141">
        <v>1</v>
      </c>
      <c r="J28" s="130" t="s">
        <v>70</v>
      </c>
      <c r="K28" s="134">
        <v>1</v>
      </c>
      <c r="L28" s="135" t="s">
        <v>213</v>
      </c>
      <c r="M28" s="130" t="s">
        <v>1054</v>
      </c>
      <c r="N28" s="130" t="s">
        <v>1056</v>
      </c>
      <c r="O28" s="136" t="s">
        <v>327</v>
      </c>
      <c r="P28" s="130" t="s">
        <v>325</v>
      </c>
      <c r="Q28" s="130" t="s">
        <v>494</v>
      </c>
      <c r="R28" s="137"/>
      <c r="S28" s="142" t="s">
        <v>3</v>
      </c>
    </row>
    <row r="29" spans="1:19" s="14" customFormat="1" ht="59.25" customHeight="1" x14ac:dyDescent="0.25">
      <c r="A29" s="130" t="s">
        <v>7</v>
      </c>
      <c r="B29" s="130" t="s">
        <v>3</v>
      </c>
      <c r="C29" s="129" t="s">
        <v>197</v>
      </c>
      <c r="D29" s="129"/>
      <c r="E29" s="130" t="s">
        <v>92</v>
      </c>
      <c r="F29" s="131" t="s">
        <v>93</v>
      </c>
      <c r="G29" s="141">
        <v>0.15</v>
      </c>
      <c r="H29" s="141">
        <v>0.3</v>
      </c>
      <c r="I29" s="141">
        <v>1</v>
      </c>
      <c r="J29" s="130" t="s">
        <v>72</v>
      </c>
      <c r="K29" s="134">
        <v>1</v>
      </c>
      <c r="L29" s="135" t="s">
        <v>213</v>
      </c>
      <c r="M29" s="130" t="s">
        <v>1054</v>
      </c>
      <c r="N29" s="130" t="s">
        <v>1056</v>
      </c>
      <c r="O29" s="136" t="s">
        <v>327</v>
      </c>
      <c r="P29" s="130" t="s">
        <v>325</v>
      </c>
      <c r="Q29" s="130" t="s">
        <v>494</v>
      </c>
      <c r="R29" s="137"/>
      <c r="S29" s="142" t="s">
        <v>3</v>
      </c>
    </row>
    <row r="30" spans="1:19" s="14" customFormat="1" ht="59.25" customHeight="1" x14ac:dyDescent="0.25">
      <c r="A30" s="128" t="s">
        <v>8</v>
      </c>
      <c r="B30" s="128" t="s">
        <v>9</v>
      </c>
      <c r="C30" s="129" t="s">
        <v>236</v>
      </c>
      <c r="D30" s="129"/>
      <c r="E30" s="131" t="s">
        <v>94</v>
      </c>
      <c r="F30" s="131" t="s">
        <v>437</v>
      </c>
      <c r="G30" s="146">
        <v>0.25</v>
      </c>
      <c r="H30" s="141">
        <v>0.5</v>
      </c>
      <c r="I30" s="141">
        <v>1</v>
      </c>
      <c r="J30" s="130" t="s">
        <v>224</v>
      </c>
      <c r="K30" s="134">
        <v>2</v>
      </c>
      <c r="L30" s="135" t="s">
        <v>212</v>
      </c>
      <c r="M30" s="130" t="s">
        <v>1054</v>
      </c>
      <c r="N30" s="130" t="s">
        <v>1055</v>
      </c>
      <c r="O30" s="136" t="s">
        <v>326</v>
      </c>
      <c r="P30" s="130" t="s">
        <v>325</v>
      </c>
      <c r="Q30" s="130" t="s">
        <v>485</v>
      </c>
      <c r="R30" s="137"/>
      <c r="S30" s="142" t="s">
        <v>9</v>
      </c>
    </row>
    <row r="31" spans="1:19" s="14" customFormat="1" ht="59.25" customHeight="1" x14ac:dyDescent="0.25">
      <c r="A31" s="128"/>
      <c r="B31" s="128"/>
      <c r="C31" s="129"/>
      <c r="D31" s="129"/>
      <c r="E31" s="130" t="s">
        <v>101</v>
      </c>
      <c r="F31" s="131" t="s">
        <v>102</v>
      </c>
      <c r="G31" s="133">
        <v>1133</v>
      </c>
      <c r="H31" s="133">
        <v>1133</v>
      </c>
      <c r="I31" s="133">
        <v>1133</v>
      </c>
      <c r="J31" s="130" t="s">
        <v>224</v>
      </c>
      <c r="K31" s="134">
        <v>2</v>
      </c>
      <c r="L31" s="135" t="s">
        <v>212</v>
      </c>
      <c r="M31" s="130" t="s">
        <v>1057</v>
      </c>
      <c r="N31" s="130" t="s">
        <v>1058</v>
      </c>
      <c r="O31" s="136" t="s">
        <v>326</v>
      </c>
      <c r="P31" s="130" t="s">
        <v>325</v>
      </c>
      <c r="Q31" s="130" t="s">
        <v>485</v>
      </c>
      <c r="R31" s="137"/>
      <c r="S31" s="138" t="s">
        <v>9</v>
      </c>
    </row>
    <row r="32" spans="1:19" s="14" customFormat="1" ht="102.75" customHeight="1" x14ac:dyDescent="0.25">
      <c r="A32" s="161" t="s">
        <v>10</v>
      </c>
      <c r="B32" s="161" t="s">
        <v>9</v>
      </c>
      <c r="C32" s="162" t="s">
        <v>237</v>
      </c>
      <c r="D32" s="163"/>
      <c r="E32" s="131" t="s">
        <v>97</v>
      </c>
      <c r="F32" s="131" t="s">
        <v>439</v>
      </c>
      <c r="G32" s="146">
        <v>0.25</v>
      </c>
      <c r="H32" s="141">
        <v>0.5</v>
      </c>
      <c r="I32" s="141">
        <v>1</v>
      </c>
      <c r="J32" s="130" t="s">
        <v>225</v>
      </c>
      <c r="K32" s="156">
        <v>2</v>
      </c>
      <c r="L32" s="135" t="s">
        <v>212</v>
      </c>
      <c r="M32" s="130" t="s">
        <v>1054</v>
      </c>
      <c r="N32" s="130" t="s">
        <v>1055</v>
      </c>
      <c r="O32" s="136" t="s">
        <v>326</v>
      </c>
      <c r="P32" s="130" t="s">
        <v>325</v>
      </c>
      <c r="Q32" s="130" t="s">
        <v>485</v>
      </c>
      <c r="R32" s="137"/>
      <c r="S32" s="138" t="s">
        <v>9</v>
      </c>
    </row>
    <row r="33" spans="1:19" s="14" customFormat="1" ht="59.25" customHeight="1" x14ac:dyDescent="0.25">
      <c r="A33" s="128" t="s">
        <v>226</v>
      </c>
      <c r="B33" s="128" t="s">
        <v>9</v>
      </c>
      <c r="C33" s="129" t="s">
        <v>293</v>
      </c>
      <c r="D33" s="129"/>
      <c r="E33" s="131" t="s">
        <v>95</v>
      </c>
      <c r="F33" s="131" t="s">
        <v>96</v>
      </c>
      <c r="G33" s="146">
        <v>0.25</v>
      </c>
      <c r="H33" s="141">
        <v>0.5</v>
      </c>
      <c r="I33" s="141">
        <v>1</v>
      </c>
      <c r="J33" s="130" t="s">
        <v>272</v>
      </c>
      <c r="K33" s="134">
        <v>2</v>
      </c>
      <c r="L33" s="135" t="s">
        <v>212</v>
      </c>
      <c r="M33" s="130" t="s">
        <v>1054</v>
      </c>
      <c r="N33" s="130" t="s">
        <v>1056</v>
      </c>
      <c r="O33" s="136" t="s">
        <v>326</v>
      </c>
      <c r="P33" s="130" t="s">
        <v>325</v>
      </c>
      <c r="Q33" s="130" t="s">
        <v>485</v>
      </c>
      <c r="R33" s="137"/>
      <c r="S33" s="138" t="s">
        <v>9</v>
      </c>
    </row>
    <row r="34" spans="1:19" s="14" customFormat="1" ht="59.25" customHeight="1" x14ac:dyDescent="0.25">
      <c r="A34" s="128"/>
      <c r="B34" s="128"/>
      <c r="C34" s="129"/>
      <c r="D34" s="129"/>
      <c r="E34" s="130" t="s">
        <v>99</v>
      </c>
      <c r="F34" s="131" t="s">
        <v>100</v>
      </c>
      <c r="G34" s="133">
        <v>1133</v>
      </c>
      <c r="H34" s="133">
        <v>1133</v>
      </c>
      <c r="I34" s="133">
        <v>1133</v>
      </c>
      <c r="J34" s="130" t="s">
        <v>272</v>
      </c>
      <c r="K34" s="134">
        <v>2</v>
      </c>
      <c r="L34" s="135" t="s">
        <v>212</v>
      </c>
      <c r="M34" s="130" t="s">
        <v>1054</v>
      </c>
      <c r="N34" s="130" t="s">
        <v>1055</v>
      </c>
      <c r="O34" s="136" t="s">
        <v>326</v>
      </c>
      <c r="P34" s="130" t="s">
        <v>325</v>
      </c>
      <c r="Q34" s="130" t="s">
        <v>485</v>
      </c>
      <c r="R34" s="137"/>
      <c r="S34" s="138" t="s">
        <v>9</v>
      </c>
    </row>
    <row r="35" spans="1:19" s="14" customFormat="1" ht="59.25" customHeight="1" x14ac:dyDescent="0.25">
      <c r="A35" s="130" t="s">
        <v>5</v>
      </c>
      <c r="B35" s="131" t="s">
        <v>3</v>
      </c>
      <c r="C35" s="129" t="s">
        <v>1075</v>
      </c>
      <c r="D35" s="129"/>
      <c r="E35" s="130" t="s">
        <v>89</v>
      </c>
      <c r="F35" s="131" t="s">
        <v>90</v>
      </c>
      <c r="G35" s="164">
        <v>2</v>
      </c>
      <c r="H35" s="133">
        <v>4</v>
      </c>
      <c r="I35" s="133">
        <v>4</v>
      </c>
      <c r="J35" s="130" t="s">
        <v>211</v>
      </c>
      <c r="K35" s="134">
        <v>2</v>
      </c>
      <c r="L35" s="135" t="s">
        <v>212</v>
      </c>
      <c r="M35" s="130" t="s">
        <v>1054</v>
      </c>
      <c r="N35" s="130" t="s">
        <v>1059</v>
      </c>
      <c r="O35" s="136" t="s">
        <v>326</v>
      </c>
      <c r="P35" s="130" t="s">
        <v>325</v>
      </c>
      <c r="Q35" s="130" t="s">
        <v>494</v>
      </c>
      <c r="R35" s="137"/>
      <c r="S35" s="159" t="s">
        <v>3</v>
      </c>
    </row>
    <row r="36" spans="1:19" s="14" customFormat="1" ht="59.25" customHeight="1" x14ac:dyDescent="0.25">
      <c r="A36" s="143" t="s">
        <v>4</v>
      </c>
      <c r="B36" s="165" t="s">
        <v>3</v>
      </c>
      <c r="C36" s="162" t="s">
        <v>208</v>
      </c>
      <c r="D36" s="163"/>
      <c r="E36" s="130" t="s">
        <v>475</v>
      </c>
      <c r="F36" s="131" t="s">
        <v>476</v>
      </c>
      <c r="G36" s="166">
        <v>1</v>
      </c>
      <c r="H36" s="141">
        <v>1</v>
      </c>
      <c r="I36" s="141">
        <v>1</v>
      </c>
      <c r="J36" s="130" t="s">
        <v>211</v>
      </c>
      <c r="K36" s="134">
        <v>2</v>
      </c>
      <c r="L36" s="135" t="s">
        <v>212</v>
      </c>
      <c r="M36" s="130" t="s">
        <v>1054</v>
      </c>
      <c r="N36" s="130" t="s">
        <v>1056</v>
      </c>
      <c r="O36" s="136" t="s">
        <v>326</v>
      </c>
      <c r="P36" s="130" t="s">
        <v>325</v>
      </c>
      <c r="Q36" s="130" t="s">
        <v>494</v>
      </c>
      <c r="R36" s="137"/>
      <c r="S36" s="167" t="s">
        <v>3</v>
      </c>
    </row>
    <row r="37" spans="1:19" s="14" customFormat="1" ht="59.25" customHeight="1" x14ac:dyDescent="0.25">
      <c r="A37" s="148"/>
      <c r="B37" s="168"/>
      <c r="C37" s="169"/>
      <c r="D37" s="170"/>
      <c r="E37" s="130" t="s">
        <v>88</v>
      </c>
      <c r="F37" s="131" t="s">
        <v>468</v>
      </c>
      <c r="G37" s="171">
        <v>1</v>
      </c>
      <c r="H37" s="141">
        <v>1</v>
      </c>
      <c r="I37" s="141">
        <v>1</v>
      </c>
      <c r="J37" s="130" t="s">
        <v>211</v>
      </c>
      <c r="K37" s="134">
        <v>2</v>
      </c>
      <c r="L37" s="135" t="s">
        <v>212</v>
      </c>
      <c r="M37" s="130" t="s">
        <v>1054</v>
      </c>
      <c r="N37" s="130" t="s">
        <v>1056</v>
      </c>
      <c r="O37" s="136" t="s">
        <v>326</v>
      </c>
      <c r="P37" s="130" t="s">
        <v>325</v>
      </c>
      <c r="Q37" s="130" t="s">
        <v>494</v>
      </c>
      <c r="R37" s="137"/>
      <c r="S37" s="167" t="s">
        <v>3</v>
      </c>
    </row>
    <row r="38" spans="1:19" s="14" customFormat="1" ht="59.25" customHeight="1" x14ac:dyDescent="0.25">
      <c r="A38" s="128" t="s">
        <v>205</v>
      </c>
      <c r="B38" s="129" t="s">
        <v>11</v>
      </c>
      <c r="C38" s="162" t="s">
        <v>256</v>
      </c>
      <c r="D38" s="163"/>
      <c r="E38" s="130" t="s">
        <v>455</v>
      </c>
      <c r="F38" s="131" t="s">
        <v>456</v>
      </c>
      <c r="G38" s="172" t="s">
        <v>249</v>
      </c>
      <c r="H38" s="173">
        <v>0.25</v>
      </c>
      <c r="I38" s="141">
        <v>1</v>
      </c>
      <c r="J38" s="130" t="s">
        <v>259</v>
      </c>
      <c r="K38" s="134">
        <v>1</v>
      </c>
      <c r="L38" s="135" t="s">
        <v>213</v>
      </c>
      <c r="M38" s="130" t="s">
        <v>1054</v>
      </c>
      <c r="N38" s="130" t="s">
        <v>1056</v>
      </c>
      <c r="O38" s="136" t="s">
        <v>328</v>
      </c>
      <c r="P38" s="130" t="s">
        <v>325</v>
      </c>
      <c r="Q38" s="130" t="s">
        <v>493</v>
      </c>
      <c r="R38" s="137"/>
      <c r="S38" s="167" t="s">
        <v>11</v>
      </c>
    </row>
    <row r="39" spans="1:19" s="14" customFormat="1" ht="59.25" customHeight="1" x14ac:dyDescent="0.25">
      <c r="A39" s="128"/>
      <c r="B39" s="129"/>
      <c r="C39" s="169"/>
      <c r="D39" s="170"/>
      <c r="E39" s="130" t="s">
        <v>257</v>
      </c>
      <c r="F39" s="131" t="s">
        <v>258</v>
      </c>
      <c r="G39" s="174">
        <v>56940</v>
      </c>
      <c r="H39" s="174">
        <v>121420</v>
      </c>
      <c r="I39" s="133">
        <v>280000</v>
      </c>
      <c r="J39" s="130" t="s">
        <v>259</v>
      </c>
      <c r="K39" s="134">
        <v>1</v>
      </c>
      <c r="L39" s="135" t="s">
        <v>213</v>
      </c>
      <c r="M39" s="130" t="s">
        <v>1054</v>
      </c>
      <c r="N39" s="130" t="s">
        <v>1055</v>
      </c>
      <c r="O39" s="136" t="s">
        <v>328</v>
      </c>
      <c r="P39" s="130" t="s">
        <v>325</v>
      </c>
      <c r="Q39" s="130" t="s">
        <v>493</v>
      </c>
      <c r="R39" s="137"/>
      <c r="S39" s="167" t="s">
        <v>11</v>
      </c>
    </row>
    <row r="40" spans="1:19" s="14" customFormat="1" ht="59.25" customHeight="1" x14ac:dyDescent="0.25">
      <c r="A40" s="128"/>
      <c r="B40" s="129"/>
      <c r="C40" s="175"/>
      <c r="D40" s="176"/>
      <c r="E40" s="130" t="s">
        <v>103</v>
      </c>
      <c r="F40" s="131" t="s">
        <v>454</v>
      </c>
      <c r="G40" s="164">
        <v>6</v>
      </c>
      <c r="H40" s="174">
        <v>12</v>
      </c>
      <c r="I40" s="133">
        <v>24</v>
      </c>
      <c r="J40" s="130" t="s">
        <v>259</v>
      </c>
      <c r="K40" s="134">
        <v>1</v>
      </c>
      <c r="L40" s="135" t="s">
        <v>213</v>
      </c>
      <c r="M40" s="130" t="s">
        <v>1054</v>
      </c>
      <c r="N40" s="130" t="s">
        <v>1055</v>
      </c>
      <c r="O40" s="136" t="s">
        <v>328</v>
      </c>
      <c r="P40" s="130" t="s">
        <v>325</v>
      </c>
      <c r="Q40" s="130" t="s">
        <v>493</v>
      </c>
      <c r="R40" s="137"/>
      <c r="S40" s="159" t="s">
        <v>11</v>
      </c>
    </row>
    <row r="41" spans="1:19" s="14" customFormat="1" ht="59.25" customHeight="1" x14ac:dyDescent="0.25">
      <c r="A41" s="130" t="s">
        <v>32</v>
      </c>
      <c r="B41" s="131" t="s">
        <v>31</v>
      </c>
      <c r="C41" s="129" t="s">
        <v>190</v>
      </c>
      <c r="D41" s="129"/>
      <c r="E41" s="131" t="s">
        <v>149</v>
      </c>
      <c r="F41" s="131" t="s">
        <v>150</v>
      </c>
      <c r="G41" s="177">
        <v>0.4</v>
      </c>
      <c r="H41" s="178">
        <v>0.7</v>
      </c>
      <c r="I41" s="141">
        <v>1</v>
      </c>
      <c r="J41" s="130" t="s">
        <v>211</v>
      </c>
      <c r="K41" s="134">
        <v>2</v>
      </c>
      <c r="L41" s="135" t="s">
        <v>212</v>
      </c>
      <c r="M41" s="130" t="s">
        <v>1060</v>
      </c>
      <c r="N41" s="130" t="s">
        <v>1061</v>
      </c>
      <c r="O41" s="136" t="s">
        <v>326</v>
      </c>
      <c r="P41" s="130" t="s">
        <v>325</v>
      </c>
      <c r="Q41" s="130" t="s">
        <v>486</v>
      </c>
      <c r="R41" s="137"/>
      <c r="S41" s="167" t="s">
        <v>31</v>
      </c>
    </row>
    <row r="42" spans="1:19" s="14" customFormat="1" ht="59.25" customHeight="1" x14ac:dyDescent="0.25">
      <c r="A42" s="130" t="s">
        <v>216</v>
      </c>
      <c r="B42" s="131" t="s">
        <v>21</v>
      </c>
      <c r="C42" s="129" t="s">
        <v>228</v>
      </c>
      <c r="D42" s="129"/>
      <c r="E42" s="131" t="s">
        <v>132</v>
      </c>
      <c r="F42" s="131" t="s">
        <v>133</v>
      </c>
      <c r="G42" s="177">
        <v>0.2</v>
      </c>
      <c r="H42" s="178">
        <v>0.5</v>
      </c>
      <c r="I42" s="141">
        <v>1</v>
      </c>
      <c r="J42" s="130" t="s">
        <v>227</v>
      </c>
      <c r="K42" s="134">
        <v>3</v>
      </c>
      <c r="L42" s="135" t="s">
        <v>238</v>
      </c>
      <c r="M42" s="130" t="s">
        <v>1054</v>
      </c>
      <c r="N42" s="130" t="s">
        <v>1062</v>
      </c>
      <c r="O42" s="136" t="s">
        <v>326</v>
      </c>
      <c r="P42" s="130" t="s">
        <v>325</v>
      </c>
      <c r="Q42" s="130" t="s">
        <v>494</v>
      </c>
      <c r="R42" s="137"/>
      <c r="S42" s="167" t="s">
        <v>21</v>
      </c>
    </row>
    <row r="43" spans="1:19" s="14" customFormat="1" ht="59.25" customHeight="1" x14ac:dyDescent="0.25">
      <c r="A43" s="130" t="s">
        <v>20</v>
      </c>
      <c r="B43" s="131" t="s">
        <v>21</v>
      </c>
      <c r="C43" s="129" t="s">
        <v>217</v>
      </c>
      <c r="D43" s="129"/>
      <c r="E43" s="131" t="s">
        <v>130</v>
      </c>
      <c r="F43" s="131" t="s">
        <v>131</v>
      </c>
      <c r="G43" s="177">
        <v>0.2</v>
      </c>
      <c r="H43" s="178">
        <v>0.5</v>
      </c>
      <c r="I43" s="141">
        <v>1</v>
      </c>
      <c r="J43" s="130" t="s">
        <v>211</v>
      </c>
      <c r="K43" s="134">
        <v>3</v>
      </c>
      <c r="L43" s="135" t="s">
        <v>238</v>
      </c>
      <c r="M43" s="130" t="s">
        <v>1063</v>
      </c>
      <c r="N43" s="130" t="s">
        <v>1063</v>
      </c>
      <c r="O43" s="136" t="s">
        <v>326</v>
      </c>
      <c r="P43" s="130" t="s">
        <v>325</v>
      </c>
      <c r="Q43" s="130" t="s">
        <v>494</v>
      </c>
      <c r="R43" s="137"/>
      <c r="S43" s="167" t="s">
        <v>21</v>
      </c>
    </row>
    <row r="44" spans="1:19" s="14" customFormat="1" ht="59.25" customHeight="1" x14ac:dyDescent="0.25">
      <c r="A44" s="131" t="s">
        <v>210</v>
      </c>
      <c r="B44" s="131" t="s">
        <v>43</v>
      </c>
      <c r="C44" s="129" t="s">
        <v>209</v>
      </c>
      <c r="D44" s="129"/>
      <c r="E44" s="131" t="s">
        <v>161</v>
      </c>
      <c r="F44" s="131" t="s">
        <v>362</v>
      </c>
      <c r="G44" s="172">
        <v>0.25</v>
      </c>
      <c r="H44" s="178">
        <v>1</v>
      </c>
      <c r="I44" s="141">
        <v>1</v>
      </c>
      <c r="J44" s="130" t="s">
        <v>211</v>
      </c>
      <c r="K44" s="134">
        <v>3</v>
      </c>
      <c r="L44" s="135" t="s">
        <v>238</v>
      </c>
      <c r="M44" s="130" t="s">
        <v>1064</v>
      </c>
      <c r="N44" s="130" t="s">
        <v>1064</v>
      </c>
      <c r="O44" s="136" t="s">
        <v>326</v>
      </c>
      <c r="P44" s="130" t="s">
        <v>325</v>
      </c>
      <c r="Q44" s="130" t="s">
        <v>494</v>
      </c>
      <c r="R44" s="137"/>
      <c r="S44" s="179" t="s">
        <v>43</v>
      </c>
    </row>
    <row r="45" spans="1:19" s="14" customFormat="1" ht="59.25" customHeight="1" x14ac:dyDescent="0.25">
      <c r="A45" s="130" t="s">
        <v>24</v>
      </c>
      <c r="B45" s="131" t="s">
        <v>23</v>
      </c>
      <c r="C45" s="129" t="s">
        <v>229</v>
      </c>
      <c r="D45" s="129"/>
      <c r="E45" s="131" t="s">
        <v>136</v>
      </c>
      <c r="F45" s="131" t="s">
        <v>391</v>
      </c>
      <c r="G45" s="133">
        <v>3500</v>
      </c>
      <c r="H45" s="174">
        <v>9000</v>
      </c>
      <c r="I45" s="133">
        <v>23800</v>
      </c>
      <c r="J45" s="130" t="s">
        <v>201</v>
      </c>
      <c r="K45" s="134">
        <v>3</v>
      </c>
      <c r="L45" s="135" t="s">
        <v>238</v>
      </c>
      <c r="M45" s="130" t="s">
        <v>1054</v>
      </c>
      <c r="N45" s="130" t="s">
        <v>1065</v>
      </c>
      <c r="O45" s="136" t="s">
        <v>326</v>
      </c>
      <c r="P45" s="130" t="s">
        <v>325</v>
      </c>
      <c r="Q45" s="130" t="s">
        <v>494</v>
      </c>
      <c r="R45" s="137" t="s">
        <v>316</v>
      </c>
      <c r="S45" s="138" t="s">
        <v>23</v>
      </c>
    </row>
    <row r="46" spans="1:19" s="14" customFormat="1" ht="59.25" customHeight="1" x14ac:dyDescent="0.25">
      <c r="A46" s="131" t="s">
        <v>38</v>
      </c>
      <c r="B46" s="131" t="s">
        <v>37</v>
      </c>
      <c r="C46" s="129" t="s">
        <v>181</v>
      </c>
      <c r="D46" s="129"/>
      <c r="E46" s="131" t="s">
        <v>156</v>
      </c>
      <c r="F46" s="131" t="s">
        <v>313</v>
      </c>
      <c r="G46" s="180">
        <v>400</v>
      </c>
      <c r="H46" s="174">
        <v>800</v>
      </c>
      <c r="I46" s="133">
        <v>1600</v>
      </c>
      <c r="J46" s="130" t="s">
        <v>201</v>
      </c>
      <c r="K46" s="134">
        <v>3</v>
      </c>
      <c r="L46" s="135" t="s">
        <v>238</v>
      </c>
      <c r="M46" s="130" t="s">
        <v>1054</v>
      </c>
      <c r="N46" s="130" t="s">
        <v>1065</v>
      </c>
      <c r="O46" s="136" t="s">
        <v>326</v>
      </c>
      <c r="P46" s="130" t="s">
        <v>325</v>
      </c>
      <c r="Q46" s="130" t="s">
        <v>494</v>
      </c>
      <c r="R46" s="137" t="s">
        <v>316</v>
      </c>
      <c r="S46" s="159" t="s">
        <v>37</v>
      </c>
    </row>
    <row r="47" spans="1:19" s="14" customFormat="1" ht="59.25" customHeight="1" x14ac:dyDescent="0.25">
      <c r="A47" s="165" t="s">
        <v>36</v>
      </c>
      <c r="B47" s="165" t="s">
        <v>37</v>
      </c>
      <c r="C47" s="162" t="s">
        <v>202</v>
      </c>
      <c r="D47" s="163"/>
      <c r="E47" s="131" t="s">
        <v>399</v>
      </c>
      <c r="F47" s="131" t="s">
        <v>400</v>
      </c>
      <c r="G47" s="180" t="s">
        <v>249</v>
      </c>
      <c r="H47" s="180">
        <v>14600</v>
      </c>
      <c r="I47" s="133">
        <v>17500</v>
      </c>
      <c r="J47" s="130" t="s">
        <v>201</v>
      </c>
      <c r="K47" s="134">
        <v>3</v>
      </c>
      <c r="L47" s="135" t="s">
        <v>238</v>
      </c>
      <c r="M47" s="130" t="s">
        <v>1054</v>
      </c>
      <c r="N47" s="130" t="s">
        <v>1065</v>
      </c>
      <c r="O47" s="136" t="s">
        <v>326</v>
      </c>
      <c r="P47" s="130" t="s">
        <v>325</v>
      </c>
      <c r="Q47" s="130" t="s">
        <v>494</v>
      </c>
      <c r="R47" s="137"/>
      <c r="S47" s="159" t="s">
        <v>37</v>
      </c>
    </row>
    <row r="48" spans="1:19" s="14" customFormat="1" ht="59.25" customHeight="1" x14ac:dyDescent="0.25">
      <c r="A48" s="181"/>
      <c r="B48" s="181"/>
      <c r="C48" s="175"/>
      <c r="D48" s="176"/>
      <c r="E48" s="131" t="s">
        <v>154</v>
      </c>
      <c r="F48" s="131" t="s">
        <v>314</v>
      </c>
      <c r="G48" s="133">
        <v>8000</v>
      </c>
      <c r="H48" s="174">
        <v>9500</v>
      </c>
      <c r="I48" s="133">
        <v>53500</v>
      </c>
      <c r="J48" s="130" t="s">
        <v>201</v>
      </c>
      <c r="K48" s="134">
        <v>3</v>
      </c>
      <c r="L48" s="135" t="s">
        <v>238</v>
      </c>
      <c r="M48" s="130" t="s">
        <v>1054</v>
      </c>
      <c r="N48" s="130" t="s">
        <v>1065</v>
      </c>
      <c r="O48" s="136" t="s">
        <v>326</v>
      </c>
      <c r="P48" s="130" t="s">
        <v>325</v>
      </c>
      <c r="Q48" s="130" t="s">
        <v>486</v>
      </c>
      <c r="R48" s="137" t="s">
        <v>316</v>
      </c>
      <c r="S48" s="138" t="s">
        <v>37</v>
      </c>
    </row>
    <row r="49" spans="1:19" s="14" customFormat="1" ht="59.25" customHeight="1" x14ac:dyDescent="0.25">
      <c r="A49" s="131" t="s">
        <v>41</v>
      </c>
      <c r="B49" s="131" t="s">
        <v>42</v>
      </c>
      <c r="C49" s="129" t="s">
        <v>191</v>
      </c>
      <c r="D49" s="129"/>
      <c r="E49" s="131" t="s">
        <v>159</v>
      </c>
      <c r="F49" s="131" t="s">
        <v>315</v>
      </c>
      <c r="G49" s="133">
        <v>900</v>
      </c>
      <c r="H49" s="174">
        <v>1800</v>
      </c>
      <c r="I49" s="133">
        <v>3600</v>
      </c>
      <c r="J49" s="130" t="s">
        <v>201</v>
      </c>
      <c r="K49" s="134">
        <v>3</v>
      </c>
      <c r="L49" s="135" t="s">
        <v>238</v>
      </c>
      <c r="M49" s="130" t="s">
        <v>1054</v>
      </c>
      <c r="N49" s="130" t="s">
        <v>1066</v>
      </c>
      <c r="O49" s="136" t="s">
        <v>326</v>
      </c>
      <c r="P49" s="130" t="s">
        <v>325</v>
      </c>
      <c r="Q49" s="130" t="s">
        <v>494</v>
      </c>
      <c r="R49" s="137" t="s">
        <v>316</v>
      </c>
      <c r="S49" s="138" t="s">
        <v>42</v>
      </c>
    </row>
    <row r="50" spans="1:19" s="14" customFormat="1" ht="59.25" customHeight="1" x14ac:dyDescent="0.25">
      <c r="A50" s="131" t="s">
        <v>48</v>
      </c>
      <c r="B50" s="131" t="s">
        <v>46</v>
      </c>
      <c r="C50" s="129" t="s">
        <v>192</v>
      </c>
      <c r="D50" s="129"/>
      <c r="E50" s="131" t="s">
        <v>167</v>
      </c>
      <c r="F50" s="131" t="s">
        <v>319</v>
      </c>
      <c r="G50" s="133">
        <v>20000</v>
      </c>
      <c r="H50" s="174">
        <v>45000</v>
      </c>
      <c r="I50" s="133">
        <v>80000</v>
      </c>
      <c r="J50" s="130" t="s">
        <v>78</v>
      </c>
      <c r="K50" s="134">
        <v>3</v>
      </c>
      <c r="L50" s="135" t="s">
        <v>238</v>
      </c>
      <c r="M50" s="130" t="s">
        <v>1054</v>
      </c>
      <c r="N50" s="130" t="s">
        <v>1065</v>
      </c>
      <c r="O50" s="136" t="s">
        <v>326</v>
      </c>
      <c r="P50" s="130" t="s">
        <v>325</v>
      </c>
      <c r="Q50" s="130" t="s">
        <v>494</v>
      </c>
      <c r="R50" s="137"/>
      <c r="S50" s="138" t="s">
        <v>46</v>
      </c>
    </row>
    <row r="51" spans="1:19" s="14" customFormat="1" ht="59.25" customHeight="1" x14ac:dyDescent="0.25">
      <c r="A51" s="131" t="s">
        <v>47</v>
      </c>
      <c r="B51" s="131" t="s">
        <v>46</v>
      </c>
      <c r="C51" s="129" t="s">
        <v>193</v>
      </c>
      <c r="D51" s="129"/>
      <c r="E51" s="131" t="s">
        <v>165</v>
      </c>
      <c r="F51" s="131" t="s">
        <v>166</v>
      </c>
      <c r="G51" s="133">
        <v>60</v>
      </c>
      <c r="H51" s="174">
        <v>130</v>
      </c>
      <c r="I51" s="133">
        <v>300</v>
      </c>
      <c r="J51" s="130" t="s">
        <v>78</v>
      </c>
      <c r="K51" s="134">
        <v>3</v>
      </c>
      <c r="L51" s="135" t="s">
        <v>238</v>
      </c>
      <c r="M51" s="130" t="s">
        <v>1054</v>
      </c>
      <c r="N51" s="130" t="s">
        <v>1056</v>
      </c>
      <c r="O51" s="136" t="s">
        <v>326</v>
      </c>
      <c r="P51" s="130" t="s">
        <v>325</v>
      </c>
      <c r="Q51" s="130" t="s">
        <v>494</v>
      </c>
      <c r="R51" s="137"/>
      <c r="S51" s="138" t="s">
        <v>46</v>
      </c>
    </row>
    <row r="52" spans="1:19" s="14" customFormat="1" ht="59.25" customHeight="1" x14ac:dyDescent="0.25">
      <c r="A52" s="131" t="s">
        <v>45</v>
      </c>
      <c r="B52" s="131" t="s">
        <v>46</v>
      </c>
      <c r="C52" s="129" t="s">
        <v>194</v>
      </c>
      <c r="D52" s="129"/>
      <c r="E52" s="131" t="s">
        <v>164</v>
      </c>
      <c r="F52" s="131" t="s">
        <v>356</v>
      </c>
      <c r="G52" s="141">
        <v>1</v>
      </c>
      <c r="H52" s="178">
        <v>1</v>
      </c>
      <c r="I52" s="141">
        <v>1</v>
      </c>
      <c r="J52" s="130" t="s">
        <v>78</v>
      </c>
      <c r="K52" s="134">
        <v>3</v>
      </c>
      <c r="L52" s="135" t="s">
        <v>238</v>
      </c>
      <c r="M52" s="130" t="s">
        <v>1054</v>
      </c>
      <c r="N52" s="130" t="s">
        <v>1065</v>
      </c>
      <c r="O52" s="136" t="s">
        <v>326</v>
      </c>
      <c r="P52" s="130" t="s">
        <v>325</v>
      </c>
      <c r="Q52" s="130" t="s">
        <v>494</v>
      </c>
      <c r="R52" s="137"/>
      <c r="S52" s="142" t="s">
        <v>46</v>
      </c>
    </row>
    <row r="53" spans="1:19" s="14" customFormat="1" ht="59.25" customHeight="1" x14ac:dyDescent="0.25">
      <c r="A53" s="131" t="s">
        <v>27</v>
      </c>
      <c r="B53" s="131" t="s">
        <v>25</v>
      </c>
      <c r="C53" s="129" t="s">
        <v>182</v>
      </c>
      <c r="D53" s="129"/>
      <c r="E53" s="131" t="s">
        <v>140</v>
      </c>
      <c r="F53" s="131" t="s">
        <v>141</v>
      </c>
      <c r="G53" s="133">
        <v>6</v>
      </c>
      <c r="H53" s="174">
        <v>21</v>
      </c>
      <c r="I53" s="133">
        <v>40</v>
      </c>
      <c r="J53" s="130" t="s">
        <v>211</v>
      </c>
      <c r="K53" s="134">
        <v>3</v>
      </c>
      <c r="L53" s="135" t="s">
        <v>238</v>
      </c>
      <c r="M53" s="130" t="s">
        <v>1054</v>
      </c>
      <c r="N53" s="130" t="s">
        <v>1065</v>
      </c>
      <c r="O53" s="136" t="s">
        <v>326</v>
      </c>
      <c r="P53" s="130" t="s">
        <v>325</v>
      </c>
      <c r="Q53" s="130" t="s">
        <v>486</v>
      </c>
      <c r="R53" s="137"/>
      <c r="S53" s="142" t="s">
        <v>25</v>
      </c>
    </row>
    <row r="54" spans="1:19" s="14" customFormat="1" ht="59.25" customHeight="1" x14ac:dyDescent="0.25">
      <c r="A54" s="131" t="s">
        <v>26</v>
      </c>
      <c r="B54" s="131" t="s">
        <v>25</v>
      </c>
      <c r="C54" s="129" t="s">
        <v>183</v>
      </c>
      <c r="D54" s="129"/>
      <c r="E54" s="131" t="s">
        <v>138</v>
      </c>
      <c r="F54" s="131" t="s">
        <v>139</v>
      </c>
      <c r="G54" s="141">
        <v>0.25</v>
      </c>
      <c r="H54" s="178">
        <v>0.5</v>
      </c>
      <c r="I54" s="141">
        <v>1</v>
      </c>
      <c r="J54" s="130" t="s">
        <v>211</v>
      </c>
      <c r="K54" s="134">
        <v>3</v>
      </c>
      <c r="L54" s="135" t="s">
        <v>238</v>
      </c>
      <c r="M54" s="130" t="s">
        <v>1054</v>
      </c>
      <c r="N54" s="130" t="s">
        <v>1065</v>
      </c>
      <c r="O54" s="136" t="s">
        <v>326</v>
      </c>
      <c r="P54" s="130" t="s">
        <v>325</v>
      </c>
      <c r="Q54" s="130" t="s">
        <v>494</v>
      </c>
      <c r="R54" s="137"/>
      <c r="S54" s="142" t="s">
        <v>25</v>
      </c>
    </row>
    <row r="55" spans="1:19" s="15" customFormat="1" ht="59.25" customHeight="1" x14ac:dyDescent="0.25">
      <c r="A55" s="165" t="s">
        <v>283</v>
      </c>
      <c r="B55" s="182" t="s">
        <v>31</v>
      </c>
      <c r="C55" s="129" t="s">
        <v>184</v>
      </c>
      <c r="D55" s="129"/>
      <c r="E55" s="131" t="s">
        <v>151</v>
      </c>
      <c r="F55" s="131" t="s">
        <v>427</v>
      </c>
      <c r="G55" s="146">
        <v>1</v>
      </c>
      <c r="H55" s="178">
        <v>1</v>
      </c>
      <c r="I55" s="141">
        <v>1</v>
      </c>
      <c r="J55" s="131" t="s">
        <v>211</v>
      </c>
      <c r="K55" s="156">
        <v>4</v>
      </c>
      <c r="L55" s="157" t="s">
        <v>214</v>
      </c>
      <c r="M55" s="130" t="s">
        <v>1063</v>
      </c>
      <c r="N55" s="130" t="s">
        <v>1063</v>
      </c>
      <c r="O55" s="158" t="s">
        <v>327</v>
      </c>
      <c r="P55" s="131" t="s">
        <v>325</v>
      </c>
      <c r="Q55" s="130" t="s">
        <v>494</v>
      </c>
      <c r="R55" s="183"/>
      <c r="S55" s="147" t="s">
        <v>31</v>
      </c>
    </row>
    <row r="56" spans="1:19" s="15" customFormat="1" ht="59.25" customHeight="1" x14ac:dyDescent="0.25">
      <c r="A56" s="181"/>
      <c r="B56" s="184"/>
      <c r="C56" s="129"/>
      <c r="D56" s="129"/>
      <c r="E56" s="131" t="s">
        <v>152</v>
      </c>
      <c r="F56" s="131" t="s">
        <v>308</v>
      </c>
      <c r="G56" s="132">
        <v>8</v>
      </c>
      <c r="H56" s="174">
        <v>16</v>
      </c>
      <c r="I56" s="133">
        <v>32</v>
      </c>
      <c r="J56" s="131" t="s">
        <v>211</v>
      </c>
      <c r="K56" s="156">
        <v>4</v>
      </c>
      <c r="L56" s="157" t="s">
        <v>214</v>
      </c>
      <c r="M56" s="130" t="s">
        <v>1063</v>
      </c>
      <c r="N56" s="130" t="s">
        <v>1063</v>
      </c>
      <c r="O56" s="158" t="s">
        <v>327</v>
      </c>
      <c r="P56" s="131" t="s">
        <v>325</v>
      </c>
      <c r="Q56" s="130" t="s">
        <v>494</v>
      </c>
      <c r="R56" s="183"/>
      <c r="S56" s="185" t="s">
        <v>31</v>
      </c>
    </row>
    <row r="57" spans="1:19" s="14" customFormat="1" ht="126" customHeight="1" x14ac:dyDescent="0.25">
      <c r="A57" s="131" t="s">
        <v>33</v>
      </c>
      <c r="B57" s="131" t="s">
        <v>34</v>
      </c>
      <c r="C57" s="129" t="s">
        <v>235</v>
      </c>
      <c r="D57" s="129"/>
      <c r="E57" s="131" t="s">
        <v>153</v>
      </c>
      <c r="F57" s="131" t="s">
        <v>407</v>
      </c>
      <c r="G57" s="141">
        <v>1</v>
      </c>
      <c r="H57" s="178">
        <v>1</v>
      </c>
      <c r="I57" s="141">
        <v>1</v>
      </c>
      <c r="J57" s="130" t="s">
        <v>231</v>
      </c>
      <c r="K57" s="134">
        <v>5</v>
      </c>
      <c r="L57" s="135" t="s">
        <v>169</v>
      </c>
      <c r="M57" s="130" t="s">
        <v>1054</v>
      </c>
      <c r="N57" s="130" t="s">
        <v>1055</v>
      </c>
      <c r="O57" s="136" t="s">
        <v>327</v>
      </c>
      <c r="P57" s="130" t="s">
        <v>325</v>
      </c>
      <c r="Q57" s="130" t="s">
        <v>494</v>
      </c>
      <c r="R57" s="137"/>
      <c r="S57" s="142" t="s">
        <v>34</v>
      </c>
    </row>
    <row r="58" spans="1:19" s="14" customFormat="1" ht="126" customHeight="1" x14ac:dyDescent="0.25">
      <c r="A58" s="131" t="s">
        <v>35</v>
      </c>
      <c r="B58" s="131" t="s">
        <v>34</v>
      </c>
      <c r="C58" s="129" t="s">
        <v>186</v>
      </c>
      <c r="D58" s="129"/>
      <c r="E58" s="131" t="s">
        <v>199</v>
      </c>
      <c r="F58" s="131" t="s">
        <v>409</v>
      </c>
      <c r="G58" s="141">
        <v>1</v>
      </c>
      <c r="H58" s="178">
        <v>1</v>
      </c>
      <c r="I58" s="141">
        <v>1</v>
      </c>
      <c r="J58" s="130" t="s">
        <v>231</v>
      </c>
      <c r="K58" s="134">
        <v>5</v>
      </c>
      <c r="L58" s="135" t="s">
        <v>169</v>
      </c>
      <c r="M58" s="130" t="s">
        <v>1054</v>
      </c>
      <c r="N58" s="130" t="s">
        <v>1055</v>
      </c>
      <c r="O58" s="136" t="s">
        <v>327</v>
      </c>
      <c r="P58" s="130" t="s">
        <v>325</v>
      </c>
      <c r="Q58" s="130" t="s">
        <v>494</v>
      </c>
      <c r="R58" s="137"/>
      <c r="S58" s="142" t="s">
        <v>34</v>
      </c>
    </row>
    <row r="59" spans="1:19" s="14" customFormat="1" ht="126" customHeight="1" x14ac:dyDescent="0.25">
      <c r="A59" s="131" t="s">
        <v>187</v>
      </c>
      <c r="B59" s="131" t="s">
        <v>185</v>
      </c>
      <c r="C59" s="129" t="s">
        <v>232</v>
      </c>
      <c r="D59" s="129"/>
      <c r="E59" s="131" t="s">
        <v>200</v>
      </c>
      <c r="F59" s="131" t="s">
        <v>410</v>
      </c>
      <c r="G59" s="141">
        <v>0.25</v>
      </c>
      <c r="H59" s="178">
        <v>0.5</v>
      </c>
      <c r="I59" s="141">
        <v>1</v>
      </c>
      <c r="J59" s="130" t="s">
        <v>231</v>
      </c>
      <c r="K59" s="134">
        <v>5</v>
      </c>
      <c r="L59" s="135" t="s">
        <v>169</v>
      </c>
      <c r="M59" s="130" t="s">
        <v>1054</v>
      </c>
      <c r="N59" s="130" t="s">
        <v>1055</v>
      </c>
      <c r="O59" s="136" t="s">
        <v>327</v>
      </c>
      <c r="P59" s="130" t="s">
        <v>325</v>
      </c>
      <c r="Q59" s="130" t="s">
        <v>494</v>
      </c>
      <c r="R59" s="137"/>
      <c r="S59" s="142" t="s">
        <v>185</v>
      </c>
    </row>
    <row r="60" spans="1:19" s="14" customFormat="1" ht="182.25" customHeight="1" x14ac:dyDescent="0.25">
      <c r="A60" s="131" t="s">
        <v>322</v>
      </c>
      <c r="B60" s="131" t="s">
        <v>34</v>
      </c>
      <c r="C60" s="129" t="s">
        <v>321</v>
      </c>
      <c r="D60" s="129"/>
      <c r="E60" s="131" t="s">
        <v>323</v>
      </c>
      <c r="F60" s="131" t="s">
        <v>412</v>
      </c>
      <c r="G60" s="141">
        <v>1</v>
      </c>
      <c r="H60" s="178">
        <v>1</v>
      </c>
      <c r="I60" s="141">
        <v>1</v>
      </c>
      <c r="J60" s="130" t="s">
        <v>320</v>
      </c>
      <c r="K60" s="134">
        <v>5</v>
      </c>
      <c r="L60" s="135" t="s">
        <v>169</v>
      </c>
      <c r="M60" s="130" t="s">
        <v>1054</v>
      </c>
      <c r="N60" s="130" t="s">
        <v>1067</v>
      </c>
      <c r="O60" s="136" t="s">
        <v>327</v>
      </c>
      <c r="P60" s="130" t="s">
        <v>325</v>
      </c>
      <c r="Q60" s="130" t="s">
        <v>494</v>
      </c>
      <c r="R60" s="137"/>
      <c r="S60" s="142" t="s">
        <v>34</v>
      </c>
    </row>
    <row r="61" spans="1:19" s="14" customFormat="1" ht="59.25" customHeight="1" x14ac:dyDescent="0.25">
      <c r="A61" s="131" t="s">
        <v>169</v>
      </c>
      <c r="B61" s="131" t="s">
        <v>29</v>
      </c>
      <c r="C61" s="129" t="s">
        <v>195</v>
      </c>
      <c r="D61" s="129"/>
      <c r="E61" s="131" t="s">
        <v>144</v>
      </c>
      <c r="F61" s="131" t="s">
        <v>145</v>
      </c>
      <c r="G61" s="141">
        <v>0.3</v>
      </c>
      <c r="H61" s="178">
        <v>0.55000000000000004</v>
      </c>
      <c r="I61" s="141">
        <v>1</v>
      </c>
      <c r="J61" s="130" t="s">
        <v>81</v>
      </c>
      <c r="K61" s="134">
        <v>5</v>
      </c>
      <c r="L61" s="135" t="s">
        <v>169</v>
      </c>
      <c r="M61" s="130" t="s">
        <v>1068</v>
      </c>
      <c r="N61" s="130" t="s">
        <v>1069</v>
      </c>
      <c r="O61" s="136" t="s">
        <v>326</v>
      </c>
      <c r="P61" s="130" t="s">
        <v>325</v>
      </c>
      <c r="Q61" s="130" t="s">
        <v>494</v>
      </c>
      <c r="R61" s="137"/>
      <c r="S61" s="142" t="s">
        <v>29</v>
      </c>
    </row>
    <row r="62" spans="1:19" s="14" customFormat="1" ht="59.25" customHeight="1" x14ac:dyDescent="0.25">
      <c r="A62" s="131" t="s">
        <v>22</v>
      </c>
      <c r="B62" s="131" t="s">
        <v>23</v>
      </c>
      <c r="C62" s="129" t="s">
        <v>230</v>
      </c>
      <c r="D62" s="129"/>
      <c r="E62" s="131" t="s">
        <v>134</v>
      </c>
      <c r="F62" s="131" t="s">
        <v>135</v>
      </c>
      <c r="G62" s="141">
        <v>0.5</v>
      </c>
      <c r="H62" s="178">
        <v>0.7</v>
      </c>
      <c r="I62" s="141">
        <v>1</v>
      </c>
      <c r="J62" s="130" t="s">
        <v>83</v>
      </c>
      <c r="K62" s="134">
        <v>5</v>
      </c>
      <c r="L62" s="135" t="s">
        <v>169</v>
      </c>
      <c r="M62" s="130" t="s">
        <v>1070</v>
      </c>
      <c r="N62" s="130" t="s">
        <v>1071</v>
      </c>
      <c r="O62" s="136" t="s">
        <v>326</v>
      </c>
      <c r="P62" s="130" t="s">
        <v>325</v>
      </c>
      <c r="Q62" s="130" t="s">
        <v>494</v>
      </c>
      <c r="R62" s="137"/>
      <c r="S62" s="142" t="s">
        <v>23</v>
      </c>
    </row>
    <row r="63" spans="1:19" s="14" customFormat="1" ht="59.25" customHeight="1" x14ac:dyDescent="0.25">
      <c r="A63" s="131" t="s">
        <v>270</v>
      </c>
      <c r="B63" s="131" t="s">
        <v>44</v>
      </c>
      <c r="C63" s="129" t="s">
        <v>330</v>
      </c>
      <c r="D63" s="129"/>
      <c r="E63" s="131" t="s">
        <v>162</v>
      </c>
      <c r="F63" s="131" t="s">
        <v>347</v>
      </c>
      <c r="G63" s="141">
        <v>0.25</v>
      </c>
      <c r="H63" s="178">
        <v>0.5</v>
      </c>
      <c r="I63" s="141">
        <v>1</v>
      </c>
      <c r="J63" s="130" t="s">
        <v>211</v>
      </c>
      <c r="K63" s="134">
        <v>5</v>
      </c>
      <c r="L63" s="135" t="s">
        <v>169</v>
      </c>
      <c r="M63" s="130" t="s">
        <v>1064</v>
      </c>
      <c r="N63" s="130" t="s">
        <v>1064</v>
      </c>
      <c r="O63" s="136" t="s">
        <v>326</v>
      </c>
      <c r="P63" s="130" t="s">
        <v>325</v>
      </c>
      <c r="Q63" s="130" t="s">
        <v>494</v>
      </c>
      <c r="R63" s="137"/>
      <c r="S63" s="142" t="s">
        <v>44</v>
      </c>
    </row>
    <row r="64" spans="1:19" s="14" customFormat="1" ht="59.25" customHeight="1" x14ac:dyDescent="0.25">
      <c r="A64" s="131" t="s">
        <v>271</v>
      </c>
      <c r="B64" s="131" t="s">
        <v>44</v>
      </c>
      <c r="C64" s="129" t="s">
        <v>331</v>
      </c>
      <c r="D64" s="129"/>
      <c r="E64" s="131" t="s">
        <v>163</v>
      </c>
      <c r="F64" s="131" t="s">
        <v>341</v>
      </c>
      <c r="G64" s="141">
        <v>0.25</v>
      </c>
      <c r="H64" s="178">
        <v>0.5</v>
      </c>
      <c r="I64" s="141">
        <v>1</v>
      </c>
      <c r="J64" s="130" t="s">
        <v>211</v>
      </c>
      <c r="K64" s="134">
        <v>5</v>
      </c>
      <c r="L64" s="135" t="s">
        <v>169</v>
      </c>
      <c r="M64" s="130" t="s">
        <v>1064</v>
      </c>
      <c r="N64" s="130" t="s">
        <v>1064</v>
      </c>
      <c r="O64" s="136" t="s">
        <v>326</v>
      </c>
      <c r="P64" s="130" t="s">
        <v>325</v>
      </c>
      <c r="Q64" s="130" t="s">
        <v>494</v>
      </c>
      <c r="R64" s="137"/>
      <c r="S64" s="142" t="s">
        <v>44</v>
      </c>
    </row>
    <row r="65" spans="1:19" s="14" customFormat="1" ht="59.25" customHeight="1" x14ac:dyDescent="0.25">
      <c r="A65" s="165" t="s">
        <v>30</v>
      </c>
      <c r="B65" s="165" t="s">
        <v>31</v>
      </c>
      <c r="C65" s="162" t="s">
        <v>188</v>
      </c>
      <c r="D65" s="163"/>
      <c r="E65" s="131" t="s">
        <v>424</v>
      </c>
      <c r="F65" s="131" t="s">
        <v>425</v>
      </c>
      <c r="G65" s="186" t="s">
        <v>249</v>
      </c>
      <c r="H65" s="141">
        <v>0.95</v>
      </c>
      <c r="I65" s="141">
        <v>0.95</v>
      </c>
      <c r="J65" s="131" t="s">
        <v>211</v>
      </c>
      <c r="K65" s="134">
        <v>5</v>
      </c>
      <c r="L65" s="135" t="s">
        <v>169</v>
      </c>
      <c r="M65" s="130" t="s">
        <v>1054</v>
      </c>
      <c r="N65" s="130" t="s">
        <v>1056</v>
      </c>
      <c r="O65" s="136" t="s">
        <v>326</v>
      </c>
      <c r="P65" s="130" t="s">
        <v>325</v>
      </c>
      <c r="Q65" s="130" t="s">
        <v>494</v>
      </c>
      <c r="R65" s="137"/>
      <c r="S65" s="185" t="s">
        <v>31</v>
      </c>
    </row>
    <row r="66" spans="1:19" s="14" customFormat="1" ht="59.25" customHeight="1" x14ac:dyDescent="0.25">
      <c r="A66" s="168"/>
      <c r="B66" s="168"/>
      <c r="C66" s="169"/>
      <c r="D66" s="170"/>
      <c r="E66" s="131" t="s">
        <v>146</v>
      </c>
      <c r="F66" s="131" t="s">
        <v>147</v>
      </c>
      <c r="G66" s="186">
        <v>71</v>
      </c>
      <c r="H66" s="174">
        <v>71</v>
      </c>
      <c r="I66" s="133">
        <v>71</v>
      </c>
      <c r="J66" s="131" t="s">
        <v>211</v>
      </c>
      <c r="K66" s="134">
        <v>5</v>
      </c>
      <c r="L66" s="135" t="s">
        <v>169</v>
      </c>
      <c r="M66" s="130" t="s">
        <v>1054</v>
      </c>
      <c r="N66" s="130" t="s">
        <v>1056</v>
      </c>
      <c r="O66" s="136" t="s">
        <v>326</v>
      </c>
      <c r="P66" s="130" t="s">
        <v>325</v>
      </c>
      <c r="Q66" s="130" t="s">
        <v>494</v>
      </c>
      <c r="R66" s="137"/>
      <c r="S66" s="187" t="s">
        <v>31</v>
      </c>
    </row>
    <row r="67" spans="1:19" s="14" customFormat="1" ht="59.25" customHeight="1" x14ac:dyDescent="0.25">
      <c r="A67" s="168"/>
      <c r="B67" s="168"/>
      <c r="C67" s="169"/>
      <c r="D67" s="170"/>
      <c r="E67" s="131" t="s">
        <v>148</v>
      </c>
      <c r="F67" s="131" t="s">
        <v>426</v>
      </c>
      <c r="G67" s="141">
        <v>1</v>
      </c>
      <c r="H67" s="178">
        <v>1</v>
      </c>
      <c r="I67" s="141">
        <v>1</v>
      </c>
      <c r="J67" s="131" t="s">
        <v>211</v>
      </c>
      <c r="K67" s="134">
        <v>5</v>
      </c>
      <c r="L67" s="135" t="s">
        <v>169</v>
      </c>
      <c r="M67" s="130" t="s">
        <v>1057</v>
      </c>
      <c r="N67" s="130" t="s">
        <v>1058</v>
      </c>
      <c r="O67" s="136" t="s">
        <v>326</v>
      </c>
      <c r="P67" s="130" t="s">
        <v>325</v>
      </c>
      <c r="Q67" s="130" t="s">
        <v>494</v>
      </c>
      <c r="R67" s="137"/>
      <c r="S67" s="142" t="s">
        <v>31</v>
      </c>
    </row>
    <row r="68" spans="1:19" s="14" customFormat="1" ht="33.75" customHeight="1" x14ac:dyDescent="0.25">
      <c r="A68" s="181"/>
      <c r="B68" s="181"/>
      <c r="C68" s="175"/>
      <c r="D68" s="176"/>
      <c r="E68" s="131" t="s">
        <v>417</v>
      </c>
      <c r="F68" s="131" t="s">
        <v>418</v>
      </c>
      <c r="G68" s="141">
        <v>1</v>
      </c>
      <c r="H68" s="141">
        <v>1</v>
      </c>
      <c r="I68" s="141">
        <v>1</v>
      </c>
      <c r="J68" s="131" t="s">
        <v>211</v>
      </c>
      <c r="K68" s="134">
        <v>5</v>
      </c>
      <c r="L68" s="135" t="s">
        <v>169</v>
      </c>
      <c r="M68" s="130" t="s">
        <v>1057</v>
      </c>
      <c r="N68" s="130" t="s">
        <v>1058</v>
      </c>
      <c r="O68" s="136" t="s">
        <v>326</v>
      </c>
      <c r="P68" s="130" t="s">
        <v>325</v>
      </c>
      <c r="Q68" s="130" t="s">
        <v>494</v>
      </c>
      <c r="R68" s="137"/>
      <c r="S68" s="185" t="s">
        <v>31</v>
      </c>
    </row>
    <row r="69" spans="1:19" s="14" customFormat="1" ht="59.25" customHeight="1" x14ac:dyDescent="0.25">
      <c r="A69" s="188" t="s">
        <v>284</v>
      </c>
      <c r="B69" s="188" t="s">
        <v>31</v>
      </c>
      <c r="C69" s="189" t="s">
        <v>295</v>
      </c>
      <c r="D69" s="190"/>
      <c r="E69" s="131" t="s">
        <v>269</v>
      </c>
      <c r="F69" s="131" t="s">
        <v>422</v>
      </c>
      <c r="G69" s="146">
        <v>0.97</v>
      </c>
      <c r="H69" s="178">
        <v>0.97</v>
      </c>
      <c r="I69" s="141">
        <v>0.97</v>
      </c>
      <c r="J69" s="131" t="s">
        <v>211</v>
      </c>
      <c r="K69" s="156">
        <v>5</v>
      </c>
      <c r="L69" s="157" t="s">
        <v>169</v>
      </c>
      <c r="M69" s="130" t="s">
        <v>1060</v>
      </c>
      <c r="N69" s="130" t="s">
        <v>1065</v>
      </c>
      <c r="O69" s="158" t="s">
        <v>326</v>
      </c>
      <c r="P69" s="131" t="s">
        <v>325</v>
      </c>
      <c r="Q69" s="130" t="s">
        <v>494</v>
      </c>
      <c r="R69" s="137"/>
      <c r="S69" s="142" t="s">
        <v>31</v>
      </c>
    </row>
    <row r="70" spans="1:19" s="14" customFormat="1" ht="59.25" customHeight="1" x14ac:dyDescent="0.25">
      <c r="A70" s="131" t="s">
        <v>40</v>
      </c>
      <c r="B70" s="131" t="s">
        <v>39</v>
      </c>
      <c r="C70" s="129" t="s">
        <v>296</v>
      </c>
      <c r="D70" s="129"/>
      <c r="E70" s="131" t="s">
        <v>157</v>
      </c>
      <c r="F70" s="131" t="s">
        <v>158</v>
      </c>
      <c r="G70" s="186">
        <v>4</v>
      </c>
      <c r="H70" s="174">
        <v>8</v>
      </c>
      <c r="I70" s="133">
        <v>16</v>
      </c>
      <c r="J70" s="130" t="s">
        <v>211</v>
      </c>
      <c r="K70" s="134">
        <v>5</v>
      </c>
      <c r="L70" s="135" t="s">
        <v>169</v>
      </c>
      <c r="M70" s="130" t="s">
        <v>1054</v>
      </c>
      <c r="N70" s="130" t="s">
        <v>1072</v>
      </c>
      <c r="O70" s="136" t="s">
        <v>326</v>
      </c>
      <c r="P70" s="130" t="s">
        <v>325</v>
      </c>
      <c r="Q70" s="130" t="s">
        <v>494</v>
      </c>
      <c r="R70" s="137"/>
      <c r="S70" s="187" t="s">
        <v>39</v>
      </c>
    </row>
    <row r="71" spans="1:19" ht="55.5" customHeight="1" x14ac:dyDescent="0.25">
      <c r="A71" s="131" t="s">
        <v>28</v>
      </c>
      <c r="B71" s="131" t="s">
        <v>222</v>
      </c>
      <c r="C71" s="129" t="s">
        <v>234</v>
      </c>
      <c r="D71" s="129"/>
      <c r="E71" s="131" t="s">
        <v>142</v>
      </c>
      <c r="F71" s="131" t="s">
        <v>143</v>
      </c>
      <c r="G71" s="141">
        <v>1</v>
      </c>
      <c r="H71" s="178">
        <v>1</v>
      </c>
      <c r="I71" s="141">
        <v>1</v>
      </c>
      <c r="J71" s="130" t="s">
        <v>211</v>
      </c>
      <c r="K71" s="134">
        <v>5</v>
      </c>
      <c r="L71" s="135" t="s">
        <v>169</v>
      </c>
      <c r="M71" s="130" t="s">
        <v>1057</v>
      </c>
      <c r="N71" s="130" t="s">
        <v>1058</v>
      </c>
      <c r="O71" s="136" t="s">
        <v>326</v>
      </c>
      <c r="P71" s="130" t="s">
        <v>325</v>
      </c>
      <c r="Q71" s="130" t="s">
        <v>494</v>
      </c>
      <c r="R71" s="191"/>
      <c r="S71" s="142" t="s">
        <v>222</v>
      </c>
    </row>
    <row r="72" spans="1:19" ht="55.5" customHeight="1" x14ac:dyDescent="0.25">
      <c r="A72" s="161" t="s">
        <v>317</v>
      </c>
      <c r="B72" s="161" t="s">
        <v>222</v>
      </c>
      <c r="C72" s="162" t="s">
        <v>294</v>
      </c>
      <c r="D72" s="163"/>
      <c r="E72" s="131" t="s">
        <v>403</v>
      </c>
      <c r="F72" s="131" t="s">
        <v>404</v>
      </c>
      <c r="G72" s="141" t="s">
        <v>249</v>
      </c>
      <c r="H72" s="178">
        <v>1</v>
      </c>
      <c r="I72" s="141">
        <v>1</v>
      </c>
      <c r="J72" s="131" t="s">
        <v>211</v>
      </c>
      <c r="K72" s="156">
        <v>5</v>
      </c>
      <c r="L72" s="157" t="s">
        <v>169</v>
      </c>
      <c r="M72" s="130" t="s">
        <v>1054</v>
      </c>
      <c r="N72" s="130" t="s">
        <v>1056</v>
      </c>
      <c r="O72" s="158" t="s">
        <v>326</v>
      </c>
      <c r="P72" s="131" t="s">
        <v>325</v>
      </c>
      <c r="Q72" s="130" t="s">
        <v>494</v>
      </c>
      <c r="R72" s="191"/>
      <c r="S72" s="142" t="s">
        <v>222</v>
      </c>
    </row>
    <row r="73" spans="1:19" s="14" customFormat="1" ht="59.25" customHeight="1" x14ac:dyDescent="0.25">
      <c r="A73" s="131" t="s">
        <v>282</v>
      </c>
      <c r="B73" s="161" t="s">
        <v>267</v>
      </c>
      <c r="C73" s="162" t="s">
        <v>1076</v>
      </c>
      <c r="D73" s="163"/>
      <c r="E73" s="131" t="s">
        <v>381</v>
      </c>
      <c r="F73" s="131" t="s">
        <v>382</v>
      </c>
      <c r="G73" s="172" t="s">
        <v>249</v>
      </c>
      <c r="H73" s="171">
        <v>1</v>
      </c>
      <c r="I73" s="141">
        <v>1</v>
      </c>
      <c r="J73" s="131" t="s">
        <v>211</v>
      </c>
      <c r="K73" s="156">
        <v>2</v>
      </c>
      <c r="L73" s="157" t="s">
        <v>212</v>
      </c>
      <c r="M73" s="130" t="s">
        <v>1054</v>
      </c>
      <c r="N73" s="130" t="s">
        <v>1055</v>
      </c>
      <c r="O73" s="158" t="s">
        <v>326</v>
      </c>
      <c r="P73" s="131" t="s">
        <v>325</v>
      </c>
      <c r="Q73" s="130" t="s">
        <v>487</v>
      </c>
      <c r="R73" s="160"/>
      <c r="S73" s="192" t="s">
        <v>267</v>
      </c>
    </row>
    <row r="74" spans="1:19" s="14" customFormat="1" ht="84" customHeight="1" x14ac:dyDescent="0.25">
      <c r="A74" s="131" t="s">
        <v>287</v>
      </c>
      <c r="B74" s="131" t="s">
        <v>267</v>
      </c>
      <c r="C74" s="129" t="s">
        <v>291</v>
      </c>
      <c r="D74" s="129"/>
      <c r="E74" s="131" t="s">
        <v>1073</v>
      </c>
      <c r="F74" s="131" t="s">
        <v>1074</v>
      </c>
      <c r="G74" s="193" t="s">
        <v>249</v>
      </c>
      <c r="H74" s="178">
        <v>1</v>
      </c>
      <c r="I74" s="146">
        <v>1</v>
      </c>
      <c r="J74" s="131" t="s">
        <v>211</v>
      </c>
      <c r="K74" s="156">
        <v>2</v>
      </c>
      <c r="L74" s="157" t="s">
        <v>212</v>
      </c>
      <c r="M74" s="130" t="s">
        <v>1054</v>
      </c>
      <c r="N74" s="130" t="s">
        <v>1056</v>
      </c>
      <c r="O74" s="158" t="s">
        <v>326</v>
      </c>
      <c r="P74" s="131" t="s">
        <v>325</v>
      </c>
      <c r="Q74" s="130" t="s">
        <v>483</v>
      </c>
      <c r="R74" s="160"/>
      <c r="S74" s="192" t="s">
        <v>267</v>
      </c>
    </row>
    <row r="75" spans="1:19" ht="119.25" customHeight="1" x14ac:dyDescent="0.25">
      <c r="A75" s="191" t="s">
        <v>477</v>
      </c>
      <c r="B75" s="131" t="s">
        <v>267</v>
      </c>
      <c r="C75" s="129" t="s">
        <v>478</v>
      </c>
      <c r="D75" s="129"/>
      <c r="E75" s="164" t="s">
        <v>384</v>
      </c>
      <c r="F75" s="131" t="s">
        <v>385</v>
      </c>
      <c r="G75" s="172" t="s">
        <v>249</v>
      </c>
      <c r="H75" s="177">
        <v>1</v>
      </c>
      <c r="I75" s="141">
        <v>1</v>
      </c>
      <c r="J75" s="131" t="s">
        <v>211</v>
      </c>
      <c r="K75" s="156">
        <v>2</v>
      </c>
      <c r="L75" s="157" t="s">
        <v>212</v>
      </c>
      <c r="M75" s="130" t="s">
        <v>1054</v>
      </c>
      <c r="N75" s="130" t="s">
        <v>1055</v>
      </c>
      <c r="O75" s="158" t="s">
        <v>326</v>
      </c>
      <c r="P75" s="131" t="s">
        <v>325</v>
      </c>
      <c r="Q75" s="130" t="s">
        <v>483</v>
      </c>
      <c r="R75" s="160"/>
      <c r="S75" s="192" t="s">
        <v>267</v>
      </c>
    </row>
    <row r="76" spans="1:19" x14ac:dyDescent="0.25">
      <c r="S76" s="195"/>
    </row>
    <row r="77" spans="1:19" x14ac:dyDescent="0.25">
      <c r="G77" s="196"/>
    </row>
    <row r="79" spans="1:19" x14ac:dyDescent="0.25">
      <c r="G79" s="107"/>
      <c r="H79" s="107"/>
      <c r="I79" s="107"/>
      <c r="S79" s="107"/>
    </row>
    <row r="80" spans="1:19" x14ac:dyDescent="0.25">
      <c r="G80" s="107"/>
      <c r="H80" s="107"/>
      <c r="I80" s="107"/>
      <c r="S80" s="107"/>
    </row>
    <row r="81" spans="7:9" x14ac:dyDescent="0.25">
      <c r="G81" s="107"/>
      <c r="H81" s="107"/>
      <c r="I81" s="107"/>
    </row>
  </sheetData>
  <autoFilter ref="A2:S75" xr:uid="{00000000-0009-0000-0000-000009000000}">
    <filterColumn colId="2" showButton="0"/>
  </autoFilter>
  <mergeCells count="81">
    <mergeCell ref="A10:A12"/>
    <mergeCell ref="E1:F1"/>
    <mergeCell ref="A14:A16"/>
    <mergeCell ref="B14:B16"/>
    <mergeCell ref="A1:D1"/>
    <mergeCell ref="A4:A9"/>
    <mergeCell ref="B4:B9"/>
    <mergeCell ref="C3:D3"/>
    <mergeCell ref="C2:D2"/>
    <mergeCell ref="C4:D9"/>
    <mergeCell ref="B10:B12"/>
    <mergeCell ref="A55:A56"/>
    <mergeCell ref="B55:B56"/>
    <mergeCell ref="C23:D25"/>
    <mergeCell ref="C17:D17"/>
    <mergeCell ref="C20:D20"/>
    <mergeCell ref="A38:A40"/>
    <mergeCell ref="B38:B40"/>
    <mergeCell ref="A23:A25"/>
    <mergeCell ref="B23:B25"/>
    <mergeCell ref="A36:A37"/>
    <mergeCell ref="B36:B37"/>
    <mergeCell ref="A33:A34"/>
    <mergeCell ref="B33:B34"/>
    <mergeCell ref="C33:D34"/>
    <mergeCell ref="C29:D29"/>
    <mergeCell ref="C27:D27"/>
    <mergeCell ref="C63:D63"/>
    <mergeCell ref="C64:D64"/>
    <mergeCell ref="O1:P1"/>
    <mergeCell ref="C28:D28"/>
    <mergeCell ref="C32:D32"/>
    <mergeCell ref="C30:D31"/>
    <mergeCell ref="K1:L1"/>
    <mergeCell ref="C10:D12"/>
    <mergeCell ref="C13:D13"/>
    <mergeCell ref="C14:D16"/>
    <mergeCell ref="C19:D19"/>
    <mergeCell ref="C26:D26"/>
    <mergeCell ref="C41:D41"/>
    <mergeCell ref="C52:D52"/>
    <mergeCell ref="M1:N1"/>
    <mergeCell ref="C18:D18"/>
    <mergeCell ref="C72:D72"/>
    <mergeCell ref="C36:D37"/>
    <mergeCell ref="C38:D40"/>
    <mergeCell ref="C49:D49"/>
    <mergeCell ref="C50:D50"/>
    <mergeCell ref="C51:D51"/>
    <mergeCell ref="C53:D53"/>
    <mergeCell ref="C54:D54"/>
    <mergeCell ref="C55:D56"/>
    <mergeCell ref="C46:D46"/>
    <mergeCell ref="C44:D44"/>
    <mergeCell ref="C45:D45"/>
    <mergeCell ref="C42:D42"/>
    <mergeCell ref="C43:D43"/>
    <mergeCell ref="C61:D61"/>
    <mergeCell ref="C62:D62"/>
    <mergeCell ref="A21:A22"/>
    <mergeCell ref="B21:B22"/>
    <mergeCell ref="C21:D22"/>
    <mergeCell ref="A30:A31"/>
    <mergeCell ref="C35:D35"/>
    <mergeCell ref="B30:B31"/>
    <mergeCell ref="A65:A68"/>
    <mergeCell ref="C75:D75"/>
    <mergeCell ref="A47:A48"/>
    <mergeCell ref="B47:B48"/>
    <mergeCell ref="C47:D48"/>
    <mergeCell ref="C73:D73"/>
    <mergeCell ref="C70:D70"/>
    <mergeCell ref="C58:D58"/>
    <mergeCell ref="C59:D59"/>
    <mergeCell ref="C74:D74"/>
    <mergeCell ref="B65:B68"/>
    <mergeCell ref="C65:D68"/>
    <mergeCell ref="C57:D57"/>
    <mergeCell ref="C60:D60"/>
    <mergeCell ref="C69:D69"/>
    <mergeCell ref="C71:D71"/>
  </mergeCells>
  <pageMargins left="0.7" right="0.7" top="0.75" bottom="0.75" header="0.3" footer="0.3"/>
  <pageSetup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N33"/>
  <sheetViews>
    <sheetView view="pageBreakPreview" zoomScale="120" zoomScaleNormal="130" zoomScaleSheetLayoutView="120" workbookViewId="0">
      <pane ySplit="2" topLeftCell="A3" activePane="bottomLeft" state="frozen"/>
      <selection pane="bottomLeft" activeCell="E31" sqref="E31"/>
    </sheetView>
  </sheetViews>
  <sheetFormatPr baseColWidth="10" defaultColWidth="11.42578125" defaultRowHeight="12" x14ac:dyDescent="0.25"/>
  <cols>
    <col min="1" max="1" width="18" style="2" bestFit="1" customWidth="1"/>
    <col min="2" max="2" width="40.140625" style="2" customWidth="1"/>
    <col min="3" max="3" width="23.85546875" style="2" customWidth="1"/>
    <col min="4" max="4" width="11.42578125" style="4"/>
    <col min="5" max="6" width="16" style="2" customWidth="1"/>
    <col min="7" max="7" width="9.5703125" style="2" bestFit="1" customWidth="1"/>
    <col min="8" max="8" width="9.85546875" style="2" bestFit="1" customWidth="1"/>
    <col min="9" max="9" width="9.5703125" style="2" bestFit="1" customWidth="1"/>
    <col min="10" max="10" width="9.85546875" style="2" bestFit="1" customWidth="1"/>
    <col min="11" max="11" width="12.42578125" style="2" customWidth="1"/>
    <col min="12" max="12" width="29.5703125" style="6" customWidth="1"/>
    <col min="13" max="13" width="16.140625" style="6" customWidth="1"/>
    <col min="14" max="14" width="25.85546875" style="6" customWidth="1"/>
    <col min="15" max="16384" width="11.42578125" style="2"/>
  </cols>
  <sheetData>
    <row r="1" spans="1:14" s="13" customFormat="1" ht="15" customHeight="1" x14ac:dyDescent="0.25">
      <c r="A1" s="92" t="s">
        <v>264</v>
      </c>
      <c r="B1" s="92"/>
      <c r="C1" s="92"/>
      <c r="D1" s="91" t="s">
        <v>263</v>
      </c>
      <c r="E1" s="91"/>
      <c r="F1" s="91"/>
      <c r="G1" s="91"/>
      <c r="H1" s="91"/>
      <c r="I1" s="91"/>
      <c r="J1" s="91"/>
      <c r="K1" s="81" t="s">
        <v>265</v>
      </c>
      <c r="L1" s="80" t="s">
        <v>266</v>
      </c>
      <c r="M1" s="80"/>
      <c r="N1" s="80"/>
    </row>
    <row r="2" spans="1:14" ht="19.5" x14ac:dyDescent="0.25">
      <c r="A2" s="16" t="s">
        <v>168</v>
      </c>
      <c r="B2" s="16" t="s">
        <v>218</v>
      </c>
      <c r="C2" s="16" t="s">
        <v>0</v>
      </c>
      <c r="D2" s="17" t="s">
        <v>176</v>
      </c>
      <c r="E2" s="93" t="s">
        <v>177</v>
      </c>
      <c r="F2" s="93"/>
      <c r="G2" s="17">
        <v>2019</v>
      </c>
      <c r="H2" s="17">
        <v>2020</v>
      </c>
      <c r="I2" s="17">
        <v>2021</v>
      </c>
      <c r="J2" s="17">
        <v>2022</v>
      </c>
      <c r="K2" s="81"/>
      <c r="L2" s="18" t="s">
        <v>250</v>
      </c>
      <c r="M2" s="18" t="s">
        <v>251</v>
      </c>
      <c r="N2" s="18" t="s">
        <v>252</v>
      </c>
    </row>
    <row r="3" spans="1:14" ht="58.5" hidden="1" x14ac:dyDescent="0.25">
      <c r="A3" s="19" t="s">
        <v>54</v>
      </c>
      <c r="B3" s="19" t="s">
        <v>49</v>
      </c>
      <c r="C3" s="19" t="s">
        <v>50</v>
      </c>
      <c r="D3" s="20" t="s">
        <v>118</v>
      </c>
      <c r="E3" s="74" t="s">
        <v>119</v>
      </c>
      <c r="F3" s="74"/>
      <c r="G3" s="21">
        <v>1369933</v>
      </c>
      <c r="H3" s="21">
        <v>1412133</v>
      </c>
      <c r="I3" s="21">
        <v>1454133</v>
      </c>
      <c r="J3" s="21">
        <v>1500000</v>
      </c>
      <c r="K3" s="22">
        <v>1</v>
      </c>
      <c r="L3" s="23" t="s">
        <v>243</v>
      </c>
      <c r="M3" s="23" t="s">
        <v>242</v>
      </c>
      <c r="N3" s="23" t="s">
        <v>245</v>
      </c>
    </row>
    <row r="4" spans="1:14" ht="58.5" hidden="1" x14ac:dyDescent="0.25">
      <c r="A4" s="19" t="s">
        <v>55</v>
      </c>
      <c r="B4" s="19" t="s">
        <v>215</v>
      </c>
      <c r="C4" s="19" t="s">
        <v>51</v>
      </c>
      <c r="D4" s="20" t="s">
        <v>111</v>
      </c>
      <c r="E4" s="76" t="s">
        <v>278</v>
      </c>
      <c r="F4" s="77"/>
      <c r="G4" s="24">
        <v>215000</v>
      </c>
      <c r="H4" s="24">
        <v>250000</v>
      </c>
      <c r="I4" s="24">
        <v>325000</v>
      </c>
      <c r="J4" s="24">
        <v>400000</v>
      </c>
      <c r="K4" s="22">
        <v>1</v>
      </c>
      <c r="L4" s="23" t="s">
        <v>243</v>
      </c>
      <c r="M4" s="23" t="s">
        <v>242</v>
      </c>
      <c r="N4" s="23" t="s">
        <v>246</v>
      </c>
    </row>
    <row r="5" spans="1:14" ht="58.5" hidden="1" x14ac:dyDescent="0.25">
      <c r="A5" s="19" t="s">
        <v>56</v>
      </c>
      <c r="B5" s="19" t="s">
        <v>52</v>
      </c>
      <c r="C5" s="19" t="s">
        <v>53</v>
      </c>
      <c r="D5" s="20" t="s">
        <v>106</v>
      </c>
      <c r="E5" s="74" t="s">
        <v>107</v>
      </c>
      <c r="F5" s="74"/>
      <c r="G5" s="25">
        <v>0.15</v>
      </c>
      <c r="H5" s="26">
        <v>0.35</v>
      </c>
      <c r="I5" s="26">
        <v>0.55000000000000004</v>
      </c>
      <c r="J5" s="26">
        <v>0.75</v>
      </c>
      <c r="K5" s="22">
        <v>1</v>
      </c>
      <c r="L5" s="23" t="s">
        <v>243</v>
      </c>
      <c r="M5" s="23" t="s">
        <v>242</v>
      </c>
      <c r="N5" s="23" t="s">
        <v>247</v>
      </c>
    </row>
    <row r="6" spans="1:14" s="11" customFormat="1" ht="58.5" hidden="1" x14ac:dyDescent="0.25">
      <c r="A6" s="27" t="s">
        <v>57</v>
      </c>
      <c r="B6" s="27" t="s">
        <v>66</v>
      </c>
      <c r="C6" s="27" t="s">
        <v>53</v>
      </c>
      <c r="D6" s="28" t="s">
        <v>104</v>
      </c>
      <c r="E6" s="75" t="s">
        <v>105</v>
      </c>
      <c r="F6" s="75"/>
      <c r="G6" s="29">
        <v>0.2</v>
      </c>
      <c r="H6" s="30">
        <v>0.4</v>
      </c>
      <c r="I6" s="30">
        <v>0.7</v>
      </c>
      <c r="J6" s="30">
        <v>1</v>
      </c>
      <c r="K6" s="31">
        <v>1</v>
      </c>
      <c r="L6" s="32" t="s">
        <v>243</v>
      </c>
      <c r="M6" s="32" t="s">
        <v>242</v>
      </c>
      <c r="N6" s="32" t="s">
        <v>247</v>
      </c>
    </row>
    <row r="7" spans="1:14" ht="48.75" hidden="1" x14ac:dyDescent="0.25">
      <c r="A7" s="27" t="s">
        <v>58</v>
      </c>
      <c r="B7" s="27" t="s">
        <v>67</v>
      </c>
      <c r="C7" s="27" t="s">
        <v>68</v>
      </c>
      <c r="D7" s="28" t="s">
        <v>112</v>
      </c>
      <c r="E7" s="75" t="s">
        <v>113</v>
      </c>
      <c r="F7" s="75"/>
      <c r="G7" s="33">
        <v>33300</v>
      </c>
      <c r="H7" s="34">
        <f>G7+34000</f>
        <v>67300</v>
      </c>
      <c r="I7" s="34">
        <f>H7+37000</f>
        <v>104300</v>
      </c>
      <c r="J7" s="34">
        <f>I7+38320</f>
        <v>142620</v>
      </c>
      <c r="K7" s="22">
        <v>1</v>
      </c>
      <c r="L7" s="23" t="s">
        <v>243</v>
      </c>
      <c r="M7" s="23" t="s">
        <v>248</v>
      </c>
      <c r="N7" s="22" t="s">
        <v>249</v>
      </c>
    </row>
    <row r="8" spans="1:14" ht="48.75" hidden="1" x14ac:dyDescent="0.25">
      <c r="A8" s="27" t="s">
        <v>58</v>
      </c>
      <c r="B8" s="27" t="s">
        <v>67</v>
      </c>
      <c r="C8" s="27" t="s">
        <v>68</v>
      </c>
      <c r="D8" s="35" t="s">
        <v>85</v>
      </c>
      <c r="E8" s="78" t="s">
        <v>275</v>
      </c>
      <c r="F8" s="79"/>
      <c r="G8" s="33">
        <v>2160</v>
      </c>
      <c r="H8" s="34">
        <f>G8+2100</f>
        <v>4260</v>
      </c>
      <c r="I8" s="34">
        <f>1740+H8</f>
        <v>6000</v>
      </c>
      <c r="J8" s="34">
        <f>1380+I8</f>
        <v>7380</v>
      </c>
      <c r="K8" s="22">
        <v>1</v>
      </c>
      <c r="L8" s="23" t="s">
        <v>243</v>
      </c>
      <c r="M8" s="23" t="s">
        <v>248</v>
      </c>
      <c r="N8" s="22" t="s">
        <v>249</v>
      </c>
    </row>
    <row r="9" spans="1:14" ht="48.75" hidden="1" x14ac:dyDescent="0.25">
      <c r="A9" s="19" t="s">
        <v>59</v>
      </c>
      <c r="B9" s="19" t="s">
        <v>69</v>
      </c>
      <c r="C9" s="19" t="s">
        <v>68</v>
      </c>
      <c r="D9" s="20" t="s">
        <v>86</v>
      </c>
      <c r="E9" s="74" t="s">
        <v>87</v>
      </c>
      <c r="F9" s="74"/>
      <c r="G9" s="21">
        <v>15100</v>
      </c>
      <c r="H9" s="21">
        <v>30200</v>
      </c>
      <c r="I9" s="21">
        <v>45300</v>
      </c>
      <c r="J9" s="21">
        <v>60400</v>
      </c>
      <c r="K9" s="22">
        <v>1</v>
      </c>
      <c r="L9" s="23" t="s">
        <v>243</v>
      </c>
      <c r="M9" s="23" t="s">
        <v>248</v>
      </c>
      <c r="N9" s="22" t="s">
        <v>249</v>
      </c>
    </row>
    <row r="10" spans="1:14" ht="58.5" hidden="1" x14ac:dyDescent="0.25">
      <c r="A10" s="19" t="s">
        <v>60</v>
      </c>
      <c r="B10" s="19" t="s">
        <v>70</v>
      </c>
      <c r="C10" s="19" t="s">
        <v>71</v>
      </c>
      <c r="D10" s="20" t="s">
        <v>91</v>
      </c>
      <c r="E10" s="94" t="s">
        <v>281</v>
      </c>
      <c r="F10" s="94"/>
      <c r="G10" s="25">
        <v>0.15</v>
      </c>
      <c r="H10" s="26">
        <v>0.5</v>
      </c>
      <c r="I10" s="26">
        <v>0.75</v>
      </c>
      <c r="J10" s="26">
        <v>1</v>
      </c>
      <c r="K10" s="22">
        <v>1</v>
      </c>
      <c r="L10" s="23" t="s">
        <v>243</v>
      </c>
      <c r="M10" s="23" t="s">
        <v>242</v>
      </c>
      <c r="N10" s="23" t="s">
        <v>246</v>
      </c>
    </row>
    <row r="11" spans="1:14" ht="58.5" hidden="1" x14ac:dyDescent="0.25">
      <c r="A11" s="19" t="s">
        <v>61</v>
      </c>
      <c r="B11" s="19" t="s">
        <v>72</v>
      </c>
      <c r="C11" s="19" t="s">
        <v>71</v>
      </c>
      <c r="D11" s="20" t="s">
        <v>92</v>
      </c>
      <c r="E11" s="74" t="s">
        <v>93</v>
      </c>
      <c r="F11" s="74"/>
      <c r="G11" s="25">
        <v>0.15</v>
      </c>
      <c r="H11" s="26">
        <v>0.3</v>
      </c>
      <c r="I11" s="26">
        <v>0.7</v>
      </c>
      <c r="J11" s="26">
        <v>1</v>
      </c>
      <c r="K11" s="22">
        <v>1</v>
      </c>
      <c r="L11" s="23" t="s">
        <v>243</v>
      </c>
      <c r="M11" s="23" t="s">
        <v>242</v>
      </c>
      <c r="N11" s="23" t="s">
        <v>246</v>
      </c>
    </row>
    <row r="12" spans="1:14" ht="58.5" x14ac:dyDescent="0.25">
      <c r="A12" s="27" t="s">
        <v>62</v>
      </c>
      <c r="B12" s="27" t="s">
        <v>224</v>
      </c>
      <c r="C12" s="27" t="s">
        <v>9</v>
      </c>
      <c r="D12" s="28" t="s">
        <v>94</v>
      </c>
      <c r="E12" s="94" t="s">
        <v>280</v>
      </c>
      <c r="F12" s="94"/>
      <c r="G12" s="29">
        <v>0.25</v>
      </c>
      <c r="H12" s="36">
        <v>0.5</v>
      </c>
      <c r="I12" s="36">
        <v>0.75</v>
      </c>
      <c r="J12" s="36">
        <v>1</v>
      </c>
      <c r="K12" s="22">
        <v>2</v>
      </c>
      <c r="L12" s="23" t="s">
        <v>243</v>
      </c>
      <c r="M12" s="23" t="s">
        <v>242</v>
      </c>
      <c r="N12" s="23" t="s">
        <v>244</v>
      </c>
    </row>
    <row r="13" spans="1:14" ht="58.5" x14ac:dyDescent="0.25">
      <c r="A13" s="27" t="s">
        <v>63</v>
      </c>
      <c r="B13" s="27" t="s">
        <v>225</v>
      </c>
      <c r="C13" s="27" t="s">
        <v>9</v>
      </c>
      <c r="D13" s="28" t="s">
        <v>97</v>
      </c>
      <c r="E13" s="75" t="s">
        <v>98</v>
      </c>
      <c r="F13" s="75"/>
      <c r="G13" s="29">
        <v>0.25</v>
      </c>
      <c r="H13" s="36">
        <v>0.5</v>
      </c>
      <c r="I13" s="36">
        <v>0.75</v>
      </c>
      <c r="J13" s="36">
        <v>1</v>
      </c>
      <c r="K13" s="22">
        <v>2</v>
      </c>
      <c r="L13" s="23" t="s">
        <v>243</v>
      </c>
      <c r="M13" s="23" t="s">
        <v>242</v>
      </c>
      <c r="N13" s="23" t="s">
        <v>244</v>
      </c>
    </row>
    <row r="14" spans="1:14" ht="58.5" x14ac:dyDescent="0.25">
      <c r="A14" s="27" t="s">
        <v>64</v>
      </c>
      <c r="B14" s="27" t="s">
        <v>273</v>
      </c>
      <c r="C14" s="27" t="s">
        <v>9</v>
      </c>
      <c r="D14" s="28" t="s">
        <v>95</v>
      </c>
      <c r="E14" s="74" t="s">
        <v>96</v>
      </c>
      <c r="F14" s="74"/>
      <c r="G14" s="29">
        <v>0.25</v>
      </c>
      <c r="H14" s="36">
        <v>0.5</v>
      </c>
      <c r="I14" s="36">
        <v>0.75</v>
      </c>
      <c r="J14" s="36">
        <v>1</v>
      </c>
      <c r="K14" s="22">
        <v>2</v>
      </c>
      <c r="L14" s="23" t="s">
        <v>243</v>
      </c>
      <c r="M14" s="23" t="s">
        <v>242</v>
      </c>
      <c r="N14" s="23" t="s">
        <v>244</v>
      </c>
    </row>
    <row r="15" spans="1:14" ht="58.5" hidden="1" x14ac:dyDescent="0.25">
      <c r="A15" s="27" t="s">
        <v>65</v>
      </c>
      <c r="B15" s="27" t="s">
        <v>227</v>
      </c>
      <c r="C15" s="27" t="s">
        <v>219</v>
      </c>
      <c r="D15" s="35" t="s">
        <v>132</v>
      </c>
      <c r="E15" s="75" t="s">
        <v>133</v>
      </c>
      <c r="F15" s="75"/>
      <c r="G15" s="30">
        <v>0.2</v>
      </c>
      <c r="H15" s="36">
        <v>0.5</v>
      </c>
      <c r="I15" s="36">
        <v>0.8</v>
      </c>
      <c r="J15" s="36">
        <v>1</v>
      </c>
      <c r="K15" s="22">
        <v>2</v>
      </c>
      <c r="L15" s="23" t="s">
        <v>243</v>
      </c>
      <c r="M15" s="23" t="s">
        <v>242</v>
      </c>
      <c r="N15" s="23" t="s">
        <v>244</v>
      </c>
    </row>
    <row r="16" spans="1:14" s="12" customFormat="1" ht="50.25" hidden="1" customHeight="1" x14ac:dyDescent="0.25">
      <c r="A16" s="27" t="s">
        <v>73</v>
      </c>
      <c r="B16" s="27" t="s">
        <v>259</v>
      </c>
      <c r="C16" s="27" t="s">
        <v>53</v>
      </c>
      <c r="D16" s="35" t="s">
        <v>257</v>
      </c>
      <c r="E16" s="75" t="s">
        <v>258</v>
      </c>
      <c r="F16" s="75"/>
      <c r="G16" s="33">
        <v>70000</v>
      </c>
      <c r="H16" s="33">
        <v>140000</v>
      </c>
      <c r="I16" s="33">
        <v>210000</v>
      </c>
      <c r="J16" s="33">
        <v>280000</v>
      </c>
      <c r="K16" s="22">
        <v>2</v>
      </c>
      <c r="L16" s="23" t="s">
        <v>243</v>
      </c>
      <c r="M16" s="23" t="s">
        <v>242</v>
      </c>
      <c r="N16" s="23" t="s">
        <v>247</v>
      </c>
    </row>
    <row r="17" spans="1:14" ht="58.5" hidden="1" x14ac:dyDescent="0.25">
      <c r="A17" s="82" t="s">
        <v>74</v>
      </c>
      <c r="B17" s="85" t="s">
        <v>201</v>
      </c>
      <c r="C17" s="19" t="s">
        <v>23</v>
      </c>
      <c r="D17" s="35" t="s">
        <v>136</v>
      </c>
      <c r="E17" s="74" t="s">
        <v>137</v>
      </c>
      <c r="F17" s="74"/>
      <c r="G17" s="21">
        <v>3500</v>
      </c>
      <c r="H17" s="24">
        <f>5500+G17</f>
        <v>9000</v>
      </c>
      <c r="I17" s="24">
        <f>6500+H17</f>
        <v>15500</v>
      </c>
      <c r="J17" s="24">
        <f>8300+I17</f>
        <v>23800</v>
      </c>
      <c r="K17" s="88">
        <v>3</v>
      </c>
      <c r="L17" s="23" t="s">
        <v>243</v>
      </c>
      <c r="M17" s="23" t="s">
        <v>242</v>
      </c>
      <c r="N17" s="23" t="s">
        <v>244</v>
      </c>
    </row>
    <row r="18" spans="1:14" ht="58.5" hidden="1" x14ac:dyDescent="0.25">
      <c r="A18" s="83"/>
      <c r="B18" s="86"/>
      <c r="C18" s="27" t="s">
        <v>42</v>
      </c>
      <c r="D18" s="35" t="s">
        <v>159</v>
      </c>
      <c r="E18" s="75" t="s">
        <v>160</v>
      </c>
      <c r="F18" s="75"/>
      <c r="G18" s="33">
        <v>900</v>
      </c>
      <c r="H18" s="37">
        <f>900*2</f>
        <v>1800</v>
      </c>
      <c r="I18" s="37">
        <f>900*3</f>
        <v>2700</v>
      </c>
      <c r="J18" s="37">
        <f>900*4</f>
        <v>3600</v>
      </c>
      <c r="K18" s="89"/>
      <c r="L18" s="23" t="s">
        <v>243</v>
      </c>
      <c r="M18" s="23" t="s">
        <v>242</v>
      </c>
      <c r="N18" s="23" t="s">
        <v>244</v>
      </c>
    </row>
    <row r="19" spans="1:14" ht="42.75" hidden="1" customHeight="1" x14ac:dyDescent="0.25">
      <c r="A19" s="83"/>
      <c r="B19" s="86"/>
      <c r="C19" s="27" t="s">
        <v>220</v>
      </c>
      <c r="D19" s="32" t="s">
        <v>156</v>
      </c>
      <c r="E19" s="75" t="s">
        <v>221</v>
      </c>
      <c r="F19" s="75"/>
      <c r="G19" s="33">
        <v>400</v>
      </c>
      <c r="H19" s="38">
        <f>G19+400</f>
        <v>800</v>
      </c>
      <c r="I19" s="38">
        <f>H19+400</f>
        <v>1200</v>
      </c>
      <c r="J19" s="38">
        <f>I19+400</f>
        <v>1600</v>
      </c>
      <c r="K19" s="89"/>
      <c r="L19" s="23" t="s">
        <v>243</v>
      </c>
      <c r="M19" s="23" t="s">
        <v>242</v>
      </c>
      <c r="N19" s="23" t="s">
        <v>244</v>
      </c>
    </row>
    <row r="20" spans="1:14" ht="42.75" hidden="1" customHeight="1" x14ac:dyDescent="0.25">
      <c r="A20" s="84"/>
      <c r="B20" s="87"/>
      <c r="C20" s="27" t="s">
        <v>220</v>
      </c>
      <c r="D20" s="32" t="s">
        <v>154</v>
      </c>
      <c r="E20" s="75" t="s">
        <v>155</v>
      </c>
      <c r="F20" s="75"/>
      <c r="G20" s="33">
        <v>8000</v>
      </c>
      <c r="H20" s="39">
        <f>19000+G20</f>
        <v>27000</v>
      </c>
      <c r="I20" s="39">
        <f>21000+H20</f>
        <v>48000</v>
      </c>
      <c r="J20" s="39">
        <f>I20+23000</f>
        <v>71000</v>
      </c>
      <c r="K20" s="90"/>
      <c r="L20" s="23" t="s">
        <v>243</v>
      </c>
      <c r="M20" s="23" t="s">
        <v>242</v>
      </c>
      <c r="N20" s="23" t="s">
        <v>244</v>
      </c>
    </row>
    <row r="21" spans="1:14" ht="58.5" hidden="1" x14ac:dyDescent="0.25">
      <c r="A21" s="27" t="s">
        <v>75</v>
      </c>
      <c r="B21" s="27" t="s">
        <v>78</v>
      </c>
      <c r="C21" s="27" t="s">
        <v>79</v>
      </c>
      <c r="D21" s="35" t="s">
        <v>167</v>
      </c>
      <c r="E21" s="75" t="s">
        <v>233</v>
      </c>
      <c r="F21" s="75"/>
      <c r="G21" s="38">
        <v>20000</v>
      </c>
      <c r="H21" s="38">
        <v>40000</v>
      </c>
      <c r="I21" s="38">
        <v>60000</v>
      </c>
      <c r="J21" s="38">
        <v>80000</v>
      </c>
      <c r="K21" s="22">
        <v>3</v>
      </c>
      <c r="L21" s="23" t="s">
        <v>243</v>
      </c>
      <c r="M21" s="23" t="s">
        <v>242</v>
      </c>
      <c r="N21" s="23" t="s">
        <v>244</v>
      </c>
    </row>
    <row r="22" spans="1:14" ht="58.5" hidden="1" x14ac:dyDescent="0.25">
      <c r="A22" s="27" t="s">
        <v>76</v>
      </c>
      <c r="B22" s="27" t="s">
        <v>231</v>
      </c>
      <c r="C22" s="27" t="s">
        <v>80</v>
      </c>
      <c r="D22" s="32" t="s">
        <v>153</v>
      </c>
      <c r="E22" s="75" t="s">
        <v>268</v>
      </c>
      <c r="F22" s="75"/>
      <c r="G22" s="25">
        <v>1</v>
      </c>
      <c r="H22" s="25">
        <v>1</v>
      </c>
      <c r="I22" s="25">
        <v>1</v>
      </c>
      <c r="J22" s="25">
        <v>1</v>
      </c>
      <c r="K22" s="22">
        <v>5</v>
      </c>
      <c r="L22" s="23" t="s">
        <v>243</v>
      </c>
      <c r="M22" s="23" t="s">
        <v>242</v>
      </c>
      <c r="N22" s="23" t="s">
        <v>246</v>
      </c>
    </row>
    <row r="23" spans="1:14" ht="58.5" hidden="1" x14ac:dyDescent="0.25">
      <c r="A23" s="27" t="s">
        <v>76</v>
      </c>
      <c r="B23" s="27" t="s">
        <v>231</v>
      </c>
      <c r="C23" s="27" t="s">
        <v>80</v>
      </c>
      <c r="D23" s="32" t="s">
        <v>199</v>
      </c>
      <c r="E23" s="75" t="s">
        <v>198</v>
      </c>
      <c r="F23" s="75"/>
      <c r="G23" s="25">
        <v>1</v>
      </c>
      <c r="H23" s="25">
        <v>1</v>
      </c>
      <c r="I23" s="25">
        <v>1</v>
      </c>
      <c r="J23" s="25">
        <v>1</v>
      </c>
      <c r="K23" s="22">
        <v>5</v>
      </c>
      <c r="L23" s="23" t="s">
        <v>243</v>
      </c>
      <c r="M23" s="23" t="s">
        <v>242</v>
      </c>
      <c r="N23" s="23" t="s">
        <v>246</v>
      </c>
    </row>
    <row r="24" spans="1:14" ht="58.5" hidden="1" x14ac:dyDescent="0.25">
      <c r="A24" s="19" t="s">
        <v>77</v>
      </c>
      <c r="B24" s="19" t="s">
        <v>81</v>
      </c>
      <c r="C24" s="19" t="s">
        <v>82</v>
      </c>
      <c r="D24" s="35" t="s">
        <v>144</v>
      </c>
      <c r="E24" s="75" t="s">
        <v>145</v>
      </c>
      <c r="F24" s="75"/>
      <c r="G24" s="40">
        <v>0.3</v>
      </c>
      <c r="H24" s="40">
        <v>0.55000000000000004</v>
      </c>
      <c r="I24" s="40">
        <v>0.8</v>
      </c>
      <c r="J24" s="40">
        <v>1</v>
      </c>
      <c r="K24" s="22">
        <v>5</v>
      </c>
      <c r="L24" s="23" t="s">
        <v>243</v>
      </c>
      <c r="M24" s="23" t="s">
        <v>242</v>
      </c>
      <c r="N24" s="23" t="s">
        <v>244</v>
      </c>
    </row>
    <row r="25" spans="1:14" ht="58.5" hidden="1" x14ac:dyDescent="0.25">
      <c r="A25" s="19" t="s">
        <v>260</v>
      </c>
      <c r="B25" s="19" t="s">
        <v>83</v>
      </c>
      <c r="C25" s="19" t="s">
        <v>84</v>
      </c>
      <c r="D25" s="35" t="s">
        <v>134</v>
      </c>
      <c r="E25" s="75" t="s">
        <v>135</v>
      </c>
      <c r="F25" s="75"/>
      <c r="G25" s="40">
        <v>0.5</v>
      </c>
      <c r="H25" s="40">
        <v>0.7</v>
      </c>
      <c r="I25" s="40">
        <v>0.9</v>
      </c>
      <c r="J25" s="40">
        <v>1</v>
      </c>
      <c r="K25" s="22">
        <v>5</v>
      </c>
      <c r="L25" s="23" t="s">
        <v>243</v>
      </c>
      <c r="M25" s="23" t="s">
        <v>242</v>
      </c>
      <c r="N25" s="23" t="s">
        <v>244</v>
      </c>
    </row>
    <row r="26" spans="1:14" x14ac:dyDescent="0.25">
      <c r="A26" s="3"/>
      <c r="B26" s="3"/>
      <c r="C26" s="3"/>
      <c r="G26" s="5"/>
      <c r="H26" s="5"/>
      <c r="I26" s="5"/>
      <c r="J26" s="5"/>
      <c r="K26" s="3"/>
      <c r="L26" s="3"/>
      <c r="M26" s="3"/>
      <c r="N26" s="3"/>
    </row>
    <row r="27" spans="1:14" x14ac:dyDescent="0.25">
      <c r="D27" s="2"/>
    </row>
    <row r="28" spans="1:14" x14ac:dyDescent="0.25">
      <c r="A28" s="3"/>
      <c r="B28" s="3"/>
      <c r="C28" s="3"/>
      <c r="K28" s="3"/>
      <c r="L28" s="3"/>
      <c r="M28" s="3"/>
      <c r="N28" s="3"/>
    </row>
    <row r="29" spans="1:14" x14ac:dyDescent="0.25">
      <c r="A29" s="3"/>
      <c r="B29" s="3"/>
      <c r="C29" s="3"/>
      <c r="K29" s="3"/>
      <c r="L29" s="3"/>
      <c r="M29" s="3"/>
      <c r="N29" s="3"/>
    </row>
    <row r="30" spans="1:14" x14ac:dyDescent="0.25">
      <c r="A30" s="3"/>
      <c r="B30" s="3"/>
      <c r="C30" s="3"/>
      <c r="K30" s="3"/>
      <c r="L30" s="3"/>
      <c r="M30" s="3"/>
      <c r="N30" s="3"/>
    </row>
    <row r="31" spans="1:14" x14ac:dyDescent="0.25">
      <c r="A31" s="3"/>
      <c r="B31" s="3"/>
      <c r="C31" s="3"/>
      <c r="K31" s="3"/>
      <c r="L31" s="3"/>
      <c r="M31" s="3"/>
      <c r="N31" s="3"/>
    </row>
    <row r="32" spans="1:14" x14ac:dyDescent="0.25">
      <c r="A32" s="3"/>
      <c r="B32" s="3"/>
      <c r="C32" s="3"/>
      <c r="K32" s="3"/>
      <c r="L32" s="3"/>
      <c r="M32" s="3"/>
      <c r="N32" s="3"/>
    </row>
    <row r="33" spans="1:14" x14ac:dyDescent="0.25">
      <c r="A33" s="3"/>
      <c r="B33" s="3"/>
      <c r="C33" s="3"/>
      <c r="K33" s="3"/>
      <c r="L33" s="3"/>
      <c r="M33" s="3"/>
      <c r="N33" s="3"/>
    </row>
  </sheetData>
  <autoFilter ref="A2:N25" xr:uid="{00000000-0009-0000-0000-00000D000000}">
    <filterColumn colId="2">
      <filters>
        <filter val="Dirección del Sistema Nacional de Bienestar Familiar"/>
      </filters>
    </filterColumn>
    <filterColumn colId="4" showButton="0"/>
  </autoFilter>
  <mergeCells count="31">
    <mergeCell ref="L1:N1"/>
    <mergeCell ref="K1:K2"/>
    <mergeCell ref="A17:A20"/>
    <mergeCell ref="B17:B20"/>
    <mergeCell ref="K17:K20"/>
    <mergeCell ref="D1:J1"/>
    <mergeCell ref="A1:C1"/>
    <mergeCell ref="E14:F14"/>
    <mergeCell ref="E2:F2"/>
    <mergeCell ref="E6:F6"/>
    <mergeCell ref="E7:F7"/>
    <mergeCell ref="E13:F13"/>
    <mergeCell ref="E15:F15"/>
    <mergeCell ref="E10:F10"/>
    <mergeCell ref="E11:F11"/>
    <mergeCell ref="E12:F12"/>
    <mergeCell ref="E17:F17"/>
    <mergeCell ref="E3:F3"/>
    <mergeCell ref="E5:F5"/>
    <mergeCell ref="E24:F24"/>
    <mergeCell ref="E25:F25"/>
    <mergeCell ref="E23:F23"/>
    <mergeCell ref="E18:F18"/>
    <mergeCell ref="E21:F21"/>
    <mergeCell ref="E22:F22"/>
    <mergeCell ref="E4:F4"/>
    <mergeCell ref="E9:F9"/>
    <mergeCell ref="E8:F8"/>
    <mergeCell ref="E19:F19"/>
    <mergeCell ref="E20:F20"/>
    <mergeCell ref="E16:F16"/>
  </mergeCells>
  <pageMargins left="0.7" right="0.7" top="0.75" bottom="0.75" header="0.3" footer="0.3"/>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81393F0127F44591E32288D52A9C71" ma:contentTypeVersion="11" ma:contentTypeDescription="Crear nuevo documento." ma:contentTypeScope="" ma:versionID="6fd63e5fa3abfb184d699cb98dd7e7c1">
  <xsd:schema xmlns:xsd="http://www.w3.org/2001/XMLSchema" xmlns:xs="http://www.w3.org/2001/XMLSchema" xmlns:p="http://schemas.microsoft.com/office/2006/metadata/properties" xmlns:ns3="1fbc0ece-c90f-4814-8454-cc8528e4957b" xmlns:ns4="4c333a2c-bf41-4fee-b995-e5335520e8c1" targetNamespace="http://schemas.microsoft.com/office/2006/metadata/properties" ma:root="true" ma:fieldsID="ee8de251d10c6a407222b29d4a30e64c" ns3:_="" ns4:_="">
    <xsd:import namespace="1fbc0ece-c90f-4814-8454-cc8528e4957b"/>
    <xsd:import namespace="4c333a2c-bf41-4fee-b995-e5335520e8c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c0ece-c90f-4814-8454-cc8528e49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33a2c-bf41-4fee-b995-e5335520e8c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5A57D9-A5D9-4B7C-B327-1C71DBEE9D34}">
  <ds:schemaRefs>
    <ds:schemaRef ds:uri="http://purl.org/dc/terms/"/>
    <ds:schemaRef ds:uri="4c333a2c-bf41-4fee-b995-e5335520e8c1"/>
    <ds:schemaRef ds:uri="http://purl.org/dc/elements/1.1/"/>
    <ds:schemaRef ds:uri="1fbc0ece-c90f-4814-8454-cc8528e4957b"/>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59A6D5E-692C-493B-B8EF-EC71B1A83E4E}">
  <ds:schemaRefs>
    <ds:schemaRef ds:uri="http://schemas.microsoft.com/sharepoint/v3/contenttype/forms"/>
  </ds:schemaRefs>
</ds:datastoreItem>
</file>

<file path=customXml/itemProps3.xml><?xml version="1.0" encoding="utf-8"?>
<ds:datastoreItem xmlns:ds="http://schemas.openxmlformats.org/officeDocument/2006/customXml" ds:itemID="{27EFEEEB-8B3F-4338-A721-176E12CE8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c0ece-c90f-4814-8454-cc8528e4957b"/>
    <ds:schemaRef ds:uri="4c333a2c-bf41-4fee-b995-e5335520e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PND</vt:lpstr>
      <vt:lpstr>Objetivos estratégicos</vt:lpstr>
      <vt:lpstr>PA_02_03_2020</vt:lpstr>
      <vt:lpstr>PII-2020</vt:lpstr>
      <vt:lpstr>Metas estratégicas</vt:lpstr>
      <vt:lpstr>'Metas estratégicas'!Área_de_impresión</vt:lpstr>
      <vt:lpstr>'PII-2020'!Área_de_impresión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Ivan Ospina Ramos</dc:creator>
  <cp:lastModifiedBy>Lida Del Rocio Serrato Orduz</cp:lastModifiedBy>
  <cp:lastPrinted>2020-02-04T13:41:38Z</cp:lastPrinted>
  <dcterms:created xsi:type="dcterms:W3CDTF">2019-02-07T20:43:47Z</dcterms:created>
  <dcterms:modified xsi:type="dcterms:W3CDTF">2020-03-04T20:19:21Z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0x0101002681393F0127F44591E32288D52A9C71</vt:lpwstr>
  </property>
</Properties>
</file>