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98" activeTab="1"/>
  </bookViews>
  <sheets>
    <sheet name="JURIDICA" sheetId="1" r:id="rId1"/>
    <sheet name="TECNICA" sheetId="2" r:id="rId2"/>
    <sheet name="FINANCIERA" sheetId="3" r:id="rId3"/>
  </sheets>
  <definedNames/>
  <calcPr fullCalcOnLoad="1"/>
</workbook>
</file>

<file path=xl/sharedStrings.xml><?xml version="1.0" encoding="utf-8"?>
<sst xmlns="http://schemas.openxmlformats.org/spreadsheetml/2006/main" count="603" uniqueCount="289">
  <si>
    <t>CARGO</t>
  </si>
  <si>
    <t>* Dirección, barrio - vereda, Centro Zonal</t>
  </si>
  <si>
    <t>MODALIDAD</t>
  </si>
  <si>
    <t>OBSERVACIONES</t>
  </si>
  <si>
    <t>Nombre de Proponente:</t>
  </si>
  <si>
    <t>Nombre de Integrante No 1:</t>
  </si>
  <si>
    <t>Nombre de Integrante No 2:</t>
  </si>
  <si>
    <t>Nombre de Integrante No 3:</t>
  </si>
  <si>
    <t>grupo a la que se presenta</t>
  </si>
  <si>
    <t>Fecha de evaluación:</t>
  </si>
  <si>
    <t>Fecha de terminación</t>
  </si>
  <si>
    <t>FOLIO</t>
  </si>
  <si>
    <t>Número del Grupo</t>
  </si>
  <si>
    <t>Valor del Presupuesto</t>
  </si>
  <si>
    <t>Sumatoria</t>
  </si>
  <si>
    <t xml:space="preserve">Experiencia minima a acreditar </t>
  </si>
  <si>
    <t>TOTAL</t>
  </si>
  <si>
    <t xml:space="preserve">Fecha 
inicio </t>
  </si>
  <si>
    <t>CUMPLE 
SI /NO</t>
  </si>
  <si>
    <t>OBSERVACION</t>
  </si>
  <si>
    <t>experiencia
acreditada
no validada 
(en meses)</t>
  </si>
  <si>
    <t>Total meses de experiencia acreditada valida</t>
  </si>
  <si>
    <t xml:space="preserve">Objeto del contrato cumple con lo solcitado 
si/ no
</t>
  </si>
  <si>
    <t>si</t>
  </si>
  <si>
    <t>no</t>
  </si>
  <si>
    <t>Total cupos certificados</t>
  </si>
  <si>
    <t xml:space="preserve">Cantidad de Cupos ejecutados </t>
  </si>
  <si>
    <t>Valor</t>
  </si>
  <si>
    <t>Criterio</t>
  </si>
  <si>
    <t>Número de cupos</t>
  </si>
  <si>
    <t>Experiencia habilitante</t>
  </si>
  <si>
    <t>fueron objeto de multas
si/no</t>
  </si>
  <si>
    <t>Total meses de experiencia adicional acreditada valida</t>
  </si>
  <si>
    <t>CRITERIO</t>
  </si>
  <si>
    <t xml:space="preserve">Concepto, cumple </t>
  </si>
  <si>
    <t>Solo de certificaciones validadas (por que se ajustan al objeto solicitado y periodos solicitado y no fueron objeto de multas</t>
  </si>
  <si>
    <t>Valor ejecutado
del contrato</t>
  </si>
  <si>
    <t>** Cupos de acuerdo con el área exigida en el estándar 40 para las dos Modalidades</t>
  </si>
  <si>
    <t>Talento Humano - Habilitante</t>
  </si>
  <si>
    <t>PROPORCIÓN T.HNO/CUPOS</t>
  </si>
  <si>
    <t>NOMBRE</t>
  </si>
  <si>
    <r>
      <rPr>
        <b/>
        <sz val="10"/>
        <color indexed="8"/>
        <rFont val="Calibri"/>
        <family val="2"/>
      </rPr>
      <t>CUMPLE PERFIL</t>
    </r>
    <r>
      <rPr>
        <b/>
        <sz val="11"/>
        <color indexed="8"/>
        <rFont val="Calibri"/>
        <family val="2"/>
      </rPr>
      <t xml:space="preserve">
SI /NO</t>
    </r>
  </si>
  <si>
    <r>
      <rPr>
        <b/>
        <sz val="9"/>
        <color indexed="8"/>
        <rFont val="Calibri"/>
        <family val="2"/>
      </rPr>
      <t>CUMPLE PROPORCION</t>
    </r>
    <r>
      <rPr>
        <b/>
        <sz val="11"/>
        <color indexed="8"/>
        <rFont val="Calibri"/>
        <family val="2"/>
      </rPr>
      <t xml:space="preserve">
SI /NO</t>
    </r>
  </si>
  <si>
    <t>COORDINADOR</t>
  </si>
  <si>
    <t>PROFESIONAL DE APOYO PSICOSOCIAL</t>
  </si>
  <si>
    <t>Numero
 del contrato</t>
  </si>
  <si>
    <t>Propuesta Técnica - Habilitante</t>
  </si>
  <si>
    <r>
      <rPr>
        <b/>
        <sz val="10"/>
        <color indexed="8"/>
        <rFont val="Calibri"/>
        <family val="2"/>
      </rPr>
      <t xml:space="preserve">CUMPLE </t>
    </r>
    <r>
      <rPr>
        <b/>
        <sz val="11"/>
        <color indexed="8"/>
        <rFont val="Calibri"/>
        <family val="2"/>
      </rPr>
      <t xml:space="preserve">
SI /NO</t>
    </r>
  </si>
  <si>
    <t>Experiencia Específica - habilitante</t>
  </si>
  <si>
    <t>VARIABLES</t>
  </si>
  <si>
    <t>PUNTAJE MÁXIMO</t>
  </si>
  <si>
    <t>PUNTAJE ASIGNADO</t>
  </si>
  <si>
    <t>Equipo talento humano adicional</t>
  </si>
  <si>
    <t xml:space="preserve">
Disposición de un equipo adicional al requerido por manual operativo, para la administración de la ejecución del contrato a suscribir.
</t>
  </si>
  <si>
    <t>1. Experiencia Específica - Adicional</t>
  </si>
  <si>
    <t>TOTAL PUNTAJE 
CRITERIO 1</t>
  </si>
  <si>
    <t>TOTAL PUNTAJE 
CRITERIO 2</t>
  </si>
  <si>
    <t>TOTAL PUNTAJE POR CRITERIO</t>
  </si>
  <si>
    <t>PUNTAJE MAXIMO</t>
  </si>
  <si>
    <r>
      <t>1.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>Experiencia adicional a la mínima requerida en la ejecución de programas de atención a primera infancia y o familia</t>
    </r>
  </si>
  <si>
    <r>
      <t>2.</t>
    </r>
    <r>
      <rPr>
        <sz val="7"/>
        <color indexed="8"/>
        <rFont val="Times New Roman"/>
        <family val="1"/>
      </rPr>
      <t xml:space="preserve">   </t>
    </r>
    <r>
      <rPr>
        <sz val="11"/>
        <color indexed="8"/>
        <rFont val="Arial"/>
        <family val="2"/>
      </rPr>
      <t xml:space="preserve">Disposición de un equipo adicional al requerido por el manual operativo, para la administración de la ejecución del contrato a suscribir, sin costo adicional, en las siguientes áreas: coordinador general del grupo, pedagógica y financiera. </t>
    </r>
  </si>
  <si>
    <t>experiencia
acreditada
validada
(en meses)</t>
  </si>
  <si>
    <t>*** Si es propia, en arriendo,  comodato ó con autorización de uso, con que entidad</t>
  </si>
  <si>
    <t>1. CRITERIOS HABILITANTES</t>
  </si>
  <si>
    <t>2. CRITERIOS DE EVALUACIÓN</t>
  </si>
  <si>
    <t>ACTA DE INFORME DE EVALUACION DE PROPUESTAS</t>
  </si>
  <si>
    <t>CONVOCATORIA PÚBLICA DE APORTE No XX DE 2014</t>
  </si>
  <si>
    <t>No.</t>
  </si>
  <si>
    <t>DOCUMENTOS</t>
  </si>
  <si>
    <t>FOLIOS</t>
  </si>
  <si>
    <t>CUMPLE</t>
  </si>
  <si>
    <t xml:space="preserve">NO CUMPLE </t>
  </si>
  <si>
    <t>CERTIFICADO DE EXISTENCIA Y REPRESENTACIÓN LEGAL DEL PROPONENTE</t>
  </si>
  <si>
    <t>REGISTRO UNICO TRIBUTARIO</t>
  </si>
  <si>
    <t xml:space="preserve">FOTOCOPIA DE LA CEDULA DE CIUDADANIA </t>
  </si>
  <si>
    <t>CONSULTA BOLETIN RESPONSABLES FISCALES DEL REPRESENTANTE LEGAL Y DE LA PERSONA JURIDICA</t>
  </si>
  <si>
    <t>CONSULTA CERTIFICADO DEL SISTEMA DE INFORMACIÓN Y REGISTRO DE SANCIONES Y CAUSAS DE INHABILIDAD –SIRI– VIGENTE, EXPEDIDO POR LA PROCURADURÍA GENERAL DE LA NACIÓN DEL REPRESENTANTE LEGAL Y DE LA PERSONA JURÍDICA</t>
  </si>
  <si>
    <t>CONSULTA ANTECEDENTES PENALES DEL REPRESENTANTE LEGAL</t>
  </si>
  <si>
    <t>CECILIA DE LA FUENTE DE LLERAS</t>
  </si>
  <si>
    <t xml:space="preserve">PROPONENTE: </t>
  </si>
  <si>
    <t>NUMERO DE NIT</t>
  </si>
  <si>
    <t>ACTIVO CORRIENTE</t>
  </si>
  <si>
    <t xml:space="preserve">ACTIVO TOTAL </t>
  </si>
  <si>
    <t xml:space="preserve">PASIVO CORRIENTE </t>
  </si>
  <si>
    <t>PASIVO TOTAL</t>
  </si>
  <si>
    <t>INDICADORES FINANCIEROS DEL PROPONENTE</t>
  </si>
  <si>
    <t>Capacidad Financiera</t>
  </si>
  <si>
    <t>CUMPLE - NO CUMPLE</t>
  </si>
  <si>
    <t>NIVEL DE ENDEUDAMIENTO</t>
  </si>
  <si>
    <t>CONSOLIDADO GENERAL:</t>
  </si>
  <si>
    <t>EL PROPONENTE CUMPLE ______ NO CUMPLE _______</t>
  </si>
  <si>
    <t xml:space="preserve">CON LA CAPACIDAD FINANCIERA </t>
  </si>
  <si>
    <t>PROPONENTE No. 1. xxxxxxxxxxx</t>
  </si>
  <si>
    <t>PROPONENTE</t>
  </si>
  <si>
    <t>NOTA EXPLICATIVA: Este formato se debe diligenciarse cuantas veces sea necesario de acuerdo al numero de oferentes.</t>
  </si>
  <si>
    <t xml:space="preserve">                                                 INSTITUTO COLOMBIANO DE BIENESTAR FAMILIAR - ICBF</t>
  </si>
  <si>
    <t>RUP (SI APLICA)</t>
  </si>
  <si>
    <t>Se procede a evaluar las propuestas presentadas por los siguientes oferentes:</t>
  </si>
  <si>
    <t>RESOLUCIÓN POR LA CUAL EL ICBF OTROGA O RECONOCE PERSONERÍA JURÍDICA EN LOS CASOS QUE APLIQUE</t>
  </si>
  <si>
    <t>PODER EN CASO DE QUE EL PROPONENTE ACTÚE A TRAVÉS DE APODERADO</t>
  </si>
  <si>
    <t>PROPONENTE No. 2. xxxxxxxxxxx</t>
  </si>
  <si>
    <t>CARTA DE PRESENTACION DE LA PROPUESTA DONDE SE INDIQUE EL GRUPO O CRUPOS EN LOS QUE VA A PARTICIPAR FORMATO 1</t>
  </si>
  <si>
    <t>CERTIFICAD DE CUMPLIMIENTO DE PAGO DE APORTES DE SEGURIDAD SOCIAL Y PARAFISCALES. FORMATO 2</t>
  </si>
  <si>
    <t>CERTIFICACION DE PARTICIPACION INDEPENDIENTE DEL PROPONENTE FORMATO 3</t>
  </si>
  <si>
    <t>DOCUMENTO DE CONSTITUCIÓN DEL CONSORCIO O UNIÓN TEMPORAL CUANDO APLIQUE FORMATO 4 - 5</t>
  </si>
  <si>
    <t>Resumen de Grupos y Presupuesto que esta ofertando (se debe hacer una valuación independiente para cada grupo al que se presenta)</t>
  </si>
  <si>
    <t>Experiencia mínima a acreditar en cupos (80% de los cupos del grupo)</t>
  </si>
  <si>
    <t>Porcentaje de participación en caso de consorcio o unión temporal</t>
  </si>
  <si>
    <t>Infraestructura Formato 11 - Habilitante</t>
  </si>
  <si>
    <t>CAPACIDAD  INSTALADA EN CUPOS**</t>
  </si>
  <si>
    <t>UBICACIÓN*</t>
  </si>
  <si>
    <t>CERTIFICADO DE TRADICIÓN Y LIBERTAD SI ES PROPIA CDI</t>
  </si>
  <si>
    <t>PROMESA DE ARRENDAMIENTO O CARTA DE INTENCIÓN CDI</t>
  </si>
  <si>
    <t>CARTA DE COMPROMISO DE GESTIONAR EL USO CUENDO ES PÚBLICA CDI</t>
  </si>
  <si>
    <t xml:space="preserve">CARTA DE COMPROMISO DE DISPONER DEL ESPACIO MODALIDAD FAMILIAR </t>
  </si>
  <si>
    <t>CUMPLIMIENTO DE CONDICIONES DE SEGURIDAD SEGÚN FORMATO 11 SI/NO</t>
  </si>
  <si>
    <t>CUMPLIMIENTO ESPACIOS DE SERVICIO Y ATENCIÓN SEGÚN FORMATO 11 SI/NO</t>
  </si>
  <si>
    <t>CUMPLIMIENTO CONDICIONES DEL ENTORNO SEGÚN FORMATO 11 SI/NO</t>
  </si>
  <si>
    <t>CUMPLIMIENTO SERVICIOS PÚBLICOS BÁSICOS SEFÚN FORMATO 11 SI/NO</t>
  </si>
  <si>
    <t>SE ENCUENTRA DENTRO DE UN KM DE DISTANCIA DE LA UNICACIÓN ACTUAL DE LOS BENEFICIARIOS SI/NO</t>
  </si>
  <si>
    <t>CÉDULA DE CIUDADANÍA</t>
  </si>
  <si>
    <t>TARJETA PROFESIONAL DE REQUERIRSE</t>
  </si>
  <si>
    <t>TÍTULO OBTENIDO</t>
  </si>
  <si>
    <t>INSTITUCIÓN DE EDUCACIÓN SUPERIOR</t>
  </si>
  <si>
    <t>FECHA DE TERMINACIÓN DE MATERIAS O DE GRADO SEGÚN EL CASO</t>
  </si>
  <si>
    <t xml:space="preserve">EXPERIENCIA PROFESIONAL </t>
  </si>
  <si>
    <t xml:space="preserve">CARTA DE COMPROMISO DE SUSCRIBIR EL CONTRATO FORMATO 8 </t>
  </si>
  <si>
    <t>Presentó propuesta técnica de acuedo con lo solicitado en el pliego de condiciones. Formato 12</t>
  </si>
  <si>
    <t xml:space="preserve">6 meses adicionales al mínimo requerido </t>
  </si>
  <si>
    <t xml:space="preserve">12 meses adicionales al mínimo requerido </t>
  </si>
  <si>
    <t xml:space="preserve">18 meses adicionales al mínimo requerido </t>
  </si>
  <si>
    <t xml:space="preserve">COORDINADOR GENERAL DEL PROYECTO POR CADA MIL CUPOS OFERTADOS O FRACIÓN INFERIOR 
Profesional en ciencias de la administración, económicas sociales y humanas o de la educación, con experiencia igual o mayor a dos (2) años en infancia o familia
</t>
  </si>
  <si>
    <t>PROFESIONAL DE APOYO PEDAGÓGICO  POR CADA MIL CUPOS OFERTADOS O FRACIÓN INFERIOR 
Profesional en ciencias de las educación con experiencia igual o mayor a dos (2) años en infancia o familia</t>
  </si>
  <si>
    <t>FINANCIERO  POR CADA CINCO MIL CUPOS OFERTADOS O FRACIÓN INFERIOR 
Profesional o tecnólogo en ciencias de la administración o económicas</t>
  </si>
  <si>
    <t>COORDINADORCOORDINADOR GENERAL DEL PROYECTO POR CADA MIL CUPOS OFERTADOS O FRACIÓN INFERIOR</t>
  </si>
  <si>
    <t>PROFESIONAL DE APOYO PEDAGÓGICO  POR CADA MIL CUPOS OFERTADOS O FRACIÓN INFERIOR</t>
  </si>
  <si>
    <t xml:space="preserve">FINANCIERO  POR CADA CINCO MIL CUPOS OFERTADOS O FRACIÓN INFERIOR </t>
  </si>
  <si>
    <r>
      <t xml:space="preserve">En ______________, a los </t>
    </r>
    <r>
      <rPr>
        <b/>
        <sz val="11"/>
        <color indexed="8"/>
        <rFont val="Arial Narrow"/>
        <family val="2"/>
      </rPr>
      <t xml:space="preserve">XXXXX </t>
    </r>
    <r>
      <rPr>
        <sz val="11"/>
        <color indexed="8"/>
        <rFont val="Arial Narrow"/>
        <family val="2"/>
      </rPr>
      <t xml:space="preserve">de 2014, en las instalaciones del Instituto Colombiano de Bienestar Familiar –ICBF- de la Regional </t>
    </r>
    <r>
      <rPr>
        <b/>
        <sz val="11"/>
        <color indexed="8"/>
        <rFont val="Arial Narrow"/>
        <family val="2"/>
      </rPr>
      <t xml:space="preserve">XXXXX </t>
    </r>
    <r>
      <rPr>
        <sz val="11"/>
        <color indexed="8"/>
        <rFont val="Arial Narrow"/>
        <family val="2"/>
      </rPr>
      <t>se reunieron los integrantes del Comité Evaluador, a saber: Estudio Técnico</t>
    </r>
    <r>
      <rPr>
        <b/>
        <sz val="11"/>
        <color indexed="8"/>
        <rFont val="Arial Narrow"/>
        <family val="2"/>
      </rPr>
      <t xml:space="preserve">: </t>
    </r>
    <r>
      <rPr>
        <sz val="11"/>
        <color indexed="8"/>
        <rFont val="Arial Narrow"/>
        <family val="2"/>
      </rPr>
      <t>____________________________; ______________________Estudio Financiero</t>
    </r>
    <r>
      <rPr>
        <b/>
        <sz val="11"/>
        <color indexed="8"/>
        <rFont val="Arial Narrow"/>
        <family val="2"/>
      </rPr>
      <t>:</t>
    </r>
    <r>
      <rPr>
        <sz val="11"/>
        <color indexed="8"/>
        <rFont val="Arial Narrow"/>
        <family val="2"/>
      </rPr>
      <t xml:space="preserve"> _______________________; y Estudio Jurídico</t>
    </r>
    <r>
      <rPr>
        <b/>
        <sz val="11"/>
        <color indexed="8"/>
        <rFont val="Arial Narrow"/>
        <family val="2"/>
      </rPr>
      <t>:</t>
    </r>
    <r>
      <rPr>
        <sz val="11"/>
        <color indexed="8"/>
        <rFont val="Arial Narrow"/>
        <family val="2"/>
      </rPr>
      <t xml:space="preserve"> ________________con el fin de estudiar y evaluar las propuestas presentadas con ocasión de la Convocatoria Pública de aporte No. __ de 2014, cuyo objeto consiste en</t>
    </r>
    <r>
      <rPr>
        <b/>
        <sz val="11"/>
        <color indexed="8"/>
        <rFont val="Arial Narrow"/>
        <family val="2"/>
      </rPr>
      <t>: XXXXXXX</t>
    </r>
  </si>
  <si>
    <t xml:space="preserve">GARANTIA DE SERIEDAD DE LA PROPUESTA </t>
  </si>
  <si>
    <t xml:space="preserve">AUTORIZACION DEL REPRESENTANTE LEGAL Y/O APODERADO PARA PRESENTAR PROPUESTA O SUSCRIBIR EL CONTRATO (DE REQUERIRSE DE ACUERDO A LOS ESTATUTOS) </t>
  </si>
  <si>
    <t>RESULTADOS EVALUACION COMPONENTE TECNICO</t>
  </si>
  <si>
    <t>SI</t>
  </si>
  <si>
    <t>NO</t>
  </si>
  <si>
    <t>Experiencia Específica habilitante en tiempo</t>
  </si>
  <si>
    <t>Experiencia Específica habilitante en cupos</t>
  </si>
  <si>
    <t>Infraestructura</t>
  </si>
  <si>
    <t>Talento Humano</t>
  </si>
  <si>
    <t>RESULTADOS FACTORES DE PONDERACION</t>
  </si>
  <si>
    <t>1.   Experiencia adicional a la mínima requerida en la ejecución de programas de atención a primera infancia y o familia</t>
  </si>
  <si>
    <t xml:space="preserve">2.   Disposición de un equipo adicional al requerido por el manual operativo, para la administración de la ejecución del contrato a suscribir, sin costo adicional, en las siguientes áreas: coordinador general del grupo, pedagógica y financiera. </t>
  </si>
  <si>
    <t>Nombre del proponente y /o integrante  de la unión temporal o consorcio que reporta la experiencia</t>
  </si>
  <si>
    <t>Empresa o entidad contratista
(a nombre de que entidad esta la certificación)</t>
  </si>
  <si>
    <t>Empresa  o entidad contratante
(nombre de la entidad que expide la certificación)</t>
  </si>
  <si>
    <t>Cantidad de Cupos 
 según % de participación</t>
  </si>
  <si>
    <t>MODALIDAD A LA QUE SE PRESENTA
(CDI CON ARRIENDO- CDI SIN ARRIENDO - MODALIDAD FAMILIAR)</t>
  </si>
  <si>
    <t xml:space="preserve">EVALUACIÓN FINANCIERA PRIMERA INFANCIA </t>
  </si>
  <si>
    <t>No DEL GRUPO AL QUE SE PRESENTA</t>
  </si>
  <si>
    <t>VALOR DEL PRESUPUESTO OFICIAL</t>
  </si>
  <si>
    <t>N</t>
  </si>
  <si>
    <t>VALOR TOTAL DEL PRESUPUESTO OFICIAL DE LOS GRUPOS A LOS QUE SE PRESENTA:</t>
  </si>
  <si>
    <t>VALOR TOTAL DEL PRESUPUESTO DE LOS GRUPOS A LOS QUE SE PRESENTA EN SMMLV:</t>
  </si>
  <si>
    <t>INFORMACION A 31 DE DICIEMBRE DE 2013</t>
  </si>
  <si>
    <t>LIQUIDEZ*</t>
  </si>
  <si>
    <t>* VER NOTA 5 DEL NUMERAL 3.18</t>
  </si>
  <si>
    <t>FUNDACION OBRAS DE MISERICORDIA</t>
  </si>
  <si>
    <t>ICBF REGIONAL CHOCO</t>
  </si>
  <si>
    <t>31/012/2009</t>
  </si>
  <si>
    <t>en el anexo no se evidencia valor del contrato</t>
  </si>
  <si>
    <t>ICBF REGIONAL VALLE</t>
  </si>
  <si>
    <t>76.26.12.723</t>
  </si>
  <si>
    <t>76.26.13.654</t>
  </si>
  <si>
    <t>del 67 al 81</t>
  </si>
  <si>
    <t>del 83 al 97</t>
  </si>
  <si>
    <t>12'992614</t>
  </si>
  <si>
    <t>del 99 al 108</t>
  </si>
  <si>
    <t>del 110 al 127</t>
  </si>
  <si>
    <t>del 129 al 141</t>
  </si>
  <si>
    <t>76.26.12.882</t>
  </si>
  <si>
    <t>del 143 al 157</t>
  </si>
  <si>
    <t>del 159 al 198</t>
  </si>
  <si>
    <t>del 200 al 227</t>
  </si>
  <si>
    <t>ZEILA EVERILDIS CHAVERRA SALAS</t>
  </si>
  <si>
    <t>TRABAJADORA SOCIAL</t>
  </si>
  <si>
    <t>UNIVERSIDAD TECNOLOGICA DEL CHOCO DIEGO LUIS CORDOBA</t>
  </si>
  <si>
    <t>ICBF Y LA U.T ROTARY MANITAS CREATIVAS</t>
  </si>
  <si>
    <t>22/09/2008 HASTA 30/09/2009</t>
  </si>
  <si>
    <t>COORDINADORA DEL ENTORNO INSTITUCIONAL</t>
  </si>
  <si>
    <t>LORENA PATRICIA CUESTA BEJARANO</t>
  </si>
  <si>
    <t>PSICOLOGA</t>
  </si>
  <si>
    <t>CORCEDIN</t>
  </si>
  <si>
    <t>01/02/2008 HASTA 30/01/2010</t>
  </si>
  <si>
    <t>ASESORIA CAPACITACION Y TERAPIA PSICOLOGICAS</t>
  </si>
  <si>
    <t>ELIZABETH PALACIOS MOSQUERA</t>
  </si>
  <si>
    <t>LICENCIADA  EN EDUCACION BASICA</t>
  </si>
  <si>
    <t>FUNOMISER</t>
  </si>
  <si>
    <t>12/03/2014 HASTA LA FECHA</t>
  </si>
  <si>
    <t>COORDINADOR PEDAGOGICO</t>
  </si>
  <si>
    <t>SE DETALLA UNA SOLA EXPERIENCIA PERO EN LOS FOLIOS 288 Y 292 SE DETALLAN LOS COMPLEMENTARIOS</t>
  </si>
  <si>
    <t>EPIFANIA CORDOBA CAICEDO</t>
  </si>
  <si>
    <t>02/01/2010 HASTA 31/12/2010</t>
  </si>
  <si>
    <t>COORDINADOR MODALIDAD FAMILIAR</t>
  </si>
  <si>
    <t>ADRIANA STER MOSQUERA DIAZ</t>
  </si>
  <si>
    <t>SANDRA ELENA PEREA PALOMEQUE</t>
  </si>
  <si>
    <t>RUBIELA DEL CARMEN FLOREZ AGUALIMPIA</t>
  </si>
  <si>
    <t>LICENCIADA BIOLOGIA Y QUIMICA</t>
  </si>
  <si>
    <t>COCOMOPOCA</t>
  </si>
  <si>
    <t>01/02/2011 HASTA 01/08/2012</t>
  </si>
  <si>
    <t>COORDINADORA DE PROYECTO</t>
  </si>
  <si>
    <t>CENTRO GERONTO PROFILACTICO LOS AÑOS DORADOS</t>
  </si>
  <si>
    <t>24/09/2008 HASTA 31/10/2009</t>
  </si>
  <si>
    <t>LICENCIADA EN ETNO EDUCACION</t>
  </si>
  <si>
    <t>UNIVERSIDAD PONTIFICIA BOLIVARIANA</t>
  </si>
  <si>
    <t>SE DETALLA UNA SOLA EXPERIENCIA PERO EN LOS FOLIOS 440 Y 292 SE DETALLAN LOS COMPLEMENTARIOS</t>
  </si>
  <si>
    <t>YASIRI RENTERIA ASPRILLA</t>
  </si>
  <si>
    <t>UNIVERSIDAD DE SAN BUENAVENTURA</t>
  </si>
  <si>
    <t>HOSPITAL LOCAL ISMAEL ROLDAN</t>
  </si>
  <si>
    <t>06/05/2013 HASTA 30/10/2013</t>
  </si>
  <si>
    <t>YOICE YISETH CHAPARRO MENA</t>
  </si>
  <si>
    <t>COMFACHOCO</t>
  </si>
  <si>
    <t>01/05/2009 HASTA 31/12/2011</t>
  </si>
  <si>
    <t>ADMINISTRADORA PROGRAMAS ICBF</t>
  </si>
  <si>
    <t>CLARA ISABEL DIAZ MENA</t>
  </si>
  <si>
    <t>UNIVERSIDAD CATOLICA POPULAR DEL RISARALDA</t>
  </si>
  <si>
    <t>INSTITUTO EDUCATIVO DEOGRACIAS CARDONA</t>
  </si>
  <si>
    <t>26/01/2009 HASTA 10/11/2009</t>
  </si>
  <si>
    <t>JULIA IVETH RIVAS LOPEZ</t>
  </si>
  <si>
    <t>ARLES PANDALES MOSQUERA</t>
  </si>
  <si>
    <t>SANMY YASIRA MATURIN MENA</t>
  </si>
  <si>
    <t>GISETH DEL CARMEN CUESTA QUEJADA</t>
  </si>
  <si>
    <t>LEIVIS MARELIS MORENO MOSQUERA</t>
  </si>
  <si>
    <t>ELIZABETH CAICEDO CORDOBA</t>
  </si>
  <si>
    <t>KELLY YOHANA PINO GAMBOA</t>
  </si>
  <si>
    <t>TALLER DE LETRAS</t>
  </si>
  <si>
    <t>01/08/2013 HASTA 30/11/2013</t>
  </si>
  <si>
    <t>FORMADORA</t>
  </si>
  <si>
    <t>PSICOLOGO</t>
  </si>
  <si>
    <t>UNIDAD DE SALUD SANTA MARIA</t>
  </si>
  <si>
    <t>02/01/2013 HASTA 30/09/2013</t>
  </si>
  <si>
    <t>01/10/2005 HASTA 30/06/2007</t>
  </si>
  <si>
    <t>UNIVERSIDAD SAN BUENAVENTURA</t>
  </si>
  <si>
    <t>ROBLE SALUD</t>
  </si>
  <si>
    <t>05/01/2004 HASTA 30/0672006</t>
  </si>
  <si>
    <t>MUNICIPIO DEL MEDIO ATRATO</t>
  </si>
  <si>
    <t>02/04/2012 HASTA 24/06/2013</t>
  </si>
  <si>
    <t>23712/2013</t>
  </si>
  <si>
    <t>APOYO PSICOSOCIAL</t>
  </si>
  <si>
    <t>MANUELA GARCIA MATURANA</t>
  </si>
  <si>
    <t>FUNDACION UNIVERSITARIA MARIA CANO</t>
  </si>
  <si>
    <t>COORDINADORA GENERAL DE LA MODALIDAD FAMILIAR</t>
  </si>
  <si>
    <t>REYNALDO PALACIOS CORDOBA</t>
  </si>
  <si>
    <t>ADMINISTRADOR DE EMPRESA</t>
  </si>
  <si>
    <t>ENERO DE 2008 HASTA 03/02/2010</t>
  </si>
  <si>
    <t>BETTY OLIVIA RENGIFO MORENO</t>
  </si>
  <si>
    <t>INSTITUCION EDUCATIVA MIGUEL ANTONIO CAICEDO MENA</t>
  </si>
  <si>
    <t>DOCENTE DE</t>
  </si>
  <si>
    <t>MARTHA YELISA FIGUEROA MOSQUERA</t>
  </si>
  <si>
    <t>LICENCIADA EN PSICOPEDAGOGIA</t>
  </si>
  <si>
    <t>05/01/2008 HASTA 03/02/2010</t>
  </si>
  <si>
    <t>HAMILSEN PALACIOS BONILLA</t>
  </si>
  <si>
    <t>CONTADOR PUBLICO</t>
  </si>
  <si>
    <t>BANCOLOMBIA</t>
  </si>
  <si>
    <t>17/05/2004 HASTA 01/06/2011</t>
  </si>
  <si>
    <t>GERENTE DE SUCURSAL QUIBDO</t>
  </si>
  <si>
    <t xml:space="preserve">LAS FECHAS ESTAN TRASLAPADAS </t>
  </si>
  <si>
    <t>DEL 567 AL 573</t>
  </si>
  <si>
    <t>CUMPLE CON EL PERFIL REQUERIDO</t>
  </si>
  <si>
    <t>1X1000</t>
  </si>
  <si>
    <t>1X300</t>
  </si>
  <si>
    <t>1X150</t>
  </si>
  <si>
    <t>CENTRO DE DESARROLLO EN MEDIO FAMILIAR</t>
  </si>
  <si>
    <t>FAMILIAR</t>
  </si>
  <si>
    <t>ANGIE KATERINE DEMARCHI</t>
  </si>
  <si>
    <t>ADMINISTRADORA DE EMPRESA</t>
  </si>
  <si>
    <t>17/01/2010 HASTA 31/12/2010</t>
  </si>
  <si>
    <t>COORDINADORA HOGAR INFANTIL PLATINERO</t>
  </si>
  <si>
    <t>MARGARITA ALBORNOZ CUESTA</t>
  </si>
  <si>
    <t>CORPOFE/U.T. ROTARY MANITAS CREATIVAS</t>
  </si>
  <si>
    <t>04/10/2011 HASTA 15/12/2011/ 22/11/2008 HASTA 30/09/2009</t>
  </si>
  <si>
    <t>COORDINADORA</t>
  </si>
  <si>
    <t>DEBORA MARIA BLANDON ASPRILLA</t>
  </si>
  <si>
    <t>VISION SOCIAL</t>
  </si>
  <si>
    <t>DESDE EL 1 DE JUNIO DE 2007 HASTA 31 DE ENERO DE 2008</t>
  </si>
  <si>
    <t>COORDINADOR OPERATIVO</t>
  </si>
  <si>
    <t>FUNDACION UNIVERSITARIA LUIS AMIGO</t>
  </si>
  <si>
    <t>023/06/2011</t>
  </si>
  <si>
    <t>LEIVYS AYIRSA MORENO MATURANA</t>
  </si>
  <si>
    <t>CUMPLE CON EL PERFIL REQUERIDO/ EL RESTANTE DE LA EXPERIENCIA SE RELACIONA EN LOS FOLIOS PRESENTADOS PARA SUBSANACION</t>
  </si>
  <si>
    <t>PRESENTO CARTA DE INTENCIÓN</t>
  </si>
  <si>
    <t>EL TALENTO HUMANO ADICIONAL NO ES SUBSANABLE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</si>
</sst>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240A]\ #,##0"/>
    <numFmt numFmtId="173" formatCode="&quot;$&quot;\ #,##0_);[Red]\(&quot;$&quot;\ #,##0\)"/>
    <numFmt numFmtId="174" formatCode="[$$-2C0A]\ #,##0"/>
    <numFmt numFmtId="175" formatCode="[$$-240A]\ #,##0.00"/>
    <numFmt numFmtId="176" formatCode="_-* #,##0\ _€_-;\-* #,##0\ _€_-;_-* &quot;-&quot;??\ _€_-;_-@_-"/>
    <numFmt numFmtId="177" formatCode="[$$-2C0A]\ #,##0.00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mmm\-yyyy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color indexed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9"/>
      <color indexed="8"/>
      <name val="Calibri"/>
      <family val="2"/>
    </font>
    <font>
      <sz val="7"/>
      <color indexed="8"/>
      <name val="Times New Roman"/>
      <family val="1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36"/>
      <name val="Arial"/>
      <family val="2"/>
    </font>
    <font>
      <b/>
      <u val="single"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i/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sz val="9"/>
      <color rgb="FF000000"/>
      <name val="Arial Narrow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7030A0"/>
      <name val="Arial"/>
      <family val="2"/>
    </font>
    <font>
      <b/>
      <sz val="10"/>
      <color theme="1"/>
      <name val="Arial"/>
      <family val="2"/>
    </font>
    <font>
      <b/>
      <u val="single"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/>
      <right/>
      <top style="medium">
        <color indexed="57"/>
      </top>
      <bottom style="medium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medium">
        <color indexed="57"/>
      </right>
      <top style="medium">
        <color indexed="57"/>
      </top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indexed="57"/>
      </left>
      <right/>
      <top/>
      <bottom/>
    </border>
    <border>
      <left/>
      <right/>
      <top/>
      <bottom style="medium">
        <color indexed="57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6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15" fontId="0" fillId="0" borderId="12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3" fontId="0" fillId="0" borderId="0" xfId="0" applyNumberFormat="1" applyAlignment="1">
      <alignment horizontal="center" vertical="center"/>
    </xf>
    <xf numFmtId="0" fontId="63" fillId="0" borderId="0" xfId="0" applyFont="1" applyAlignment="1">
      <alignment horizontal="center" vertical="center"/>
    </xf>
    <xf numFmtId="174" fontId="0" fillId="0" borderId="0" xfId="0" applyNumberFormat="1" applyFill="1" applyBorder="1" applyAlignment="1">
      <alignment horizontal="center" vertical="center"/>
    </xf>
    <xf numFmtId="172" fontId="0" fillId="0" borderId="0" xfId="0" applyNumberFormat="1" applyBorder="1" applyAlignment="1">
      <alignment vertical="center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4" fillId="0" borderId="10" xfId="47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175" fontId="0" fillId="0" borderId="0" xfId="0" applyNumberForma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 applyProtection="1">
      <alignment vertical="center"/>
      <protection locked="0"/>
    </xf>
    <xf numFmtId="174" fontId="0" fillId="33" borderId="10" xfId="0" applyNumberFormat="1" applyFill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/>
    </xf>
    <xf numFmtId="0" fontId="6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5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174" fontId="0" fillId="34" borderId="10" xfId="0" applyNumberFormat="1" applyFill="1" applyBorder="1" applyAlignment="1" applyProtection="1">
      <alignment vertical="center"/>
      <protection locked="0"/>
    </xf>
    <xf numFmtId="3" fontId="10" fillId="34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63" fillId="2" borderId="15" xfId="0" applyFont="1" applyFill="1" applyBorder="1" applyAlignment="1">
      <alignment horizontal="center" vertical="center" wrapText="1"/>
    </xf>
    <xf numFmtId="0" fontId="63" fillId="2" borderId="16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4" fontId="0" fillId="33" borderId="10" xfId="0" applyNumberForma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15" fillId="2" borderId="10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/>
    </xf>
    <xf numFmtId="0" fontId="63" fillId="2" borderId="19" xfId="0" applyFont="1" applyFill="1" applyBorder="1" applyAlignment="1">
      <alignment horizontal="center" vertical="center"/>
    </xf>
    <xf numFmtId="0" fontId="63" fillId="2" borderId="19" xfId="0" applyFont="1" applyFill="1" applyBorder="1" applyAlignment="1">
      <alignment horizontal="center" vertical="center" wrapText="1"/>
    </xf>
    <xf numFmtId="0" fontId="66" fillId="2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/>
    </xf>
    <xf numFmtId="0" fontId="69" fillId="35" borderId="20" xfId="0" applyFont="1" applyFill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21" xfId="0" applyFont="1" applyFill="1" applyBorder="1" applyAlignment="1">
      <alignment horizontal="center" vertical="center" wrapText="1"/>
    </xf>
    <xf numFmtId="0" fontId="70" fillId="37" borderId="22" xfId="0" applyFont="1" applyFill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center"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37" borderId="23" xfId="0" applyFont="1" applyFill="1" applyBorder="1" applyAlignment="1">
      <alignment horizontal="justify" vertical="center" wrapText="1"/>
    </xf>
    <xf numFmtId="0" fontId="69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69" fillId="3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2" borderId="0" xfId="0" applyFont="1" applyFill="1" applyBorder="1" applyAlignment="1">
      <alignment horizontal="center" vertical="center" wrapText="1"/>
    </xf>
    <xf numFmtId="174" fontId="0" fillId="33" borderId="0" xfId="0" applyNumberFormat="1" applyFill="1" applyBorder="1" applyAlignment="1">
      <alignment horizontal="right" vertical="center"/>
    </xf>
    <xf numFmtId="0" fontId="63" fillId="2" borderId="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2" borderId="21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174" fontId="0" fillId="0" borderId="0" xfId="0" applyNumberFormat="1" applyFill="1" applyBorder="1" applyAlignment="1" applyProtection="1">
      <alignment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3" fillId="2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49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3" fillId="2" borderId="15" xfId="0" applyFont="1" applyFill="1" applyBorder="1" applyAlignment="1">
      <alignment horizontal="center" vertical="center" wrapText="1"/>
    </xf>
    <xf numFmtId="0" fontId="63" fillId="2" borderId="16" xfId="0" applyFont="1" applyFill="1" applyBorder="1" applyAlignment="1">
      <alignment horizontal="center" vertical="center" wrapText="1"/>
    </xf>
    <xf numFmtId="0" fontId="63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63" fillId="2" borderId="10" xfId="0" applyFont="1" applyFill="1" applyBorder="1" applyAlignment="1">
      <alignment horizontal="center" vertical="center"/>
    </xf>
    <xf numFmtId="0" fontId="66" fillId="2" borderId="10" xfId="0" applyFont="1" applyFill="1" applyBorder="1" applyAlignment="1">
      <alignment horizontal="center" vertical="center" wrapText="1"/>
    </xf>
    <xf numFmtId="0" fontId="72" fillId="37" borderId="0" xfId="0" applyFont="1" applyFill="1" applyAlignment="1">
      <alignment vertical="center"/>
    </xf>
    <xf numFmtId="0" fontId="73" fillId="37" borderId="24" xfId="0" applyFont="1" applyFill="1" applyBorder="1" applyAlignment="1">
      <alignment vertical="center"/>
    </xf>
    <xf numFmtId="0" fontId="73" fillId="37" borderId="25" xfId="0" applyFont="1" applyFill="1" applyBorder="1" applyAlignment="1">
      <alignment horizontal="center" vertical="center" wrapText="1"/>
    </xf>
    <xf numFmtId="0" fontId="74" fillId="0" borderId="26" xfId="0" applyFont="1" applyBorder="1" applyAlignment="1">
      <alignment vertical="center" wrapText="1"/>
    </xf>
    <xf numFmtId="0" fontId="74" fillId="0" borderId="25" xfId="0" applyFont="1" applyBorder="1" applyAlignment="1">
      <alignment vertical="center"/>
    </xf>
    <xf numFmtId="0" fontId="73" fillId="37" borderId="26" xfId="0" applyFont="1" applyFill="1" applyBorder="1" applyAlignment="1">
      <alignment vertical="center"/>
    </xf>
    <xf numFmtId="0" fontId="74" fillId="37" borderId="25" xfId="0" applyFont="1" applyFill="1" applyBorder="1" applyAlignment="1">
      <alignment vertical="center"/>
    </xf>
    <xf numFmtId="0" fontId="74" fillId="37" borderId="0" xfId="0" applyFont="1" applyFill="1" applyAlignment="1">
      <alignment vertical="center"/>
    </xf>
    <xf numFmtId="0" fontId="74" fillId="37" borderId="26" xfId="0" applyFont="1" applyFill="1" applyBorder="1" applyAlignment="1">
      <alignment vertical="center"/>
    </xf>
    <xf numFmtId="0" fontId="73" fillId="37" borderId="27" xfId="0" applyFont="1" applyFill="1" applyBorder="1" applyAlignment="1">
      <alignment vertical="center"/>
    </xf>
    <xf numFmtId="0" fontId="73" fillId="37" borderId="28" xfId="0" applyFont="1" applyFill="1" applyBorder="1" applyAlignment="1">
      <alignment vertical="center"/>
    </xf>
    <xf numFmtId="0" fontId="73" fillId="37" borderId="0" xfId="0" applyFont="1" applyFill="1" applyAlignment="1">
      <alignment horizontal="center" vertical="center"/>
    </xf>
    <xf numFmtId="0" fontId="73" fillId="37" borderId="26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vertical="center"/>
    </xf>
    <xf numFmtId="0" fontId="74" fillId="21" borderId="30" xfId="0" applyFont="1" applyFill="1" applyBorder="1" applyAlignment="1">
      <alignment vertical="center"/>
    </xf>
    <xf numFmtId="0" fontId="74" fillId="37" borderId="24" xfId="0" applyFont="1" applyFill="1" applyBorder="1" applyAlignment="1">
      <alignment vertical="center"/>
    </xf>
    <xf numFmtId="0" fontId="74" fillId="21" borderId="0" xfId="0" applyFont="1" applyFill="1" applyAlignment="1">
      <alignment vertical="center"/>
    </xf>
    <xf numFmtId="0" fontId="74" fillId="37" borderId="28" xfId="0" applyFont="1" applyFill="1" applyBorder="1" applyAlignment="1">
      <alignment vertical="center"/>
    </xf>
    <xf numFmtId="0" fontId="74" fillId="21" borderId="31" xfId="0" applyFont="1" applyFill="1" applyBorder="1" applyAlignment="1">
      <alignment vertical="center"/>
    </xf>
    <xf numFmtId="0" fontId="74" fillId="37" borderId="32" xfId="0" applyFont="1" applyFill="1" applyBorder="1" applyAlignment="1">
      <alignment vertical="center"/>
    </xf>
    <xf numFmtId="0" fontId="73" fillId="37" borderId="25" xfId="0" applyFont="1" applyFill="1" applyBorder="1" applyAlignment="1">
      <alignment vertical="center"/>
    </xf>
    <xf numFmtId="0" fontId="74" fillId="21" borderId="0" xfId="0" applyFont="1" applyFill="1" applyAlignment="1">
      <alignment horizontal="center" vertical="center"/>
    </xf>
    <xf numFmtId="0" fontId="74" fillId="21" borderId="31" xfId="0" applyFont="1" applyFill="1" applyBorder="1" applyAlignment="1">
      <alignment horizontal="center" vertical="center"/>
    </xf>
    <xf numFmtId="0" fontId="73" fillId="37" borderId="32" xfId="0" applyFont="1" applyFill="1" applyBorder="1" applyAlignment="1">
      <alignment horizontal="center" vertical="center"/>
    </xf>
    <xf numFmtId="0" fontId="73" fillId="37" borderId="0" xfId="0" applyFont="1" applyFill="1" applyAlignment="1">
      <alignment horizontal="right" vertical="center"/>
    </xf>
    <xf numFmtId="0" fontId="73" fillId="37" borderId="0" xfId="0" applyFont="1" applyFill="1" applyAlignment="1">
      <alignment vertical="center"/>
    </xf>
    <xf numFmtId="0" fontId="74" fillId="0" borderId="26" xfId="0" applyFont="1" applyBorder="1" applyAlignment="1">
      <alignment vertical="center"/>
    </xf>
    <xf numFmtId="0" fontId="74" fillId="37" borderId="31" xfId="0" applyFont="1" applyFill="1" applyBorder="1" applyAlignment="1">
      <alignment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2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14" fillId="0" borderId="10" xfId="56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20" fillId="37" borderId="28" xfId="0" applyFont="1" applyFill="1" applyBorder="1" applyAlignment="1">
      <alignment vertical="center"/>
    </xf>
    <xf numFmtId="0" fontId="20" fillId="37" borderId="28" xfId="0" applyFont="1" applyFill="1" applyBorder="1" applyAlignment="1">
      <alignment horizontal="center" vertical="center"/>
    </xf>
    <xf numFmtId="0" fontId="20" fillId="37" borderId="28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3" fontId="0" fillId="33" borderId="10" xfId="0" applyNumberFormat="1" applyFill="1" applyBorder="1" applyAlignment="1">
      <alignment horizontal="right" vertical="center"/>
    </xf>
    <xf numFmtId="1" fontId="14" fillId="0" borderId="10" xfId="47" applyNumberFormat="1" applyFont="1" applyFill="1" applyBorder="1" applyAlignment="1" applyProtection="1">
      <alignment horizontal="center" vertical="center" wrapText="1"/>
      <protection locked="0"/>
    </xf>
    <xf numFmtId="18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right"/>
    </xf>
    <xf numFmtId="0" fontId="70" fillId="37" borderId="23" xfId="0" applyFont="1" applyFill="1" applyBorder="1" applyAlignment="1">
      <alignment horizontal="left" vertical="justify" wrapText="1"/>
    </xf>
    <xf numFmtId="0" fontId="70" fillId="37" borderId="33" xfId="0" applyFont="1" applyFill="1" applyBorder="1" applyAlignment="1">
      <alignment horizontal="left" vertical="justify" wrapText="1"/>
    </xf>
    <xf numFmtId="0" fontId="70" fillId="37" borderId="34" xfId="0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70" fillId="37" borderId="23" xfId="0" applyFont="1" applyFill="1" applyBorder="1" applyAlignment="1">
      <alignment horizontal="center" vertical="justify" wrapText="1"/>
    </xf>
    <xf numFmtId="0" fontId="70" fillId="37" borderId="33" xfId="0" applyFont="1" applyFill="1" applyBorder="1" applyAlignment="1">
      <alignment horizontal="center" vertical="justify" wrapText="1"/>
    </xf>
    <xf numFmtId="0" fontId="70" fillId="37" borderId="34" xfId="0" applyFont="1" applyFill="1" applyBorder="1" applyAlignment="1">
      <alignment horizontal="center" vertical="justify" wrapText="1"/>
    </xf>
    <xf numFmtId="0" fontId="70" fillId="0" borderId="23" xfId="0" applyFont="1" applyBorder="1" applyAlignment="1">
      <alignment horizontal="left" vertical="justify" wrapText="1"/>
    </xf>
    <xf numFmtId="0" fontId="70" fillId="0" borderId="33" xfId="0" applyFont="1" applyBorder="1" applyAlignment="1">
      <alignment horizontal="left" vertical="justify" wrapText="1"/>
    </xf>
    <xf numFmtId="0" fontId="70" fillId="0" borderId="34" xfId="0" applyFont="1" applyBorder="1" applyAlignment="1">
      <alignment horizontal="left" vertical="justify" wrapText="1"/>
    </xf>
    <xf numFmtId="0" fontId="77" fillId="0" borderId="0" xfId="0" applyFont="1" applyAlignment="1">
      <alignment horizontal="center" vertical="center"/>
    </xf>
    <xf numFmtId="0" fontId="69" fillId="36" borderId="10" xfId="0" applyFont="1" applyFill="1" applyBorder="1" applyAlignment="1">
      <alignment horizontal="center" vertical="center" wrapText="1"/>
    </xf>
    <xf numFmtId="0" fontId="70" fillId="37" borderId="22" xfId="0" applyFont="1" applyFill="1" applyBorder="1" applyAlignment="1">
      <alignment horizontal="left" vertical="justify" wrapText="1"/>
    </xf>
    <xf numFmtId="0" fontId="70" fillId="37" borderId="37" xfId="0" applyFont="1" applyFill="1" applyBorder="1" applyAlignment="1">
      <alignment horizontal="left" vertical="justify" wrapText="1"/>
    </xf>
    <xf numFmtId="0" fontId="70" fillId="37" borderId="38" xfId="0" applyFont="1" applyFill="1" applyBorder="1" applyAlignment="1">
      <alignment horizontal="left" vertical="justify" wrapText="1"/>
    </xf>
    <xf numFmtId="0" fontId="78" fillId="3" borderId="0" xfId="0" applyFont="1" applyFill="1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 wrapText="1"/>
    </xf>
    <xf numFmtId="0" fontId="69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3" fillId="2" borderId="21" xfId="0" applyFont="1" applyFill="1" applyBorder="1" applyAlignment="1">
      <alignment horizontal="center" vertical="center" wrapText="1"/>
    </xf>
    <xf numFmtId="0" fontId="63" fillId="2" borderId="35" xfId="0" applyFont="1" applyFill="1" applyBorder="1" applyAlignment="1">
      <alignment horizontal="center" vertical="center" wrapText="1"/>
    </xf>
    <xf numFmtId="0" fontId="63" fillId="2" borderId="3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5" fillId="0" borderId="40" xfId="0" applyFont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4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44" fontId="21" fillId="37" borderId="44" xfId="50" applyFont="1" applyFill="1" applyBorder="1" applyAlignment="1">
      <alignment horizontal="center" vertical="center" wrapText="1"/>
    </xf>
    <xf numFmtId="44" fontId="21" fillId="37" borderId="45" xfId="5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3" fillId="37" borderId="31" xfId="0" applyFont="1" applyFill="1" applyBorder="1" applyAlignment="1">
      <alignment vertical="center" wrapText="1"/>
    </xf>
    <xf numFmtId="0" fontId="73" fillId="37" borderId="46" xfId="0" applyFont="1" applyFill="1" applyBorder="1" applyAlignment="1">
      <alignment vertical="center" wrapText="1"/>
    </xf>
    <xf numFmtId="0" fontId="73" fillId="38" borderId="27" xfId="0" applyFont="1" applyFill="1" applyBorder="1" applyAlignment="1">
      <alignment horizontal="center" vertical="center"/>
    </xf>
    <xf numFmtId="0" fontId="73" fillId="38" borderId="44" xfId="0" applyFont="1" applyFill="1" applyBorder="1" applyAlignment="1">
      <alignment horizontal="center" vertical="center"/>
    </xf>
    <xf numFmtId="0" fontId="73" fillId="38" borderId="45" xfId="0" applyFont="1" applyFill="1" applyBorder="1" applyAlignment="1">
      <alignment horizontal="center" vertical="center"/>
    </xf>
    <xf numFmtId="0" fontId="74" fillId="37" borderId="47" xfId="0" applyFont="1" applyFill="1" applyBorder="1" applyAlignment="1">
      <alignment vertical="center"/>
    </xf>
    <xf numFmtId="0" fontId="73" fillId="37" borderId="29" xfId="0" applyFont="1" applyFill="1" applyBorder="1" applyAlignment="1">
      <alignment vertical="center"/>
    </xf>
    <xf numFmtId="0" fontId="73" fillId="37" borderId="28" xfId="0" applyFont="1" applyFill="1" applyBorder="1" applyAlignment="1">
      <alignment vertical="center"/>
    </xf>
    <xf numFmtId="0" fontId="73" fillId="37" borderId="30" xfId="0" applyFont="1" applyFill="1" applyBorder="1" applyAlignment="1">
      <alignment vertical="center" wrapText="1"/>
    </xf>
    <xf numFmtId="0" fontId="73" fillId="37" borderId="48" xfId="0" applyFont="1" applyFill="1" applyBorder="1" applyAlignment="1">
      <alignment vertical="center" wrapText="1"/>
    </xf>
    <xf numFmtId="0" fontId="74" fillId="37" borderId="49" xfId="0" applyFont="1" applyFill="1" applyBorder="1" applyAlignment="1">
      <alignment vertical="center"/>
    </xf>
    <xf numFmtId="0" fontId="73" fillId="37" borderId="29" xfId="0" applyFont="1" applyFill="1" applyBorder="1" applyAlignment="1">
      <alignment horizontal="center" vertical="center" wrapText="1"/>
    </xf>
    <xf numFmtId="0" fontId="73" fillId="37" borderId="30" xfId="0" applyFont="1" applyFill="1" applyBorder="1" applyAlignment="1">
      <alignment horizontal="center" vertical="center" wrapText="1"/>
    </xf>
    <xf numFmtId="0" fontId="73" fillId="37" borderId="0" xfId="0" applyFont="1" applyFill="1" applyAlignment="1">
      <alignment horizontal="center" vertical="center" wrapText="1"/>
    </xf>
    <xf numFmtId="0" fontId="74" fillId="37" borderId="44" xfId="0" applyFont="1" applyFill="1" applyBorder="1" applyAlignment="1">
      <alignment horizontal="center" vertical="center" wrapText="1"/>
    </xf>
    <xf numFmtId="0" fontId="74" fillId="37" borderId="45" xfId="0" applyFont="1" applyFill="1" applyBorder="1" applyAlignment="1">
      <alignment horizontal="center" vertical="center" wrapText="1"/>
    </xf>
    <xf numFmtId="0" fontId="21" fillId="37" borderId="44" xfId="0" applyFont="1" applyFill="1" applyBorder="1" applyAlignment="1">
      <alignment horizontal="center" vertical="center" wrapText="1"/>
    </xf>
    <xf numFmtId="0" fontId="21" fillId="37" borderId="45" xfId="0" applyFont="1" applyFill="1" applyBorder="1" applyAlignment="1">
      <alignment horizontal="center" vertical="center" wrapText="1"/>
    </xf>
    <xf numFmtId="0" fontId="20" fillId="37" borderId="44" xfId="0" applyFont="1" applyFill="1" applyBorder="1" applyAlignment="1">
      <alignment horizontal="center" vertical="center" wrapText="1"/>
    </xf>
    <xf numFmtId="0" fontId="20" fillId="37" borderId="45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5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8"/>
  <sheetViews>
    <sheetView zoomScalePageLayoutView="0" workbookViewId="0" topLeftCell="A1">
      <selection activeCell="A46" sqref="A46:D46"/>
    </sheetView>
  </sheetViews>
  <sheetFormatPr defaultColWidth="11.421875" defaultRowHeight="15"/>
  <cols>
    <col min="2" max="2" width="13.8515625" style="0" customWidth="1"/>
    <col min="3" max="3" width="13.7109375" style="0" customWidth="1"/>
    <col min="4" max="4" width="15.57421875" style="0" customWidth="1"/>
    <col min="6" max="6" width="9.8515625" style="0" customWidth="1"/>
    <col min="7" max="7" width="9.421875" style="0" customWidth="1"/>
  </cols>
  <sheetData>
    <row r="2" spans="1:12" ht="39.75" customHeight="1">
      <c r="A2" s="196" t="s">
        <v>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4" spans="1:12" ht="16.5">
      <c r="A4" s="198" t="s">
        <v>65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</row>
    <row r="5" ht="16.5">
      <c r="A5" s="79"/>
    </row>
    <row r="6" spans="1:12" ht="16.5">
      <c r="A6" s="198" t="s">
        <v>66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ht="16.5">
      <c r="A7" s="80"/>
    </row>
    <row r="8" spans="1:12" ht="109.5" customHeight="1">
      <c r="A8" s="199" t="s">
        <v>137</v>
      </c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ht="45.75" customHeight="1">
      <c r="A9" s="199"/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2" ht="28.5" customHeight="1">
      <c r="A10" s="199" t="s">
        <v>97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2" ht="28.5" customHeight="1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ht="15.75" thickBot="1"/>
    <row r="13" spans="1:12" ht="15.75" thickBot="1">
      <c r="A13" s="81" t="s">
        <v>67</v>
      </c>
      <c r="B13" s="200" t="s">
        <v>93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</row>
    <row r="14" spans="1:12" ht="15.75" thickBot="1">
      <c r="A14" s="82">
        <v>1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ht="15.75" thickBot="1">
      <c r="A15" s="82">
        <v>2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</row>
    <row r="16" spans="1:12" ht="15.75" thickBot="1">
      <c r="A16" s="82">
        <v>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</row>
    <row r="17" spans="1:12" ht="15.75" thickBot="1">
      <c r="A17" s="82">
        <v>4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</row>
    <row r="18" spans="1:12" ht="15.75" thickBot="1">
      <c r="A18" s="82">
        <v>5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</row>
    <row r="19" spans="1:12" ht="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5">
      <c r="A20" s="90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5">
      <c r="A21" s="191" t="s">
        <v>92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</row>
    <row r="23" spans="1:12" ht="27" customHeight="1">
      <c r="A23" s="192" t="s">
        <v>68</v>
      </c>
      <c r="B23" s="192"/>
      <c r="C23" s="192"/>
      <c r="D23" s="192"/>
      <c r="E23" s="84" t="s">
        <v>69</v>
      </c>
      <c r="F23" s="83" t="s">
        <v>70</v>
      </c>
      <c r="G23" s="83" t="s">
        <v>71</v>
      </c>
      <c r="H23" s="192" t="s">
        <v>3</v>
      </c>
      <c r="I23" s="192"/>
      <c r="J23" s="192"/>
      <c r="K23" s="192"/>
      <c r="L23" s="192"/>
    </row>
    <row r="24" spans="1:12" ht="30.75" customHeight="1">
      <c r="A24" s="193" t="s">
        <v>101</v>
      </c>
      <c r="B24" s="194"/>
      <c r="C24" s="194"/>
      <c r="D24" s="195"/>
      <c r="E24" s="85"/>
      <c r="F24" s="1"/>
      <c r="G24" s="1"/>
      <c r="H24" s="181"/>
      <c r="I24" s="181"/>
      <c r="J24" s="181"/>
      <c r="K24" s="181"/>
      <c r="L24" s="181"/>
    </row>
    <row r="25" spans="1:12" ht="35.25" customHeight="1">
      <c r="A25" s="178" t="s">
        <v>102</v>
      </c>
      <c r="B25" s="179"/>
      <c r="C25" s="179"/>
      <c r="D25" s="180"/>
      <c r="E25" s="86"/>
      <c r="F25" s="1"/>
      <c r="G25" s="1"/>
      <c r="H25" s="181"/>
      <c r="I25" s="181"/>
      <c r="J25" s="181"/>
      <c r="K25" s="181"/>
      <c r="L25" s="181"/>
    </row>
    <row r="26" spans="1:12" ht="24.75" customHeight="1">
      <c r="A26" s="178" t="s">
        <v>138</v>
      </c>
      <c r="B26" s="179"/>
      <c r="C26" s="179"/>
      <c r="D26" s="180"/>
      <c r="E26" s="86"/>
      <c r="F26" s="1"/>
      <c r="G26" s="1"/>
      <c r="H26" s="181"/>
      <c r="I26" s="181"/>
      <c r="J26" s="181"/>
      <c r="K26" s="181"/>
      <c r="L26" s="181"/>
    </row>
    <row r="27" spans="1:12" ht="27" customHeight="1">
      <c r="A27" s="188" t="s">
        <v>72</v>
      </c>
      <c r="B27" s="189"/>
      <c r="C27" s="189"/>
      <c r="D27" s="190"/>
      <c r="E27" s="87"/>
      <c r="F27" s="1"/>
      <c r="G27" s="1"/>
      <c r="H27" s="181"/>
      <c r="I27" s="181"/>
      <c r="J27" s="181"/>
      <c r="K27" s="181"/>
      <c r="L27" s="181"/>
    </row>
    <row r="28" spans="1:12" ht="20.25" customHeight="1">
      <c r="A28" s="188" t="s">
        <v>96</v>
      </c>
      <c r="B28" s="189"/>
      <c r="C28" s="189"/>
      <c r="D28" s="190"/>
      <c r="E28" s="87"/>
      <c r="F28" s="1"/>
      <c r="G28" s="1"/>
      <c r="H28" s="182"/>
      <c r="I28" s="183"/>
      <c r="J28" s="183"/>
      <c r="K28" s="183"/>
      <c r="L28" s="184"/>
    </row>
    <row r="29" spans="1:12" ht="28.5" customHeight="1">
      <c r="A29" s="188" t="s">
        <v>139</v>
      </c>
      <c r="B29" s="189"/>
      <c r="C29" s="189"/>
      <c r="D29" s="190"/>
      <c r="E29" s="87"/>
      <c r="F29" s="1"/>
      <c r="G29" s="1"/>
      <c r="H29" s="181"/>
      <c r="I29" s="181"/>
      <c r="J29" s="181"/>
      <c r="K29" s="181"/>
      <c r="L29" s="181"/>
    </row>
    <row r="30" spans="1:12" ht="28.5" customHeight="1">
      <c r="A30" s="188" t="s">
        <v>99</v>
      </c>
      <c r="B30" s="189"/>
      <c r="C30" s="189"/>
      <c r="D30" s="190"/>
      <c r="E30" s="87"/>
      <c r="F30" s="1"/>
      <c r="G30" s="1"/>
      <c r="H30" s="182"/>
      <c r="I30" s="183"/>
      <c r="J30" s="183"/>
      <c r="K30" s="183"/>
      <c r="L30" s="184"/>
    </row>
    <row r="31" spans="1:12" ht="15.75" customHeight="1">
      <c r="A31" s="178" t="s">
        <v>73</v>
      </c>
      <c r="B31" s="179"/>
      <c r="C31" s="179"/>
      <c r="D31" s="180"/>
      <c r="E31" s="86"/>
      <c r="F31" s="1"/>
      <c r="G31" s="1"/>
      <c r="H31" s="181"/>
      <c r="I31" s="181"/>
      <c r="J31" s="181"/>
      <c r="K31" s="181"/>
      <c r="L31" s="181"/>
    </row>
    <row r="32" spans="1:12" ht="19.5" customHeight="1">
      <c r="A32" s="178" t="s">
        <v>74</v>
      </c>
      <c r="B32" s="179"/>
      <c r="C32" s="179"/>
      <c r="D32" s="180"/>
      <c r="E32" s="86"/>
      <c r="F32" s="1"/>
      <c r="G32" s="1"/>
      <c r="H32" s="181"/>
      <c r="I32" s="181"/>
      <c r="J32" s="181"/>
      <c r="K32" s="181"/>
      <c r="L32" s="181"/>
    </row>
    <row r="33" spans="1:12" ht="27.75" customHeight="1">
      <c r="A33" s="178" t="s">
        <v>75</v>
      </c>
      <c r="B33" s="179"/>
      <c r="C33" s="179"/>
      <c r="D33" s="180"/>
      <c r="E33" s="86"/>
      <c r="F33" s="1"/>
      <c r="G33" s="1"/>
      <c r="H33" s="181"/>
      <c r="I33" s="181"/>
      <c r="J33" s="181"/>
      <c r="K33" s="181"/>
      <c r="L33" s="181"/>
    </row>
    <row r="34" spans="1:12" ht="61.5" customHeight="1">
      <c r="A34" s="178" t="s">
        <v>76</v>
      </c>
      <c r="B34" s="179"/>
      <c r="C34" s="179"/>
      <c r="D34" s="180"/>
      <c r="E34" s="86"/>
      <c r="F34" s="1"/>
      <c r="G34" s="1"/>
      <c r="H34" s="181"/>
      <c r="I34" s="181"/>
      <c r="J34" s="181"/>
      <c r="K34" s="181"/>
      <c r="L34" s="181"/>
    </row>
    <row r="35" spans="1:12" ht="17.25" customHeight="1">
      <c r="A35" s="178" t="s">
        <v>77</v>
      </c>
      <c r="B35" s="179"/>
      <c r="C35" s="179"/>
      <c r="D35" s="180"/>
      <c r="E35" s="86"/>
      <c r="F35" s="1"/>
      <c r="G35" s="1"/>
      <c r="H35" s="181"/>
      <c r="I35" s="181"/>
      <c r="J35" s="181"/>
      <c r="K35" s="181"/>
      <c r="L35" s="181"/>
    </row>
    <row r="36" spans="1:12" ht="24" customHeight="1">
      <c r="A36" s="185" t="s">
        <v>98</v>
      </c>
      <c r="B36" s="186"/>
      <c r="C36" s="186"/>
      <c r="D36" s="187"/>
      <c r="E36" s="86"/>
      <c r="F36" s="1"/>
      <c r="G36" s="1"/>
      <c r="H36" s="182"/>
      <c r="I36" s="183"/>
      <c r="J36" s="183"/>
      <c r="K36" s="183"/>
      <c r="L36" s="184"/>
    </row>
    <row r="37" spans="1:12" ht="24" customHeight="1">
      <c r="A37" s="178" t="s">
        <v>103</v>
      </c>
      <c r="B37" s="179"/>
      <c r="C37" s="179"/>
      <c r="D37" s="180"/>
      <c r="E37" s="86"/>
      <c r="F37" s="1"/>
      <c r="G37" s="1"/>
      <c r="H37" s="182"/>
      <c r="I37" s="183"/>
      <c r="J37" s="183"/>
      <c r="K37" s="183"/>
      <c r="L37" s="184"/>
    </row>
    <row r="38" spans="1:12" ht="28.5" customHeight="1">
      <c r="A38" s="178" t="s">
        <v>104</v>
      </c>
      <c r="B38" s="179"/>
      <c r="C38" s="179"/>
      <c r="D38" s="180"/>
      <c r="E38" s="88"/>
      <c r="F38" s="1"/>
      <c r="G38" s="1"/>
      <c r="H38" s="181"/>
      <c r="I38" s="181"/>
      <c r="J38" s="181"/>
      <c r="K38" s="181"/>
      <c r="L38" s="181"/>
    </row>
    <row r="41" spans="1:12" ht="15">
      <c r="A41" s="191" t="s">
        <v>100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</row>
    <row r="43" spans="1:12" ht="15" customHeight="1">
      <c r="A43" s="192" t="s">
        <v>68</v>
      </c>
      <c r="B43" s="192"/>
      <c r="C43" s="192"/>
      <c r="D43" s="192"/>
      <c r="E43" s="84" t="s">
        <v>69</v>
      </c>
      <c r="F43" s="91" t="s">
        <v>70</v>
      </c>
      <c r="G43" s="91" t="s">
        <v>71</v>
      </c>
      <c r="H43" s="192" t="s">
        <v>3</v>
      </c>
      <c r="I43" s="192"/>
      <c r="J43" s="192"/>
      <c r="K43" s="192"/>
      <c r="L43" s="192"/>
    </row>
    <row r="44" spans="1:12" ht="30" customHeight="1">
      <c r="A44" s="193" t="s">
        <v>101</v>
      </c>
      <c r="B44" s="194"/>
      <c r="C44" s="194"/>
      <c r="D44" s="195"/>
      <c r="E44" s="85"/>
      <c r="F44" s="1"/>
      <c r="G44" s="1"/>
      <c r="H44" s="181"/>
      <c r="I44" s="181"/>
      <c r="J44" s="181"/>
      <c r="K44" s="181"/>
      <c r="L44" s="181"/>
    </row>
    <row r="45" spans="1:12" ht="15" customHeight="1">
      <c r="A45" s="178" t="s">
        <v>102</v>
      </c>
      <c r="B45" s="179"/>
      <c r="C45" s="179"/>
      <c r="D45" s="180"/>
      <c r="E45" s="86"/>
      <c r="F45" s="1"/>
      <c r="G45" s="1"/>
      <c r="H45" s="181"/>
      <c r="I45" s="181"/>
      <c r="J45" s="181"/>
      <c r="K45" s="181"/>
      <c r="L45" s="181"/>
    </row>
    <row r="46" spans="1:12" ht="15" customHeight="1">
      <c r="A46" s="178" t="s">
        <v>138</v>
      </c>
      <c r="B46" s="179"/>
      <c r="C46" s="179"/>
      <c r="D46" s="180"/>
      <c r="E46" s="86"/>
      <c r="F46" s="1"/>
      <c r="G46" s="1"/>
      <c r="H46" s="181"/>
      <c r="I46" s="181"/>
      <c r="J46" s="181"/>
      <c r="K46" s="181"/>
      <c r="L46" s="181"/>
    </row>
    <row r="47" spans="1:12" ht="15" customHeight="1">
      <c r="A47" s="188" t="s">
        <v>72</v>
      </c>
      <c r="B47" s="189"/>
      <c r="C47" s="189"/>
      <c r="D47" s="190"/>
      <c r="E47" s="87"/>
      <c r="F47" s="1"/>
      <c r="G47" s="1"/>
      <c r="H47" s="181"/>
      <c r="I47" s="181"/>
      <c r="J47" s="181"/>
      <c r="K47" s="181"/>
      <c r="L47" s="181"/>
    </row>
    <row r="48" spans="1:12" ht="15" customHeight="1">
      <c r="A48" s="188" t="s">
        <v>96</v>
      </c>
      <c r="B48" s="189"/>
      <c r="C48" s="189"/>
      <c r="D48" s="190"/>
      <c r="E48" s="87"/>
      <c r="F48" s="1"/>
      <c r="G48" s="1"/>
      <c r="H48" s="182"/>
      <c r="I48" s="183"/>
      <c r="J48" s="183"/>
      <c r="K48" s="183"/>
      <c r="L48" s="184"/>
    </row>
    <row r="49" spans="1:12" ht="37.5" customHeight="1">
      <c r="A49" s="188" t="s">
        <v>139</v>
      </c>
      <c r="B49" s="189"/>
      <c r="C49" s="189"/>
      <c r="D49" s="190"/>
      <c r="E49" s="87"/>
      <c r="F49" s="1"/>
      <c r="G49" s="1"/>
      <c r="H49" s="181"/>
      <c r="I49" s="181"/>
      <c r="J49" s="181"/>
      <c r="K49" s="181"/>
      <c r="L49" s="181"/>
    </row>
    <row r="50" spans="1:12" ht="15" customHeight="1">
      <c r="A50" s="188" t="s">
        <v>99</v>
      </c>
      <c r="B50" s="189"/>
      <c r="C50" s="189"/>
      <c r="D50" s="190"/>
      <c r="E50" s="87"/>
      <c r="F50" s="1"/>
      <c r="G50" s="1"/>
      <c r="H50" s="182"/>
      <c r="I50" s="183"/>
      <c r="J50" s="183"/>
      <c r="K50" s="183"/>
      <c r="L50" s="184"/>
    </row>
    <row r="51" spans="1:12" ht="15" customHeight="1">
      <c r="A51" s="178" t="s">
        <v>73</v>
      </c>
      <c r="B51" s="179"/>
      <c r="C51" s="179"/>
      <c r="D51" s="180"/>
      <c r="E51" s="86"/>
      <c r="F51" s="1"/>
      <c r="G51" s="1"/>
      <c r="H51" s="181"/>
      <c r="I51" s="181"/>
      <c r="J51" s="181"/>
      <c r="K51" s="181"/>
      <c r="L51" s="181"/>
    </row>
    <row r="52" spans="1:12" ht="15" customHeight="1">
      <c r="A52" s="178" t="s">
        <v>74</v>
      </c>
      <c r="B52" s="179"/>
      <c r="C52" s="179"/>
      <c r="D52" s="180"/>
      <c r="E52" s="86"/>
      <c r="F52" s="1"/>
      <c r="G52" s="1"/>
      <c r="H52" s="181"/>
      <c r="I52" s="181"/>
      <c r="J52" s="181"/>
      <c r="K52" s="181"/>
      <c r="L52" s="181"/>
    </row>
    <row r="53" spans="1:12" ht="15" customHeight="1">
      <c r="A53" s="178" t="s">
        <v>75</v>
      </c>
      <c r="B53" s="179"/>
      <c r="C53" s="179"/>
      <c r="D53" s="180"/>
      <c r="E53" s="86"/>
      <c r="F53" s="1"/>
      <c r="G53" s="1"/>
      <c r="H53" s="181"/>
      <c r="I53" s="181"/>
      <c r="J53" s="181"/>
      <c r="K53" s="181"/>
      <c r="L53" s="181"/>
    </row>
    <row r="54" spans="1:12" ht="15" customHeight="1">
      <c r="A54" s="178" t="s">
        <v>76</v>
      </c>
      <c r="B54" s="179"/>
      <c r="C54" s="179"/>
      <c r="D54" s="180"/>
      <c r="E54" s="86"/>
      <c r="F54" s="1"/>
      <c r="G54" s="1"/>
      <c r="H54" s="181"/>
      <c r="I54" s="181"/>
      <c r="J54" s="181"/>
      <c r="K54" s="181"/>
      <c r="L54" s="181"/>
    </row>
    <row r="55" spans="1:12" ht="15" customHeight="1">
      <c r="A55" s="178" t="s">
        <v>77</v>
      </c>
      <c r="B55" s="179"/>
      <c r="C55" s="179"/>
      <c r="D55" s="180"/>
      <c r="E55" s="86"/>
      <c r="F55" s="1"/>
      <c r="G55" s="1"/>
      <c r="H55" s="181"/>
      <c r="I55" s="181"/>
      <c r="J55" s="181"/>
      <c r="K55" s="181"/>
      <c r="L55" s="181"/>
    </row>
    <row r="56" spans="1:12" ht="15" customHeight="1">
      <c r="A56" s="185" t="s">
        <v>98</v>
      </c>
      <c r="B56" s="186"/>
      <c r="C56" s="186"/>
      <c r="D56" s="187"/>
      <c r="E56" s="86"/>
      <c r="F56" s="1"/>
      <c r="G56" s="1"/>
      <c r="H56" s="182"/>
      <c r="I56" s="183"/>
      <c r="J56" s="183"/>
      <c r="K56" s="183"/>
      <c r="L56" s="184"/>
    </row>
    <row r="57" spans="1:12" ht="15" customHeight="1">
      <c r="A57" s="178" t="s">
        <v>103</v>
      </c>
      <c r="B57" s="179"/>
      <c r="C57" s="179"/>
      <c r="D57" s="180"/>
      <c r="E57" s="86"/>
      <c r="F57" s="1"/>
      <c r="G57" s="1"/>
      <c r="H57" s="182"/>
      <c r="I57" s="183"/>
      <c r="J57" s="183"/>
      <c r="K57" s="183"/>
      <c r="L57" s="184"/>
    </row>
    <row r="58" spans="1:12" ht="15" customHeight="1">
      <c r="A58" s="178" t="s">
        <v>104</v>
      </c>
      <c r="B58" s="179"/>
      <c r="C58" s="179"/>
      <c r="D58" s="180"/>
      <c r="E58" s="88"/>
      <c r="F58" s="1"/>
      <c r="G58" s="1"/>
      <c r="H58" s="181"/>
      <c r="I58" s="181"/>
      <c r="J58" s="181"/>
      <c r="K58" s="181"/>
      <c r="L58" s="181"/>
    </row>
  </sheetData>
  <sheetProtection/>
  <mergeCells count="77">
    <mergeCell ref="A4:L4"/>
    <mergeCell ref="A6:L6"/>
    <mergeCell ref="A8:L9"/>
    <mergeCell ref="A10:L11"/>
    <mergeCell ref="B13:L13"/>
    <mergeCell ref="H25:L25"/>
    <mergeCell ref="H23:L23"/>
    <mergeCell ref="H27:L27"/>
    <mergeCell ref="A24:D24"/>
    <mergeCell ref="A25:D25"/>
    <mergeCell ref="A26:D26"/>
    <mergeCell ref="H24:L24"/>
    <mergeCell ref="A27:D27"/>
    <mergeCell ref="A29:D29"/>
    <mergeCell ref="B14:L14"/>
    <mergeCell ref="B15:L15"/>
    <mergeCell ref="B16:L16"/>
    <mergeCell ref="B17:L17"/>
    <mergeCell ref="B18:L18"/>
    <mergeCell ref="A23:D23"/>
    <mergeCell ref="A28:D28"/>
    <mergeCell ref="H28:L28"/>
    <mergeCell ref="H26:L26"/>
    <mergeCell ref="H34:L34"/>
    <mergeCell ref="H35:L35"/>
    <mergeCell ref="A32:D32"/>
    <mergeCell ref="A33:D33"/>
    <mergeCell ref="A34:D34"/>
    <mergeCell ref="A35:D35"/>
    <mergeCell ref="A30:D30"/>
    <mergeCell ref="H30:L30"/>
    <mergeCell ref="A31:D31"/>
    <mergeCell ref="H38:L38"/>
    <mergeCell ref="A2:L2"/>
    <mergeCell ref="A21:L21"/>
    <mergeCell ref="H29:L29"/>
    <mergeCell ref="H31:L31"/>
    <mergeCell ref="H32:L32"/>
    <mergeCell ref="H33:L33"/>
    <mergeCell ref="A41:L41"/>
    <mergeCell ref="A43:D43"/>
    <mergeCell ref="H43:L43"/>
    <mergeCell ref="A44:D44"/>
    <mergeCell ref="H44:L44"/>
    <mergeCell ref="H36:L36"/>
    <mergeCell ref="A36:D36"/>
    <mergeCell ref="A37:D37"/>
    <mergeCell ref="A38:D38"/>
    <mergeCell ref="A45:D45"/>
    <mergeCell ref="H45:L45"/>
    <mergeCell ref="A46:D46"/>
    <mergeCell ref="H46:L46"/>
    <mergeCell ref="A47:D47"/>
    <mergeCell ref="H47:L47"/>
    <mergeCell ref="A48:D48"/>
    <mergeCell ref="H48:L48"/>
    <mergeCell ref="A49:D49"/>
    <mergeCell ref="H49:L49"/>
    <mergeCell ref="A50:D50"/>
    <mergeCell ref="H50:L50"/>
    <mergeCell ref="H56:L56"/>
    <mergeCell ref="A51:D51"/>
    <mergeCell ref="H51:L51"/>
    <mergeCell ref="A52:D52"/>
    <mergeCell ref="H52:L52"/>
    <mergeCell ref="A53:D53"/>
    <mergeCell ref="H53:L53"/>
    <mergeCell ref="A57:D57"/>
    <mergeCell ref="A58:D58"/>
    <mergeCell ref="H58:L58"/>
    <mergeCell ref="H57:L57"/>
    <mergeCell ref="H37:L37"/>
    <mergeCell ref="A54:D54"/>
    <mergeCell ref="H54:L54"/>
    <mergeCell ref="A55:D55"/>
    <mergeCell ref="H55:L55"/>
    <mergeCell ref="A56:D56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6"/>
  <sheetViews>
    <sheetView tabSelected="1" zoomScale="70" zoomScaleNormal="70" zoomScalePageLayoutView="0" workbookViewId="0" topLeftCell="A22">
      <selection activeCell="E40" sqref="E40:E41"/>
    </sheetView>
  </sheetViews>
  <sheetFormatPr defaultColWidth="20.00390625" defaultRowHeight="15"/>
  <cols>
    <col min="1" max="1" width="3.140625" style="9" bestFit="1" customWidth="1"/>
    <col min="2" max="2" width="102.7109375" style="9" bestFit="1" customWidth="1"/>
    <col min="3" max="3" width="31.140625" style="9" customWidth="1"/>
    <col min="4" max="4" width="26.7109375" style="9" customWidth="1"/>
    <col min="5" max="5" width="25.00390625" style="9" customWidth="1"/>
    <col min="6" max="7" width="29.7109375" style="9" customWidth="1"/>
    <col min="8" max="8" width="24.57421875" style="9" customWidth="1"/>
    <col min="9" max="9" width="24.00390625" style="9" customWidth="1"/>
    <col min="10" max="11" width="20.28125" style="9" customWidth="1"/>
    <col min="12" max="13" width="18.7109375" style="9" customWidth="1"/>
    <col min="14" max="14" width="22.140625" style="9" customWidth="1"/>
    <col min="15" max="15" width="26.140625" style="9" customWidth="1"/>
    <col min="16" max="16" width="19.57421875" style="9" bestFit="1" customWidth="1"/>
    <col min="17" max="17" width="25.00390625" style="9" customWidth="1"/>
    <col min="18" max="22" width="6.421875" style="9" customWidth="1"/>
    <col min="23" max="251" width="11.421875" style="9" customWidth="1"/>
    <col min="252" max="252" width="0.9921875" style="9" customWidth="1"/>
    <col min="253" max="253" width="4.28125" style="9" customWidth="1"/>
    <col min="254" max="254" width="34.7109375" style="9" customWidth="1"/>
    <col min="255" max="255" width="0" style="9" hidden="1" customWidth="1"/>
    <col min="256" max="16384" width="20.00390625" style="9" customWidth="1"/>
  </cols>
  <sheetData>
    <row r="2" spans="2:16" ht="26.25">
      <c r="B2" s="210" t="s">
        <v>63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4" spans="2:16" ht="26.25">
      <c r="B4" s="210" t="s">
        <v>48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</row>
    <row r="5" ht="15.75" thickBot="1"/>
    <row r="6" spans="2:14" ht="21.75" thickBot="1">
      <c r="B6" s="11" t="s">
        <v>4</v>
      </c>
      <c r="C6" s="214" t="s">
        <v>164</v>
      </c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</row>
    <row r="7" spans="2:14" ht="16.5" thickBot="1">
      <c r="B7" s="12" t="s">
        <v>5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2:14" ht="16.5" thickBot="1">
      <c r="B8" s="12" t="s">
        <v>6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5"/>
    </row>
    <row r="9" spans="2:14" ht="16.5" thickBot="1">
      <c r="B9" s="12" t="s">
        <v>7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</row>
    <row r="10" spans="2:14" ht="16.5" thickBot="1">
      <c r="B10" s="12" t="s">
        <v>8</v>
      </c>
      <c r="C10" s="216">
        <v>13</v>
      </c>
      <c r="D10" s="216"/>
      <c r="E10" s="217"/>
      <c r="F10" s="33"/>
      <c r="G10" s="33"/>
      <c r="H10" s="33"/>
      <c r="I10" s="33"/>
      <c r="J10" s="33"/>
      <c r="K10" s="33"/>
      <c r="L10" s="33"/>
      <c r="M10" s="33"/>
      <c r="N10" s="34"/>
    </row>
    <row r="11" spans="2:14" ht="16.5" thickBot="1">
      <c r="B11" s="14" t="s">
        <v>9</v>
      </c>
      <c r="C11" s="15">
        <v>41972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2:14" ht="15.75">
      <c r="B12" s="13"/>
      <c r="C12" s="18"/>
      <c r="D12" s="19"/>
      <c r="E12" s="19"/>
      <c r="F12" s="19"/>
      <c r="G12" s="19"/>
      <c r="H12" s="19"/>
      <c r="I12" s="8"/>
      <c r="J12" s="8"/>
      <c r="K12" s="8"/>
      <c r="L12" s="8"/>
      <c r="M12" s="8"/>
      <c r="N12" s="19"/>
    </row>
    <row r="13" spans="9:14" ht="15">
      <c r="I13" s="8"/>
      <c r="J13" s="8"/>
      <c r="K13" s="8"/>
      <c r="L13" s="8"/>
      <c r="M13" s="8"/>
      <c r="N13" s="21"/>
    </row>
    <row r="14" spans="2:14" ht="45.75" customHeight="1">
      <c r="B14" s="220" t="s">
        <v>105</v>
      </c>
      <c r="C14" s="220"/>
      <c r="D14" s="52" t="s">
        <v>12</v>
      </c>
      <c r="E14" s="52" t="s">
        <v>13</v>
      </c>
      <c r="F14" s="52" t="s">
        <v>29</v>
      </c>
      <c r="G14" s="93"/>
      <c r="I14" s="37"/>
      <c r="J14" s="37"/>
      <c r="K14" s="37"/>
      <c r="L14" s="37"/>
      <c r="M14" s="37"/>
      <c r="N14" s="21"/>
    </row>
    <row r="15" spans="2:14" ht="15">
      <c r="B15" s="220"/>
      <c r="C15" s="220"/>
      <c r="D15" s="52">
        <v>13</v>
      </c>
      <c r="E15" s="35">
        <v>4170297157</v>
      </c>
      <c r="F15" s="164">
        <v>1997</v>
      </c>
      <c r="G15" s="94"/>
      <c r="I15" s="38"/>
      <c r="J15" s="38"/>
      <c r="K15" s="38"/>
      <c r="L15" s="38"/>
      <c r="M15" s="38"/>
      <c r="N15" s="21"/>
    </row>
    <row r="16" spans="2:14" ht="15">
      <c r="B16" s="220"/>
      <c r="C16" s="220"/>
      <c r="D16" s="52"/>
      <c r="E16" s="35"/>
      <c r="F16" s="35"/>
      <c r="G16" s="94"/>
      <c r="I16" s="38"/>
      <c r="J16" s="38"/>
      <c r="K16" s="38"/>
      <c r="L16" s="38"/>
      <c r="M16" s="38"/>
      <c r="N16" s="21"/>
    </row>
    <row r="17" spans="2:14" ht="15">
      <c r="B17" s="220"/>
      <c r="C17" s="220"/>
      <c r="D17" s="52"/>
      <c r="E17" s="35"/>
      <c r="F17" s="35"/>
      <c r="G17" s="94"/>
      <c r="I17" s="38"/>
      <c r="J17" s="38"/>
      <c r="K17" s="38"/>
      <c r="L17" s="38"/>
      <c r="M17" s="38"/>
      <c r="N17" s="21"/>
    </row>
    <row r="18" spans="2:14" ht="15">
      <c r="B18" s="220"/>
      <c r="C18" s="220"/>
      <c r="D18" s="52"/>
      <c r="E18" s="36"/>
      <c r="F18" s="35"/>
      <c r="G18" s="94"/>
      <c r="H18" s="22"/>
      <c r="I18" s="38"/>
      <c r="J18" s="38"/>
      <c r="K18" s="38"/>
      <c r="L18" s="38"/>
      <c r="M18" s="38"/>
      <c r="N18" s="20"/>
    </row>
    <row r="19" spans="2:14" ht="15">
      <c r="B19" s="220"/>
      <c r="C19" s="220"/>
      <c r="D19" s="52"/>
      <c r="E19" s="36"/>
      <c r="F19" s="35"/>
      <c r="G19" s="94"/>
      <c r="H19" s="22"/>
      <c r="I19" s="40"/>
      <c r="J19" s="40"/>
      <c r="K19" s="40"/>
      <c r="L19" s="40"/>
      <c r="M19" s="40"/>
      <c r="N19" s="20"/>
    </row>
    <row r="20" spans="2:14" ht="15">
      <c r="B20" s="220"/>
      <c r="C20" s="220"/>
      <c r="D20" s="52"/>
      <c r="E20" s="36"/>
      <c r="F20" s="35"/>
      <c r="G20" s="94"/>
      <c r="H20" s="22"/>
      <c r="I20" s="8"/>
      <c r="J20" s="8"/>
      <c r="K20" s="8"/>
      <c r="L20" s="8"/>
      <c r="M20" s="8"/>
      <c r="N20" s="20"/>
    </row>
    <row r="21" spans="2:14" ht="15">
      <c r="B21" s="220"/>
      <c r="C21" s="220"/>
      <c r="D21" s="52"/>
      <c r="E21" s="36"/>
      <c r="F21" s="35"/>
      <c r="G21" s="94"/>
      <c r="H21" s="22"/>
      <c r="I21" s="8"/>
      <c r="J21" s="8"/>
      <c r="K21" s="8"/>
      <c r="L21" s="8"/>
      <c r="M21" s="8"/>
      <c r="N21" s="20"/>
    </row>
    <row r="22" spans="2:14" ht="15.75" thickBot="1">
      <c r="B22" s="212" t="s">
        <v>14</v>
      </c>
      <c r="C22" s="213"/>
      <c r="D22" s="52"/>
      <c r="E22" s="64">
        <f>SUM(E15:E21)</f>
        <v>4170297157</v>
      </c>
      <c r="F22" s="35">
        <f>SUM(F15:F21)</f>
        <v>1997</v>
      </c>
      <c r="G22" s="94"/>
      <c r="H22" s="22"/>
      <c r="I22" s="8"/>
      <c r="J22" s="8"/>
      <c r="K22" s="8"/>
      <c r="L22" s="8"/>
      <c r="M22" s="8"/>
      <c r="N22" s="20"/>
    </row>
    <row r="23" spans="1:13" ht="45.75" thickBot="1">
      <c r="A23" s="42"/>
      <c r="B23" s="53" t="s">
        <v>15</v>
      </c>
      <c r="C23" s="53" t="s">
        <v>106</v>
      </c>
      <c r="E23" s="37"/>
      <c r="F23" s="37"/>
      <c r="G23" s="37"/>
      <c r="H23" s="37"/>
      <c r="I23" s="10"/>
      <c r="J23" s="10"/>
      <c r="K23" s="10"/>
      <c r="L23" s="10"/>
      <c r="M23" s="10"/>
    </row>
    <row r="24" spans="1:13" ht="15.75" thickBot="1">
      <c r="A24" s="43">
        <v>1</v>
      </c>
      <c r="C24" s="45">
        <v>1598</v>
      </c>
      <c r="D24" s="41"/>
      <c r="E24" s="44">
        <f>SUM(E22:E23)</f>
        <v>4170297157</v>
      </c>
      <c r="F24" s="39"/>
      <c r="G24" s="39"/>
      <c r="H24" s="39"/>
      <c r="I24" s="23"/>
      <c r="J24" s="23"/>
      <c r="K24" s="23"/>
      <c r="L24" s="23"/>
      <c r="M24" s="23"/>
    </row>
    <row r="25" spans="1:13" ht="15">
      <c r="A25" s="100"/>
      <c r="C25" s="101"/>
      <c r="D25" s="38"/>
      <c r="E25" s="102"/>
      <c r="F25" s="39"/>
      <c r="G25" s="39"/>
      <c r="H25" s="39"/>
      <c r="I25" s="23"/>
      <c r="J25" s="23"/>
      <c r="K25" s="23"/>
      <c r="L25" s="23"/>
      <c r="M25" s="23"/>
    </row>
    <row r="26" spans="1:13" ht="15">
      <c r="A26" s="100"/>
      <c r="C26" s="101"/>
      <c r="D26" s="38"/>
      <c r="E26" s="102"/>
      <c r="F26" s="39"/>
      <c r="G26" s="39"/>
      <c r="H26" s="39"/>
      <c r="I26" s="23"/>
      <c r="J26" s="23"/>
      <c r="K26" s="23"/>
      <c r="L26" s="23"/>
      <c r="M26" s="23"/>
    </row>
    <row r="27" spans="1:14" ht="15">
      <c r="A27" s="100"/>
      <c r="B27" s="122" t="s">
        <v>140</v>
      </c>
      <c r="C27" s="105"/>
      <c r="D27" s="105"/>
      <c r="E27" s="105"/>
      <c r="F27" s="105"/>
      <c r="G27" s="105"/>
      <c r="H27" s="105"/>
      <c r="I27" s="108"/>
      <c r="J27" s="108"/>
      <c r="K27" s="108"/>
      <c r="L27" s="108"/>
      <c r="M27" s="108"/>
      <c r="N27" s="109"/>
    </row>
    <row r="28" spans="1:14" ht="15">
      <c r="A28" s="100"/>
      <c r="B28" s="105"/>
      <c r="C28" s="105"/>
      <c r="D28" s="105"/>
      <c r="E28" s="105"/>
      <c r="F28" s="105"/>
      <c r="G28" s="105"/>
      <c r="H28" s="105"/>
      <c r="I28" s="108"/>
      <c r="J28" s="108"/>
      <c r="K28" s="108"/>
      <c r="L28" s="108"/>
      <c r="M28" s="108"/>
      <c r="N28" s="109"/>
    </row>
    <row r="29" spans="1:14" ht="15">
      <c r="A29" s="100"/>
      <c r="B29" s="125" t="s">
        <v>33</v>
      </c>
      <c r="C29" s="125" t="s">
        <v>141</v>
      </c>
      <c r="D29" s="125" t="s">
        <v>142</v>
      </c>
      <c r="E29" s="105"/>
      <c r="F29" s="105"/>
      <c r="G29" s="105"/>
      <c r="H29" s="105"/>
      <c r="I29" s="108"/>
      <c r="J29" s="108"/>
      <c r="K29" s="108"/>
      <c r="L29" s="108"/>
      <c r="M29" s="108"/>
      <c r="N29" s="109"/>
    </row>
    <row r="30" spans="1:14" ht="15">
      <c r="A30" s="100"/>
      <c r="B30" s="121" t="s">
        <v>143</v>
      </c>
      <c r="C30" s="121" t="s">
        <v>141</v>
      </c>
      <c r="D30" s="121"/>
      <c r="E30" s="105"/>
      <c r="F30" s="105"/>
      <c r="G30" s="105"/>
      <c r="H30" s="105"/>
      <c r="I30" s="108"/>
      <c r="J30" s="108"/>
      <c r="K30" s="108"/>
      <c r="L30" s="108"/>
      <c r="M30" s="108"/>
      <c r="N30" s="109"/>
    </row>
    <row r="31" spans="1:14" ht="15">
      <c r="A31" s="100"/>
      <c r="B31" s="121" t="s">
        <v>144</v>
      </c>
      <c r="C31" s="121" t="s">
        <v>141</v>
      </c>
      <c r="D31" s="121"/>
      <c r="E31" s="105"/>
      <c r="F31" s="105"/>
      <c r="G31" s="105"/>
      <c r="H31" s="105"/>
      <c r="I31" s="108"/>
      <c r="J31" s="108"/>
      <c r="K31" s="108"/>
      <c r="L31" s="108"/>
      <c r="M31" s="108"/>
      <c r="N31" s="109"/>
    </row>
    <row r="32" spans="1:14" ht="15">
      <c r="A32" s="100"/>
      <c r="B32" s="121" t="s">
        <v>145</v>
      </c>
      <c r="C32" s="121" t="s">
        <v>141</v>
      </c>
      <c r="D32" s="121"/>
      <c r="E32" s="105"/>
      <c r="F32" s="105"/>
      <c r="G32" s="105"/>
      <c r="H32" s="105"/>
      <c r="I32" s="108"/>
      <c r="J32" s="108"/>
      <c r="K32" s="108"/>
      <c r="L32" s="108"/>
      <c r="M32" s="108"/>
      <c r="N32" s="109"/>
    </row>
    <row r="33" spans="1:14" ht="15">
      <c r="A33" s="100"/>
      <c r="B33" s="121" t="s">
        <v>146</v>
      </c>
      <c r="C33" s="121" t="s">
        <v>141</v>
      </c>
      <c r="D33" s="121"/>
      <c r="E33" s="105"/>
      <c r="F33" s="105"/>
      <c r="G33" s="105"/>
      <c r="H33" s="105"/>
      <c r="I33" s="108"/>
      <c r="J33" s="108"/>
      <c r="K33" s="108"/>
      <c r="L33" s="108"/>
      <c r="M33" s="108"/>
      <c r="N33" s="109"/>
    </row>
    <row r="34" spans="1:14" ht="15">
      <c r="A34" s="100"/>
      <c r="B34" s="105"/>
      <c r="C34" s="105"/>
      <c r="D34" s="105"/>
      <c r="E34" s="105"/>
      <c r="F34" s="105"/>
      <c r="G34" s="105"/>
      <c r="H34" s="105"/>
      <c r="I34" s="108"/>
      <c r="J34" s="108"/>
      <c r="K34" s="108"/>
      <c r="L34" s="108"/>
      <c r="M34" s="108"/>
      <c r="N34" s="109"/>
    </row>
    <row r="35" spans="1:14" ht="15">
      <c r="A35" s="100"/>
      <c r="B35" s="105"/>
      <c r="C35" s="105"/>
      <c r="D35" s="105"/>
      <c r="E35" s="105"/>
      <c r="F35" s="105"/>
      <c r="G35" s="105"/>
      <c r="H35" s="105"/>
      <c r="I35" s="108"/>
      <c r="J35" s="108"/>
      <c r="K35" s="108"/>
      <c r="L35" s="108"/>
      <c r="M35" s="108"/>
      <c r="N35" s="109"/>
    </row>
    <row r="36" spans="1:14" ht="15">
      <c r="A36" s="100"/>
      <c r="B36" s="122" t="s">
        <v>147</v>
      </c>
      <c r="C36" s="105"/>
      <c r="D36" s="105"/>
      <c r="E36" s="105"/>
      <c r="F36" s="105"/>
      <c r="G36" s="105"/>
      <c r="H36" s="105"/>
      <c r="I36" s="108"/>
      <c r="J36" s="108"/>
      <c r="K36" s="108"/>
      <c r="L36" s="108"/>
      <c r="M36" s="108"/>
      <c r="N36" s="109"/>
    </row>
    <row r="37" spans="1:14" ht="15">
      <c r="A37" s="100"/>
      <c r="B37" s="105"/>
      <c r="C37" s="105"/>
      <c r="D37" s="105"/>
      <c r="E37" s="105"/>
      <c r="F37" s="105"/>
      <c r="G37" s="105"/>
      <c r="H37" s="105"/>
      <c r="I37" s="108"/>
      <c r="J37" s="108"/>
      <c r="K37" s="108"/>
      <c r="L37" s="108"/>
      <c r="M37" s="108"/>
      <c r="N37" s="109"/>
    </row>
    <row r="38" spans="1:14" ht="15">
      <c r="A38" s="100"/>
      <c r="B38" s="105"/>
      <c r="C38" s="105"/>
      <c r="D38" s="105"/>
      <c r="E38" s="105"/>
      <c r="F38" s="105"/>
      <c r="G38" s="105"/>
      <c r="H38" s="105"/>
      <c r="I38" s="108"/>
      <c r="J38" s="108"/>
      <c r="K38" s="108"/>
      <c r="L38" s="108"/>
      <c r="M38" s="108"/>
      <c r="N38" s="109"/>
    </row>
    <row r="39" spans="1:14" ht="15">
      <c r="A39" s="100"/>
      <c r="B39" s="125" t="s">
        <v>33</v>
      </c>
      <c r="C39" s="125" t="s">
        <v>58</v>
      </c>
      <c r="D39" s="124" t="s">
        <v>51</v>
      </c>
      <c r="E39" s="124" t="s">
        <v>16</v>
      </c>
      <c r="F39" s="105"/>
      <c r="G39" s="105"/>
      <c r="H39" s="105"/>
      <c r="I39" s="108"/>
      <c r="J39" s="108"/>
      <c r="K39" s="108"/>
      <c r="L39" s="108"/>
      <c r="M39" s="108"/>
      <c r="N39" s="109"/>
    </row>
    <row r="40" spans="1:14" ht="28.5">
      <c r="A40" s="100"/>
      <c r="B40" s="106" t="s">
        <v>148</v>
      </c>
      <c r="C40" s="107">
        <v>40</v>
      </c>
      <c r="D40" s="123">
        <v>0</v>
      </c>
      <c r="E40" s="229">
        <f>+D40+D41</f>
        <v>60</v>
      </c>
      <c r="F40" s="105"/>
      <c r="G40" s="105"/>
      <c r="H40" s="105"/>
      <c r="I40" s="108"/>
      <c r="J40" s="108"/>
      <c r="K40" s="108"/>
      <c r="L40" s="108"/>
      <c r="M40" s="108"/>
      <c r="N40" s="109"/>
    </row>
    <row r="41" spans="1:14" ht="42.75">
      <c r="A41" s="100"/>
      <c r="B41" s="106" t="s">
        <v>149</v>
      </c>
      <c r="C41" s="107">
        <v>60</v>
      </c>
      <c r="D41" s="123">
        <v>60</v>
      </c>
      <c r="E41" s="230"/>
      <c r="F41" s="105"/>
      <c r="G41" s="105"/>
      <c r="H41" s="105"/>
      <c r="I41" s="108"/>
      <c r="J41" s="108"/>
      <c r="K41" s="108"/>
      <c r="L41" s="108"/>
      <c r="M41" s="108"/>
      <c r="N41" s="109"/>
    </row>
    <row r="42" spans="1:13" ht="15">
      <c r="A42" s="100"/>
      <c r="C42" s="101"/>
      <c r="D42" s="38"/>
      <c r="E42" s="102"/>
      <c r="F42" s="39"/>
      <c r="G42" s="39"/>
      <c r="H42" s="39"/>
      <c r="I42" s="23"/>
      <c r="J42" s="23"/>
      <c r="K42" s="23"/>
      <c r="L42" s="23"/>
      <c r="M42" s="23"/>
    </row>
    <row r="43" spans="1:13" ht="15">
      <c r="A43" s="100"/>
      <c r="C43" s="101"/>
      <c r="D43" s="38"/>
      <c r="E43" s="102"/>
      <c r="F43" s="39"/>
      <c r="G43" s="39"/>
      <c r="H43" s="39"/>
      <c r="I43" s="23"/>
      <c r="J43" s="23"/>
      <c r="K43" s="23"/>
      <c r="L43" s="23"/>
      <c r="M43" s="23"/>
    </row>
    <row r="44" spans="1:13" ht="15">
      <c r="A44" s="100"/>
      <c r="C44" s="101"/>
      <c r="D44" s="38"/>
      <c r="E44" s="102"/>
      <c r="F44" s="39"/>
      <c r="G44" s="39"/>
      <c r="H44" s="39"/>
      <c r="I44" s="23"/>
      <c r="J44" s="23"/>
      <c r="K44" s="23"/>
      <c r="L44" s="23"/>
      <c r="M44" s="23"/>
    </row>
    <row r="45" spans="13:14" ht="15.75" thickBot="1">
      <c r="M45" s="222" t="s">
        <v>35</v>
      </c>
      <c r="N45" s="222"/>
    </row>
    <row r="46" spans="2:14" ht="15">
      <c r="B46" s="66" t="s">
        <v>30</v>
      </c>
      <c r="M46" s="65"/>
      <c r="N46" s="65"/>
    </row>
    <row r="47" spans="13:14" ht="15.75" thickBot="1">
      <c r="M47" s="65"/>
      <c r="N47" s="65"/>
    </row>
    <row r="48" spans="2:17" s="8" customFormat="1" ht="109.5" customHeight="1">
      <c r="B48" s="118" t="s">
        <v>150</v>
      </c>
      <c r="C48" s="118" t="s">
        <v>151</v>
      </c>
      <c r="D48" s="118" t="s">
        <v>152</v>
      </c>
      <c r="E48" s="54" t="s">
        <v>45</v>
      </c>
      <c r="F48" s="54" t="s">
        <v>22</v>
      </c>
      <c r="G48" s="54" t="s">
        <v>107</v>
      </c>
      <c r="H48" s="54" t="s">
        <v>17</v>
      </c>
      <c r="I48" s="54" t="s">
        <v>10</v>
      </c>
      <c r="J48" s="54" t="s">
        <v>31</v>
      </c>
      <c r="K48" s="54" t="s">
        <v>61</v>
      </c>
      <c r="L48" s="54" t="s">
        <v>20</v>
      </c>
      <c r="M48" s="104" t="s">
        <v>26</v>
      </c>
      <c r="N48" s="118" t="s">
        <v>153</v>
      </c>
      <c r="O48" s="54" t="s">
        <v>36</v>
      </c>
      <c r="P48" s="55" t="s">
        <v>11</v>
      </c>
      <c r="Q48" s="55" t="s">
        <v>19</v>
      </c>
    </row>
    <row r="49" spans="1:26" s="28" customFormat="1" ht="45">
      <c r="A49" s="46">
        <v>1</v>
      </c>
      <c r="B49" s="47" t="s">
        <v>164</v>
      </c>
      <c r="C49" s="48" t="s">
        <v>164</v>
      </c>
      <c r="D49" s="47" t="s">
        <v>165</v>
      </c>
      <c r="E49" s="165">
        <v>31</v>
      </c>
      <c r="F49" s="24" t="s">
        <v>141</v>
      </c>
      <c r="G49" s="157"/>
      <c r="H49" s="51">
        <v>39815</v>
      </c>
      <c r="I49" s="25" t="s">
        <v>166</v>
      </c>
      <c r="J49" s="25" t="s">
        <v>142</v>
      </c>
      <c r="K49" s="167">
        <v>12</v>
      </c>
      <c r="L49" s="25"/>
      <c r="M49" s="167">
        <v>70</v>
      </c>
      <c r="N49" s="103">
        <f>+M49*G49</f>
        <v>0</v>
      </c>
      <c r="O49" s="26"/>
      <c r="P49" s="26" t="s">
        <v>171</v>
      </c>
      <c r="Q49" s="158" t="s">
        <v>167</v>
      </c>
      <c r="R49" s="27"/>
      <c r="S49" s="27"/>
      <c r="T49" s="27"/>
      <c r="U49" s="27"/>
      <c r="V49" s="27"/>
      <c r="W49" s="27"/>
      <c r="X49" s="27"/>
      <c r="Y49" s="27"/>
      <c r="Z49" s="27"/>
    </row>
    <row r="50" spans="1:26" s="28" customFormat="1" ht="30">
      <c r="A50" s="46">
        <f>+A49+1</f>
        <v>2</v>
      </c>
      <c r="B50" s="114" t="s">
        <v>164</v>
      </c>
      <c r="C50" s="115" t="s">
        <v>164</v>
      </c>
      <c r="D50" s="114" t="s">
        <v>165</v>
      </c>
      <c r="E50" s="167">
        <v>32</v>
      </c>
      <c r="F50" s="24" t="s">
        <v>141</v>
      </c>
      <c r="G50" s="24"/>
      <c r="H50" s="117">
        <v>39815</v>
      </c>
      <c r="I50" s="112" t="s">
        <v>166</v>
      </c>
      <c r="J50" s="25" t="s">
        <v>142</v>
      </c>
      <c r="K50" s="167">
        <v>0</v>
      </c>
      <c r="L50" s="25"/>
      <c r="M50" s="167">
        <v>96</v>
      </c>
      <c r="N50" s="103"/>
      <c r="O50" s="26">
        <v>165136803</v>
      </c>
      <c r="P50" s="26" t="s">
        <v>172</v>
      </c>
      <c r="Q50" s="158" t="s">
        <v>263</v>
      </c>
      <c r="R50" s="27"/>
      <c r="S50" s="27"/>
      <c r="T50" s="27"/>
      <c r="U50" s="27"/>
      <c r="V50" s="27"/>
      <c r="W50" s="27"/>
      <c r="X50" s="27"/>
      <c r="Y50" s="27"/>
      <c r="Z50" s="27"/>
    </row>
    <row r="51" spans="1:26" s="28" customFormat="1" ht="30">
      <c r="A51" s="46">
        <f aca="true" t="shared" si="0" ref="A51:A56">+A50+1</f>
        <v>3</v>
      </c>
      <c r="B51" s="114" t="s">
        <v>164</v>
      </c>
      <c r="C51" s="115" t="s">
        <v>164</v>
      </c>
      <c r="D51" s="114" t="s">
        <v>165</v>
      </c>
      <c r="E51" s="167">
        <v>95</v>
      </c>
      <c r="F51" s="24" t="s">
        <v>141</v>
      </c>
      <c r="G51" s="24"/>
      <c r="H51" s="117">
        <v>40195</v>
      </c>
      <c r="I51" s="25">
        <v>40543</v>
      </c>
      <c r="J51" s="25" t="s">
        <v>142</v>
      </c>
      <c r="K51" s="166">
        <v>11.5</v>
      </c>
      <c r="L51" s="25"/>
      <c r="M51" s="167">
        <v>70</v>
      </c>
      <c r="N51" s="103"/>
      <c r="O51" s="26" t="s">
        <v>173</v>
      </c>
      <c r="P51" s="26" t="s">
        <v>174</v>
      </c>
      <c r="Q51" s="158"/>
      <c r="R51" s="27"/>
      <c r="S51" s="27"/>
      <c r="T51" s="27"/>
      <c r="U51" s="27"/>
      <c r="V51" s="27"/>
      <c r="W51" s="27"/>
      <c r="X51" s="27"/>
      <c r="Y51" s="27"/>
      <c r="Z51" s="27"/>
    </row>
    <row r="52" spans="1:26" s="113" customFormat="1" ht="30">
      <c r="A52" s="46">
        <f t="shared" si="0"/>
        <v>4</v>
      </c>
      <c r="B52" s="114" t="s">
        <v>164</v>
      </c>
      <c r="C52" s="115" t="s">
        <v>164</v>
      </c>
      <c r="D52" s="114" t="s">
        <v>165</v>
      </c>
      <c r="E52" s="167">
        <v>21</v>
      </c>
      <c r="F52" s="111" t="s">
        <v>141</v>
      </c>
      <c r="G52" s="111"/>
      <c r="H52" s="117">
        <v>40573</v>
      </c>
      <c r="I52" s="112">
        <v>40908</v>
      </c>
      <c r="J52" s="112" t="s">
        <v>142</v>
      </c>
      <c r="K52" s="167">
        <v>11</v>
      </c>
      <c r="L52" s="112"/>
      <c r="M52" s="167">
        <v>96</v>
      </c>
      <c r="N52" s="103"/>
      <c r="O52" s="26">
        <v>189235636</v>
      </c>
      <c r="P52" s="26" t="s">
        <v>175</v>
      </c>
      <c r="Q52" s="158"/>
      <c r="R52" s="27"/>
      <c r="S52" s="27"/>
      <c r="T52" s="27"/>
      <c r="U52" s="27"/>
      <c r="V52" s="27"/>
      <c r="W52" s="27"/>
      <c r="X52" s="27"/>
      <c r="Y52" s="27"/>
      <c r="Z52" s="27"/>
    </row>
    <row r="53" spans="1:26" s="28" customFormat="1" ht="30">
      <c r="A53" s="46">
        <f t="shared" si="0"/>
        <v>5</v>
      </c>
      <c r="B53" s="114" t="s">
        <v>164</v>
      </c>
      <c r="C53" s="115" t="s">
        <v>164</v>
      </c>
      <c r="D53" s="114" t="s">
        <v>168</v>
      </c>
      <c r="E53" s="167" t="s">
        <v>169</v>
      </c>
      <c r="F53" s="24" t="s">
        <v>141</v>
      </c>
      <c r="G53" s="24"/>
      <c r="H53" s="117">
        <v>41100</v>
      </c>
      <c r="I53" s="25">
        <v>41274</v>
      </c>
      <c r="J53" s="25" t="s">
        <v>142</v>
      </c>
      <c r="K53" s="167">
        <v>5</v>
      </c>
      <c r="L53" s="25"/>
      <c r="M53" s="167">
        <v>636</v>
      </c>
      <c r="N53" s="103"/>
      <c r="O53" s="26">
        <v>857226240</v>
      </c>
      <c r="P53" s="26" t="s">
        <v>176</v>
      </c>
      <c r="Q53" s="158"/>
      <c r="R53" s="27"/>
      <c r="S53" s="27"/>
      <c r="T53" s="27"/>
      <c r="U53" s="27"/>
      <c r="V53" s="27"/>
      <c r="W53" s="27"/>
      <c r="X53" s="27"/>
      <c r="Y53" s="27"/>
      <c r="Z53" s="27"/>
    </row>
    <row r="54" spans="1:26" s="28" customFormat="1" ht="30">
      <c r="A54" s="46">
        <f t="shared" si="0"/>
        <v>6</v>
      </c>
      <c r="B54" s="114" t="s">
        <v>164</v>
      </c>
      <c r="C54" s="115" t="s">
        <v>164</v>
      </c>
      <c r="D54" s="114" t="s">
        <v>168</v>
      </c>
      <c r="E54" s="167" t="s">
        <v>177</v>
      </c>
      <c r="F54" s="24" t="s">
        <v>141</v>
      </c>
      <c r="G54" s="24"/>
      <c r="H54" s="117">
        <v>41206</v>
      </c>
      <c r="I54" s="25">
        <v>41274</v>
      </c>
      <c r="J54" s="25" t="s">
        <v>142</v>
      </c>
      <c r="K54" s="167">
        <v>0</v>
      </c>
      <c r="L54" s="25"/>
      <c r="M54" s="167">
        <v>250</v>
      </c>
      <c r="N54" s="103"/>
      <c r="O54" s="26">
        <v>184050000</v>
      </c>
      <c r="P54" s="26" t="s">
        <v>178</v>
      </c>
      <c r="Q54" s="158" t="s">
        <v>263</v>
      </c>
      <c r="R54" s="27"/>
      <c r="S54" s="27"/>
      <c r="T54" s="27"/>
      <c r="U54" s="27"/>
      <c r="V54" s="27"/>
      <c r="W54" s="27"/>
      <c r="X54" s="27"/>
      <c r="Y54" s="27"/>
      <c r="Z54" s="27"/>
    </row>
    <row r="55" spans="1:26" s="28" customFormat="1" ht="30">
      <c r="A55" s="46">
        <f t="shared" si="0"/>
        <v>7</v>
      </c>
      <c r="B55" s="114" t="s">
        <v>164</v>
      </c>
      <c r="C55" s="115" t="s">
        <v>164</v>
      </c>
      <c r="D55" s="114" t="s">
        <v>168</v>
      </c>
      <c r="E55" s="167" t="s">
        <v>170</v>
      </c>
      <c r="F55" s="24" t="s">
        <v>141</v>
      </c>
      <c r="G55" s="24"/>
      <c r="H55" s="117">
        <v>41530</v>
      </c>
      <c r="I55" s="25">
        <v>41851</v>
      </c>
      <c r="J55" s="25" t="s">
        <v>142</v>
      </c>
      <c r="K55" s="166">
        <v>9.5</v>
      </c>
      <c r="L55" s="25"/>
      <c r="M55" s="167">
        <v>398</v>
      </c>
      <c r="N55" s="103"/>
      <c r="O55" s="26">
        <v>1609578270</v>
      </c>
      <c r="P55" s="26" t="s">
        <v>179</v>
      </c>
      <c r="Q55" s="158"/>
      <c r="R55" s="27"/>
      <c r="S55" s="27"/>
      <c r="T55" s="27"/>
      <c r="U55" s="27"/>
      <c r="V55" s="27"/>
      <c r="W55" s="27"/>
      <c r="X55" s="27"/>
      <c r="Y55" s="27"/>
      <c r="Z55" s="27"/>
    </row>
    <row r="56" spans="1:26" s="28" customFormat="1" ht="30">
      <c r="A56" s="46">
        <f t="shared" si="0"/>
        <v>8</v>
      </c>
      <c r="B56" s="114" t="s">
        <v>164</v>
      </c>
      <c r="C56" s="115" t="s">
        <v>164</v>
      </c>
      <c r="D56" s="114" t="s">
        <v>165</v>
      </c>
      <c r="E56" s="167">
        <v>148</v>
      </c>
      <c r="F56" s="24" t="s">
        <v>141</v>
      </c>
      <c r="G56" s="24"/>
      <c r="H56" s="117">
        <v>41670</v>
      </c>
      <c r="I56" s="25">
        <v>41851</v>
      </c>
      <c r="J56" s="25" t="s">
        <v>142</v>
      </c>
      <c r="K56" s="167">
        <v>0</v>
      </c>
      <c r="L56" s="25"/>
      <c r="M56" s="167">
        <v>1200</v>
      </c>
      <c r="N56" s="103"/>
      <c r="O56" s="26">
        <v>99154800</v>
      </c>
      <c r="P56" s="26" t="s">
        <v>180</v>
      </c>
      <c r="Q56" s="158" t="s">
        <v>263</v>
      </c>
      <c r="R56" s="27"/>
      <c r="S56" s="27"/>
      <c r="T56" s="27"/>
      <c r="U56" s="27"/>
      <c r="V56" s="27"/>
      <c r="W56" s="27"/>
      <c r="X56" s="27"/>
      <c r="Y56" s="27"/>
      <c r="Z56" s="27"/>
    </row>
    <row r="57" spans="1:17" s="28" customFormat="1" ht="15">
      <c r="A57" s="46"/>
      <c r="B57" s="49" t="s">
        <v>16</v>
      </c>
      <c r="C57" s="48"/>
      <c r="D57" s="47"/>
      <c r="E57" s="167"/>
      <c r="F57" s="24"/>
      <c r="G57" s="24"/>
      <c r="H57" s="24"/>
      <c r="I57" s="25"/>
      <c r="J57" s="25"/>
      <c r="K57" s="50">
        <f>SUM(K49:K56)</f>
        <v>49</v>
      </c>
      <c r="L57" s="50">
        <f>SUM(L49:L56)</f>
        <v>0</v>
      </c>
      <c r="M57" s="168">
        <f>SUM(M49:M56)</f>
        <v>2816</v>
      </c>
      <c r="N57" s="50">
        <f>SUM(N49:N56)</f>
        <v>0</v>
      </c>
      <c r="O57" s="26"/>
      <c r="P57" s="26"/>
      <c r="Q57" s="159"/>
    </row>
    <row r="58" s="29" customFormat="1" ht="15">
      <c r="E58" s="30"/>
    </row>
    <row r="59" spans="2:5" s="29" customFormat="1" ht="15">
      <c r="B59" s="223" t="s">
        <v>28</v>
      </c>
      <c r="C59" s="223" t="s">
        <v>27</v>
      </c>
      <c r="D59" s="221" t="s">
        <v>34</v>
      </c>
      <c r="E59" s="221"/>
    </row>
    <row r="60" spans="2:5" s="29" customFormat="1" ht="15">
      <c r="B60" s="224"/>
      <c r="C60" s="224"/>
      <c r="D60" s="61" t="s">
        <v>23</v>
      </c>
      <c r="E60" s="62" t="s">
        <v>24</v>
      </c>
    </row>
    <row r="61" spans="2:13" s="29" customFormat="1" ht="30" customHeight="1">
      <c r="B61" s="59" t="s">
        <v>21</v>
      </c>
      <c r="C61" s="60">
        <f>+K57</f>
        <v>49</v>
      </c>
      <c r="D61" s="58" t="s">
        <v>141</v>
      </c>
      <c r="E61" s="58"/>
      <c r="F61" s="31"/>
      <c r="G61" s="31"/>
      <c r="H61" s="31"/>
      <c r="I61" s="31"/>
      <c r="J61" s="31"/>
      <c r="K61" s="31"/>
      <c r="L61" s="31"/>
      <c r="M61" s="31"/>
    </row>
    <row r="62" spans="2:5" s="29" customFormat="1" ht="30" customHeight="1">
      <c r="B62" s="59" t="s">
        <v>25</v>
      </c>
      <c r="C62" s="60">
        <f>+M57</f>
        <v>2816</v>
      </c>
      <c r="D62" s="58" t="s">
        <v>141</v>
      </c>
      <c r="E62" s="58"/>
    </row>
    <row r="63" spans="2:14" s="29" customFormat="1" ht="15">
      <c r="B63" s="32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</row>
    <row r="64" ht="27.75" customHeight="1" thickBot="1"/>
    <row r="65" spans="2:14" ht="27" thickBot="1">
      <c r="B65" s="218" t="s">
        <v>108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</row>
    <row r="68" spans="2:17" ht="109.5" customHeight="1">
      <c r="B68" s="120" t="s">
        <v>154</v>
      </c>
      <c r="C68" s="68" t="s">
        <v>2</v>
      </c>
      <c r="D68" s="68" t="s">
        <v>110</v>
      </c>
      <c r="E68" s="68" t="s">
        <v>109</v>
      </c>
      <c r="F68" s="68" t="s">
        <v>111</v>
      </c>
      <c r="G68" s="68" t="s">
        <v>112</v>
      </c>
      <c r="H68" s="68" t="s">
        <v>113</v>
      </c>
      <c r="I68" s="68" t="s">
        <v>114</v>
      </c>
      <c r="J68" s="68" t="s">
        <v>115</v>
      </c>
      <c r="K68" s="68" t="s">
        <v>116</v>
      </c>
      <c r="L68" s="68" t="s">
        <v>117</v>
      </c>
      <c r="M68" s="97" t="s">
        <v>118</v>
      </c>
      <c r="N68" s="97" t="s">
        <v>119</v>
      </c>
      <c r="O68" s="202" t="s">
        <v>3</v>
      </c>
      <c r="P68" s="204"/>
      <c r="Q68" s="68" t="s">
        <v>18</v>
      </c>
    </row>
    <row r="69" spans="2:17" ht="15">
      <c r="B69" s="3" t="s">
        <v>269</v>
      </c>
      <c r="C69" s="3" t="s">
        <v>270</v>
      </c>
      <c r="D69" s="5"/>
      <c r="E69" s="5"/>
      <c r="F69" s="4"/>
      <c r="G69" s="4"/>
      <c r="H69" s="4"/>
      <c r="I69" s="98" t="s">
        <v>141</v>
      </c>
      <c r="J69" s="98"/>
      <c r="K69" s="63"/>
      <c r="L69" s="63"/>
      <c r="M69" s="63"/>
      <c r="N69" s="63"/>
      <c r="O69" s="208" t="s">
        <v>287</v>
      </c>
      <c r="P69" s="209"/>
      <c r="Q69" s="63" t="s">
        <v>141</v>
      </c>
    </row>
    <row r="70" spans="2:17" ht="15">
      <c r="B70" s="3"/>
      <c r="C70" s="3"/>
      <c r="D70" s="5"/>
      <c r="E70" s="5"/>
      <c r="F70" s="4"/>
      <c r="G70" s="4"/>
      <c r="H70" s="4"/>
      <c r="I70" s="98"/>
      <c r="J70" s="98"/>
      <c r="K70" s="63"/>
      <c r="L70" s="63"/>
      <c r="M70" s="63"/>
      <c r="N70" s="63"/>
      <c r="O70" s="208"/>
      <c r="P70" s="209"/>
      <c r="Q70" s="63"/>
    </row>
    <row r="71" spans="2:17" ht="15">
      <c r="B71" s="3"/>
      <c r="C71" s="3"/>
      <c r="D71" s="5"/>
      <c r="E71" s="5"/>
      <c r="F71" s="4"/>
      <c r="G71" s="4"/>
      <c r="H71" s="4"/>
      <c r="I71" s="98"/>
      <c r="J71" s="98"/>
      <c r="K71" s="63"/>
      <c r="L71" s="63"/>
      <c r="M71" s="63"/>
      <c r="N71" s="63"/>
      <c r="O71" s="208"/>
      <c r="P71" s="209"/>
      <c r="Q71" s="63"/>
    </row>
    <row r="72" spans="2:17" ht="15">
      <c r="B72" s="3"/>
      <c r="C72" s="3"/>
      <c r="D72" s="5"/>
      <c r="E72" s="5"/>
      <c r="F72" s="4"/>
      <c r="G72" s="4"/>
      <c r="H72" s="4"/>
      <c r="I72" s="98"/>
      <c r="J72" s="98"/>
      <c r="K72" s="63"/>
      <c r="L72" s="63"/>
      <c r="M72" s="63"/>
      <c r="N72" s="63"/>
      <c r="O72" s="208"/>
      <c r="P72" s="209"/>
      <c r="Q72" s="63"/>
    </row>
    <row r="73" spans="2:17" ht="15">
      <c r="B73" s="3"/>
      <c r="C73" s="3"/>
      <c r="D73" s="5"/>
      <c r="E73" s="5"/>
      <c r="F73" s="4"/>
      <c r="G73" s="4"/>
      <c r="H73" s="4"/>
      <c r="I73" s="98"/>
      <c r="J73" s="98"/>
      <c r="K73" s="63"/>
      <c r="L73" s="63"/>
      <c r="M73" s="63"/>
      <c r="N73" s="63"/>
      <c r="O73" s="208"/>
      <c r="P73" s="209"/>
      <c r="Q73" s="63"/>
    </row>
    <row r="74" spans="2:17" ht="15">
      <c r="B74" s="3"/>
      <c r="C74" s="3"/>
      <c r="D74" s="5"/>
      <c r="E74" s="5"/>
      <c r="F74" s="4"/>
      <c r="G74" s="4"/>
      <c r="H74" s="4"/>
      <c r="I74" s="98"/>
      <c r="J74" s="98"/>
      <c r="K74" s="63"/>
      <c r="L74" s="63"/>
      <c r="M74" s="63"/>
      <c r="N74" s="63"/>
      <c r="O74" s="208"/>
      <c r="P74" s="209"/>
      <c r="Q74" s="63"/>
    </row>
    <row r="75" spans="2:17" ht="15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208"/>
      <c r="P75" s="209"/>
      <c r="Q75" s="63"/>
    </row>
    <row r="76" ht="15">
      <c r="B76" s="9" t="s">
        <v>1</v>
      </c>
    </row>
    <row r="77" ht="15">
      <c r="B77" s="9" t="s">
        <v>37</v>
      </c>
    </row>
    <row r="78" ht="15">
      <c r="B78" s="9" t="s">
        <v>62</v>
      </c>
    </row>
    <row r="80" ht="15.75" thickBot="1"/>
    <row r="81" spans="2:14" ht="27" thickBot="1">
      <c r="B81" s="231" t="s">
        <v>38</v>
      </c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3"/>
    </row>
    <row r="86" spans="2:17" ht="76.5" customHeight="1">
      <c r="B86" s="56" t="s">
        <v>0</v>
      </c>
      <c r="C86" s="56" t="s">
        <v>39</v>
      </c>
      <c r="D86" s="56" t="s">
        <v>40</v>
      </c>
      <c r="E86" s="56" t="s">
        <v>120</v>
      </c>
      <c r="F86" s="56" t="s">
        <v>122</v>
      </c>
      <c r="G86" s="56" t="s">
        <v>123</v>
      </c>
      <c r="H86" s="56" t="s">
        <v>124</v>
      </c>
      <c r="I86" s="56" t="s">
        <v>121</v>
      </c>
      <c r="J86" s="202" t="s">
        <v>125</v>
      </c>
      <c r="K86" s="203"/>
      <c r="L86" s="204"/>
      <c r="M86" s="56" t="s">
        <v>126</v>
      </c>
      <c r="N86" s="56" t="s">
        <v>41</v>
      </c>
      <c r="O86" s="56" t="s">
        <v>42</v>
      </c>
      <c r="P86" s="202" t="s">
        <v>3</v>
      </c>
      <c r="Q86" s="204"/>
    </row>
    <row r="87" spans="2:17" ht="60.75" customHeight="1">
      <c r="B87" s="92" t="s">
        <v>43</v>
      </c>
      <c r="C87" s="92" t="s">
        <v>267</v>
      </c>
      <c r="D87" s="170" t="s">
        <v>181</v>
      </c>
      <c r="E87" s="169">
        <v>35602535</v>
      </c>
      <c r="F87" s="3" t="s">
        <v>182</v>
      </c>
      <c r="G87" s="163" t="s">
        <v>183</v>
      </c>
      <c r="H87" s="171">
        <v>36980</v>
      </c>
      <c r="I87" s="5"/>
      <c r="J87" s="163" t="s">
        <v>184</v>
      </c>
      <c r="K87" s="172" t="s">
        <v>185</v>
      </c>
      <c r="L87" s="99" t="s">
        <v>186</v>
      </c>
      <c r="M87" s="63" t="s">
        <v>141</v>
      </c>
      <c r="N87" s="63" t="s">
        <v>141</v>
      </c>
      <c r="O87" s="63" t="s">
        <v>141</v>
      </c>
      <c r="P87" s="207" t="s">
        <v>265</v>
      </c>
      <c r="Q87" s="207"/>
    </row>
    <row r="88" spans="2:17" ht="60.75" customHeight="1">
      <c r="B88" s="174" t="s">
        <v>44</v>
      </c>
      <c r="C88" s="173" t="s">
        <v>268</v>
      </c>
      <c r="D88" s="170" t="s">
        <v>187</v>
      </c>
      <c r="E88" s="170">
        <v>35242071</v>
      </c>
      <c r="F88" s="3" t="s">
        <v>188</v>
      </c>
      <c r="G88" s="3"/>
      <c r="H88" s="3"/>
      <c r="I88" s="5">
        <v>129426</v>
      </c>
      <c r="J88" s="1" t="s">
        <v>189</v>
      </c>
      <c r="K88" s="99" t="s">
        <v>190</v>
      </c>
      <c r="L88" s="99" t="s">
        <v>191</v>
      </c>
      <c r="M88" s="121" t="s">
        <v>141</v>
      </c>
      <c r="N88" s="121" t="s">
        <v>141</v>
      </c>
      <c r="O88" s="121" t="s">
        <v>141</v>
      </c>
      <c r="P88" s="207" t="s">
        <v>265</v>
      </c>
      <c r="Q88" s="207"/>
    </row>
    <row r="89" spans="2:17" ht="60.75" customHeight="1">
      <c r="B89" s="163" t="s">
        <v>43</v>
      </c>
      <c r="C89" s="173" t="s">
        <v>267</v>
      </c>
      <c r="D89" s="170" t="s">
        <v>192</v>
      </c>
      <c r="E89" s="169">
        <v>35896669</v>
      </c>
      <c r="F89" s="163" t="s">
        <v>193</v>
      </c>
      <c r="G89" s="163" t="s">
        <v>183</v>
      </c>
      <c r="H89" s="171">
        <v>38975</v>
      </c>
      <c r="I89" s="5"/>
      <c r="J89" s="1" t="s">
        <v>194</v>
      </c>
      <c r="K89" s="99" t="s">
        <v>195</v>
      </c>
      <c r="L89" s="99" t="s">
        <v>196</v>
      </c>
      <c r="M89" s="121" t="s">
        <v>141</v>
      </c>
      <c r="N89" s="121" t="s">
        <v>141</v>
      </c>
      <c r="O89" s="121" t="s">
        <v>141</v>
      </c>
      <c r="P89" s="205" t="s">
        <v>197</v>
      </c>
      <c r="Q89" s="206"/>
    </row>
    <row r="90" spans="2:17" ht="60.75" customHeight="1">
      <c r="B90" s="163" t="s">
        <v>43</v>
      </c>
      <c r="C90" s="173" t="s">
        <v>267</v>
      </c>
      <c r="D90" s="170" t="s">
        <v>198</v>
      </c>
      <c r="E90" s="169">
        <v>54250891</v>
      </c>
      <c r="F90" s="3" t="s">
        <v>182</v>
      </c>
      <c r="G90" s="163" t="s">
        <v>183</v>
      </c>
      <c r="H90" s="171">
        <v>34325</v>
      </c>
      <c r="I90" s="5"/>
      <c r="J90" s="1" t="s">
        <v>194</v>
      </c>
      <c r="K90" s="99" t="s">
        <v>199</v>
      </c>
      <c r="L90" s="99" t="s">
        <v>200</v>
      </c>
      <c r="M90" s="121" t="s">
        <v>141</v>
      </c>
      <c r="N90" s="121" t="s">
        <v>141</v>
      </c>
      <c r="O90" s="121" t="s">
        <v>141</v>
      </c>
      <c r="P90" s="207" t="s">
        <v>265</v>
      </c>
      <c r="Q90" s="207"/>
    </row>
    <row r="91" spans="2:17" ht="60.75" customHeight="1">
      <c r="B91" s="163" t="s">
        <v>43</v>
      </c>
      <c r="C91" s="173" t="s">
        <v>267</v>
      </c>
      <c r="D91" s="170" t="s">
        <v>201</v>
      </c>
      <c r="E91" s="169">
        <v>35852344</v>
      </c>
      <c r="F91" s="163" t="s">
        <v>204</v>
      </c>
      <c r="G91" s="163" t="s">
        <v>183</v>
      </c>
      <c r="H91" s="171">
        <v>39549</v>
      </c>
      <c r="I91" s="5"/>
      <c r="J91" s="1" t="s">
        <v>205</v>
      </c>
      <c r="K91" s="99" t="s">
        <v>206</v>
      </c>
      <c r="L91" s="99" t="s">
        <v>207</v>
      </c>
      <c r="M91" s="121" t="s">
        <v>141</v>
      </c>
      <c r="N91" s="121" t="s">
        <v>141</v>
      </c>
      <c r="O91" s="121" t="s">
        <v>141</v>
      </c>
      <c r="P91" s="207" t="s">
        <v>265</v>
      </c>
      <c r="Q91" s="207"/>
    </row>
    <row r="92" spans="2:17" ht="60.75" customHeight="1">
      <c r="B92" s="174" t="s">
        <v>44</v>
      </c>
      <c r="C92" s="173" t="s">
        <v>268</v>
      </c>
      <c r="D92" s="170" t="s">
        <v>202</v>
      </c>
      <c r="E92" s="169">
        <v>35603859</v>
      </c>
      <c r="F92" s="3" t="s">
        <v>182</v>
      </c>
      <c r="G92" s="163"/>
      <c r="H92" s="171"/>
      <c r="I92" s="5"/>
      <c r="J92" s="163" t="s">
        <v>208</v>
      </c>
      <c r="K92" s="99" t="s">
        <v>209</v>
      </c>
      <c r="L92" s="99" t="s">
        <v>182</v>
      </c>
      <c r="M92" s="121" t="s">
        <v>141</v>
      </c>
      <c r="N92" s="121" t="s">
        <v>141</v>
      </c>
      <c r="O92" s="121" t="s">
        <v>141</v>
      </c>
      <c r="P92" s="207" t="s">
        <v>265</v>
      </c>
      <c r="Q92" s="207"/>
    </row>
    <row r="93" spans="2:17" ht="60.75" customHeight="1">
      <c r="B93" s="163" t="s">
        <v>43</v>
      </c>
      <c r="C93" s="173" t="s">
        <v>267</v>
      </c>
      <c r="D93" s="170" t="s">
        <v>203</v>
      </c>
      <c r="E93" s="169">
        <v>35850857</v>
      </c>
      <c r="F93" s="163" t="s">
        <v>210</v>
      </c>
      <c r="G93" s="163" t="s">
        <v>211</v>
      </c>
      <c r="H93" s="171">
        <v>39989</v>
      </c>
      <c r="I93" s="5"/>
      <c r="J93" s="1" t="s">
        <v>194</v>
      </c>
      <c r="K93" s="99" t="s">
        <v>195</v>
      </c>
      <c r="L93" s="99" t="s">
        <v>200</v>
      </c>
      <c r="M93" s="121" t="s">
        <v>141</v>
      </c>
      <c r="N93" s="121" t="s">
        <v>141</v>
      </c>
      <c r="O93" s="121" t="s">
        <v>141</v>
      </c>
      <c r="P93" s="205" t="s">
        <v>212</v>
      </c>
      <c r="Q93" s="206"/>
    </row>
    <row r="94" spans="2:17" ht="60.75" customHeight="1">
      <c r="B94" s="163" t="s">
        <v>43</v>
      </c>
      <c r="C94" s="173" t="s">
        <v>267</v>
      </c>
      <c r="D94" s="170" t="s">
        <v>271</v>
      </c>
      <c r="E94" s="169">
        <v>35545646</v>
      </c>
      <c r="F94" s="163" t="s">
        <v>272</v>
      </c>
      <c r="G94" s="163" t="s">
        <v>183</v>
      </c>
      <c r="H94" s="171">
        <v>39420</v>
      </c>
      <c r="I94" s="5"/>
      <c r="J94" s="1" t="s">
        <v>194</v>
      </c>
      <c r="K94" s="99" t="s">
        <v>273</v>
      </c>
      <c r="L94" s="99" t="s">
        <v>274</v>
      </c>
      <c r="M94" s="121" t="s">
        <v>141</v>
      </c>
      <c r="N94" s="121" t="s">
        <v>141</v>
      </c>
      <c r="O94" s="121" t="s">
        <v>141</v>
      </c>
      <c r="P94" s="205" t="s">
        <v>286</v>
      </c>
      <c r="Q94" s="206"/>
    </row>
    <row r="95" spans="2:17" ht="82.5" customHeight="1">
      <c r="B95" s="163" t="s">
        <v>43</v>
      </c>
      <c r="C95" s="173" t="s">
        <v>267</v>
      </c>
      <c r="D95" s="170" t="s">
        <v>275</v>
      </c>
      <c r="E95" s="169">
        <v>35898151</v>
      </c>
      <c r="F95" s="163" t="s">
        <v>182</v>
      </c>
      <c r="G95" s="163" t="s">
        <v>183</v>
      </c>
      <c r="H95" s="171">
        <v>39752</v>
      </c>
      <c r="I95" s="5">
        <v>163833507</v>
      </c>
      <c r="J95" s="175" t="s">
        <v>276</v>
      </c>
      <c r="K95" s="99" t="s">
        <v>277</v>
      </c>
      <c r="L95" s="99" t="s">
        <v>278</v>
      </c>
      <c r="M95" s="121" t="s">
        <v>141</v>
      </c>
      <c r="N95" s="121" t="s">
        <v>141</v>
      </c>
      <c r="O95" s="121" t="s">
        <v>141</v>
      </c>
      <c r="P95" s="207" t="s">
        <v>265</v>
      </c>
      <c r="Q95" s="207"/>
    </row>
    <row r="96" spans="2:17" ht="60.75" customHeight="1">
      <c r="B96" s="163" t="s">
        <v>44</v>
      </c>
      <c r="C96" s="163" t="s">
        <v>268</v>
      </c>
      <c r="D96" s="170" t="s">
        <v>213</v>
      </c>
      <c r="E96" s="169">
        <v>1077439784</v>
      </c>
      <c r="F96" s="3" t="s">
        <v>188</v>
      </c>
      <c r="G96" s="163" t="s">
        <v>214</v>
      </c>
      <c r="H96" s="171">
        <v>41331</v>
      </c>
      <c r="I96" s="5"/>
      <c r="J96" s="163" t="s">
        <v>215</v>
      </c>
      <c r="K96" s="99" t="s">
        <v>216</v>
      </c>
      <c r="L96" s="98" t="s">
        <v>188</v>
      </c>
      <c r="M96" s="121" t="s">
        <v>141</v>
      </c>
      <c r="N96" s="121" t="s">
        <v>141</v>
      </c>
      <c r="O96" s="121" t="s">
        <v>141</v>
      </c>
      <c r="P96" s="207" t="s">
        <v>265</v>
      </c>
      <c r="Q96" s="207"/>
    </row>
    <row r="97" spans="2:17" ht="60.75" customHeight="1">
      <c r="B97" s="163" t="s">
        <v>44</v>
      </c>
      <c r="C97" s="173" t="s">
        <v>268</v>
      </c>
      <c r="D97" s="170" t="s">
        <v>217</v>
      </c>
      <c r="E97" s="169">
        <v>35895843</v>
      </c>
      <c r="F97" s="3" t="s">
        <v>182</v>
      </c>
      <c r="G97" s="163" t="s">
        <v>183</v>
      </c>
      <c r="H97" s="171">
        <v>39164</v>
      </c>
      <c r="I97" s="5"/>
      <c r="J97" s="1" t="s">
        <v>218</v>
      </c>
      <c r="K97" s="99" t="s">
        <v>219</v>
      </c>
      <c r="L97" s="99" t="s">
        <v>220</v>
      </c>
      <c r="M97" s="121" t="s">
        <v>141</v>
      </c>
      <c r="N97" s="121" t="s">
        <v>141</v>
      </c>
      <c r="O97" s="121" t="s">
        <v>141</v>
      </c>
      <c r="P97" s="207" t="s">
        <v>265</v>
      </c>
      <c r="Q97" s="207"/>
    </row>
    <row r="98" spans="2:17" ht="60.75" customHeight="1">
      <c r="B98" s="163" t="s">
        <v>44</v>
      </c>
      <c r="C98" s="173" t="s">
        <v>268</v>
      </c>
      <c r="D98" s="170" t="s">
        <v>221</v>
      </c>
      <c r="E98" s="169">
        <v>1077426339</v>
      </c>
      <c r="F98" s="3" t="s">
        <v>188</v>
      </c>
      <c r="G98" s="163" t="s">
        <v>222</v>
      </c>
      <c r="H98" s="171">
        <v>40303</v>
      </c>
      <c r="I98" s="5">
        <v>141978</v>
      </c>
      <c r="J98" s="163" t="s">
        <v>223</v>
      </c>
      <c r="K98" s="99" t="s">
        <v>224</v>
      </c>
      <c r="L98" s="98" t="s">
        <v>188</v>
      </c>
      <c r="M98" s="121" t="s">
        <v>141</v>
      </c>
      <c r="N98" s="121" t="s">
        <v>141</v>
      </c>
      <c r="O98" s="121" t="s">
        <v>141</v>
      </c>
      <c r="P98" s="207" t="s">
        <v>265</v>
      </c>
      <c r="Q98" s="207"/>
    </row>
    <row r="99" spans="2:17" ht="60.75" customHeight="1">
      <c r="B99" s="163" t="s">
        <v>44</v>
      </c>
      <c r="C99" s="173" t="s">
        <v>268</v>
      </c>
      <c r="D99" s="170" t="s">
        <v>225</v>
      </c>
      <c r="E99" s="169">
        <v>35603670</v>
      </c>
      <c r="F99" s="3" t="s">
        <v>182</v>
      </c>
      <c r="G99" s="163" t="s">
        <v>183</v>
      </c>
      <c r="H99" s="171">
        <v>37589</v>
      </c>
      <c r="I99" s="5"/>
      <c r="J99" s="1" t="s">
        <v>232</v>
      </c>
      <c r="K99" s="99" t="s">
        <v>233</v>
      </c>
      <c r="L99" s="98" t="s">
        <v>234</v>
      </c>
      <c r="M99" s="121" t="s">
        <v>141</v>
      </c>
      <c r="N99" s="121" t="s">
        <v>141</v>
      </c>
      <c r="O99" s="121" t="s">
        <v>141</v>
      </c>
      <c r="P99" s="207" t="s">
        <v>265</v>
      </c>
      <c r="Q99" s="207"/>
    </row>
    <row r="100" spans="2:17" ht="86.25" customHeight="1">
      <c r="B100" s="163" t="s">
        <v>44</v>
      </c>
      <c r="C100" s="173" t="s">
        <v>268</v>
      </c>
      <c r="D100" s="170" t="s">
        <v>279</v>
      </c>
      <c r="E100" s="169">
        <v>35604425</v>
      </c>
      <c r="F100" s="3" t="s">
        <v>182</v>
      </c>
      <c r="G100" s="175" t="s">
        <v>183</v>
      </c>
      <c r="H100" s="171">
        <v>37974</v>
      </c>
      <c r="I100" s="5">
        <v>124913507</v>
      </c>
      <c r="J100" s="1" t="s">
        <v>280</v>
      </c>
      <c r="K100" s="99" t="s">
        <v>281</v>
      </c>
      <c r="L100" s="99" t="s">
        <v>282</v>
      </c>
      <c r="M100" s="121" t="s">
        <v>141</v>
      </c>
      <c r="N100" s="121" t="s">
        <v>141</v>
      </c>
      <c r="O100" s="121" t="s">
        <v>141</v>
      </c>
      <c r="P100" s="207" t="s">
        <v>265</v>
      </c>
      <c r="Q100" s="207"/>
    </row>
    <row r="101" spans="2:17" ht="60.75" customHeight="1">
      <c r="B101" s="163" t="s">
        <v>44</v>
      </c>
      <c r="C101" s="173" t="s">
        <v>268</v>
      </c>
      <c r="D101" s="170" t="s">
        <v>226</v>
      </c>
      <c r="E101" s="169">
        <v>1077438126</v>
      </c>
      <c r="F101" s="3" t="s">
        <v>235</v>
      </c>
      <c r="G101" s="3"/>
      <c r="H101" s="3"/>
      <c r="I101" s="5">
        <v>135295</v>
      </c>
      <c r="J101" s="163" t="s">
        <v>236</v>
      </c>
      <c r="K101" s="99" t="s">
        <v>237</v>
      </c>
      <c r="L101" s="98" t="s">
        <v>235</v>
      </c>
      <c r="M101" s="121" t="s">
        <v>141</v>
      </c>
      <c r="N101" s="121" t="s">
        <v>141</v>
      </c>
      <c r="O101" s="121" t="s">
        <v>141</v>
      </c>
      <c r="P101" s="207" t="s">
        <v>265</v>
      </c>
      <c r="Q101" s="207"/>
    </row>
    <row r="102" spans="2:17" ht="60.75" customHeight="1">
      <c r="B102" s="163" t="s">
        <v>44</v>
      </c>
      <c r="C102" s="173" t="s">
        <v>268</v>
      </c>
      <c r="D102" s="170" t="s">
        <v>227</v>
      </c>
      <c r="E102" s="169">
        <v>35859833</v>
      </c>
      <c r="F102" s="3" t="s">
        <v>182</v>
      </c>
      <c r="G102" s="163" t="s">
        <v>183</v>
      </c>
      <c r="H102" s="171">
        <v>37407</v>
      </c>
      <c r="I102" s="5"/>
      <c r="J102" s="163" t="s">
        <v>218</v>
      </c>
      <c r="K102" s="99" t="s">
        <v>238</v>
      </c>
      <c r="L102" s="99" t="s">
        <v>182</v>
      </c>
      <c r="M102" s="121" t="s">
        <v>141</v>
      </c>
      <c r="N102" s="121" t="s">
        <v>141</v>
      </c>
      <c r="O102" s="121" t="s">
        <v>141</v>
      </c>
      <c r="P102" s="207" t="s">
        <v>265</v>
      </c>
      <c r="Q102" s="207"/>
    </row>
    <row r="103" spans="2:17" ht="60.75" customHeight="1">
      <c r="B103" s="163" t="s">
        <v>44</v>
      </c>
      <c r="C103" s="173" t="s">
        <v>268</v>
      </c>
      <c r="D103" s="170" t="s">
        <v>228</v>
      </c>
      <c r="E103" s="169">
        <v>35891534</v>
      </c>
      <c r="F103" s="3" t="s">
        <v>188</v>
      </c>
      <c r="G103" s="163" t="s">
        <v>239</v>
      </c>
      <c r="H103" s="171">
        <v>37585</v>
      </c>
      <c r="I103" s="5"/>
      <c r="J103" s="163" t="s">
        <v>240</v>
      </c>
      <c r="K103" s="99" t="s">
        <v>241</v>
      </c>
      <c r="L103" s="98" t="s">
        <v>188</v>
      </c>
      <c r="M103" s="121" t="s">
        <v>141</v>
      </c>
      <c r="N103" s="121" t="s">
        <v>141</v>
      </c>
      <c r="O103" s="121" t="s">
        <v>141</v>
      </c>
      <c r="P103" s="207" t="s">
        <v>265</v>
      </c>
      <c r="Q103" s="207"/>
    </row>
    <row r="104" spans="2:17" ht="60.75" customHeight="1">
      <c r="B104" s="163" t="s">
        <v>44</v>
      </c>
      <c r="C104" s="173" t="s">
        <v>268</v>
      </c>
      <c r="D104" s="170" t="s">
        <v>229</v>
      </c>
      <c r="E104" s="169">
        <v>35602646</v>
      </c>
      <c r="F104" s="3" t="s">
        <v>182</v>
      </c>
      <c r="G104" s="163" t="s">
        <v>183</v>
      </c>
      <c r="H104" s="171">
        <v>41453</v>
      </c>
      <c r="I104" s="5"/>
      <c r="J104" s="163"/>
      <c r="K104" s="99"/>
      <c r="L104" s="98"/>
      <c r="M104" s="121" t="s">
        <v>141</v>
      </c>
      <c r="N104" s="121" t="s">
        <v>141</v>
      </c>
      <c r="O104" s="121" t="s">
        <v>141</v>
      </c>
      <c r="P104" s="207" t="s">
        <v>265</v>
      </c>
      <c r="Q104" s="207"/>
    </row>
    <row r="105" spans="2:17" ht="60.75" customHeight="1">
      <c r="B105" s="163" t="s">
        <v>44</v>
      </c>
      <c r="C105" s="173" t="s">
        <v>268</v>
      </c>
      <c r="D105" s="170" t="s">
        <v>230</v>
      </c>
      <c r="E105" s="169">
        <v>35898793</v>
      </c>
      <c r="F105" s="3" t="s">
        <v>188</v>
      </c>
      <c r="G105" s="176" t="s">
        <v>283</v>
      </c>
      <c r="H105" s="171">
        <v>40661</v>
      </c>
      <c r="I105" s="5">
        <v>141562</v>
      </c>
      <c r="J105" s="163" t="s">
        <v>242</v>
      </c>
      <c r="K105" s="99" t="s">
        <v>243</v>
      </c>
      <c r="L105" s="98" t="s">
        <v>188</v>
      </c>
      <c r="M105" s="121" t="s">
        <v>141</v>
      </c>
      <c r="N105" s="121" t="s">
        <v>141</v>
      </c>
      <c r="O105" s="121" t="s">
        <v>141</v>
      </c>
      <c r="P105" s="207" t="s">
        <v>265</v>
      </c>
      <c r="Q105" s="207"/>
    </row>
    <row r="106" spans="2:17" ht="60.75" customHeight="1">
      <c r="B106" s="163" t="s">
        <v>44</v>
      </c>
      <c r="C106" s="173" t="s">
        <v>268</v>
      </c>
      <c r="D106" s="170" t="s">
        <v>285</v>
      </c>
      <c r="E106" s="169">
        <v>35604848</v>
      </c>
      <c r="F106" s="3" t="s">
        <v>188</v>
      </c>
      <c r="G106" s="176" t="s">
        <v>283</v>
      </c>
      <c r="H106" s="177" t="s">
        <v>284</v>
      </c>
      <c r="I106" s="171">
        <v>122290</v>
      </c>
      <c r="J106" s="163"/>
      <c r="K106" s="99"/>
      <c r="L106" s="99"/>
      <c r="M106" s="121" t="s">
        <v>141</v>
      </c>
      <c r="N106" s="121" t="s">
        <v>141</v>
      </c>
      <c r="O106" s="121" t="s">
        <v>141</v>
      </c>
      <c r="P106" s="207" t="s">
        <v>265</v>
      </c>
      <c r="Q106" s="207"/>
    </row>
    <row r="107" spans="2:17" ht="60.75" customHeight="1">
      <c r="B107" s="163" t="s">
        <v>44</v>
      </c>
      <c r="C107" s="173" t="s">
        <v>268</v>
      </c>
      <c r="D107" s="170" t="s">
        <v>231</v>
      </c>
      <c r="E107" s="169">
        <v>1077446097</v>
      </c>
      <c r="F107" s="3" t="s">
        <v>182</v>
      </c>
      <c r="G107" s="163" t="s">
        <v>183</v>
      </c>
      <c r="H107" s="3" t="s">
        <v>244</v>
      </c>
      <c r="I107" s="5"/>
      <c r="J107" s="163" t="s">
        <v>194</v>
      </c>
      <c r="K107" s="99" t="s">
        <v>195</v>
      </c>
      <c r="L107" s="99" t="s">
        <v>245</v>
      </c>
      <c r="M107" s="121" t="s">
        <v>141</v>
      </c>
      <c r="N107" s="121" t="s">
        <v>141</v>
      </c>
      <c r="O107" s="121" t="s">
        <v>141</v>
      </c>
      <c r="P107" s="207" t="s">
        <v>265</v>
      </c>
      <c r="Q107" s="207"/>
    </row>
    <row r="109" ht="15.75" thickBot="1"/>
    <row r="110" spans="2:14" ht="27" thickBot="1">
      <c r="B110" s="231" t="s">
        <v>46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3"/>
    </row>
    <row r="113" spans="2:5" ht="45.75" customHeight="1">
      <c r="B113" s="68" t="s">
        <v>33</v>
      </c>
      <c r="C113" s="68" t="s">
        <v>47</v>
      </c>
      <c r="D113" s="202" t="s">
        <v>3</v>
      </c>
      <c r="E113" s="204"/>
    </row>
    <row r="114" spans="2:5" ht="46.5" customHeight="1">
      <c r="B114" s="69" t="s">
        <v>127</v>
      </c>
      <c r="C114" s="63" t="s">
        <v>141</v>
      </c>
      <c r="D114" s="207" t="s">
        <v>264</v>
      </c>
      <c r="E114" s="207"/>
    </row>
    <row r="117" spans="2:16" ht="26.25">
      <c r="B117" s="210" t="s">
        <v>64</v>
      </c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</row>
    <row r="119" ht="15.75" thickBot="1"/>
    <row r="120" spans="2:14" ht="27" thickBot="1">
      <c r="B120" s="231" t="s">
        <v>54</v>
      </c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3"/>
    </row>
    <row r="122" spans="13:14" ht="15.75" thickBot="1">
      <c r="M122" s="65"/>
      <c r="N122" s="65"/>
    </row>
    <row r="123" spans="2:17" s="108" customFormat="1" ht="109.5" customHeight="1">
      <c r="B123" s="118" t="s">
        <v>150</v>
      </c>
      <c r="C123" s="118" t="s">
        <v>151</v>
      </c>
      <c r="D123" s="118" t="s">
        <v>152</v>
      </c>
      <c r="E123" s="118" t="s">
        <v>45</v>
      </c>
      <c r="F123" s="118" t="s">
        <v>22</v>
      </c>
      <c r="G123" s="118" t="s">
        <v>107</v>
      </c>
      <c r="H123" s="118" t="s">
        <v>17</v>
      </c>
      <c r="I123" s="118" t="s">
        <v>10</v>
      </c>
      <c r="J123" s="118" t="s">
        <v>31</v>
      </c>
      <c r="K123" s="118" t="s">
        <v>61</v>
      </c>
      <c r="L123" s="118" t="s">
        <v>20</v>
      </c>
      <c r="M123" s="104" t="s">
        <v>26</v>
      </c>
      <c r="N123" s="118" t="s">
        <v>153</v>
      </c>
      <c r="O123" s="118" t="s">
        <v>36</v>
      </c>
      <c r="P123" s="119" t="s">
        <v>11</v>
      </c>
      <c r="Q123" s="119" t="s">
        <v>19</v>
      </c>
    </row>
    <row r="124" spans="1:26" s="113" customFormat="1" ht="15">
      <c r="A124" s="46">
        <v>1</v>
      </c>
      <c r="B124" s="114"/>
      <c r="C124" s="115"/>
      <c r="D124" s="114"/>
      <c r="E124" s="110"/>
      <c r="F124" s="111"/>
      <c r="G124" s="157"/>
      <c r="H124" s="117"/>
      <c r="I124" s="112"/>
      <c r="J124" s="112"/>
      <c r="K124" s="112"/>
      <c r="L124" s="112"/>
      <c r="M124" s="103"/>
      <c r="N124" s="103">
        <f>+M124*G124</f>
        <v>0</v>
      </c>
      <c r="O124" s="26"/>
      <c r="P124" s="26"/>
      <c r="Q124" s="158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s="113" customFormat="1" ht="15">
      <c r="A125" s="46">
        <f>+A124+1</f>
        <v>2</v>
      </c>
      <c r="B125" s="114"/>
      <c r="C125" s="115"/>
      <c r="D125" s="114"/>
      <c r="E125" s="110"/>
      <c r="F125" s="111"/>
      <c r="G125" s="111"/>
      <c r="H125" s="111"/>
      <c r="I125" s="112"/>
      <c r="J125" s="112"/>
      <c r="K125" s="112"/>
      <c r="L125" s="112"/>
      <c r="M125" s="103"/>
      <c r="N125" s="103"/>
      <c r="O125" s="26"/>
      <c r="P125" s="26"/>
      <c r="Q125" s="158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s="113" customFormat="1" ht="15">
      <c r="A126" s="46">
        <f aca="true" t="shared" si="1" ref="A126:A131">+A125+1</f>
        <v>3</v>
      </c>
      <c r="B126" s="114"/>
      <c r="C126" s="115"/>
      <c r="D126" s="114"/>
      <c r="E126" s="110"/>
      <c r="F126" s="111"/>
      <c r="G126" s="111"/>
      <c r="H126" s="111"/>
      <c r="I126" s="112"/>
      <c r="J126" s="112"/>
      <c r="K126" s="112"/>
      <c r="L126" s="112"/>
      <c r="M126" s="103"/>
      <c r="N126" s="103"/>
      <c r="O126" s="26"/>
      <c r="P126" s="26"/>
      <c r="Q126" s="158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s="113" customFormat="1" ht="15">
      <c r="A127" s="46">
        <f t="shared" si="1"/>
        <v>4</v>
      </c>
      <c r="B127" s="114"/>
      <c r="C127" s="115"/>
      <c r="D127" s="114"/>
      <c r="E127" s="110"/>
      <c r="F127" s="111"/>
      <c r="G127" s="111"/>
      <c r="H127" s="111"/>
      <c r="I127" s="112"/>
      <c r="J127" s="112"/>
      <c r="K127" s="112"/>
      <c r="L127" s="112"/>
      <c r="M127" s="103"/>
      <c r="N127" s="103"/>
      <c r="O127" s="26"/>
      <c r="P127" s="26"/>
      <c r="Q127" s="158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s="113" customFormat="1" ht="15">
      <c r="A128" s="46">
        <f t="shared" si="1"/>
        <v>5</v>
      </c>
      <c r="B128" s="114"/>
      <c r="C128" s="115"/>
      <c r="D128" s="114"/>
      <c r="E128" s="110"/>
      <c r="F128" s="111"/>
      <c r="G128" s="111"/>
      <c r="H128" s="111"/>
      <c r="I128" s="112"/>
      <c r="J128" s="112"/>
      <c r="K128" s="112"/>
      <c r="L128" s="112"/>
      <c r="M128" s="103"/>
      <c r="N128" s="103"/>
      <c r="O128" s="26"/>
      <c r="P128" s="26"/>
      <c r="Q128" s="158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s="113" customFormat="1" ht="15">
      <c r="A129" s="46">
        <f t="shared" si="1"/>
        <v>6</v>
      </c>
      <c r="B129" s="114"/>
      <c r="C129" s="115"/>
      <c r="D129" s="114"/>
      <c r="E129" s="110"/>
      <c r="F129" s="111"/>
      <c r="G129" s="111"/>
      <c r="H129" s="111"/>
      <c r="I129" s="112"/>
      <c r="J129" s="112"/>
      <c r="K129" s="112"/>
      <c r="L129" s="112"/>
      <c r="M129" s="103"/>
      <c r="N129" s="103"/>
      <c r="O129" s="26"/>
      <c r="P129" s="26"/>
      <c r="Q129" s="158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s="113" customFormat="1" ht="15">
      <c r="A130" s="46">
        <f t="shared" si="1"/>
        <v>7</v>
      </c>
      <c r="B130" s="114"/>
      <c r="C130" s="115"/>
      <c r="D130" s="114"/>
      <c r="E130" s="110"/>
      <c r="F130" s="111"/>
      <c r="G130" s="111"/>
      <c r="H130" s="111"/>
      <c r="I130" s="112"/>
      <c r="J130" s="112"/>
      <c r="K130" s="112"/>
      <c r="L130" s="112"/>
      <c r="M130" s="103"/>
      <c r="N130" s="103"/>
      <c r="O130" s="26"/>
      <c r="P130" s="26"/>
      <c r="Q130" s="158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s="113" customFormat="1" ht="15">
      <c r="A131" s="46">
        <f t="shared" si="1"/>
        <v>8</v>
      </c>
      <c r="B131" s="114"/>
      <c r="C131" s="115"/>
      <c r="D131" s="114"/>
      <c r="E131" s="110"/>
      <c r="F131" s="111"/>
      <c r="G131" s="111"/>
      <c r="H131" s="111"/>
      <c r="I131" s="112"/>
      <c r="J131" s="112"/>
      <c r="K131" s="112"/>
      <c r="L131" s="112"/>
      <c r="M131" s="103"/>
      <c r="N131" s="103"/>
      <c r="O131" s="26"/>
      <c r="P131" s="26"/>
      <c r="Q131" s="158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17" s="113" customFormat="1" ht="15">
      <c r="A132" s="46"/>
      <c r="B132" s="49" t="s">
        <v>16</v>
      </c>
      <c r="C132" s="115"/>
      <c r="D132" s="114"/>
      <c r="E132" s="110"/>
      <c r="F132" s="111"/>
      <c r="G132" s="111"/>
      <c r="H132" s="111"/>
      <c r="I132" s="112"/>
      <c r="J132" s="112"/>
      <c r="K132" s="116">
        <f>SUM(K124:K131)</f>
        <v>0</v>
      </c>
      <c r="L132" s="116">
        <f>SUM(L124:L131)</f>
        <v>0</v>
      </c>
      <c r="M132" s="156">
        <f>SUM(M124:M131)</f>
        <v>0</v>
      </c>
      <c r="N132" s="116">
        <f>SUM(N124:N131)</f>
        <v>0</v>
      </c>
      <c r="O132" s="26"/>
      <c r="P132" s="26"/>
      <c r="Q132" s="159"/>
    </row>
    <row r="133" spans="2:16" ht="15">
      <c r="B133" s="29"/>
      <c r="C133" s="29"/>
      <c r="D133" s="29"/>
      <c r="E133" s="30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2:16" ht="18.75">
      <c r="B134" s="59" t="s">
        <v>32</v>
      </c>
      <c r="C134" s="73">
        <f>+K132</f>
        <v>0</v>
      </c>
      <c r="H134" s="31"/>
      <c r="I134" s="31"/>
      <c r="J134" s="31"/>
      <c r="K134" s="31"/>
      <c r="L134" s="31"/>
      <c r="M134" s="31"/>
      <c r="N134" s="29"/>
      <c r="O134" s="29"/>
      <c r="P134" s="29"/>
    </row>
    <row r="136" ht="15.75" thickBot="1"/>
    <row r="137" spans="2:5" ht="36.75" customHeight="1" thickBot="1">
      <c r="B137" s="76" t="s">
        <v>49</v>
      </c>
      <c r="C137" s="77" t="s">
        <v>50</v>
      </c>
      <c r="D137" s="76" t="s">
        <v>51</v>
      </c>
      <c r="E137" s="77" t="s">
        <v>55</v>
      </c>
    </row>
    <row r="138" spans="2:5" ht="41.25" customHeight="1">
      <c r="B138" s="67" t="s">
        <v>128</v>
      </c>
      <c r="C138" s="70">
        <v>20</v>
      </c>
      <c r="D138" s="70"/>
      <c r="E138" s="234">
        <f>+D138+D139+D140</f>
        <v>0</v>
      </c>
    </row>
    <row r="139" spans="2:5" ht="15">
      <c r="B139" s="67" t="s">
        <v>129</v>
      </c>
      <c r="C139" s="57">
        <v>30</v>
      </c>
      <c r="D139" s="71">
        <v>0</v>
      </c>
      <c r="E139" s="235"/>
    </row>
    <row r="140" spans="2:5" ht="15.75" thickBot="1">
      <c r="B140" s="67" t="s">
        <v>130</v>
      </c>
      <c r="C140" s="72">
        <v>40</v>
      </c>
      <c r="D140" s="72">
        <v>0</v>
      </c>
      <c r="E140" s="236"/>
    </row>
    <row r="142" ht="15.75" thickBot="1"/>
    <row r="143" spans="2:14" ht="27" thickBot="1">
      <c r="B143" s="231" t="s">
        <v>52</v>
      </c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3"/>
    </row>
    <row r="145" spans="2:17" ht="76.5" customHeight="1">
      <c r="B145" s="56" t="s">
        <v>0</v>
      </c>
      <c r="C145" s="56" t="s">
        <v>39</v>
      </c>
      <c r="D145" s="56" t="s">
        <v>40</v>
      </c>
      <c r="E145" s="56" t="s">
        <v>120</v>
      </c>
      <c r="F145" s="56" t="s">
        <v>122</v>
      </c>
      <c r="G145" s="56" t="s">
        <v>123</v>
      </c>
      <c r="H145" s="56" t="s">
        <v>124</v>
      </c>
      <c r="I145" s="56" t="s">
        <v>121</v>
      </c>
      <c r="J145" s="202" t="s">
        <v>125</v>
      </c>
      <c r="K145" s="203"/>
      <c r="L145" s="204"/>
      <c r="M145" s="56" t="s">
        <v>126</v>
      </c>
      <c r="N145" s="56" t="s">
        <v>41</v>
      </c>
      <c r="O145" s="56" t="s">
        <v>42</v>
      </c>
      <c r="P145" s="202" t="s">
        <v>3</v>
      </c>
      <c r="Q145" s="204"/>
    </row>
    <row r="146" spans="2:17" ht="60.75" customHeight="1">
      <c r="B146" s="92" t="s">
        <v>134</v>
      </c>
      <c r="C146" s="92" t="s">
        <v>266</v>
      </c>
      <c r="D146" s="163" t="s">
        <v>246</v>
      </c>
      <c r="E146" s="3">
        <v>1077130480</v>
      </c>
      <c r="F146" s="3" t="s">
        <v>188</v>
      </c>
      <c r="G146" s="163" t="s">
        <v>247</v>
      </c>
      <c r="H146" s="171">
        <v>39431</v>
      </c>
      <c r="I146" s="5">
        <v>106875</v>
      </c>
      <c r="J146" s="1" t="s">
        <v>194</v>
      </c>
      <c r="K146" s="99" t="s">
        <v>195</v>
      </c>
      <c r="L146" s="99" t="s">
        <v>248</v>
      </c>
      <c r="M146" s="63" t="s">
        <v>141</v>
      </c>
      <c r="N146" s="63" t="s">
        <v>141</v>
      </c>
      <c r="O146" s="63" t="s">
        <v>141</v>
      </c>
      <c r="P146" s="205" t="s">
        <v>288</v>
      </c>
      <c r="Q146" s="206"/>
    </row>
    <row r="147" spans="2:17" ht="60.75" customHeight="1">
      <c r="B147" s="163" t="s">
        <v>134</v>
      </c>
      <c r="C147" s="173" t="s">
        <v>266</v>
      </c>
      <c r="D147" s="163" t="s">
        <v>249</v>
      </c>
      <c r="E147" s="3">
        <v>11935313</v>
      </c>
      <c r="F147" s="163" t="s">
        <v>250</v>
      </c>
      <c r="G147" s="163"/>
      <c r="H147" s="171"/>
      <c r="I147" s="5"/>
      <c r="J147" s="1" t="s">
        <v>194</v>
      </c>
      <c r="K147" s="99" t="s">
        <v>251</v>
      </c>
      <c r="L147" s="99" t="s">
        <v>43</v>
      </c>
      <c r="M147" s="121" t="s">
        <v>141</v>
      </c>
      <c r="N147" s="121" t="s">
        <v>141</v>
      </c>
      <c r="O147" s="121" t="s">
        <v>141</v>
      </c>
      <c r="P147" s="205" t="s">
        <v>288</v>
      </c>
      <c r="Q147" s="206"/>
    </row>
    <row r="148" spans="2:17" ht="60.75" customHeight="1">
      <c r="B148" s="92" t="s">
        <v>135</v>
      </c>
      <c r="C148" s="173" t="s">
        <v>266</v>
      </c>
      <c r="D148" s="163" t="s">
        <v>252</v>
      </c>
      <c r="E148" s="3">
        <v>26393767</v>
      </c>
      <c r="F148" s="163" t="s">
        <v>256</v>
      </c>
      <c r="G148" s="163" t="s">
        <v>183</v>
      </c>
      <c r="H148" s="171">
        <v>34971</v>
      </c>
      <c r="I148" s="5"/>
      <c r="J148" s="163" t="s">
        <v>253</v>
      </c>
      <c r="K148" s="99"/>
      <c r="L148" s="98" t="s">
        <v>254</v>
      </c>
      <c r="M148" s="63" t="s">
        <v>141</v>
      </c>
      <c r="N148" s="63" t="s">
        <v>141</v>
      </c>
      <c r="O148" s="121" t="s">
        <v>141</v>
      </c>
      <c r="P148" s="205" t="s">
        <v>288</v>
      </c>
      <c r="Q148" s="206"/>
    </row>
    <row r="149" spans="2:17" ht="60.75" customHeight="1">
      <c r="B149" s="163" t="s">
        <v>135</v>
      </c>
      <c r="C149" s="173" t="s">
        <v>266</v>
      </c>
      <c r="D149" s="163" t="s">
        <v>255</v>
      </c>
      <c r="E149" s="3">
        <v>35859627</v>
      </c>
      <c r="F149" s="163" t="s">
        <v>256</v>
      </c>
      <c r="G149" s="163" t="s">
        <v>183</v>
      </c>
      <c r="H149" s="171">
        <v>38413</v>
      </c>
      <c r="I149" s="5"/>
      <c r="J149" s="163" t="s">
        <v>194</v>
      </c>
      <c r="K149" s="99" t="s">
        <v>257</v>
      </c>
      <c r="L149" s="98" t="s">
        <v>43</v>
      </c>
      <c r="M149" s="121" t="s">
        <v>141</v>
      </c>
      <c r="N149" s="121" t="s">
        <v>141</v>
      </c>
      <c r="O149" s="121" t="s">
        <v>141</v>
      </c>
      <c r="P149" s="205" t="s">
        <v>288</v>
      </c>
      <c r="Q149" s="206"/>
    </row>
    <row r="150" spans="2:17" ht="57.75" customHeight="1">
      <c r="B150" s="92" t="s">
        <v>136</v>
      </c>
      <c r="C150" s="173" t="s">
        <v>266</v>
      </c>
      <c r="D150" s="163" t="s">
        <v>258</v>
      </c>
      <c r="E150" s="3">
        <v>35893315</v>
      </c>
      <c r="F150" s="3" t="s">
        <v>259</v>
      </c>
      <c r="G150" s="163" t="s">
        <v>183</v>
      </c>
      <c r="H150" s="171">
        <v>37869</v>
      </c>
      <c r="I150" s="5"/>
      <c r="J150" s="163" t="s">
        <v>260</v>
      </c>
      <c r="K150" s="99" t="s">
        <v>261</v>
      </c>
      <c r="L150" s="99" t="s">
        <v>262</v>
      </c>
      <c r="M150" s="63" t="s">
        <v>141</v>
      </c>
      <c r="N150" s="63" t="s">
        <v>141</v>
      </c>
      <c r="O150" s="121" t="s">
        <v>141</v>
      </c>
      <c r="P150" s="205" t="s">
        <v>288</v>
      </c>
      <c r="Q150" s="206"/>
    </row>
    <row r="153" ht="15.75" thickBot="1"/>
    <row r="154" spans="2:7" ht="54" customHeight="1">
      <c r="B154" s="75" t="s">
        <v>33</v>
      </c>
      <c r="C154" s="75" t="s">
        <v>49</v>
      </c>
      <c r="D154" s="56" t="s">
        <v>50</v>
      </c>
      <c r="E154" s="75" t="s">
        <v>51</v>
      </c>
      <c r="F154" s="77" t="s">
        <v>56</v>
      </c>
      <c r="G154" s="95"/>
    </row>
    <row r="155" spans="2:7" ht="120.75" customHeight="1">
      <c r="B155" s="225" t="s">
        <v>53</v>
      </c>
      <c r="C155" s="6" t="s">
        <v>131</v>
      </c>
      <c r="D155" s="71">
        <v>25</v>
      </c>
      <c r="E155" s="71">
        <v>25</v>
      </c>
      <c r="F155" s="226">
        <f>+E155+E156+E157</f>
        <v>60</v>
      </c>
      <c r="G155" s="96"/>
    </row>
    <row r="156" spans="2:7" ht="75.75" customHeight="1">
      <c r="B156" s="225"/>
      <c r="C156" s="6" t="s">
        <v>132</v>
      </c>
      <c r="D156" s="74">
        <v>25</v>
      </c>
      <c r="E156" s="71">
        <v>25</v>
      </c>
      <c r="F156" s="227"/>
      <c r="G156" s="96"/>
    </row>
    <row r="157" spans="2:7" ht="69" customHeight="1">
      <c r="B157" s="225"/>
      <c r="C157" s="6" t="s">
        <v>133</v>
      </c>
      <c r="D157" s="71">
        <v>10</v>
      </c>
      <c r="E157" s="71">
        <v>10</v>
      </c>
      <c r="F157" s="228"/>
      <c r="G157" s="96"/>
    </row>
    <row r="158" ht="15">
      <c r="C158"/>
    </row>
    <row r="161" ht="15">
      <c r="B161" s="66" t="s">
        <v>57</v>
      </c>
    </row>
    <row r="164" spans="2:5" ht="15">
      <c r="B164" s="78" t="s">
        <v>33</v>
      </c>
      <c r="C164" s="78" t="s">
        <v>58</v>
      </c>
      <c r="D164" s="75" t="s">
        <v>51</v>
      </c>
      <c r="E164" s="75" t="s">
        <v>16</v>
      </c>
    </row>
    <row r="165" spans="2:5" ht="28.5">
      <c r="B165" s="2" t="s">
        <v>59</v>
      </c>
      <c r="C165" s="7">
        <v>40</v>
      </c>
      <c r="D165" s="71">
        <f>+E138</f>
        <v>0</v>
      </c>
      <c r="E165" s="229">
        <f>+D165+D166</f>
        <v>60</v>
      </c>
    </row>
    <row r="166" spans="2:5" ht="42.75">
      <c r="B166" s="2" t="s">
        <v>60</v>
      </c>
      <c r="C166" s="7">
        <v>60</v>
      </c>
      <c r="D166" s="71">
        <f>+F155</f>
        <v>60</v>
      </c>
      <c r="E166" s="230"/>
    </row>
  </sheetData>
  <sheetProtection/>
  <mergeCells count="65">
    <mergeCell ref="P107:Q107"/>
    <mergeCell ref="P147:Q147"/>
    <mergeCell ref="P149:Q149"/>
    <mergeCell ref="P101:Q101"/>
    <mergeCell ref="P102:Q102"/>
    <mergeCell ref="P103:Q103"/>
    <mergeCell ref="P104:Q104"/>
    <mergeCell ref="P105:Q105"/>
    <mergeCell ref="P106:Q106"/>
    <mergeCell ref="P94:Q94"/>
    <mergeCell ref="P96:Q96"/>
    <mergeCell ref="P97:Q97"/>
    <mergeCell ref="P98:Q98"/>
    <mergeCell ref="P99:Q99"/>
    <mergeCell ref="P100:Q100"/>
    <mergeCell ref="D114:E114"/>
    <mergeCell ref="B120:N120"/>
    <mergeCell ref="P86:Q86"/>
    <mergeCell ref="B81:N81"/>
    <mergeCell ref="E40:E41"/>
    <mergeCell ref="O68:P68"/>
    <mergeCell ref="P88:Q88"/>
    <mergeCell ref="P89:Q89"/>
    <mergeCell ref="P90:Q90"/>
    <mergeCell ref="P91:Q91"/>
    <mergeCell ref="O69:P69"/>
    <mergeCell ref="B155:B157"/>
    <mergeCell ref="F155:F157"/>
    <mergeCell ref="E165:E166"/>
    <mergeCell ref="B2:P2"/>
    <mergeCell ref="B117:P117"/>
    <mergeCell ref="B143:N143"/>
    <mergeCell ref="E138:E140"/>
    <mergeCell ref="B110:N110"/>
    <mergeCell ref="D113:E113"/>
    <mergeCell ref="B65:N65"/>
    <mergeCell ref="C63:N63"/>
    <mergeCell ref="B14:C21"/>
    <mergeCell ref="D59:E59"/>
    <mergeCell ref="M45:N45"/>
    <mergeCell ref="B59:B60"/>
    <mergeCell ref="C59:C60"/>
    <mergeCell ref="B4:P4"/>
    <mergeCell ref="B22:C22"/>
    <mergeCell ref="C6:N6"/>
    <mergeCell ref="C7:N7"/>
    <mergeCell ref="C8:N8"/>
    <mergeCell ref="C9:N9"/>
    <mergeCell ref="C10:E10"/>
    <mergeCell ref="O75:P75"/>
    <mergeCell ref="O70:P70"/>
    <mergeCell ref="O71:P71"/>
    <mergeCell ref="O72:P72"/>
    <mergeCell ref="O73:P73"/>
    <mergeCell ref="O74:P74"/>
    <mergeCell ref="J145:L145"/>
    <mergeCell ref="P145:Q145"/>
    <mergeCell ref="P146:Q146"/>
    <mergeCell ref="P150:Q150"/>
    <mergeCell ref="J86:L86"/>
    <mergeCell ref="P87:Q87"/>
    <mergeCell ref="P92:Q92"/>
    <mergeCell ref="P93:Q93"/>
    <mergeCell ref="P95:Q95"/>
    <mergeCell ref="P148:Q148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9" sqref="C9:D9"/>
    </sheetView>
  </sheetViews>
  <sheetFormatPr defaultColWidth="11.421875" defaultRowHeight="15"/>
  <cols>
    <col min="1" max="1" width="24.8515625" style="154" customWidth="1"/>
    <col min="2" max="2" width="55.57421875" style="154" customWidth="1"/>
    <col min="3" max="3" width="41.28125" style="154" customWidth="1"/>
    <col min="4" max="4" width="29.421875" style="154" customWidth="1"/>
    <col min="5" max="5" width="29.140625" style="154" customWidth="1"/>
    <col min="6" max="16384" width="11.421875" style="105" customWidth="1"/>
  </cols>
  <sheetData>
    <row r="1" spans="1:5" ht="15.75">
      <c r="A1" s="251" t="s">
        <v>95</v>
      </c>
      <c r="B1" s="252"/>
      <c r="C1" s="252"/>
      <c r="D1" s="252"/>
      <c r="E1" s="127"/>
    </row>
    <row r="2" spans="1:5" ht="27.75" customHeight="1">
      <c r="A2" s="128"/>
      <c r="B2" s="253" t="s">
        <v>78</v>
      </c>
      <c r="C2" s="253"/>
      <c r="D2" s="253"/>
      <c r="E2" s="129"/>
    </row>
    <row r="3" spans="1:5" ht="21" customHeight="1">
      <c r="A3" s="130"/>
      <c r="B3" s="253" t="s">
        <v>155</v>
      </c>
      <c r="C3" s="253"/>
      <c r="D3" s="253"/>
      <c r="E3" s="131"/>
    </row>
    <row r="4" spans="1:5" ht="15.75" thickBot="1">
      <c r="A4" s="132"/>
      <c r="B4" s="133"/>
      <c r="C4" s="133"/>
      <c r="D4" s="133"/>
      <c r="E4" s="134"/>
    </row>
    <row r="5" spans="1:5" ht="26.25" customHeight="1" thickBot="1">
      <c r="A5" s="132"/>
      <c r="B5" s="135" t="s">
        <v>79</v>
      </c>
      <c r="C5" s="254"/>
      <c r="D5" s="255"/>
      <c r="E5" s="134"/>
    </row>
    <row r="6" spans="1:5" ht="27.75" customHeight="1" thickBot="1">
      <c r="A6" s="132"/>
      <c r="B6" s="160" t="s">
        <v>80</v>
      </c>
      <c r="C6" s="256"/>
      <c r="D6" s="257"/>
      <c r="E6" s="134"/>
    </row>
    <row r="7" spans="1:5" ht="29.25" customHeight="1" thickBot="1">
      <c r="A7" s="132"/>
      <c r="B7" s="160" t="s">
        <v>156</v>
      </c>
      <c r="C7" s="258" t="s">
        <v>157</v>
      </c>
      <c r="D7" s="259"/>
      <c r="E7" s="134"/>
    </row>
    <row r="8" spans="1:5" ht="16.5" thickBot="1">
      <c r="A8" s="132"/>
      <c r="B8" s="161" t="s">
        <v>158</v>
      </c>
      <c r="C8" s="237"/>
      <c r="D8" s="238"/>
      <c r="E8" s="134"/>
    </row>
    <row r="9" spans="1:5" ht="23.25" customHeight="1" thickBot="1">
      <c r="A9" s="132"/>
      <c r="B9" s="161" t="s">
        <v>158</v>
      </c>
      <c r="C9" s="237"/>
      <c r="D9" s="238"/>
      <c r="E9" s="134"/>
    </row>
    <row r="10" spans="1:5" ht="26.25" customHeight="1" thickBot="1">
      <c r="A10" s="132"/>
      <c r="B10" s="161" t="s">
        <v>158</v>
      </c>
      <c r="C10" s="237"/>
      <c r="D10" s="238"/>
      <c r="E10" s="134"/>
    </row>
    <row r="11" spans="1:5" ht="21.75" customHeight="1" thickBot="1">
      <c r="A11" s="132"/>
      <c r="B11" s="161" t="s">
        <v>158</v>
      </c>
      <c r="C11" s="237"/>
      <c r="D11" s="238"/>
      <c r="E11" s="134"/>
    </row>
    <row r="12" spans="1:5" ht="32.25" thickBot="1">
      <c r="A12" s="132"/>
      <c r="B12" s="162" t="s">
        <v>159</v>
      </c>
      <c r="C12" s="237">
        <f>SUM(C8:D11)</f>
        <v>0</v>
      </c>
      <c r="D12" s="238"/>
      <c r="E12" s="134"/>
    </row>
    <row r="13" spans="1:5" ht="26.25" customHeight="1" thickBot="1">
      <c r="A13" s="132"/>
      <c r="B13" s="162" t="s">
        <v>160</v>
      </c>
      <c r="C13" s="237">
        <f>+C12/616000</f>
        <v>0</v>
      </c>
      <c r="D13" s="238"/>
      <c r="E13" s="134"/>
    </row>
    <row r="14" spans="1:5" ht="24.75" customHeight="1">
      <c r="A14" s="132"/>
      <c r="B14" s="133"/>
      <c r="C14" s="137"/>
      <c r="D14" s="138"/>
      <c r="E14" s="134"/>
    </row>
    <row r="15" spans="1:5" ht="28.5" customHeight="1" thickBot="1">
      <c r="A15" s="132"/>
      <c r="B15" s="133" t="s">
        <v>161</v>
      </c>
      <c r="C15" s="137"/>
      <c r="D15" s="138"/>
      <c r="E15" s="134"/>
    </row>
    <row r="16" spans="1:5" ht="27" customHeight="1">
      <c r="A16" s="132"/>
      <c r="B16" s="139" t="s">
        <v>81</v>
      </c>
      <c r="C16" s="140"/>
      <c r="D16" s="141"/>
      <c r="E16" s="134"/>
    </row>
    <row r="17" spans="1:5" ht="28.5" customHeight="1">
      <c r="A17" s="132"/>
      <c r="B17" s="132" t="s">
        <v>82</v>
      </c>
      <c r="C17" s="142"/>
      <c r="D17" s="134"/>
      <c r="E17" s="134"/>
    </row>
    <row r="18" spans="1:5" ht="15">
      <c r="A18" s="132"/>
      <c r="B18" s="132" t="s">
        <v>83</v>
      </c>
      <c r="C18" s="142"/>
      <c r="D18" s="134"/>
      <c r="E18" s="134"/>
    </row>
    <row r="19" spans="1:5" ht="27" customHeight="1" thickBot="1">
      <c r="A19" s="132"/>
      <c r="B19" s="143" t="s">
        <v>84</v>
      </c>
      <c r="C19" s="144"/>
      <c r="D19" s="145"/>
      <c r="E19" s="134"/>
    </row>
    <row r="20" spans="1:5" ht="27" customHeight="1" thickBot="1">
      <c r="A20" s="132"/>
      <c r="B20" s="242" t="s">
        <v>85</v>
      </c>
      <c r="C20" s="243"/>
      <c r="D20" s="244"/>
      <c r="E20" s="134"/>
    </row>
    <row r="21" spans="1:5" ht="16.5" thickBot="1">
      <c r="A21" s="132"/>
      <c r="B21" s="242" t="s">
        <v>86</v>
      </c>
      <c r="C21" s="243"/>
      <c r="D21" s="244"/>
      <c r="E21" s="134"/>
    </row>
    <row r="22" spans="1:5" ht="15.75">
      <c r="A22" s="132"/>
      <c r="B22" s="146" t="s">
        <v>162</v>
      </c>
      <c r="C22" s="147"/>
      <c r="D22" s="138" t="s">
        <v>87</v>
      </c>
      <c r="E22" s="134"/>
    </row>
    <row r="23" spans="1:5" ht="16.5" thickBot="1">
      <c r="A23" s="132"/>
      <c r="B23" s="136" t="s">
        <v>88</v>
      </c>
      <c r="C23" s="148"/>
      <c r="D23" s="149" t="s">
        <v>87</v>
      </c>
      <c r="E23" s="134"/>
    </row>
    <row r="24" spans="1:5" ht="16.5" thickBot="1">
      <c r="A24" s="132"/>
      <c r="B24" s="150"/>
      <c r="C24" s="151"/>
      <c r="D24" s="133"/>
      <c r="E24" s="152"/>
    </row>
    <row r="25" spans="1:6" ht="15.75">
      <c r="A25" s="245"/>
      <c r="B25" s="246" t="s">
        <v>89</v>
      </c>
      <c r="C25" s="248" t="s">
        <v>90</v>
      </c>
      <c r="D25" s="249"/>
      <c r="E25" s="250"/>
      <c r="F25" s="239"/>
    </row>
    <row r="26" spans="1:6" ht="16.5" thickBot="1">
      <c r="A26" s="245"/>
      <c r="B26" s="247"/>
      <c r="C26" s="240" t="s">
        <v>91</v>
      </c>
      <c r="D26" s="241"/>
      <c r="E26" s="250"/>
      <c r="F26" s="239"/>
    </row>
    <row r="27" spans="1:6" ht="15.75" thickBot="1">
      <c r="A27" s="143"/>
      <c r="B27" s="153"/>
      <c r="C27" s="153"/>
      <c r="D27" s="153"/>
      <c r="E27" s="145"/>
      <c r="F27" s="126"/>
    </row>
    <row r="28" ht="15.75">
      <c r="B28" s="155" t="s">
        <v>163</v>
      </c>
    </row>
  </sheetData>
  <sheetProtection/>
  <mergeCells count="20">
    <mergeCell ref="C9:D9"/>
    <mergeCell ref="A1:D1"/>
    <mergeCell ref="B2:D2"/>
    <mergeCell ref="B3:D3"/>
    <mergeCell ref="C5:D5"/>
    <mergeCell ref="C6:D6"/>
    <mergeCell ref="C8:D8"/>
    <mergeCell ref="C7:D7"/>
    <mergeCell ref="A25:A26"/>
    <mergeCell ref="B25:B26"/>
    <mergeCell ref="C13:D13"/>
    <mergeCell ref="B20:D20"/>
    <mergeCell ref="C25:D25"/>
    <mergeCell ref="E25:E26"/>
    <mergeCell ref="C10:D10"/>
    <mergeCell ref="C11:D11"/>
    <mergeCell ref="C12:D12"/>
    <mergeCell ref="F25:F26"/>
    <mergeCell ref="C26:D26"/>
    <mergeCell ref="B21:D2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Liliana Lopez Torres</dc:creator>
  <cp:keywords/>
  <dc:description/>
  <cp:lastModifiedBy>MATC01</cp:lastModifiedBy>
  <dcterms:created xsi:type="dcterms:W3CDTF">2014-10-22T15:49:24Z</dcterms:created>
  <dcterms:modified xsi:type="dcterms:W3CDTF">2017-11-08T05:18:57Z</dcterms:modified>
  <cp:category/>
  <cp:version/>
  <cp:contentType/>
  <cp:contentStatus/>
</cp:coreProperties>
</file>